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7.xml.rels" ContentType="application/vnd.openxmlformats-package.relationships+xml"/>
  <Override PartName="/xl/pivotTables/_rels/pivotTable6.xml.rels" ContentType="application/vnd.openxmlformats-package.relationships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KER DEAL SUMMARY" sheetId="1" state="visible" r:id="rId3"/>
    <sheet name="EXCHANGE DEAL SUMMARY" sheetId="2" state="visible" r:id="rId4"/>
    <sheet name="Daily Deals Graph" sheetId="3" state="visible" r:id="rId5"/>
    <sheet name="FAILED DEALS SUMMARY" sheetId="4" state="visible" r:id="rId6"/>
    <sheet name="Deal Detail" sheetId="5" state="visible" r:id="rId7"/>
    <sheet name="Failed Transaction Detail" sheetId="6" state="visible" r:id="rId8"/>
    <sheet name="Exchange  Data" sheetId="7" state="visible" r:id="rId9"/>
    <sheet name="Daily Deals Data" sheetId="8" state="visible" r:id="rId10"/>
  </sheets>
  <definedNames>
    <definedName function="false" hidden="true" localSheetId="4" name="_xlnm._FilterDatabase" vbProcedure="false">'Deal Detail'!$A$14:$AI$611</definedName>
    <definedName function="false" hidden="false" localSheetId="5" name="Excel_BuiltIn__FilterDatabase" vbProcedure="false">'Failed Transaction Detail'!$A$5:$S$97</definedName>
  </definedNames>
  <calcPr iterateCount="100" refMode="A1" iterate="false" iterateDelta="0.001"/>
  <pivotCaches>
    <pivotCache cacheId="1" r:id="rId12"/>
    <pivotCache cacheId="2" r:id="rId13"/>
    <pivotCache cacheId="3" r:id="rId14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<sst xmlns="http://schemas.openxmlformats.org/spreadsheetml/2006/main" count="13207" uniqueCount="977">
  <si>
    <t xml:space="preserve">EnronOnline Broker Detail for 6/5/2001</t>
  </si>
  <si>
    <t xml:space="preserve"> </t>
  </si>
  <si>
    <t xml:space="preserve">Completed Transactions:</t>
  </si>
  <si>
    <t xml:space="preserve">TODAY</t>
  </si>
  <si>
    <t xml:space="preserve">Date</t>
  </si>
  <si>
    <t xml:space="preserve">Data</t>
  </si>
  <si>
    <t xml:space="preserve">Commodity </t>
  </si>
  <si>
    <t xml:space="preserve">DEAL COUNT</t>
  </si>
  <si>
    <t xml:space="preserve">BROKER SAVING</t>
  </si>
  <si>
    <t xml:space="preserve">Total DEAL COUNT</t>
  </si>
  <si>
    <t xml:space="preserve">Total BROKER SAVING</t>
  </si>
  <si>
    <t xml:space="preserve">Broker</t>
  </si>
  <si>
    <t xml:space="preserve">Natural Gas</t>
  </si>
  <si>
    <t xml:space="preserve">Power</t>
  </si>
  <si>
    <t xml:space="preserve">APB Energy, Inc.</t>
  </si>
  <si>
    <t xml:space="preserve">Natsource LLC</t>
  </si>
  <si>
    <t xml:space="preserve">Amerex Natural Gas I, Ltd.</t>
  </si>
  <si>
    <t xml:space="preserve">Amerex Power, Ltd.</t>
  </si>
  <si>
    <t xml:space="preserve">Grand Total</t>
  </si>
  <si>
    <t xml:space="preserve">LTD</t>
  </si>
  <si>
    <t xml:space="preserve">Power Merchants Group, LLC</t>
  </si>
  <si>
    <t xml:space="preserve">Prebon Energy, Inc.</t>
  </si>
  <si>
    <t xml:space="preserve">Failed Transactions:</t>
  </si>
  <si>
    <t xml:space="preserve">FAILED TRANSACTION COUNT</t>
  </si>
  <si>
    <t xml:space="preserve">Commodity</t>
  </si>
  <si>
    <t xml:space="preserve">EnronOnline Exchange Detail for 6/4/2001</t>
  </si>
  <si>
    <t xml:space="preserve">Count</t>
  </si>
  <si>
    <t xml:space="preserve">Exchange Party</t>
  </si>
  <si>
    <t xml:space="preserve">Counterparty Name</t>
  </si>
  <si>
    <t xml:space="preserve">Total</t>
  </si>
  <si>
    <t xml:space="preserve">True Quote LLC</t>
  </si>
  <si>
    <t xml:space="preserve">PG&amp;E Energy Trading - Power, L.P.</t>
  </si>
  <si>
    <t xml:space="preserve">US East Power</t>
  </si>
  <si>
    <t xml:space="preserve">True Quote LLC Total</t>
  </si>
  <si>
    <t xml:space="preserve">(All)</t>
  </si>
  <si>
    <t xml:space="preserve">Tucson Electric Power Company</t>
  </si>
  <si>
    <t xml:space="preserve">US West Power</t>
  </si>
  <si>
    <t xml:space="preserve">LIFE TO DATE</t>
  </si>
  <si>
    <t xml:space="preserve">Failed Reason</t>
  </si>
  <si>
    <t xml:space="preserve">FAILURE: counterparty exceeded credit limit</t>
  </si>
  <si>
    <t xml:space="preserve">FAILURE: counterparty has no bid access to product</t>
  </si>
  <si>
    <t xml:space="preserve">FAILURE: counterparty has no offer access to product</t>
  </si>
  <si>
    <t xml:space="preserve">FAILURE: Limit price violated</t>
  </si>
  <si>
    <t xml:space="preserve">FAILURE: product violates counterparty term limit</t>
  </si>
  <si>
    <t xml:space="preserve">FAILURE: traded-for counterparty has a collateralized GTC and brokered</t>
  </si>
  <si>
    <t xml:space="preserve">FAILURE: Volume not available for base product of hedge</t>
  </si>
  <si>
    <t xml:space="preserve">FAILURE: Order pended due to limit price violation</t>
  </si>
  <si>
    <t xml:space="preserve">APB Energy, Inc. Total</t>
  </si>
  <si>
    <t xml:space="preserve">FAILURE: Base product not active for hedge</t>
  </si>
  <si>
    <t xml:space="preserve">Natsource LLC Total</t>
  </si>
  <si>
    <t xml:space="preserve">Power Merchants Group, LLC Total</t>
  </si>
  <si>
    <t xml:space="preserve">Power Merchants Grouping &amp; Trading Inc.</t>
  </si>
  <si>
    <t xml:space="preserve">Power Merchants Grouping &amp; Trading Inc. Total</t>
  </si>
  <si>
    <t xml:space="preserve">Amerex Natural Gas I, Ltd. Total</t>
  </si>
  <si>
    <t xml:space="preserve">FAILURE: counterparty has no access to product</t>
  </si>
  <si>
    <t xml:space="preserve">Amerex Power, Ltd. Total</t>
  </si>
  <si>
    <t xml:space="preserve">Prebon Energy, Inc. Total</t>
  </si>
  <si>
    <t xml:space="preserve">EnronOnline</t>
  </si>
  <si>
    <t xml:space="preserve">Transaction Summary Report</t>
  </si>
  <si>
    <t xml:space="preserve">Broker Fees</t>
  </si>
  <si>
    <t xml:space="preserve">CAN Power</t>
  </si>
  <si>
    <t xml:space="preserve">COMM</t>
  </si>
  <si>
    <t xml:space="preserve">VOLUME</t>
  </si>
  <si>
    <t xml:space="preserve">Broker Savings</t>
  </si>
  <si>
    <t xml:space="preserve">Transaction ID</t>
  </si>
  <si>
    <t xml:space="preserve">Transaction Time</t>
  </si>
  <si>
    <t xml:space="preserve">External Party</t>
  </si>
  <si>
    <t xml:space="preserve">External Party Type</t>
  </si>
  <si>
    <t xml:space="preserve">External Deal ID</t>
  </si>
  <si>
    <t xml:space="preserve">Commodity Group</t>
  </si>
  <si>
    <t xml:space="preserve">Product Type</t>
  </si>
  <si>
    <t xml:space="preserve">Product ID</t>
  </si>
  <si>
    <t xml:space="preserve">Product Name</t>
  </si>
  <si>
    <t xml:space="preserve">Buy Volume</t>
  </si>
  <si>
    <t xml:space="preserve">Sell Volume</t>
  </si>
  <si>
    <t xml:space="preserve">Option Delta</t>
  </si>
  <si>
    <t xml:space="preserve">Units</t>
  </si>
  <si>
    <t xml:space="preserve">Currency</t>
  </si>
  <si>
    <t xml:space="preserve">Price</t>
  </si>
  <si>
    <t xml:space="preserve">External User ID</t>
  </si>
  <si>
    <t xml:space="preserve">Trader ID</t>
  </si>
  <si>
    <t xml:space="preserve">Risk Book</t>
  </si>
  <si>
    <t xml:space="preserve">Bridge</t>
  </si>
  <si>
    <t xml:space="preserve">Collateral Flag</t>
  </si>
  <si>
    <t xml:space="preserve">Enron Entity</t>
  </si>
  <si>
    <t xml:space="preserve">Contract ID</t>
  </si>
  <si>
    <t xml:space="preserve">Deal ID</t>
  </si>
  <si>
    <t xml:space="preserve">Global Counterparty ID</t>
  </si>
  <si>
    <t xml:space="preserve">Begin Date</t>
  </si>
  <si>
    <t xml:space="preserve">End Date</t>
  </si>
  <si>
    <t xml:space="preserve">Strike Price</t>
  </si>
  <si>
    <t xml:space="preserve">Expiration Date</t>
  </si>
  <si>
    <t xml:space="preserve">Option Style</t>
  </si>
  <si>
    <t xml:space="preserve">Option Type</t>
  </si>
  <si>
    <t xml:space="preserve">ConAgra Energy Services, Inc.</t>
  </si>
  <si>
    <t xml:space="preserve">US West Power Phy Fwd Firm</t>
  </si>
  <si>
    <t xml:space="preserve">US Pwr Phy Firm  PALVE Peak              May01           USD/MWh</t>
  </si>
  <si>
    <t xml:space="preserve">MWh</t>
  </si>
  <si>
    <t xml:space="preserve">United States Dollar</t>
  </si>
  <si>
    <t xml:space="preserve">ADM05343</t>
  </si>
  <si>
    <t xml:space="preserve">MDRISC3</t>
  </si>
  <si>
    <t xml:space="preserve">ST-SW</t>
  </si>
  <si>
    <t xml:space="preserve">Enpower US</t>
  </si>
  <si>
    <t xml:space="preserve">Y</t>
  </si>
  <si>
    <t xml:space="preserve">Enron Power Marketing, Inc.</t>
  </si>
  <si>
    <t xml:space="preserve">Dynegy Power Marketing, Inc.</t>
  </si>
  <si>
    <t xml:space="preserve">US West Power Phy Fwd CAISO</t>
  </si>
  <si>
    <t xml:space="preserve">US Pwr Phy CAISO SP15 Peak               Jul-Sep01       USD/MWh</t>
  </si>
  <si>
    <t xml:space="preserve">RBADEER</t>
  </si>
  <si>
    <t xml:space="preserve">LT-CA</t>
  </si>
  <si>
    <t xml:space="preserve">US Pwr Phy Firm  Mid-C Peak              May01           USD/MWh</t>
  </si>
  <si>
    <t xml:space="preserve">MSWERZB</t>
  </si>
  <si>
    <t xml:space="preserve">LT-NW</t>
  </si>
  <si>
    <t xml:space="preserve">Duke Energy Trading and Marketing, L.L.C.</t>
  </si>
  <si>
    <t xml:space="preserve">US Pwr Phy CAISO SP15 Peak               Jun01           USD/MWh</t>
  </si>
  <si>
    <t xml:space="preserve">ST-CA</t>
  </si>
  <si>
    <t xml:space="preserve">US Pwr Phy Firm  Mid-C Peak              Apr-Jun02       USD/MWh</t>
  </si>
  <si>
    <t xml:space="preserve">US Pwr Phy Firm  Mid-C Peak              Jun01           USD/MWh</t>
  </si>
  <si>
    <t xml:space="preserve">MESPOSITO</t>
  </si>
  <si>
    <t xml:space="preserve">MFISCHE2</t>
  </si>
  <si>
    <t xml:space="preserve">US Pwr Phy Firm  PALVE Peak              06-07Apr01      USD/MWh</t>
  </si>
  <si>
    <t xml:space="preserve">TALONSO</t>
  </si>
  <si>
    <t xml:space="preserve">Bank of America, National Association</t>
  </si>
  <si>
    <t xml:space="preserve">US Gas Fin BasisSwap</t>
  </si>
  <si>
    <t xml:space="preserve">US Gas Basis     ANR LA                  May01           USD/MM</t>
  </si>
  <si>
    <t xml:space="preserve">MMBtu</t>
  </si>
  <si>
    <t xml:space="preserve">touchstone</t>
  </si>
  <si>
    <t xml:space="preserve">RMENEAR</t>
  </si>
  <si>
    <t xml:space="preserve">Firm Trading Central</t>
  </si>
  <si>
    <t xml:space="preserve">TAGG/ ERMS</t>
  </si>
  <si>
    <t xml:space="preserve">Enron North America Corp.</t>
  </si>
  <si>
    <t xml:space="preserve">V26925.1</t>
  </si>
  <si>
    <t xml:space="preserve">HQ Energy Services (U.S.) Inc.</t>
  </si>
  <si>
    <t xml:space="preserve">US East Power Phy Fwd Firm</t>
  </si>
  <si>
    <t xml:space="preserve">US Pwr Phy Firm  NEPOOL Peak             May01           USD/MWh</t>
  </si>
  <si>
    <t xml:space="preserve">gregwoysh</t>
  </si>
  <si>
    <t xml:space="preserve">PBRODER</t>
  </si>
  <si>
    <t xml:space="preserve">LT-New England</t>
  </si>
  <si>
    <t xml:space="preserve">AEP Energy Services, Inc.</t>
  </si>
  <si>
    <t xml:space="preserve">US Gas Fin Swap</t>
  </si>
  <si>
    <t xml:space="preserve">US Gas Daily     IF GD/D EP-Perm         May01           USD/MM</t>
  </si>
  <si>
    <t xml:space="preserve">ralphtrois</t>
  </si>
  <si>
    <t xml:space="preserve">RGAY</t>
  </si>
  <si>
    <t xml:space="preserve">West-Keystone</t>
  </si>
  <si>
    <t xml:space="preserve">V29727.1</t>
  </si>
  <si>
    <t xml:space="preserve">Bonneville Power Administration</t>
  </si>
  <si>
    <t xml:space="preserve">US Pwr Phy Firm  Mid-C Peak              Jul-Sep01       USD/MWh</t>
  </si>
  <si>
    <t xml:space="preserve">Select Energy, Inc.</t>
  </si>
  <si>
    <t xml:space="preserve">US Pwr Phy Firm  NEPOOL Peak             16-20Apr01      USD/MWh</t>
  </si>
  <si>
    <t xml:space="preserve">ST-New England</t>
  </si>
  <si>
    <t xml:space="preserve">Aquila Energy Marketing Corporation</t>
  </si>
  <si>
    <t xml:space="preserve">US Pwr Phy Firm  PJM-W Peak              16-20Apr01      USD/MWh</t>
  </si>
  <si>
    <t xml:space="preserve">howardte</t>
  </si>
  <si>
    <t xml:space="preserve">JQUENET</t>
  </si>
  <si>
    <t xml:space="preserve">ST-PJM</t>
  </si>
  <si>
    <t xml:space="preserve">Coral Energy Holding L.P.</t>
  </si>
  <si>
    <t xml:space="preserve">US Gas Basis     NGI Malin               Nov01-Mar02     USD/MM</t>
  </si>
  <si>
    <t xml:space="preserve">FERMIS</t>
  </si>
  <si>
    <t xml:space="preserve">GD-New</t>
  </si>
  <si>
    <t xml:space="preserve">V32860.1</t>
  </si>
  <si>
    <t xml:space="preserve">Mirant Americas Energy Marketing, L.P.</t>
  </si>
  <si>
    <t xml:space="preserve">V33030.1</t>
  </si>
  <si>
    <t xml:space="preserve">El Paso Merchant Energy, L.P.</t>
  </si>
  <si>
    <t xml:space="preserve">US Pwr Phy CAISO NP15 Peak               Jan-Mar02       USD/MWh</t>
  </si>
  <si>
    <t xml:space="preserve">US Pwr Phy Firm  Mid-C Peak              Jan02           USD/MWh</t>
  </si>
  <si>
    <t xml:space="preserve">Avista Corporation - Washington Water Power Division</t>
  </si>
  <si>
    <t xml:space="preserve">US Pwr Phy Firm  NEPOOL Off-Peak         17Apr01         USD/MWh</t>
  </si>
  <si>
    <t xml:space="preserve">V35526.1</t>
  </si>
  <si>
    <t xml:space="preserve">Tractebel Energy Marketing, Inc.</t>
  </si>
  <si>
    <t xml:space="preserve">US Pwr Phy Firm  PJM-W Peak              19-20Apr01      USD/MWh</t>
  </si>
  <si>
    <t xml:space="preserve">Virginia Electric and Power Company</t>
  </si>
  <si>
    <t xml:space="preserve">Reliant Energy Services, Inc.</t>
  </si>
  <si>
    <t xml:space="preserve">US Pwr Phy Firm  PJM-W Peak              Jun01           USD/MWh</t>
  </si>
  <si>
    <t xml:space="preserve">RBENSON</t>
  </si>
  <si>
    <t xml:space="preserve">LT-PJM</t>
  </si>
  <si>
    <t xml:space="preserve">Morgan Stanley Capital Group, Inc.</t>
  </si>
  <si>
    <t xml:space="preserve">Avista Energy, Inc.</t>
  </si>
  <si>
    <t xml:space="preserve">EPIER006</t>
  </si>
  <si>
    <t xml:space="preserve">Williams Energy Marketing &amp; Trading Company</t>
  </si>
  <si>
    <t xml:space="preserve">US Pwr Phy Firm  COMED Peak              Sep01           USD/MWh</t>
  </si>
  <si>
    <t xml:space="preserve">THAHN005</t>
  </si>
  <si>
    <t xml:space="preserve">FSTURM</t>
  </si>
  <si>
    <t xml:space="preserve">LT-ECAR</t>
  </si>
  <si>
    <t xml:space="preserve">Coral Power, L.L.C.</t>
  </si>
  <si>
    <t xml:space="preserve">US Pwr Phy Firm  Cinergy Peak            Jun01           USD/MWh</t>
  </si>
  <si>
    <t xml:space="preserve">ST-ECAR</t>
  </si>
  <si>
    <t xml:space="preserve">US Pwr Phy Firm  PJM-W Peak              23-30Apr01      USD/MWh</t>
  </si>
  <si>
    <t xml:space="preserve">US Pwr Phy Firm  NEPOOL Peak             19Apr01         USD/MWh</t>
  </si>
  <si>
    <t xml:space="preserve">Axia Energy, LP</t>
  </si>
  <si>
    <t xml:space="preserve">US Pwr Phy Firm  PJM-W Peak              Jun02           USD/MWh</t>
  </si>
  <si>
    <t xml:space="preserve">Puget Sound Energy, Inc.</t>
  </si>
  <si>
    <t xml:space="preserve">US Gas Basis     NWPL RkyMtn             Apr-Oct02       USD/MM</t>
  </si>
  <si>
    <t xml:space="preserve">FT - North West</t>
  </si>
  <si>
    <t xml:space="preserve">V40276.1</t>
  </si>
  <si>
    <t xml:space="preserve">US Gas Swap      Nymex                   Nov01-Mar02     USD/MM</t>
  </si>
  <si>
    <t xml:space="preserve">ADM88756</t>
  </si>
  <si>
    <t xml:space="preserve">JARNOLD</t>
  </si>
  <si>
    <t xml:space="preserve">NG-Price</t>
  </si>
  <si>
    <t xml:space="preserve">V40316.1</t>
  </si>
  <si>
    <t xml:space="preserve">US Pwr Phy Firm  PJM-W Peak              May02           USD/MWh</t>
  </si>
  <si>
    <t xml:space="preserve">Cargill Energy, a division of Cargill, Incorporated</t>
  </si>
  <si>
    <t xml:space="preserve">US Gas Basis     NGPL Midcont            May01           USD/MM</t>
  </si>
  <si>
    <t xml:space="preserve">CHRISW001</t>
  </si>
  <si>
    <t xml:space="preserve">ALEWIS</t>
  </si>
  <si>
    <t xml:space="preserve">GD-CENTRAL</t>
  </si>
  <si>
    <t xml:space="preserve">V41015.1</t>
  </si>
  <si>
    <t xml:space="preserve">Public Service Company Of Colorado</t>
  </si>
  <si>
    <t xml:space="preserve">US Pwr Phy Firm  Cinergy Peak            23-30Apr01      USD/MWh</t>
  </si>
  <si>
    <t xml:space="preserve">ZACHA007</t>
  </si>
  <si>
    <t xml:space="preserve">CDORLAN</t>
  </si>
  <si>
    <t xml:space="preserve">Sempra Energy Trading Corp.</t>
  </si>
  <si>
    <t xml:space="preserve">CAN Gas Fin BasSwap</t>
  </si>
  <si>
    <t xml:space="preserve">CAN Gas Basis    AECO                    Jun01           USD/MM</t>
  </si>
  <si>
    <t xml:space="preserve">JMCKAY</t>
  </si>
  <si>
    <t xml:space="preserve">FT-CAND-EGSC</t>
  </si>
  <si>
    <t xml:space="preserve">Enron Canada Corp.</t>
  </si>
  <si>
    <t xml:space="preserve">V41296.1</t>
  </si>
  <si>
    <t xml:space="preserve">US Gas Basis     Waha                    Oct01           USD/MM</t>
  </si>
  <si>
    <t xml:space="preserve">EBASS</t>
  </si>
  <si>
    <t xml:space="preserve">FT-Texas</t>
  </si>
  <si>
    <t xml:space="preserve">V42153.1</t>
  </si>
  <si>
    <t xml:space="preserve">US Gas Basis     HSC                     Nov01-Mar02     USD/MM</t>
  </si>
  <si>
    <t xml:space="preserve">V42167.1</t>
  </si>
  <si>
    <t xml:space="preserve">JEFFK003</t>
  </si>
  <si>
    <t xml:space="preserve">Peco Energy Company</t>
  </si>
  <si>
    <t xml:space="preserve">US Pwr Phy Firm  PJM-W Peak              20Apr01         USD/MWh</t>
  </si>
  <si>
    <t xml:space="preserve">US Pwr Phy Firm  NEPOOL Peak             20Apr01         USD/MWh</t>
  </si>
  <si>
    <t xml:space="preserve">US Pwr Phy Firm  PJM-W Peak              Jan-Feb02       USD/MWh</t>
  </si>
  <si>
    <t xml:space="preserve">US East Power Fin Swap</t>
  </si>
  <si>
    <t xml:space="preserve">US Pwr Fin Swap  ISO NY Z-G Peak         20Apr01         USD/MWh</t>
  </si>
  <si>
    <t xml:space="preserve">tcummings</t>
  </si>
  <si>
    <t xml:space="preserve">GGUPTA</t>
  </si>
  <si>
    <t xml:space="preserve">PSEG Energy Resources &amp; Trade LLC</t>
  </si>
  <si>
    <t xml:space="preserve">US Gas Daily     IF GD/D HSC             May01           USD/MM</t>
  </si>
  <si>
    <t xml:space="preserve">V45747.1</t>
  </si>
  <si>
    <t xml:space="preserve">US Pwr Phy Firm  PALVE Peak              20-21Apr01      USD/MWh</t>
  </si>
  <si>
    <t xml:space="preserve">PanCanadian Energy Services Inc.</t>
  </si>
  <si>
    <t xml:space="preserve">US Gas Daily     NGI GD/D Chi            May01           USD/MM</t>
  </si>
  <si>
    <t xml:space="preserve">EOLSMGR2</t>
  </si>
  <si>
    <t xml:space="preserve">FT-ONTARIO</t>
  </si>
  <si>
    <t xml:space="preserve">V44740.1</t>
  </si>
  <si>
    <t xml:space="preserve">US Gas Basis     Waha                    Jun01           USD/MM</t>
  </si>
  <si>
    <t xml:space="preserve">V44133.1</t>
  </si>
  <si>
    <t xml:space="preserve">Tenaska Marketing Ventures</t>
  </si>
  <si>
    <t xml:space="preserve">US Gas Basis     HSC                     May01           USD/MM</t>
  </si>
  <si>
    <t xml:space="preserve">V44507.1</t>
  </si>
  <si>
    <t xml:space="preserve">US Gas Basis     NGI Chicago             May01           USD/MM</t>
  </si>
  <si>
    <t xml:space="preserve">GSTOREY</t>
  </si>
  <si>
    <t xml:space="preserve">ENA - IM MKT Central CG</t>
  </si>
  <si>
    <t xml:space="preserve">V45946.1</t>
  </si>
  <si>
    <t xml:space="preserve">Allegheny Energy Supply Company, LLC</t>
  </si>
  <si>
    <t xml:space="preserve">US Pwr Phy Firm  PALVE Peak              23-30Apr01      USD/MWh</t>
  </si>
  <si>
    <t xml:space="preserve">Aquila Risk Management Corporation</t>
  </si>
  <si>
    <t xml:space="preserve">US Gas Basis     EP Permian              Jul-Sep01       USD/MM</t>
  </si>
  <si>
    <t xml:space="preserve">V45135.1</t>
  </si>
  <si>
    <t xml:space="preserve">Constellation Power Source, Inc.</t>
  </si>
  <si>
    <t xml:space="preserve">US Pwr Phy Firm  NEPOOL Peak             23Apr01         USD/MWh</t>
  </si>
  <si>
    <t xml:space="preserve">Cinergy Marketing &amp; Trading, LLC</t>
  </si>
  <si>
    <t xml:space="preserve">US Gas Basis     NGPL TXOK               May-Oct01       USD/MM</t>
  </si>
  <si>
    <t xml:space="preserve">V45832.1</t>
  </si>
  <si>
    <t xml:space="preserve">US Pwr Phy Firm  PJM-W Peak              Oct-Dec01       USD/MWh</t>
  </si>
  <si>
    <t xml:space="preserve">US Gas Basis     ANR LA                  Nov01-Mar02     USD/MM</t>
  </si>
  <si>
    <t xml:space="preserve">KRUSCIT</t>
  </si>
  <si>
    <t xml:space="preserve">V46429.1</t>
  </si>
  <si>
    <t xml:space="preserve">US Pwr Phy Firm  NEPOOL Peak             Sep01           USD/MWh</t>
  </si>
  <si>
    <t xml:space="preserve">DDAVIS</t>
  </si>
  <si>
    <t xml:space="preserve">US Pwr Fin Swap  ISO NY Z-A Peak         24Apr01         USD/MWh</t>
  </si>
  <si>
    <t xml:space="preserve">US Pwr Phy Firm  COMED Peak              Jun01           USD/MWh</t>
  </si>
  <si>
    <t xml:space="preserve">US Gas Basis     GD/M Mich Con           May01           USD/MM</t>
  </si>
  <si>
    <t xml:space="preserve">FT-Central</t>
  </si>
  <si>
    <t xml:space="preserve">V49611.1</t>
  </si>
  <si>
    <t xml:space="preserve">US Gas Phy Index Firm non-TX &lt; or = 1Mo</t>
  </si>
  <si>
    <t xml:space="preserve">US Gas Phy Index IF TN/LA 500Leg         May01           USD/MM</t>
  </si>
  <si>
    <t xml:space="preserve">VVERSEN</t>
  </si>
  <si>
    <t xml:space="preserve">ENA-IM NE GULF3</t>
  </si>
  <si>
    <t xml:space="preserve">Sitara</t>
  </si>
  <si>
    <t xml:space="preserve">V49804.1 / 745575</t>
  </si>
  <si>
    <t xml:space="preserve">US Pwr Phy Firm  NEPOOL Peak             Oct-Dec01       USD/MWh</t>
  </si>
  <si>
    <t xml:space="preserve">US Pwr Phy Firm  PJM-W Peak              May01           USD/MWh</t>
  </si>
  <si>
    <t xml:space="preserve">US Gas Phy Index NGI NGPL NICOR          May01           USD/MM</t>
  </si>
  <si>
    <t xml:space="preserve">EOLSMGR</t>
  </si>
  <si>
    <t xml:space="preserve">V49911.1 / 745608</t>
  </si>
  <si>
    <t xml:space="preserve">BP Amoco Corporation</t>
  </si>
  <si>
    <t xml:space="preserve">CAN Gas Basis    Sumas                   May01           USD/MM</t>
  </si>
  <si>
    <t xml:space="preserve">CCLARK5</t>
  </si>
  <si>
    <t xml:space="preserve">INTRA-CAND-BC</t>
  </si>
  <si>
    <t xml:space="preserve">V49943.1</t>
  </si>
  <si>
    <t xml:space="preserve">NRG Power Marketing Inc.</t>
  </si>
  <si>
    <t xml:space="preserve">US Pwr Fin Swap  ISO NY Z-A Peak         30Apr-04May     USD/MWh</t>
  </si>
  <si>
    <t xml:space="preserve">US Pwr Phy Firm  PJM-W Peak              30Apr-04May     USD/MWh</t>
  </si>
  <si>
    <t xml:space="preserve">US Pwr Fin Swap  ISO NY Z-A Peak         Jun01           USD/MWh</t>
  </si>
  <si>
    <t xml:space="preserve">US Gas Basis     NNG Demarc              May01           USD/MM</t>
  </si>
  <si>
    <t xml:space="preserve">V51959.1</t>
  </si>
  <si>
    <t xml:space="preserve">J. Aron &amp; Company</t>
  </si>
  <si>
    <t xml:space="preserve">US Gas Swap      Nymex                   May01           USD/MM-L</t>
  </si>
  <si>
    <t xml:space="preserve">MMBtu/Lots (Options)</t>
  </si>
  <si>
    <t xml:space="preserve">V52552.1</t>
  </si>
  <si>
    <t xml:space="preserve">US Gas Swap      Nymex                   Jun01           USD/MM-L</t>
  </si>
  <si>
    <t xml:space="preserve">V52551.1</t>
  </si>
  <si>
    <t xml:space="preserve">US Pwr Phy Firm  PJM-W Peak              30Apr01         USD/MWh</t>
  </si>
  <si>
    <t xml:space="preserve">CMS Marketing, Services and Trading Company</t>
  </si>
  <si>
    <t xml:space="preserve">US Gas Basis     ANR OK                  May01           USD/MM</t>
  </si>
  <si>
    <t xml:space="preserve">V53539.1</t>
  </si>
  <si>
    <t xml:space="preserve">US Pwr Phy Firm  NEPOOL Peak             Jun01           USD/MWh</t>
  </si>
  <si>
    <t xml:space="preserve">US Pwr Phy Firm  PJM-W Peak              26Apr01         USD/MWh</t>
  </si>
  <si>
    <t xml:space="preserve">BP Energy Company</t>
  </si>
  <si>
    <t xml:space="preserve">US Pwr Phy CAISO SP15 OffPk              26Apr01         USD/MWh</t>
  </si>
  <si>
    <t xml:space="preserve">CMALLOR</t>
  </si>
  <si>
    <t xml:space="preserve">Dynegy Marketing and Trade</t>
  </si>
  <si>
    <t xml:space="preserve">US Gas Daily     IF GD/D EP-SJ           May01           USD/MM</t>
  </si>
  <si>
    <t xml:space="preserve">JTHOLT</t>
  </si>
  <si>
    <t xml:space="preserve">West-SW</t>
  </si>
  <si>
    <t xml:space="preserve">V54654.1</t>
  </si>
  <si>
    <t xml:space="preserve">US Pwr Phy Firm  PJM-W Peak              Sep01           USD/MWh</t>
  </si>
  <si>
    <t xml:space="preserve">US Gas Daily     IF GD/D NGPL MidCont    May01           USD/MM</t>
  </si>
  <si>
    <t xml:space="preserve">V54914.1</t>
  </si>
  <si>
    <t xml:space="preserve">Western Gas Resources, Inc.</t>
  </si>
  <si>
    <t xml:space="preserve">US Gas Daily     IF GD/D Waha            May01           USD/MM</t>
  </si>
  <si>
    <t xml:space="preserve">V55157.1</t>
  </si>
  <si>
    <t xml:space="preserve">V55185.1</t>
  </si>
  <si>
    <t xml:space="preserve">US Pwr Phy Firm  PJM-W Peak              01-04May01      USD/MWh</t>
  </si>
  <si>
    <t xml:space="preserve">US Pwr Phy Firm  NEPOOL Peak             01-04May01      USD/MWh</t>
  </si>
  <si>
    <t xml:space="preserve">US Pwr Phy Firm  PJM-W Peak              27Apr01         USD/MWh</t>
  </si>
  <si>
    <t xml:space="preserve">US Pwr Phy Firm  NEPOOL Peak             27Apr01         USD/MWh</t>
  </si>
  <si>
    <t xml:space="preserve">US Pwr Fin Swap  ISO NY Z-G Peak         27Apr01         USD/MWh</t>
  </si>
  <si>
    <t xml:space="preserve">US Pwr Fin Swap  ISO NY Z-A Peak         27Apr01         USD/MWh</t>
  </si>
  <si>
    <t xml:space="preserve">US Gas Basis     TETCO ELA               May01           USD/MM</t>
  </si>
  <si>
    <t xml:space="preserve">GREGH002</t>
  </si>
  <si>
    <t xml:space="preserve">SBRAWNE</t>
  </si>
  <si>
    <t xml:space="preserve">FT-East</t>
  </si>
  <si>
    <t xml:space="preserve">V58131.1</t>
  </si>
  <si>
    <t xml:space="preserve">US Pwr Phy CAISO NP15 Peak               27-28Apr01      USD/MWh</t>
  </si>
  <si>
    <t xml:space="preserve">JRICHTE</t>
  </si>
  <si>
    <t xml:space="preserve">US Gas Daily     IF GD/D HHub            May01           USD/MM</t>
  </si>
  <si>
    <t xml:space="preserve">PKEAVEY</t>
  </si>
  <si>
    <t xml:space="preserve">G-DAILY-EST</t>
  </si>
  <si>
    <t xml:space="preserve">V58339.1</t>
  </si>
  <si>
    <t xml:space="preserve">CAN Gas Basis    AECO                    Nov01-Mar02     USD/MM</t>
  </si>
  <si>
    <t xml:space="preserve">V58373.1</t>
  </si>
  <si>
    <t xml:space="preserve">US Gas Basis     Transco St.65           May01           USD/MM</t>
  </si>
  <si>
    <t xml:space="preserve">V58386.1</t>
  </si>
  <si>
    <t xml:space="preserve">MattHandle</t>
  </si>
  <si>
    <t xml:space="preserve">V58410.1</t>
  </si>
  <si>
    <t xml:space="preserve">CAN Gas Basis    AECO                    Jun-Oct01       USD/MM</t>
  </si>
  <si>
    <t xml:space="preserve">V58678.1</t>
  </si>
  <si>
    <t xml:space="preserve">US Pwr Fin Swap  ISO NY Z-A Peak         May01           USD/MWh</t>
  </si>
  <si>
    <t xml:space="preserve">TXU Energy Trading Company</t>
  </si>
  <si>
    <t xml:space="preserve">US Gas Daily     IF GD/D TCOPool         May01           USD/MM</t>
  </si>
  <si>
    <t xml:space="preserve">V58914.1</t>
  </si>
  <si>
    <t xml:space="preserve">US Gas Daily     IF GD/D CNG SP          May01           USD/MM</t>
  </si>
  <si>
    <t xml:space="preserve">V58918.1</t>
  </si>
  <si>
    <t xml:space="preserve">US Gas Swap      Nymex                   Jul01           USD/MM</t>
  </si>
  <si>
    <t xml:space="preserve">fzerilli</t>
  </si>
  <si>
    <t xml:space="preserve">V59706.1</t>
  </si>
  <si>
    <t xml:space="preserve">Texaco Natural Gas Inc.</t>
  </si>
  <si>
    <t xml:space="preserve">US Gas Basis     TENN TX                 May01           USD/MM</t>
  </si>
  <si>
    <t xml:space="preserve">V59722.1</t>
  </si>
  <si>
    <t xml:space="preserve">Conoco Inc.</t>
  </si>
  <si>
    <t xml:space="preserve">V60081.1</t>
  </si>
  <si>
    <t xml:space="preserve">US Gas Swap      Nymex                   Jun01           USD/MM</t>
  </si>
  <si>
    <t xml:space="preserve">V61229.1</t>
  </si>
  <si>
    <t xml:space="preserve">Cargill-Alliant, LLC</t>
  </si>
  <si>
    <t xml:space="preserve">US Pwr Phy CAISO NP15 Peak               30Apr01         USD/MWh</t>
  </si>
  <si>
    <t xml:space="preserve">US Gas Swap      IF HSC                  May01           USD/MM</t>
  </si>
  <si>
    <t xml:space="preserve">V62493.1</t>
  </si>
  <si>
    <t xml:space="preserve">V62494.1</t>
  </si>
  <si>
    <t xml:space="preserve">US Gas Daily     EP SanJuan              May01           USD/MM</t>
  </si>
  <si>
    <t xml:space="preserve">TKUYKEN</t>
  </si>
  <si>
    <t xml:space="preserve">West-SJ</t>
  </si>
  <si>
    <t xml:space="preserve">V62781.1</t>
  </si>
  <si>
    <t xml:space="preserve">US Gas Basis     HSC                     Jul01           USD/MM</t>
  </si>
  <si>
    <t xml:space="preserve">V62890.1</t>
  </si>
  <si>
    <t xml:space="preserve">US Pwr Phy Firm  PJM-W Peak              07-31May01      USD/MWh</t>
  </si>
  <si>
    <t xml:space="preserve">TransCanada Energy Financial Products Limited</t>
  </si>
  <si>
    <t xml:space="preserve">CAN Power Fin Swap</t>
  </si>
  <si>
    <t xml:space="preserve">CAN Pwr Swap     PPoA Flat               May01           CAD/MWh</t>
  </si>
  <si>
    <t xml:space="preserve">MWh (Canada)</t>
  </si>
  <si>
    <t xml:space="preserve">Canadian Dollars</t>
  </si>
  <si>
    <t xml:space="preserve">EKramer9</t>
  </si>
  <si>
    <t xml:space="preserve">JZUFFER</t>
  </si>
  <si>
    <t xml:space="preserve">HEDGECDN</t>
  </si>
  <si>
    <t xml:space="preserve">US Pwr Fin Swap  ISO NY Z-A Peak         01-04May01      USD/MWh</t>
  </si>
  <si>
    <t xml:space="preserve">US Pwr Phy CAISO SP15 OffPk              May01           USD/MWh</t>
  </si>
  <si>
    <t xml:space="preserve">US Pwr Fin Swap  ISO NY Z-A Peak         30Apr01         USD/MWh</t>
  </si>
  <si>
    <t xml:space="preserve">US Pwr Phy Firm  PJM-W Peak              01May01         USD/MWh</t>
  </si>
  <si>
    <t xml:space="preserve">US Pwr Phy Firm  PJM-W Peak              02-31May01      USD/MWh</t>
  </si>
  <si>
    <t xml:space="preserve">US Pwr Phy Firm  Cinergy Peak            02-31May01      USD/MWh</t>
  </si>
  <si>
    <t xml:space="preserve">US Pwr Phy Firm  Cinergy Peak            02-04May01      USD/MWh</t>
  </si>
  <si>
    <t xml:space="preserve">US Pwr Phy Firm  PALVE OffPk             02-31May01      USD/MWh</t>
  </si>
  <si>
    <t xml:space="preserve">US Pwr Phy Firm  PJM-W Peak              02-04May01      USD/MWh</t>
  </si>
  <si>
    <t xml:space="preserve">US Pwr Phy Firm  PALVE Peak              02-31May01      USD/MWh</t>
  </si>
  <si>
    <t xml:space="preserve">US Pwr Phy Firm  NEPOOL Peak             02-04May01      USD/MWh</t>
  </si>
  <si>
    <t xml:space="preserve">US Pwr Fin Swap  ISO NY Z-G Peak         02May01         USD/MWh</t>
  </si>
  <si>
    <t xml:space="preserve">US Pwr Fin Swap  ISO NY Z-A Peak         02-04May01      USD/MWh</t>
  </si>
  <si>
    <t xml:space="preserve">US Gas Basis     Waha                    Nov01-Mar02     USD/MM</t>
  </si>
  <si>
    <t xml:space="preserve">V68852.1</t>
  </si>
  <si>
    <t xml:space="preserve">US Gas Basis     Waha                    Jun-Oct01       USD/MM</t>
  </si>
  <si>
    <t xml:space="preserve">V68855.1</t>
  </si>
  <si>
    <t xml:space="preserve">US Pwr Phy Firm  Cinergy Peak            03-31May01      USD/MWh</t>
  </si>
  <si>
    <t xml:space="preserve">US Pwr Phy Firm  PJM-W Peak              14-31May01      USD/MWh</t>
  </si>
  <si>
    <t xml:space="preserve">US Pwr Phy Firm  PALVE Peak              Sep01           USD/MWh</t>
  </si>
  <si>
    <t xml:space="preserve">MMOTLEY</t>
  </si>
  <si>
    <t xml:space="preserve">US Gas Basis     NNG Ventura             Jun-Oct01       USD/MM</t>
  </si>
  <si>
    <t xml:space="preserve">V70048.1</t>
  </si>
  <si>
    <t xml:space="preserve">US Pwr Phy Firm  PALVE Peak              Jun01           USD/MWh</t>
  </si>
  <si>
    <t xml:space="preserve">US Pwr Fin Swap  ISO NY Z-A Peak         Oct-Dec01       USD/MWh</t>
  </si>
  <si>
    <t xml:space="preserve">US Pwr Phy CAISO NP15 Peak               03May01         USD/MWh</t>
  </si>
  <si>
    <t xml:space="preserve">US Pwr Fin Swap  ISO NY Z-G Peak         03May01         USD/MWh</t>
  </si>
  <si>
    <t xml:space="preserve">US Pwr Phy Firm  Mid-C Peak              Oct-Dec01       USD/MWh</t>
  </si>
  <si>
    <t xml:space="preserve">US Gas Basis     SONAT LA                Jun-Oct01       USD/MM</t>
  </si>
  <si>
    <t xml:space="preserve">V71833.1</t>
  </si>
  <si>
    <t xml:space="preserve">US Gas Daily FIN OPT (Floating Strike)</t>
  </si>
  <si>
    <t xml:space="preserve">US Gas Daily Opt GD/D HHub - IF HHub EP  Jun-Oct01       USD/MM</t>
  </si>
  <si>
    <t xml:space="preserve">LMAY2</t>
  </si>
  <si>
    <t xml:space="preserve">OPTIONS-GDOPT</t>
  </si>
  <si>
    <t xml:space="preserve">V71963.1</t>
  </si>
  <si>
    <t xml:space="preserve">US Pwr Phy Firm  Mid-C Peak              04-31May01      USD/MWh</t>
  </si>
  <si>
    <t xml:space="preserve">SCRANDA</t>
  </si>
  <si>
    <t xml:space="preserve">ST-NW</t>
  </si>
  <si>
    <t xml:space="preserve">US Pwr Phy CAISO SP15 Peak               Jul01           USD/MWh</t>
  </si>
  <si>
    <t xml:space="preserve">US Pwr Phy Firm  COB N/S Peak            Jul-Sep01       USD/MWh</t>
  </si>
  <si>
    <t xml:space="preserve">US Gas Daily     HSC                     04-31May01      USD/MM</t>
  </si>
  <si>
    <t xml:space="preserve">V74291.1</t>
  </si>
  <si>
    <t xml:space="preserve">V74292.1</t>
  </si>
  <si>
    <t xml:space="preserve">US Pwr Phy CAISO NP15 OffPk              04-05May01      USD/MWh</t>
  </si>
  <si>
    <t xml:space="preserve">US Pwr Phy Firm  PALVE Peak              Oct-Dec01       USD/MWh</t>
  </si>
  <si>
    <t xml:space="preserve">US Pwr Phy Firm  PJM-W Peak              04May01         USD/MWh</t>
  </si>
  <si>
    <t xml:space="preserve">ONEOK Energy Marketing and Trading Company, L.P.</t>
  </si>
  <si>
    <t xml:space="preserve">V74760.1</t>
  </si>
  <si>
    <t xml:space="preserve">US Pwr Phy Firm  PALVE Peak              Jan-Mar02       USD/MWh</t>
  </si>
  <si>
    <t xml:space="preserve">US Pwr Phy CAISO SP15 Peak               Apr-Jun02       USD/MWh</t>
  </si>
  <si>
    <t xml:space="preserve">US Gas Basis     EP SanJuan              Nov01-Mar02     USD/MM</t>
  </si>
  <si>
    <t xml:space="preserve">MSANCH2</t>
  </si>
  <si>
    <t xml:space="preserve">GD-New-Jr</t>
  </si>
  <si>
    <t xml:space="preserve">V75235.1</t>
  </si>
  <si>
    <t xml:space="preserve">Wabash Valley Power Association Inc.</t>
  </si>
  <si>
    <t xml:space="preserve">US Pwr Phy Firm  Cinergy Peak            07-11May01      USD/MWh</t>
  </si>
  <si>
    <t xml:space="preserve">US Pwr Phy Firm  PJM-W Peak              08May01         USD/MWh</t>
  </si>
  <si>
    <t xml:space="preserve">US Pwr Phy Firm  PJM-W Peak              09-11May01      USD/MWh</t>
  </si>
  <si>
    <t xml:space="preserve">US Pwr Phy CAISO NP15 Peak               08May01         USD/MWh</t>
  </si>
  <si>
    <t xml:space="preserve">US Pwr Phy CAISO NP15 OffPk              08May01         USD/MWh</t>
  </si>
  <si>
    <t xml:space="preserve">PPLATTE</t>
  </si>
  <si>
    <t xml:space="preserve">US East Power Phy Fwd Firm Unplan B</t>
  </si>
  <si>
    <t xml:space="preserve">US Pwr Phy Unp B ERCOT Peak              09-31May01      USD/MWh</t>
  </si>
  <si>
    <t xml:space="preserve">BOBOL004</t>
  </si>
  <si>
    <t xml:space="preserve">CDEAN</t>
  </si>
  <si>
    <t xml:space="preserve">ST-ERCOT</t>
  </si>
  <si>
    <t xml:space="preserve">US Pwr Phy Firm  Cinergy Peak            09-31May01      USD/MWh</t>
  </si>
  <si>
    <t xml:space="preserve">US Gas Basis     NGI Chicago             Apr-Oct02       USD/MM</t>
  </si>
  <si>
    <t xml:space="preserve">V79231.1</t>
  </si>
  <si>
    <t xml:space="preserve">US Pwr Phy Firm  Mid-C Peak              Jan-Mar02       USD/MWh</t>
  </si>
  <si>
    <t xml:space="preserve">TransAlta Energy Marketing (US) Inc.</t>
  </si>
  <si>
    <t xml:space="preserve">US Pwr Phy Firm  PALVE OffPk             09-31May01      USD/MWh</t>
  </si>
  <si>
    <t xml:space="preserve">US Pwr Phy CAISO NP15 Peak               Oct-Dec01       USD/MWh</t>
  </si>
  <si>
    <t xml:space="preserve">US Pwr Phy Firm  NEPOOL Peak             Jul-Aug02       USD/MWh</t>
  </si>
  <si>
    <t xml:space="preserve">V80086.1</t>
  </si>
  <si>
    <t xml:space="preserve">US Pwr Phy Firm  PJM-W Peak              09May01         USD/MWh</t>
  </si>
  <si>
    <t xml:space="preserve">US Pwr Phy Firm  COMED Peak              09May01         USD/MWh</t>
  </si>
  <si>
    <t xml:space="preserve">JKING6</t>
  </si>
  <si>
    <t xml:space="preserve">ST-Main</t>
  </si>
  <si>
    <t xml:space="preserve">US Pwr Phy Firm  PJM-W Peak              10-11May01      USD/MWh</t>
  </si>
  <si>
    <t xml:space="preserve">Carolina Power &amp; Light Company</t>
  </si>
  <si>
    <t xml:space="preserve">US Pwr Phy Firm  PJM-W Peak              21-31May01      USD/MWh</t>
  </si>
  <si>
    <t xml:space="preserve">US Pwr Phy CAISO NP15 Peak               09May01         USD/MWh</t>
  </si>
  <si>
    <t xml:space="preserve">US Gas Basis     NNG Ventura             Nov01-Mar02     USD/MM</t>
  </si>
  <si>
    <t xml:space="preserve">V81412.1</t>
  </si>
  <si>
    <t xml:space="preserve">US Pwr Phy Firm  Entergy Peak            10-31May01      USD/MWh</t>
  </si>
  <si>
    <t xml:space="preserve">DCURTIS09</t>
  </si>
  <si>
    <t xml:space="preserve">JFORNEY</t>
  </si>
  <si>
    <t xml:space="preserve">ST-SPP</t>
  </si>
  <si>
    <t xml:space="preserve">US Pwr Phy Firm  NEPOOL Off-Peak         09May01         USD/MWh</t>
  </si>
  <si>
    <t xml:space="preserve">V81830.1</t>
  </si>
  <si>
    <t xml:space="preserve">US Pwr Phy Unp B ERCOT Peak              14-18May01      USD/MWh</t>
  </si>
  <si>
    <t xml:space="preserve">US Pwr Phy Firm  NEPOOL Peak             10-11May01      USD/MWh</t>
  </si>
  <si>
    <t xml:space="preserve">US Pwr Phy Firm  NEPOOL Peak             14-18May01      USD/MWh</t>
  </si>
  <si>
    <t xml:space="preserve">US Pwr Phy Unp B ERCOT Peak              Oct-Dec01       USD/MWh</t>
  </si>
  <si>
    <t xml:space="preserve">DSMITH3</t>
  </si>
  <si>
    <t xml:space="preserve">LT-ERCOT</t>
  </si>
  <si>
    <t xml:space="preserve">US Pwr Fin Swap  ISO NY Z-A Peak         14-18May01      USD/MWh</t>
  </si>
  <si>
    <t xml:space="preserve">US Gas Basis     ColGulf LA              Jun-Oct01       USD/MM</t>
  </si>
  <si>
    <t xml:space="preserve">V84143.1</t>
  </si>
  <si>
    <t xml:space="preserve">US Pwr Phy CAISO SP15 Peak               Jul-Sep02       USD/MWh</t>
  </si>
  <si>
    <t xml:space="preserve">US Gas Basis     GD/M Mich Con           Jun01           USD/MM</t>
  </si>
  <si>
    <t xml:space="preserve">V84682.1</t>
  </si>
  <si>
    <t xml:space="preserve">US Gas Basis     TETCO WLA               Jun-Oct01       USD/MM</t>
  </si>
  <si>
    <t xml:space="preserve">V86960.1</t>
  </si>
  <si>
    <t xml:space="preserve">US Gas Basis     TETCO WLA               Jun01           USD/MM</t>
  </si>
  <si>
    <t xml:space="preserve">V86961.1</t>
  </si>
  <si>
    <t xml:space="preserve">US Pwr Phy CAISO NP15 Peak               11-12May01      USD/MWh</t>
  </si>
  <si>
    <t xml:space="preserve">Virginia Power Energy Marketing, Inc.</t>
  </si>
  <si>
    <t xml:space="preserve">US Gas Basis     GD/M Mich Con           Jun-Oct01       USD/MM</t>
  </si>
  <si>
    <t xml:space="preserve">V88810.1</t>
  </si>
  <si>
    <t xml:space="preserve">US Pwr Phy Firm  Mid-C OffPk             Jun01           USD/MWh</t>
  </si>
  <si>
    <t xml:space="preserve">US Gas Basis     NWPL RkyMtn             Nov01-Mar02     USD/MM</t>
  </si>
  <si>
    <t xml:space="preserve">V88983.1</t>
  </si>
  <si>
    <t xml:space="preserve">US Gas Phy Index Firm non-TX &gt;1Mo&lt;1Yr</t>
  </si>
  <si>
    <t xml:space="preserve">US Gas Phy Index GD/M Mich Con           Nov01-Mar02     USD/MM</t>
  </si>
  <si>
    <t xml:space="preserve">ENA - IM Mkt Central MICH</t>
  </si>
  <si>
    <t xml:space="preserve">V90721.1 / 783279</t>
  </si>
  <si>
    <t xml:space="preserve">US Pwr Fin Swap  ISO NY Z-A Peak         14May01         USD/MWh</t>
  </si>
  <si>
    <t xml:space="preserve">US Pwr Phy Firm  PJM-W Peak              15-18May01      USD/MWh</t>
  </si>
  <si>
    <t xml:space="preserve">US Pwr Phy Firm  PJM-W Peak              14May01         USD/MWh</t>
  </si>
  <si>
    <t xml:space="preserve">US Pwr Phy Firm  Cinergy Peak            14May01         USD/MWh</t>
  </si>
  <si>
    <t xml:space="preserve">Calpine Energy Services, L.P.</t>
  </si>
  <si>
    <t xml:space="preserve">US Pwr Phy Unp B ERCOT Peak              15-18May01      USD/MWh</t>
  </si>
  <si>
    <t xml:space="preserve">US Pwr Phy CAISO NP15 OffPk              13-14May01      USD/MWh</t>
  </si>
  <si>
    <t xml:space="preserve">US Gas Basis     EP Permian              Jun01           USD/MM</t>
  </si>
  <si>
    <t xml:space="preserve">V91159.1</t>
  </si>
  <si>
    <t xml:space="preserve">US Pwr Phy CAISO NP15 Peak               14May01         USD/MWh</t>
  </si>
  <si>
    <t xml:space="preserve">US Gas Basis     GD/M Mich Con           Apr-Oct02       USD/MM</t>
  </si>
  <si>
    <t xml:space="preserve">V91739.1</t>
  </si>
  <si>
    <t xml:space="preserve">US Pwr Phy Firm  PALVE Peak              Jul01           USD/MWh</t>
  </si>
  <si>
    <t xml:space="preserve">US Pwr Phy Firm  Cinergy Peak            15-31May01      USD/MWh</t>
  </si>
  <si>
    <t xml:space="preserve">US Pwr Phy Firm  NEPOOL Peak             21-25May01      USD/MWh</t>
  </si>
  <si>
    <t xml:space="preserve">US Pwr Phy CAISO NP15 OffPk              15May01         USD/MWh</t>
  </si>
  <si>
    <t xml:space="preserve">US Pwr Phy CAISO NP15 OffPk odd-lot      15May01         USD/MWh</t>
  </si>
  <si>
    <t xml:space="preserve">US Pwr Phy CAISO NP15 Peak odd-lot       15May01         USD/MWh</t>
  </si>
  <si>
    <t xml:space="preserve">V93912.1</t>
  </si>
  <si>
    <t xml:space="preserve">US Pwr Phy Firm  PJM-W Peak              16-18May01      USD/MWh</t>
  </si>
  <si>
    <t xml:space="preserve">US Pwr Phy Firm  PJM-W Peak              17-18May01      USD/MWh</t>
  </si>
  <si>
    <t xml:space="preserve">V95920.1</t>
  </si>
  <si>
    <t xml:space="preserve">V95936.1</t>
  </si>
  <si>
    <t xml:space="preserve">US Pwr Phy CAISO NP15 Peak               16May01         USD/MWh</t>
  </si>
  <si>
    <t xml:space="preserve">US Pwr Phy CAISO NP15 OffPk              16May01         USD/MWh</t>
  </si>
  <si>
    <t xml:space="preserve">US Gas Basis     Transco St.65           Jun01           USD/MM</t>
  </si>
  <si>
    <t xml:space="preserve">V96510.1</t>
  </si>
  <si>
    <t xml:space="preserve">US Gas Basis     TCO Pool                Jun01           USD/MM</t>
  </si>
  <si>
    <t xml:space="preserve">JSCH1234</t>
  </si>
  <si>
    <t xml:space="preserve">BMCKAY</t>
  </si>
  <si>
    <t xml:space="preserve">FT-NY</t>
  </si>
  <si>
    <t xml:space="preserve">V96547.1</t>
  </si>
  <si>
    <t xml:space="preserve">V97520.1</t>
  </si>
  <si>
    <t xml:space="preserve">US Pwr Phy Firm  COMED Peak              21-25May01      USD/MWh</t>
  </si>
  <si>
    <t xml:space="preserve">US Pwr Phy Firm  Cinergy Peak            17-18May01      USD/MWh</t>
  </si>
  <si>
    <t xml:space="preserve">aizenstark</t>
  </si>
  <si>
    <t xml:space="preserve">US Pwr Phy CAISO NP15 OffPk              17May01         USD/MWh</t>
  </si>
  <si>
    <t xml:space="preserve">V99411.1</t>
  </si>
  <si>
    <t xml:space="preserve">US Gas Basis     HHub                    Jun01           USD/MM</t>
  </si>
  <si>
    <t xml:space="preserve">V99439.1</t>
  </si>
  <si>
    <t xml:space="preserve">US Gas Basis     NNG Ventura             Jul-Oct01       USD/MM</t>
  </si>
  <si>
    <t xml:space="preserve">V99489.1</t>
  </si>
  <si>
    <t xml:space="preserve">Conectiv Energy Supply, Inc.</t>
  </si>
  <si>
    <t xml:space="preserve">US Pwr Phy Firm  PJM-W Peak              17May01         USD/MWh</t>
  </si>
  <si>
    <t xml:space="preserve">TPAR1234</t>
  </si>
  <si>
    <t xml:space="preserve">V99709.1</t>
  </si>
  <si>
    <t xml:space="preserve">US Gas Basis     NGI Chicago             Jun01           USD/MM</t>
  </si>
  <si>
    <t xml:space="preserve">V99729.1</t>
  </si>
  <si>
    <t xml:space="preserve">US Gas Daily     IF GD/D HSC             Jun01           USD/MM</t>
  </si>
  <si>
    <t xml:space="preserve">MCAR1234</t>
  </si>
  <si>
    <t xml:space="preserve">V99865.1</t>
  </si>
  <si>
    <t xml:space="preserve">Cinergy Capital &amp; Trading Inc.</t>
  </si>
  <si>
    <t xml:space="preserve">VA0227.1</t>
  </si>
  <si>
    <t xml:space="preserve">Pinnacle West Capital Corporation</t>
  </si>
  <si>
    <t xml:space="preserve">VA0378.1</t>
  </si>
  <si>
    <t xml:space="preserve">VA0523.1</t>
  </si>
  <si>
    <t xml:space="preserve">US Gas Daily     GD/M-D Mich Con         Jun01           USD/MM</t>
  </si>
  <si>
    <t xml:space="preserve">VA0689.1</t>
  </si>
  <si>
    <t xml:space="preserve">US Gas Basis     TETCO STX               Jun01           USD/MM</t>
  </si>
  <si>
    <t xml:space="preserve">VA0967.1</t>
  </si>
  <si>
    <t xml:space="preserve">US Gas Basis     TENN TX                 Jun01           USD/MM</t>
  </si>
  <si>
    <t xml:space="preserve">VA0991.1</t>
  </si>
  <si>
    <t xml:space="preserve">CHRISB008</t>
  </si>
  <si>
    <t xml:space="preserve">US Gas Basis     NNG Ventura             Jun01           USD/MM</t>
  </si>
  <si>
    <t xml:space="preserve">VA1696.1</t>
  </si>
  <si>
    <t xml:space="preserve">US Gas Daily     IF GD/D Waha            Jun01           USD/MM</t>
  </si>
  <si>
    <t xml:space="preserve">SGRA1234</t>
  </si>
  <si>
    <t xml:space="preserve">VA2281.1</t>
  </si>
  <si>
    <t xml:space="preserve">US Pwr Phy Firm  PJM-W Peak              21-25May01      USD/MWh</t>
  </si>
  <si>
    <t xml:space="preserve">US Pwr Phy Firm  PJM-W Peak              18May01         USD/MWh</t>
  </si>
  <si>
    <t xml:space="preserve">US Pwr Phy CAISO NP15 Peak               18-19May01      USD/MWh</t>
  </si>
  <si>
    <t xml:space="preserve">US Pwr Phy CAISO NP15 Peak odd-lot       18-19May01      USD/MWh</t>
  </si>
  <si>
    <t xml:space="preserve">US Pwr Phy CAISO NP15 OffPk              18-19May01      USD/MWh</t>
  </si>
  <si>
    <t xml:space="preserve">US Pwr Phy CAISO NP15 OffPk odd-lot      18-19May01      USD/MWh</t>
  </si>
  <si>
    <t xml:space="preserve">VA2743.1</t>
  </si>
  <si>
    <t xml:space="preserve">MLORENZ</t>
  </si>
  <si>
    <t xml:space="preserve">Pacificorp</t>
  </si>
  <si>
    <t xml:space="preserve">US Pwr Phy Firm  Mid-C Peak              21-31May01      USD/MWh</t>
  </si>
  <si>
    <t xml:space="preserve">US Pwr Phy Firm  TVA Peak                21-25May01      USD/MWh</t>
  </si>
  <si>
    <t xml:space="preserve">LRAT1234</t>
  </si>
  <si>
    <t xml:space="preserve">MCARSON2</t>
  </si>
  <si>
    <t xml:space="preserve">ST-SERC</t>
  </si>
  <si>
    <t xml:space="preserve">US Pwr Phy Firm  NEPOOL Peak             29-31May01      USD/MWh</t>
  </si>
  <si>
    <t xml:space="preserve">VA4032.1</t>
  </si>
  <si>
    <t xml:space="preserve">US Pwr Phy Firm  PALVE OffPk             Jun01           USD/MWh</t>
  </si>
  <si>
    <t xml:space="preserve">US Gas Basis     NWPL RkyMtn             Jun01           USD/MM</t>
  </si>
  <si>
    <t xml:space="preserve">SHAL1234</t>
  </si>
  <si>
    <t xml:space="preserve">VA4412.1</t>
  </si>
  <si>
    <t xml:space="preserve">VA4472.1</t>
  </si>
  <si>
    <t xml:space="preserve">VA4484.1</t>
  </si>
  <si>
    <t xml:space="preserve">US Pwr Phy CAISO NP15 Peak               21May01         USD/MWh</t>
  </si>
  <si>
    <t xml:space="preserve">VA5968.1</t>
  </si>
  <si>
    <t xml:space="preserve">US Pwr Phy Unp B ERCOT Peak              22-25May01      USD/MWh</t>
  </si>
  <si>
    <t xml:space="preserve">RBALLATO</t>
  </si>
  <si>
    <t xml:space="preserve">US Pwr Phy Firm  PJM-W OffPk             22May01         USD/MWh</t>
  </si>
  <si>
    <t xml:space="preserve">US Pwr Phy CAISO NP15 Peak odd-lot       22May01         USD/MWh</t>
  </si>
  <si>
    <t xml:space="preserve">US Pwr Phy CAISO NP15 OffPk              22May01         USD/MWh</t>
  </si>
  <si>
    <t xml:space="preserve">US Pwr Phy CAISO NP15 OffPk odd-lot      22May01         USD/MWh</t>
  </si>
  <si>
    <t xml:space="preserve">US Gas Basis     NNG Demarc              Jun01           USD/MM</t>
  </si>
  <si>
    <t xml:space="preserve">FPIC1234</t>
  </si>
  <si>
    <t xml:space="preserve">VA9074.1</t>
  </si>
  <si>
    <t xml:space="preserve">Barrett Resources Corporation</t>
  </si>
  <si>
    <t xml:space="preserve">VA9315.1</t>
  </si>
  <si>
    <t xml:space="preserve">US Pwr Phy Firm  COMED Peak              Oct-Dec01       USD/MWh</t>
  </si>
  <si>
    <t xml:space="preserve">US Gas Daily     IF GD/D HHub            Jun01           USD/MM</t>
  </si>
  <si>
    <t xml:space="preserve">VA9471.1</t>
  </si>
  <si>
    <t xml:space="preserve">VA9496.1</t>
  </si>
  <si>
    <t xml:space="preserve">VA9505.1</t>
  </si>
  <si>
    <t xml:space="preserve">VA9507.1</t>
  </si>
  <si>
    <t xml:space="preserve">VA9512.1</t>
  </si>
  <si>
    <t xml:space="preserve">VA9526.1</t>
  </si>
  <si>
    <t xml:space="preserve">VA9533.1</t>
  </si>
  <si>
    <t xml:space="preserve">US Pwr Phy Firm  PALVE Peak              Jan-Dec02       USD/MWh</t>
  </si>
  <si>
    <t xml:space="preserve">VB0260.1</t>
  </si>
  <si>
    <t xml:space="preserve">VB0273.1</t>
  </si>
  <si>
    <t xml:space="preserve">VB0283.1</t>
  </si>
  <si>
    <t xml:space="preserve">VB0285.1</t>
  </si>
  <si>
    <t xml:space="preserve">VB0951.1</t>
  </si>
  <si>
    <t xml:space="preserve">US Pwr Phy Firm  NEPOOL Peak             23May01         USD/MWh</t>
  </si>
  <si>
    <t xml:space="preserve">US Pwr Phy Firm  PJM-W Peak              23May01         USD/MWh</t>
  </si>
  <si>
    <t xml:space="preserve">US Pwr Phy Unp B ERCOT Peak              Sep01           USD/MWh</t>
  </si>
  <si>
    <t xml:space="preserve">BDAH1234</t>
  </si>
  <si>
    <t xml:space="preserve">US Pwr Phy Firm  PALVE Peak              23-24May01      USD/MWh</t>
  </si>
  <si>
    <t xml:space="preserve">US Pwr Phy Firm  PALVE OffPk             Jul01           USD/MWh</t>
  </si>
  <si>
    <t xml:space="preserve">US Pwr Phy Firm  PALVE OffPk             Sep01           USD/MWh</t>
  </si>
  <si>
    <t xml:space="preserve">US Pwr Phy CAISO NP15 Peak               23-24May01      USD/MWh</t>
  </si>
  <si>
    <t xml:space="preserve">US Pwr Phy CAISO NP15 OffPk              23-24May01      USD/MWh</t>
  </si>
  <si>
    <t xml:space="preserve">US Pwr Phy Firm  PALVE OffPk             Aug01           USD/MWh</t>
  </si>
  <si>
    <t xml:space="preserve">US Pwr Phy CAISO SP15 Peak               23-24May01      USD/MWh</t>
  </si>
  <si>
    <t xml:space="preserve">US Pwr Phy CAISO NP15 Peak odd-lot       23-24May01      USD/MWh</t>
  </si>
  <si>
    <t xml:space="preserve">US Pwr Phy CAISO NP15 OffPk odd-lot      23-24May01      USD/MWh</t>
  </si>
  <si>
    <t xml:space="preserve">US Pwr Phy Firm  Cinergy Peak            28May-01Jun     USD/MWh</t>
  </si>
  <si>
    <t xml:space="preserve">NGTS LLC</t>
  </si>
  <si>
    <t xml:space="preserve">VB1682.1</t>
  </si>
  <si>
    <t xml:space="preserve">Florida Power Corporation</t>
  </si>
  <si>
    <t xml:space="preserve">US Pwr Phy Firm  TVA Peak                28May-01Jun     USD/MWh</t>
  </si>
  <si>
    <t xml:space="preserve">VB2302.1</t>
  </si>
  <si>
    <t xml:space="preserve">US Gas Basis     Trunk/LA                Apr-Oct02       USD/MM</t>
  </si>
  <si>
    <t xml:space="preserve">VB2545.1</t>
  </si>
  <si>
    <t xml:space="preserve">US Gas Basis     HSC                     Jun-Oct01       USD/MM</t>
  </si>
  <si>
    <t xml:space="preserve">VB2564.1</t>
  </si>
  <si>
    <t xml:space="preserve">VB2567.1</t>
  </si>
  <si>
    <t xml:space="preserve">VB2572.1</t>
  </si>
  <si>
    <t xml:space="preserve">US Pwr Phy CAISO SP15 Peak               Oct-Dec02       USD/MWh</t>
  </si>
  <si>
    <t xml:space="preserve">CAN Gas Basis    Sumas                   Jun01           USD/MM</t>
  </si>
  <si>
    <t xml:space="preserve">SCOTTK01</t>
  </si>
  <si>
    <t xml:space="preserve">VB3221.1</t>
  </si>
  <si>
    <t xml:space="preserve">US Pwr Phy Firm  PJM-W Peak              25-31May01      USD/MWh</t>
  </si>
  <si>
    <t xml:space="preserve">PJMPower</t>
  </si>
  <si>
    <t xml:space="preserve">US Pwr Phy Firm  NEPOOL Peak             24May01         USD/MWh</t>
  </si>
  <si>
    <t xml:space="preserve">NepoolDesk</t>
  </si>
  <si>
    <t xml:space="preserve">US Pwr Phy Firm  PJM-W Peak              25May01         USD/MWh</t>
  </si>
  <si>
    <t xml:space="preserve">US Pwr Phy Firm  PALVE Peak              Aug01           USD/MWh</t>
  </si>
  <si>
    <t xml:space="preserve">POWERWEST</t>
  </si>
  <si>
    <t xml:space="preserve">US Pwr Phy Unp B ERCOT Peak              Jan-Feb02       USD/MWh</t>
  </si>
  <si>
    <t xml:space="preserve">US Pwr Phy Firm  Cinergy Peak            Jun02           USD/MWh</t>
  </si>
  <si>
    <t xml:space="preserve">US Pwr Phy Firm  NEPOOL Peak             Jul-Aug01       USD/MWh</t>
  </si>
  <si>
    <t xml:space="preserve">US Gas Basis     TETCO ELA               Jun01           USD/MM</t>
  </si>
  <si>
    <t xml:space="preserve">VB5189.1</t>
  </si>
  <si>
    <t xml:space="preserve">e prime, inc.</t>
  </si>
  <si>
    <t xml:space="preserve">US Gas Basis     HSC                     Jun01           USD/MM</t>
  </si>
  <si>
    <t xml:space="preserve">GLEE1234</t>
  </si>
  <si>
    <t xml:space="preserve">VB5192.1</t>
  </si>
  <si>
    <t xml:space="preserve">VB5229.1</t>
  </si>
  <si>
    <t xml:space="preserve">VB5276.1</t>
  </si>
  <si>
    <t xml:space="preserve">VB5400.1</t>
  </si>
  <si>
    <t xml:space="preserve">VB5405.1</t>
  </si>
  <si>
    <t xml:space="preserve">VB5411.1</t>
  </si>
  <si>
    <t xml:space="preserve">US Gas Basis     PEPL                    Jun01           USD/MM</t>
  </si>
  <si>
    <t xml:space="preserve">VB5658.1</t>
  </si>
  <si>
    <t xml:space="preserve">VB5685.1</t>
  </si>
  <si>
    <t xml:space="preserve">VB5687.1</t>
  </si>
  <si>
    <t xml:space="preserve">US Pwr Phy Firm  PJM-W Peak              04-08Jun01      USD/MWh</t>
  </si>
  <si>
    <t xml:space="preserve">US Pwr Phy Firm  TVA Peak                Jun01           USD/MWh</t>
  </si>
  <si>
    <t xml:space="preserve">LT-SERC</t>
  </si>
  <si>
    <t xml:space="preserve">US Gas Basis     NGPL LA                 Jun-Oct01       USD/MM</t>
  </si>
  <si>
    <t xml:space="preserve">VB6514.1</t>
  </si>
  <si>
    <t xml:space="preserve">VB6580.1</t>
  </si>
  <si>
    <t xml:space="preserve">US Pwr Phy Unp B ERCOT Peak              01-08Jun01      USD/MWh</t>
  </si>
  <si>
    <t xml:space="preserve">US Pwr Phy Firm  NEPOOL Peak             25May01         USD/MWh</t>
  </si>
  <si>
    <t xml:space="preserve">US Pwr Phy Firm  Entergy Peak            25May01         USD/MWh</t>
  </si>
  <si>
    <t xml:space="preserve">US Pwr Phy Firm  Entergy Peak            Jun01           USD/MWh</t>
  </si>
  <si>
    <t xml:space="preserve">LT-SPP</t>
  </si>
  <si>
    <t xml:space="preserve">CBOHN010</t>
  </si>
  <si>
    <t xml:space="preserve">US Pwr Fin Swap  ISO NY Z-G Peak         04-08Jun01      USD/MWh</t>
  </si>
  <si>
    <t xml:space="preserve">NYSPower</t>
  </si>
  <si>
    <t xml:space="preserve">MSCH1234</t>
  </si>
  <si>
    <t xml:space="preserve">US Pwr Phy Firm  Mid-C Peak              Jul01           USD/MWh</t>
  </si>
  <si>
    <t xml:space="preserve">US Pwr Phy Firm  COB N/S Peak            Jul01           USD/MWh</t>
  </si>
  <si>
    <t xml:space="preserve">VB8540.1</t>
  </si>
  <si>
    <t xml:space="preserve">VB8604.1</t>
  </si>
  <si>
    <t xml:space="preserve">VB8949.1</t>
  </si>
  <si>
    <t xml:space="preserve">VB9191.1</t>
  </si>
  <si>
    <t xml:space="preserve">US Pwr Phy Firm  Cinergy Peak            04-08Jun01      USD/MWh</t>
  </si>
  <si>
    <t xml:space="preserve">US Pwr Phy Unp B ERCOT Peak              Jun01           USD/MWh</t>
  </si>
  <si>
    <t xml:space="preserve">MSMI1234</t>
  </si>
  <si>
    <t xml:space="preserve">VB9981.1</t>
  </si>
  <si>
    <t xml:space="preserve">US Pwr Phy Unp B ERCOT Peak              Jul-Aug01       USD/MWh</t>
  </si>
  <si>
    <t xml:space="preserve">US Gas Phy Index IF NGPL TXOK GC         Jun01           USD/MM</t>
  </si>
  <si>
    <t xml:space="preserve">TDONOHO</t>
  </si>
  <si>
    <t xml:space="preserve">ENA - IM Central Gulf</t>
  </si>
  <si>
    <t xml:space="preserve">VC0233.1 / 809709</t>
  </si>
  <si>
    <t xml:space="preserve">US Gas Basis     NGI SoCal               Nov-Dec01       USD/MM</t>
  </si>
  <si>
    <t xml:space="preserve">KHOLST</t>
  </si>
  <si>
    <t xml:space="preserve">FT-West</t>
  </si>
  <si>
    <t xml:space="preserve">VC0424.1</t>
  </si>
  <si>
    <t xml:space="preserve">VC0492.1</t>
  </si>
  <si>
    <t xml:space="preserve">US Gas Basis     SONAT LA                Jun01           USD/MM</t>
  </si>
  <si>
    <t xml:space="preserve">VC0989.1</t>
  </si>
  <si>
    <t xml:space="preserve">US Pwr Phy Firm  Entergy Peak            29May01         USD/MWh</t>
  </si>
  <si>
    <t xml:space="preserve">US Pwr Phy Firm  COMED Peak              29May01         USD/MWh</t>
  </si>
  <si>
    <t xml:space="preserve">US Pwr Phy Firm  NEPOOL Peak             04-08Jun01      USD/MWh</t>
  </si>
  <si>
    <t xml:space="preserve">US Pwr Phy CAISO NP15 OffPk              29May01         USD/MWh</t>
  </si>
  <si>
    <t xml:space="preserve">US Gas Basis     NGPL TXOK               Jul-Oct01       USD/MM</t>
  </si>
  <si>
    <t xml:space="preserve">VC1713.1</t>
  </si>
  <si>
    <t xml:space="preserve">VC1742.1</t>
  </si>
  <si>
    <t xml:space="preserve">USGulfGD</t>
  </si>
  <si>
    <t xml:space="preserve">VC1747.1</t>
  </si>
  <si>
    <t xml:space="preserve">slombino</t>
  </si>
  <si>
    <t xml:space="preserve">CAN Gas Basis    Sumas                   Jul-Sep01       USD/MM</t>
  </si>
  <si>
    <t xml:space="preserve">USGasWest</t>
  </si>
  <si>
    <t xml:space="preserve">FT - CAND - EGSC - EA</t>
  </si>
  <si>
    <t xml:space="preserve">VC2616.1</t>
  </si>
  <si>
    <t xml:space="preserve">VC2808.1</t>
  </si>
  <si>
    <t xml:space="preserve">Kinder Morgan, Inc.</t>
  </si>
  <si>
    <t xml:space="preserve">VC2836.1</t>
  </si>
  <si>
    <t xml:space="preserve">VC3238.1</t>
  </si>
  <si>
    <t xml:space="preserve">Hess Energy Services Company, LLC</t>
  </si>
  <si>
    <t xml:space="preserve">VC3340.1</t>
  </si>
  <si>
    <t xml:space="preserve">VC3342.1</t>
  </si>
  <si>
    <t xml:space="preserve">VC3344.1</t>
  </si>
  <si>
    <t xml:space="preserve">US Pwr Fin Swap  ISO NY Z-G Peak         30May01         USD/MWh</t>
  </si>
  <si>
    <t xml:space="preserve">US Pwr Phy Firm  PJM-W Peak              30May01         USD/MWh</t>
  </si>
  <si>
    <t xml:space="preserve">US Pwr Phy Firm  Entergy Peak            30May01         USD/MWh</t>
  </si>
  <si>
    <t xml:space="preserve">US Pwr Phy Firm  NEPOOL Peak             30May01         USD/MWh</t>
  </si>
  <si>
    <t xml:space="preserve">US Pwr Phy Firm  PJM-W Peak              31May01         USD/MWh</t>
  </si>
  <si>
    <t xml:space="preserve">US Pwr Phy Firm  TVA Peak                04-08Jun01      USD/MWh</t>
  </si>
  <si>
    <t xml:space="preserve">US Pwr Phy Firm  TVA Peak                31May-01Jun     USD/MWh</t>
  </si>
  <si>
    <t xml:space="preserve">US Gas Basis     TGT Z-SL                Jun01           USD/MM</t>
  </si>
  <si>
    <t xml:space="preserve">VC4892.1</t>
  </si>
  <si>
    <t xml:space="preserve">US Pwr Phy Firm  PJM-W Peak              01Jun01         USD/MWh</t>
  </si>
  <si>
    <t xml:space="preserve">US Gas Daily     IF GD/D PEPL            Jun01           USD/MM</t>
  </si>
  <si>
    <t xml:space="preserve">VC5147.1</t>
  </si>
  <si>
    <t xml:space="preserve">US Gas Basis     ColGulf LA              Jun01           USD/MM</t>
  </si>
  <si>
    <t xml:space="preserve">VC5690.1</t>
  </si>
  <si>
    <t xml:space="preserve">VC5704.1</t>
  </si>
  <si>
    <t xml:space="preserve">VC5954.1</t>
  </si>
  <si>
    <t xml:space="preserve">VC5967.1</t>
  </si>
  <si>
    <t xml:space="preserve">US Pwr Phy Firm  NEPOOL Peak             Jan-Dec02       USD/MWh</t>
  </si>
  <si>
    <t xml:space="preserve">US Gas Swap      Nymex                   Jun-Oct01       USD/MM</t>
  </si>
  <si>
    <t xml:space="preserve">VC6146.1</t>
  </si>
  <si>
    <t xml:space="preserve">VC6148.1</t>
  </si>
  <si>
    <t xml:space="preserve">VC6151.1</t>
  </si>
  <si>
    <t xml:space="preserve">VC6154.1</t>
  </si>
  <si>
    <t xml:space="preserve">US Gas Basis     SONAT LA                Nov01-Mar02     USD/MM</t>
  </si>
  <si>
    <t xml:space="preserve">VC6306.1</t>
  </si>
  <si>
    <t xml:space="preserve">VC6334.1</t>
  </si>
  <si>
    <t xml:space="preserve">US Gas Basis     NGPL Midcont            Jun01           USD/MM</t>
  </si>
  <si>
    <t xml:space="preserve">VC6469.1</t>
  </si>
  <si>
    <t xml:space="preserve">VC6492.1</t>
  </si>
  <si>
    <t xml:space="preserve">VC6513.1</t>
  </si>
  <si>
    <t xml:space="preserve">US Gas Daily     NGI GD/D Chi            Jun01           USD/MM</t>
  </si>
  <si>
    <t xml:space="preserve">VC6516.1</t>
  </si>
  <si>
    <t xml:space="preserve">VC6558.1</t>
  </si>
  <si>
    <t xml:space="preserve">VC6663.1</t>
  </si>
  <si>
    <t xml:space="preserve">US Pwr Phy Firm  Entergy Peak            Jan-Feb02       USD/MWh</t>
  </si>
  <si>
    <t xml:space="preserve">VC6778.1</t>
  </si>
  <si>
    <t xml:space="preserve">US Pwr Phy CAISO NP15 Peak               Sep01           USD/MWh</t>
  </si>
  <si>
    <t xml:space="preserve">VC6847.1</t>
  </si>
  <si>
    <t xml:space="preserve">US Gas Basis     NGI Chicago             Jul-Oct01       USD/MM</t>
  </si>
  <si>
    <t xml:space="preserve">VC7383.1</t>
  </si>
  <si>
    <t xml:space="preserve">US Gas Daily     HSC                     Jun01           USD/MM</t>
  </si>
  <si>
    <t xml:space="preserve">VC7651.1</t>
  </si>
  <si>
    <t xml:space="preserve">VC7669.1</t>
  </si>
  <si>
    <t xml:space="preserve">US Gas Swap      IF HSC                  Jun01           USD/MM</t>
  </si>
  <si>
    <t xml:space="preserve">VC7675.1</t>
  </si>
  <si>
    <t xml:space="preserve">US Pwr Phy Firm  Entergy Peak            Sep02           USD/MWh</t>
  </si>
  <si>
    <t xml:space="preserve">EPMI-Southeast</t>
  </si>
  <si>
    <t xml:space="preserve">US Pwr Phy CAISO NP15 OffPk              31May01         USD/MWh</t>
  </si>
  <si>
    <t xml:space="preserve">US Pwr Phy CAISO NP15 OffPk odd-lot      31May01         USD/MWh</t>
  </si>
  <si>
    <t xml:space="preserve">JMORRIS4</t>
  </si>
  <si>
    <t xml:space="preserve">MARKTH11</t>
  </si>
  <si>
    <t xml:space="preserve">US Gas Swap      IF HHub                 Jun01           USD/MM</t>
  </si>
  <si>
    <t xml:space="preserve">VC9417.1</t>
  </si>
  <si>
    <t xml:space="preserve">VC9441.1</t>
  </si>
  <si>
    <t xml:space="preserve">VC9602.1</t>
  </si>
  <si>
    <t xml:space="preserve">US Gas Daily     Kern River/Opal         Jun01           USD/MM</t>
  </si>
  <si>
    <t xml:space="preserve">SSOUTH</t>
  </si>
  <si>
    <t xml:space="preserve">West-NW</t>
  </si>
  <si>
    <t xml:space="preserve">VC9929.1</t>
  </si>
  <si>
    <t xml:space="preserve">VD0041.1</t>
  </si>
  <si>
    <t xml:space="preserve">GOZBOB12</t>
  </si>
  <si>
    <t xml:space="preserve">US Pwr Phy Firm  PJM-W OffPk             Jul-Aug01       USD/MWh</t>
  </si>
  <si>
    <t xml:space="preserve">Southern Company Services, Inc.</t>
  </si>
  <si>
    <t xml:space="preserve">US Pwr Phy Firm  SOCO Peak               Jun01           USD/MWh</t>
  </si>
  <si>
    <t xml:space="preserve">SDOB1234</t>
  </si>
  <si>
    <t xml:space="preserve">KPRESTO</t>
  </si>
  <si>
    <t xml:space="preserve">US Gas Basis     NGI Chicago             Nov01-Mar02     USD/MM</t>
  </si>
  <si>
    <t xml:space="preserve">VD3148.1</t>
  </si>
  <si>
    <t xml:space="preserve">US Pwr Phy Firm  PJM-W Peak              11-15Jun01      USD/MWh</t>
  </si>
  <si>
    <t xml:space="preserve">US Pwr Phy Firm  PALVE Peak              01-02Jun01      USD/MWh</t>
  </si>
  <si>
    <t xml:space="preserve">HSALISBU</t>
  </si>
  <si>
    <t xml:space="preserve">US Gas Basis     NWPL RkyMtn             Jul01           USD/MM</t>
  </si>
  <si>
    <t xml:space="preserve">VD2904.1</t>
  </si>
  <si>
    <t xml:space="preserve">VD2626.1</t>
  </si>
  <si>
    <t xml:space="preserve">Utilicorp United Inc.</t>
  </si>
  <si>
    <t xml:space="preserve">US Pwr Phy Firm  Entergy Peak            Sep01           USD/MWh</t>
  </si>
  <si>
    <t xml:space="preserve">Northern Indiana Public Service Company</t>
  </si>
  <si>
    <t xml:space="preserve">US Pwr Phy Firm  COMED Peak              01Jun01         USD/MWh</t>
  </si>
  <si>
    <t xml:space="preserve">US Pwr Phy Firm  NEPOOL Peak             Jan-Feb02       USD/MWh</t>
  </si>
  <si>
    <t xml:space="preserve">US Pwr Phy Firm  COMED Peak              04-08Jun01      USD/MWh</t>
  </si>
  <si>
    <t xml:space="preserve">US Pwr Phy Firm  Entergy Peak            04-08Jun01      USD/MWh</t>
  </si>
  <si>
    <t xml:space="preserve">US Pwr Phy Unp B ERCOT Peak              04-30Jun01      USD/MWh</t>
  </si>
  <si>
    <t xml:space="preserve">US Pwr Phy CAISO NP15 OffPk odd-lot      01-02Jun01      USD/MWh</t>
  </si>
  <si>
    <t xml:space="preserve">US Pwr Phy CAISO NP15 OffPk              01-02Jun01      USD/MWh</t>
  </si>
  <si>
    <t xml:space="preserve">US Pwr Phy CAISO NP15 Peak odd-lot       01-02Jun01      USD/MWh</t>
  </si>
  <si>
    <t xml:space="preserve">US Pwr Phy Firm  COB N/S Peak            Oct-Dec01       USD/MWh</t>
  </si>
  <si>
    <t xml:space="preserve">US Gas Basis     Waha                    Jan-Dec02       USD/MM</t>
  </si>
  <si>
    <t xml:space="preserve">VD4770.1</t>
  </si>
  <si>
    <t xml:space="preserve">American Electric Power Service Corporation</t>
  </si>
  <si>
    <t xml:space="preserve">US Pwr Phy Firm  Cinergy Peak            04-30Jun01      USD/MWh</t>
  </si>
  <si>
    <t xml:space="preserve">Marathon Oil Company</t>
  </si>
  <si>
    <t xml:space="preserve">US Gas Basis     CIG Rky Mtn             Jul01           USD/MM</t>
  </si>
  <si>
    <t xml:space="preserve">VD5442.1</t>
  </si>
  <si>
    <t xml:space="preserve">US Pwr Phy Firm  PJM-W Peak              04-30Jun01      USD/MWh</t>
  </si>
  <si>
    <t xml:space="preserve">CAN Gas Basis    AECO                    Apr-Oct02       USD/MM</t>
  </si>
  <si>
    <t xml:space="preserve">VD5774.1</t>
  </si>
  <si>
    <t xml:space="preserve">US Pwr Phy CAISO SP15 Peak               Sep01           USD/MWh</t>
  </si>
  <si>
    <t xml:space="preserve">VD5780.1</t>
  </si>
  <si>
    <t xml:space="preserve">MidAmerican Energy Company</t>
  </si>
  <si>
    <t xml:space="preserve">VD5781.1</t>
  </si>
  <si>
    <t xml:space="preserve">US Pwr Phy Firm  NEPOOL Peak             04Jun01         USD/MWh</t>
  </si>
  <si>
    <t xml:space="preserve">VD7462.1</t>
  </si>
  <si>
    <t xml:space="preserve">VD7718.1</t>
  </si>
  <si>
    <t xml:space="preserve">US Pwr Phy Firm  Entergy Peak            05-30Jun01      USD/MWh</t>
  </si>
  <si>
    <t xml:space="preserve">US Pwr Phy Firm  PJM-W Peak              04Jun01         USD/MWh</t>
  </si>
  <si>
    <t xml:space="preserve">US Pwr Phy Firm  PALVE OffPk             03-04Jun01      USD/MWh</t>
  </si>
  <si>
    <t xml:space="preserve">US Gas Basis     NNG Demarc              Nov01-Mar02     USD/MM</t>
  </si>
  <si>
    <t xml:space="preserve">VD8928.1</t>
  </si>
  <si>
    <t xml:space="preserve">US Pwr Phy Firm  NEPOOL Peak             05-08Jun01      USD/MWh</t>
  </si>
  <si>
    <t xml:space="preserve">US Pwr Phy Firm  PJM-W Peak              05-08Jun01      USD/MWh</t>
  </si>
  <si>
    <t xml:space="preserve">US Pwr Phy Firm  Cinergy OffPk           Sep01           USD/MWh</t>
  </si>
  <si>
    <t xml:space="preserve">EPMI-Midwest</t>
  </si>
  <si>
    <t xml:space="preserve">US Pwr Phy Firm  Cinergy Peak            05-08Jun01      USD/MWh</t>
  </si>
  <si>
    <t xml:space="preserve">US Pwr Phy Firm  Cinergy Peak            Sep01           USD/MWh</t>
  </si>
  <si>
    <t xml:space="preserve">US Pwr Phy Firm  NEPOOL Peak             05Jun01         USD/MWh</t>
  </si>
  <si>
    <t xml:space="preserve">Cinergy Services, Inc.</t>
  </si>
  <si>
    <t xml:space="preserve">US Pwr Phy Firm  Entergy Peak            05Jun01         USD/MWh</t>
  </si>
  <si>
    <t xml:space="preserve">US Pwr Phy Firm  SOCO Peak               05Jun01         USD/MWh</t>
  </si>
  <si>
    <t xml:space="preserve">US Pwr Phy CAISO NP15 Peak               05Jun01         USD/MWh</t>
  </si>
  <si>
    <t xml:space="preserve">US Pwr Phy Firm  PALVE OffPk             05Jun01         USD/MWh</t>
  </si>
  <si>
    <t xml:space="preserve">US Gas Basis     EP Permian              Jul-Oct01       USD/MM</t>
  </si>
  <si>
    <t xml:space="preserve">VE2657.1</t>
  </si>
  <si>
    <t xml:space="preserve">US Pwr Phy Firm  NEPOOL Peak             11-15Jun01      USD/MWh</t>
  </si>
  <si>
    <t xml:space="preserve">US Pwr Phy Firm  NEPOOL Peak             Mar-Apr02       USD/MWh</t>
  </si>
  <si>
    <t xml:space="preserve">US Gas Basis     HHub                    Nov01-Mar02     USD/MM</t>
  </si>
  <si>
    <t xml:space="preserve">VE3081.1</t>
  </si>
  <si>
    <t xml:space="preserve">US Pwr Phy Firm  NEPOOL Peak             May02           USD/MWh</t>
  </si>
  <si>
    <t xml:space="preserve">VE3120.1</t>
  </si>
  <si>
    <t xml:space="preserve">US Pwr Phy Firm  Cinergy Peak            06-30Jun01      USD/MWh</t>
  </si>
  <si>
    <t xml:space="preserve">US Pwr Phy Firm  NEPOOL Peak             06-08Jun01      USD/MWh</t>
  </si>
  <si>
    <t xml:space="preserve">US Pwr Phy Firm  Cinergy Peak            11-15Jun01      USD/MWh</t>
  </si>
  <si>
    <t xml:space="preserve">US Pwr Phy Firm  TVA Peak                11-15Jun01      USD/MWh</t>
  </si>
  <si>
    <t xml:space="preserve">US Pwr Phy Firm  Cinergy Peak            06-08Jun01      USD/MWh</t>
  </si>
  <si>
    <t xml:space="preserve">US Gas Phy Index Firm &gt;1Mo&lt;1Yr</t>
  </si>
  <si>
    <t xml:space="preserve">US Gas Phy Index GD/M Mich Con           Jul-Oct01       USD/MM</t>
  </si>
  <si>
    <t xml:space="preserve">VE4006.1 / 828858</t>
  </si>
  <si>
    <t xml:space="preserve">US Pwr Phy Firm  NEPOOL Peak             18-22Jun01      USD/MWh</t>
  </si>
  <si>
    <t xml:space="preserve">US Gas Basis     NGPL LA                 Nov01-Mar02     USD/MM</t>
  </si>
  <si>
    <t xml:space="preserve">VE4641.1</t>
  </si>
  <si>
    <t xml:space="preserve">US Pwr Phy Firm  Cinergy Peak            May02           USD/MWh</t>
  </si>
  <si>
    <t xml:space="preserve">US Pwr Phy Firm  COMED Peak              Jul01           USD/MWh</t>
  </si>
  <si>
    <t xml:space="preserve">US Pwr Phy Firm  NEPOOL Peak             06Jun01         USD/MWh</t>
  </si>
  <si>
    <t xml:space="preserve">US Pwr Fin Swap  ISO NY Z-G Peak         07-30Jun01      USD/MWh</t>
  </si>
  <si>
    <t xml:space="preserve">US Pwr Phy Firm  PJM-W Peak              06Jun01         USD/MWh</t>
  </si>
  <si>
    <t xml:space="preserve">US Pwr Phy Firm  SOCO Peak               11-15Jun01      USD/MWh</t>
  </si>
  <si>
    <t xml:space="preserve">US Pwr Fin Swap  ISO NY Z-G Peak         06Jun01         USD/MWh</t>
  </si>
  <si>
    <t xml:space="preserve">US Pwr Phy Firm  Cinergy Peak            07-30Jun01      USD/MWh</t>
  </si>
  <si>
    <t xml:space="preserve">US Pwr Phy Unp B ERCOT Peak              Sep02           USD/MWh</t>
  </si>
  <si>
    <t xml:space="preserve">LG&amp;E Energy Marketing Inc.</t>
  </si>
  <si>
    <t xml:space="preserve">US Pwr Phy Firm  TVA Peak                06Jun01         USD/MWh</t>
  </si>
  <si>
    <t xml:space="preserve">US Pwr Phy Firm  PALVE OffPk             06Jun01         USD/MWh</t>
  </si>
  <si>
    <t xml:space="preserve">US Pwr Phy Firm  SOCO Peak               07-08Jun01      USD/MWh</t>
  </si>
  <si>
    <t xml:space="preserve">US Pwr Phy Firm  SOCO Peak               06Jun01         USD/MWh</t>
  </si>
  <si>
    <t xml:space="preserve">US Pwr Phy CAISO NP15 OffPk odd-lot      06Jun01         USD/MWh</t>
  </si>
  <si>
    <t xml:space="preserve">US Pwr Phy Firm  Entergy Peak            11-15Jun01      USD/MWh</t>
  </si>
  <si>
    <t xml:space="preserve">VE5593.1</t>
  </si>
  <si>
    <t xml:space="preserve">US Gas Basis     Waha                    Jul01           USD/MM</t>
  </si>
  <si>
    <t xml:space="preserve">VE5688.1</t>
  </si>
  <si>
    <t xml:space="preserve">VE5917.1</t>
  </si>
  <si>
    <t xml:space="preserve">US Pwr Phy Firm  Entergy Peak            Jul01           USD/MWh</t>
  </si>
  <si>
    <t xml:space="preserve">US Pwr Phy Unp B ERCOT Peak              07-30Jun01      USD/MWh</t>
  </si>
  <si>
    <t xml:space="preserve">US Gas Basis     TGT Z-SL                Jul-Oct01       USD/MM</t>
  </si>
  <si>
    <t xml:space="preserve">VE7228.1</t>
  </si>
  <si>
    <t xml:space="preserve">US Pwr Phy Firm  PJM-W Peak              07-08Jun01      USD/MWh</t>
  </si>
  <si>
    <t xml:space="preserve">US Gas Basis     HSC                     Aug01           USD/MM</t>
  </si>
  <si>
    <t xml:space="preserve">VE7797.1</t>
  </si>
  <si>
    <t xml:space="preserve">US Gas Basis     PEPL                    Jul01           USD/MM</t>
  </si>
  <si>
    <t xml:space="preserve">VE8048.1</t>
  </si>
  <si>
    <t xml:space="preserve">US Pwr Phy Firm  Cinergy Peak            Jul01           USD/MWh</t>
  </si>
  <si>
    <t xml:space="preserve">US Pwr Phy Firm  NEPOOL Peak             07Jun01         USD/MWh</t>
  </si>
  <si>
    <t xml:space="preserve">US Pwr Phy Firm  Cinergy Peak            Aug01           USD/MWh</t>
  </si>
  <si>
    <t xml:space="preserve">US Pwr Phy Firm  Mid-C Peak              07-30Jun01      USD/MWh</t>
  </si>
  <si>
    <t xml:space="preserve">US Gas Phy Index NGI APC/ANR WillCo      Nov01-Mar02     USD/MM</t>
  </si>
  <si>
    <t xml:space="preserve">VE8496.1 / 832001</t>
  </si>
  <si>
    <t xml:space="preserve">Failed Transaction Report</t>
  </si>
  <si>
    <t xml:space="preserve">Offer Volume</t>
  </si>
  <si>
    <t xml:space="preserve">Bid Volume</t>
  </si>
  <si>
    <t xml:space="preserve">Total Trade Volume</t>
  </si>
  <si>
    <t xml:space="preserve">US Gas Basis     EP SanJuan              May01           USD/MM</t>
  </si>
  <si>
    <t xml:space="preserve">US Pwr Phy CAISO NP15 OffPk              May01           USD/MWh</t>
  </si>
  <si>
    <t xml:space="preserve">Calpine Power Services Company</t>
  </si>
  <si>
    <t xml:space="preserve">US Pwr Phy Firm  NEPOOL Peak             24Apr01         USD/MWh</t>
  </si>
  <si>
    <t xml:space="preserve">Mieco Inc.</t>
  </si>
  <si>
    <t xml:space="preserve">US Gas Basis     HHub                    May01           USD/MM</t>
  </si>
  <si>
    <t xml:space="preserve">US Gas Basis     NGPL TXOK               May01           USD/MM</t>
  </si>
  <si>
    <t xml:space="preserve">US Pwr Fin Swap  ISO NY Z-G Peak         30Apr-04May     USD/MWh</t>
  </si>
  <si>
    <t xml:space="preserve">US Gas Fin Spread</t>
  </si>
  <si>
    <t xml:space="preserve">US Gas Fin Spd   Nymex Spread            May01 vs Jun01  USD/MM-L</t>
  </si>
  <si>
    <t xml:space="preserve">US Pwr Fin Swap  ISO NY Z-G Peak         May01           USD/MWh</t>
  </si>
  <si>
    <t xml:space="preserve">US Pwr Fin Swap  ISO NY Z-G Peak         26Apr01         USD/MWh</t>
  </si>
  <si>
    <t xml:space="preserve">US Pwr Phy Firm  Cinergy Peak            30Apr-04May     USD/MWh</t>
  </si>
  <si>
    <t xml:space="preserve">Smith Barney AAA Energy Fund L.P.</t>
  </si>
  <si>
    <t xml:space="preserve">US Gas Swap      Nymex                   May01           USD/MM</t>
  </si>
  <si>
    <t xml:space="preserve">PG&amp;E Energy Trading-Gas Corporation</t>
  </si>
  <si>
    <t xml:space="preserve">US Pwr Phy CAISO SP15 OffPk              Jun01           USD/MWh</t>
  </si>
  <si>
    <t xml:space="preserve">Bridgeline Gas Marketing LLC</t>
  </si>
  <si>
    <t xml:space="preserve">US Gas Swap      IF HHub                 May01           USD/MM</t>
  </si>
  <si>
    <t xml:space="preserve">Central Vermont Public Service Corporation</t>
  </si>
  <si>
    <t xml:space="preserve">US Pwr Fin Swap  ISO NY Z-A Peak         07-11May01      USD/MWh</t>
  </si>
  <si>
    <t xml:space="preserve">US Pwr Fin Swap  ISO NY Z-G Peak         02-04May01      USD/MWh</t>
  </si>
  <si>
    <t xml:space="preserve">US Pwr Fin Swap  ISO NY Z-G Peak         07-11May01      USD/MWh</t>
  </si>
  <si>
    <t xml:space="preserve">US Gas Daily Opt GD/D HHub - IF HHub EC  Jun-Oct01       USD/MM</t>
  </si>
  <si>
    <t xml:space="preserve">US Pwr Phy Firm  Cinergy Peak            Jan-Feb02       USD/MWh</t>
  </si>
  <si>
    <t xml:space="preserve">US Pwr Phy CAISO NP15 Peak               04-05May01      USD/MWh</t>
  </si>
  <si>
    <t xml:space="preserve">CAN Pwr Swap     PPoA Peak               05-31May01      CAD/MWh</t>
  </si>
  <si>
    <t xml:space="preserve">US Pwr Fin Swap  ISO NY Z-G Peak         Jun01           USD/MWh</t>
  </si>
  <si>
    <t xml:space="preserve">CAN Pwr Swap     PPoA Flat               Jun01           CAD/MWh</t>
  </si>
  <si>
    <t xml:space="preserve">Idaho Power Company</t>
  </si>
  <si>
    <t xml:space="preserve">Edison Mission Marketing &amp; Trading Inc.</t>
  </si>
  <si>
    <t xml:space="preserve">US Gas Basis     NGPL Midcont            Nov01-Mar02     USD/MM</t>
  </si>
  <si>
    <t xml:space="preserve">Public Service Electric and Gas Company</t>
  </si>
  <si>
    <t xml:space="preserve">US Pwr Fin Swap  ISO NY Z-G Peak         17May01         USD/MWh</t>
  </si>
  <si>
    <t xml:space="preserve">Nevada Power Company</t>
  </si>
  <si>
    <t xml:space="preserve">US Gas Basis     PEPL                    Nov01-Mar02     USD/MM</t>
  </si>
  <si>
    <t xml:space="preserve">US Gas Basis     NGI Chicago             Jun-Oct01       USD/MM</t>
  </si>
  <si>
    <t xml:space="preserve">Louisville Gas And Electric Company</t>
  </si>
  <si>
    <t xml:space="preserve">US Pwr Phy Firm  Cinergy OffPk           Jun01           USD/MWh</t>
  </si>
  <si>
    <t xml:space="preserve">US Pwr Phy Firm  Cinergy Peak            22-25May01      USD/MWh</t>
  </si>
  <si>
    <t xml:space="preserve">US Gas Swap      Nymex                   Jan-Dec02       USD/MM</t>
  </si>
  <si>
    <t xml:space="preserve">US Pwr Phy Firm  SOCO Peak               Jun02           USD/MWh</t>
  </si>
  <si>
    <t xml:space="preserve">American Electric Power Company Inc.</t>
  </si>
  <si>
    <t xml:space="preserve">Torch Energy TM, Inc.</t>
  </si>
  <si>
    <t xml:space="preserve">US Gas Phy Index IF NGPL STX             Jun01           USD/MM</t>
  </si>
  <si>
    <t xml:space="preserve">US Gas Basis     GD/M Mich Con           Jul-Oct01       USD/MM</t>
  </si>
  <si>
    <t xml:space="preserve">Engage Energy Canada L.P.</t>
  </si>
  <si>
    <t xml:space="preserve">US Gas Basis     PEPL                    Jul-Oct01       USD/MM</t>
  </si>
  <si>
    <t xml:space="preserve">AIG Energy Trading Inc.</t>
  </si>
  <si>
    <t xml:space="preserve">US Pwr Fin Swap  ISO NY Z-A Peak         01Jun01         USD/MWh</t>
  </si>
  <si>
    <t xml:space="preserve">US Pwr Fin Swap  ISO NY Z-G Peak         01Jun01         USD/MWh</t>
  </si>
  <si>
    <t xml:space="preserve">US Pwr Phy Firm  Entergy Peak            01Jun01         USD/MWh</t>
  </si>
  <si>
    <t xml:space="preserve">Aquila Canada Corp.</t>
  </si>
  <si>
    <t xml:space="preserve">US Gas Basis     EP Permian              Nov01-Mar02     USD/MM</t>
  </si>
  <si>
    <t xml:space="preserve">US Pwr Fin Swap  ISO NY Z-G Peak         05Jun01         USD/MWh</t>
  </si>
  <si>
    <t xml:space="preserve">Oglethorpe Power Corporation</t>
  </si>
  <si>
    <t xml:space="preserve">US Pwr Fin Swap  ISO NY Z-A Peak         05Jun01         USD/MWh</t>
  </si>
  <si>
    <t xml:space="preserve">US Pwr Phy Unp B ERCOT Peak              Jul01           USD/MWh</t>
  </si>
  <si>
    <t xml:space="preserve">US Pwr Phy Firm  COMED Peak              Aug01           USD/MWh</t>
  </si>
  <si>
    <t xml:space="preserve">US Gas Basis     NGI SoCal               Apr-Oct02       USD/MM</t>
  </si>
  <si>
    <t xml:space="preserve">Amerex Natural Gas I,orp.</t>
  </si>
  <si>
    <t xml:space="preserve">Amerex Natural Gas I,rading, LLC</t>
  </si>
  <si>
    <t xml:space="preserve">Amerex Natural Gas I,Inc.</t>
  </si>
  <si>
    <t xml:space="preserve">Exchange</t>
  </si>
  <si>
    <t xml:space="preserve">US Pwr Phy Firm  PALVE Peak              06Jun01         USD/MWh</t>
  </si>
  <si>
    <t xml:space="preserve">EXCHTQ00</t>
  </si>
  <si>
    <t xml:space="preserve">N</t>
  </si>
  <si>
    <t xml:space="preserve">DATE</t>
  </si>
  <si>
    <t xml:space="preserve">DEALS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</si>
</sst>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mm/dd/yy"/>
    <numFmt numFmtId="166" formatCode="[$-409]#,##0_);\(#,##0\)"/>
    <numFmt numFmtId="167" formatCode="\$#,##0"/>
    <numFmt numFmtId="168" formatCode="\$#,##0_);&quot;($&quot;#,##0\)"/>
    <numFmt numFmtId="169" formatCode="m/d/yy"/>
    <numFmt numFmtId="170" formatCode="#0"/>
    <numFmt numFmtId="171" formatCode="mm/dd/yyyy\ hh:mm\ AM/PM"/>
    <numFmt numFmtId="172" formatCode="#,##0.##"/>
    <numFmt numFmtId="173" formatCode="#,##0.####"/>
    <numFmt numFmtId="174" formatCode="#,##0.00###"/>
    <numFmt numFmtId="175" formatCode="0.00000"/>
    <numFmt numFmtId="176" formatCode="_(* #,##0.00_);_(* \(#,##0.00\);_(* \-??_);_(@_)"/>
    <numFmt numFmtId="177" formatCode="_(* #,##0_);_(* \(#,##0\);_(* \-??_);_(@_)"/>
    <numFmt numFmtId="178" formatCode="m/d/yy\ h:mm\ AM/PM"/>
    <numFmt numFmtId="179" formatCode="[$-409]m/d/yyyy\ h:mm"/>
    <numFmt numFmtId="180" formatCode="[$-409]m/d/yyyy"/>
    <numFmt numFmtId="181" formatCode="#,##0.00"/>
    <numFmt numFmtId="182" formatCode="mm/dd/yyyy\ hh:mmAM/PM"/>
    <numFmt numFmtId="183" formatCode="#,###.00###"/>
    <numFmt numFmtId="184" formatCode="#,###.##"/>
    <numFmt numFmtId="185" formatCode="mm/dd/yy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u val="single"/>
      <sz val="16"/>
      <color rgb="FF333399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9.25"/>
      <color rgb="FF000000"/>
      <name val="Arial"/>
      <family val="2"/>
    </font>
    <font>
      <b val="true"/>
      <sz val="9.75"/>
      <color rgb="FF000000"/>
      <name val="Arial"/>
      <family val="2"/>
    </font>
    <font>
      <sz val="8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4"/>
      <color rgb="FFFF0000"/>
      <name val="Arial"/>
      <family val="2"/>
    </font>
    <font>
      <b val="true"/>
      <u val="single"/>
      <sz val="14"/>
      <name val="Arial"/>
      <family val="2"/>
    </font>
    <font>
      <b val="true"/>
      <sz val="8"/>
      <name val="Arial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medium"/>
      <right style="medium"/>
      <top style="thin">
        <color rgb="FFFFFFFF"/>
      </top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>
        <color rgb="FFFFFFFF"/>
      </left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575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<Relationship Id="rId12" Type="http://schemas.openxmlformats.org/officeDocument/2006/relationships/pivotCacheDefinition" Target="pivotCache/pivotCacheDefinition1.xml"/><Relationship Id="rId13" Type="http://schemas.openxmlformats.org/officeDocument/2006/relationships/pivotCacheDefinition" Target="pivotCache/pivotCacheDefinition2.xml"/><Relationship Id="rId14" Type="http://schemas.openxmlformats.org/officeDocument/2006/relationships/pivotCacheDefinition" Target="pivotCache/pivotCacheDefinition3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925" strike="noStrike" u="none">
                <a:solidFill>
                  <a:srgbClr val="000000"/>
                </a:solidFill>
                <a:uFillTx/>
                <a:latin typeface="Arial"/>
              </a:rPr>
              <a:t>BROKER DEALS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9201918593032"/>
          <c:y val="0.177700546946217"/>
          <c:w val="0.974452068483112"/>
          <c:h val="0.8082269826800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'Daily Deals Data'!$B$4</c:f>
              <c:strCache>
                <c:ptCount val="1"/>
                <c:pt idx="0">
                  <c:v>DEALS</c:v>
                </c:pt>
              </c:strCache>
            </c:strRef>
          </c:tx>
          <c:spPr>
            <a:gradFill>
              <a:gsLst>
                <a:gs pos="0">
                  <a:srgbClr val="757500"/>
                </a:gs>
                <a:gs pos="50000">
                  <a:srgbClr val="ffff00"/>
                </a:gs>
                <a:gs pos="100000">
                  <a:srgbClr val="7575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'Daily Deals Data'!$A$5:$A$47</c:f>
              <c:strCache>
                <c:ptCount val="43"/>
                <c:pt idx="0">
                  <c:v>03/30/01</c:v>
                </c:pt>
                <c:pt idx="1">
                  <c:v>04/02/01</c:v>
                </c:pt>
                <c:pt idx="2">
                  <c:v>04/03/01</c:v>
                </c:pt>
                <c:pt idx="3">
                  <c:v>04/04/01</c:v>
                </c:pt>
                <c:pt idx="4">
                  <c:v>04/05/01</c:v>
                </c:pt>
                <c:pt idx="5">
                  <c:v>04/10/01</c:v>
                </c:pt>
                <c:pt idx="6">
                  <c:v>04/11/01</c:v>
                </c:pt>
                <c:pt idx="7">
                  <c:v>04/12/01</c:v>
                </c:pt>
                <c:pt idx="8">
                  <c:v>04/16/01</c:v>
                </c:pt>
                <c:pt idx="9">
                  <c:v>04/17/01</c:v>
                </c:pt>
                <c:pt idx="10">
                  <c:v>04/18/01</c:v>
                </c:pt>
                <c:pt idx="11">
                  <c:v>04/19/01</c:v>
                </c:pt>
                <c:pt idx="12">
                  <c:v>04/20/01</c:v>
                </c:pt>
                <c:pt idx="13">
                  <c:v>04/23/01</c:v>
                </c:pt>
                <c:pt idx="14">
                  <c:v>04/24/01</c:v>
                </c:pt>
                <c:pt idx="15">
                  <c:v>04/25/01</c:v>
                </c:pt>
                <c:pt idx="16">
                  <c:v>04/26/01</c:v>
                </c:pt>
                <c:pt idx="17">
                  <c:v>04/27/01</c:v>
                </c:pt>
                <c:pt idx="18">
                  <c:v>04/30/01</c:v>
                </c:pt>
                <c:pt idx="19">
                  <c:v>05/01/01</c:v>
                </c:pt>
                <c:pt idx="20">
                  <c:v>05/02/01</c:v>
                </c:pt>
                <c:pt idx="21">
                  <c:v>05/03/01</c:v>
                </c:pt>
                <c:pt idx="22">
                  <c:v>05/07/01</c:v>
                </c:pt>
                <c:pt idx="23">
                  <c:v>05/08/01</c:v>
                </c:pt>
                <c:pt idx="24">
                  <c:v>05/09/01</c:v>
                </c:pt>
                <c:pt idx="25">
                  <c:v>05/10/01</c:v>
                </c:pt>
                <c:pt idx="26">
                  <c:v>05/11/01</c:v>
                </c:pt>
                <c:pt idx="27">
                  <c:v>05/14/01</c:v>
                </c:pt>
                <c:pt idx="28">
                  <c:v>05/15/01</c:v>
                </c:pt>
                <c:pt idx="29">
                  <c:v>05/16/01</c:v>
                </c:pt>
                <c:pt idx="30">
                  <c:v>05/17/01</c:v>
                </c:pt>
                <c:pt idx="31">
                  <c:v>05/18/01</c:v>
                </c:pt>
                <c:pt idx="32">
                  <c:v>05/21/01</c:v>
                </c:pt>
                <c:pt idx="33">
                  <c:v>05/22/01</c:v>
                </c:pt>
                <c:pt idx="34">
                  <c:v>05/23/01</c:v>
                </c:pt>
                <c:pt idx="35">
                  <c:v>05/24/01</c:v>
                </c:pt>
                <c:pt idx="36">
                  <c:v>05/25/01</c:v>
                </c:pt>
                <c:pt idx="37">
                  <c:v>05/29/01</c:v>
                </c:pt>
                <c:pt idx="38">
                  <c:v>05/30/01</c:v>
                </c:pt>
                <c:pt idx="39">
                  <c:v>05/31/01</c:v>
                </c:pt>
                <c:pt idx="40">
                  <c:v>06/01/01</c:v>
                </c:pt>
                <c:pt idx="41">
                  <c:v>06/04/01</c:v>
                </c:pt>
                <c:pt idx="42">
                  <c:v>06/05/01</c:v>
                </c:pt>
              </c:strCache>
            </c:strRef>
          </c:cat>
          <c:val>
            <c:numRef>
              <c:f>'Daily Deals Data'!$B$5:$B$47</c:f>
              <c:numCache>
                <c:formatCode>General</c:formatCode>
                <c:ptCount val="43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7</c:v>
                </c:pt>
                <c:pt idx="8">
                  <c:v>2</c:v>
                </c:pt>
                <c:pt idx="9">
                  <c:v>11</c:v>
                </c:pt>
                <c:pt idx="10">
                  <c:v>14</c:v>
                </c:pt>
                <c:pt idx="11">
                  <c:v>20</c:v>
                </c:pt>
                <c:pt idx="12">
                  <c:v>3</c:v>
                </c:pt>
                <c:pt idx="13">
                  <c:v>13</c:v>
                </c:pt>
                <c:pt idx="14">
                  <c:v>11</c:v>
                </c:pt>
                <c:pt idx="15">
                  <c:v>19</c:v>
                </c:pt>
                <c:pt idx="16">
                  <c:v>31</c:v>
                </c:pt>
                <c:pt idx="17">
                  <c:v>21</c:v>
                </c:pt>
                <c:pt idx="18">
                  <c:v>17</c:v>
                </c:pt>
                <c:pt idx="19">
                  <c:v>15</c:v>
                </c:pt>
                <c:pt idx="20">
                  <c:v>12</c:v>
                </c:pt>
                <c:pt idx="21">
                  <c:v>18</c:v>
                </c:pt>
                <c:pt idx="22">
                  <c:v>20</c:v>
                </c:pt>
                <c:pt idx="23">
                  <c:v>26</c:v>
                </c:pt>
                <c:pt idx="24">
                  <c:v>5</c:v>
                </c:pt>
                <c:pt idx="25">
                  <c:v>10</c:v>
                </c:pt>
                <c:pt idx="26">
                  <c:v>22</c:v>
                </c:pt>
                <c:pt idx="27">
                  <c:v>12</c:v>
                </c:pt>
                <c:pt idx="28">
                  <c:v>14</c:v>
                </c:pt>
                <c:pt idx="29">
                  <c:v>21</c:v>
                </c:pt>
                <c:pt idx="30">
                  <c:v>27</c:v>
                </c:pt>
                <c:pt idx="31">
                  <c:v>6</c:v>
                </c:pt>
                <c:pt idx="32">
                  <c:v>28</c:v>
                </c:pt>
                <c:pt idx="33">
                  <c:v>35</c:v>
                </c:pt>
                <c:pt idx="34">
                  <c:v>29</c:v>
                </c:pt>
                <c:pt idx="35">
                  <c:v>40</c:v>
                </c:pt>
                <c:pt idx="36">
                  <c:v>24</c:v>
                </c:pt>
                <c:pt idx="37">
                  <c:v>51</c:v>
                </c:pt>
                <c:pt idx="38">
                  <c:v>42</c:v>
                </c:pt>
                <c:pt idx="39">
                  <c:v>35</c:v>
                </c:pt>
                <c:pt idx="40">
                  <c:v>19</c:v>
                </c:pt>
                <c:pt idx="41">
                  <c:v>26</c:v>
                </c:pt>
                <c:pt idx="42">
                  <c:v>53</c:v>
                </c:pt>
              </c:numCache>
            </c:numRef>
          </c:val>
        </c:ser>
        <c:gapWidth val="80"/>
        <c:overlap val="0"/>
        <c:axId val="93686228"/>
        <c:axId val="65322254"/>
      </c:barChart>
      <c:catAx>
        <c:axId val="93686228"/>
        <c:scaling>
          <c:orientation val="minMax"/>
        </c:scaling>
        <c:delete val="0"/>
        <c:axPos val="b"/>
        <c:numFmt formatCode="m/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322254"/>
        <c:crossesAt val="0"/>
        <c:auto val="1"/>
        <c:lblAlgn val="ctr"/>
        <c:lblOffset val="100"/>
        <c:noMultiLvlLbl val="0"/>
      </c:catAx>
      <c:valAx>
        <c:axId val="653222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686228"/>
        <c:crossesAt val="1"/>
        <c:crossBetween val="midCat"/>
      </c:valAx>
      <c:spPr>
        <a:solidFill>
          <a:srgbClr val="99cc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13</xdr:col>
      <xdr:colOff>601560</xdr:colOff>
      <xdr:row>39</xdr:row>
      <xdr:rowOff>158040</xdr:rowOff>
    </xdr:to>
    <xdr:graphicFrame>
      <xdr:nvGraphicFramePr>
        <xdr:cNvPr id="0" name=" 0"/>
        <xdr:cNvGraphicFramePr/>
      </xdr:nvGraphicFramePr>
      <xdr:xfrm>
        <a:off x="360360" y="179640"/>
        <a:ext cx="1080756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772" createdVersion="3">
  <cacheSource type="worksheet">
    <worksheetSource ref="A14:AE786" sheet="Deal Detail"/>
  </cacheSource>
  <cacheFields count="31">
    <cacheField name="Date" numFmtId="0">
      <sharedItems containsSemiMixedTypes="0" containsNonDate="0" containsDate="1" containsString="0" minDate="2001-03-28T00:00:00" maxDate="2001-06-05T00:00:00" count="44">
        <d v="2001-03-28T00:00:00"/>
        <d v="2001-03-30T00:00:00"/>
        <d v="2001-04-02T00:00:00"/>
        <d v="2001-04-03T00:00:00"/>
        <d v="2001-04-04T00:00:00"/>
        <d v="2001-04-05T00:00:00"/>
        <d v="2001-04-10T00:00:00"/>
        <d v="2001-04-11T00:00:00"/>
        <d v="2001-04-12T00:00:00"/>
        <d v="2001-04-16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  <d v="2001-04-30T00:00:00"/>
        <d v="2001-05-01T00:00:00"/>
        <d v="2001-05-02T00:00:00"/>
        <d v="2001-05-03T00:00:00"/>
        <d v="2001-05-07T00:00:00"/>
        <d v="2001-05-08T00:00:00"/>
        <d v="2001-05-09T00:00:00"/>
        <d v="2001-05-10T00:00:00"/>
        <d v="2001-05-11T00:00:00"/>
        <d v="2001-05-14T00:00:00"/>
        <d v="2001-05-15T00:00:00"/>
        <d v="2001-05-16T00:00:00"/>
        <d v="2001-05-17T00:00:00"/>
        <d v="2001-05-18T00:00:00"/>
        <d v="2001-05-21T00:00:00"/>
        <d v="2001-05-22T00:00:00"/>
        <d v="2001-05-23T00:00:00"/>
        <d v="2001-05-24T00:00:00"/>
        <d v="2001-05-25T00:00:00"/>
        <d v="2001-05-29T00:00:00"/>
        <d v="2001-05-30T00:00:00"/>
        <d v="2001-05-31T00:00:00"/>
        <d v="2001-06-01T00:00:00"/>
        <d v="2001-06-04T00:00:00"/>
        <d v="2001-06-05T00:00:00"/>
      </sharedItems>
    </cacheField>
    <cacheField name="COMM" numFmtId="0">
      <sharedItems count="4">
        <s v="CAN Power"/>
        <s v="Natural Gas"/>
        <s v="US East Power"/>
        <s v="US West Power"/>
      </sharedItems>
    </cacheField>
    <cacheField name="VOLUME" numFmtId="0">
      <sharedItems containsSemiMixedTypes="0" containsString="0" containsNumber="1" containsInteger="1" minValue="64" maxValue="4530000" count="87">
        <n v="64"/>
        <n v="160"/>
        <n v="176"/>
        <n v="192"/>
        <n v="320"/>
        <n v="400"/>
        <n v="800"/>
        <n v="1600"/>
        <n v="2400"/>
        <n v="3000"/>
        <n v="3100"/>
        <n v="3200"/>
        <n v="4000"/>
        <n v="4400"/>
        <n v="5600"/>
        <n v="6400"/>
        <n v="8000"/>
        <n v="8800"/>
        <n v="9200"/>
        <n v="9600"/>
        <n v="11200"/>
        <n v="12000"/>
        <n v="12400"/>
        <n v="12800"/>
        <n v="13600"/>
        <n v="14400"/>
        <n v="17600"/>
        <n v="18400"/>
        <n v="19200"/>
        <n v="20000"/>
        <n v="20800"/>
        <n v="21600"/>
        <n v="23200"/>
        <n v="24000"/>
        <n v="24800"/>
        <n v="30750"/>
        <n v="36000"/>
        <n v="36400"/>
        <n v="36800"/>
        <n v="47200"/>
        <n v="48000"/>
        <n v="48800"/>
        <n v="49600"/>
        <n v="73600"/>
        <n v="90000"/>
        <n v="140000"/>
        <n v="146000"/>
        <n v="150000"/>
        <n v="155000"/>
        <n v="180000"/>
        <n v="225000"/>
        <n v="280000"/>
        <n v="292000"/>
        <n v="300000"/>
        <n v="305000"/>
        <n v="310000"/>
        <n v="450000"/>
        <n v="460000"/>
        <n v="540000"/>
        <n v="600000"/>
        <n v="615000"/>
        <n v="620000"/>
        <n v="660000"/>
        <n v="750000"/>
        <n v="755000"/>
        <n v="765000"/>
        <n v="900000"/>
        <n v="920000"/>
        <n v="930000"/>
        <n v="1070000"/>
        <n v="1230000"/>
        <n v="1500000"/>
        <n v="1510000"/>
        <n v="1530000"/>
        <n v="1840000"/>
        <n v="2140000"/>
        <n v="2295000"/>
        <n v="3000000"/>
        <n v="3020000"/>
        <n v="3060000"/>
        <n v="3075000"/>
        <n v="3100000"/>
        <n v="3210000"/>
        <n v="3650000"/>
        <n v="3775000"/>
        <n v="3825000"/>
        <n v="4530000"/>
      </sharedItems>
    </cacheField>
    <cacheField name="Broker Savings" numFmtId="0">
      <sharedItems containsSemiMixedTypes="0" containsString="0" containsNumber="1" minValue="0.48" maxValue="1460" count="95">
        <n v="0.48"/>
        <n v="0.9"/>
        <n v="0.93"/>
        <n v="1.2"/>
        <n v="1.32"/>
        <n v="1.44"/>
        <n v="2.4"/>
        <n v="3"/>
        <n v="4"/>
        <n v="6"/>
        <n v="7.6875"/>
        <n v="8"/>
        <n v="12"/>
        <n v="16"/>
        <n v="20"/>
        <n v="22.5"/>
        <n v="24"/>
        <n v="28"/>
        <n v="32"/>
        <n v="33"/>
        <n v="37.5"/>
        <n v="38.75"/>
        <n v="40"/>
        <n v="42"/>
        <n v="44"/>
        <n v="45"/>
        <n v="46.5"/>
        <n v="56.25"/>
        <n v="64"/>
        <n v="68"/>
        <n v="69"/>
        <n v="72"/>
        <n v="75"/>
        <n v="76.25"/>
        <n v="77.5"/>
        <n v="84"/>
        <n v="88"/>
        <n v="90"/>
        <n v="92"/>
        <n v="93"/>
        <n v="96"/>
        <n v="100"/>
        <n v="104"/>
        <n v="108"/>
        <n v="112.5"/>
        <n v="116"/>
        <n v="120"/>
        <n v="124"/>
        <n v="135"/>
        <n v="138"/>
        <n v="150"/>
        <n v="153.75"/>
        <n v="155"/>
        <n v="165"/>
        <n v="186"/>
        <n v="187.5"/>
        <n v="188.75"/>
        <n v="191.25"/>
        <n v="225"/>
        <n v="226.5"/>
        <n v="229.5"/>
        <n v="230"/>
        <n v="236"/>
        <n v="240"/>
        <n v="244"/>
        <n v="248"/>
        <n v="267.5"/>
        <n v="270"/>
        <n v="273"/>
        <n v="276"/>
        <n v="279"/>
        <n v="307.5"/>
        <n v="321"/>
        <n v="368"/>
        <n v="375"/>
        <n v="377.5"/>
        <n v="382.5"/>
        <n v="450"/>
        <n v="453"/>
        <n v="459"/>
        <n v="460"/>
        <n v="535"/>
        <n v="573.75"/>
        <n v="750"/>
        <n v="755"/>
        <n v="765"/>
        <n v="768.75"/>
        <n v="775"/>
        <n v="802.5"/>
        <n v="912.5"/>
        <n v="943.75"/>
        <n v="956.25"/>
        <n v="1095"/>
        <n v="1132.5"/>
        <n v="1460"/>
      </sharedItems>
    </cacheField>
    <cacheField name="Transaction ID" numFmtId="0">
      <sharedItems containsSemiMixedTypes="0" containsString="0" containsNumber="1" containsInteger="1" minValue="1056585" maxValue="1343760" count="772">
        <n v="1056585"/>
        <n v="1067218"/>
        <n v="1072905"/>
        <n v="1073303"/>
        <n v="1073927"/>
        <n v="1080894"/>
        <n v="1085856"/>
        <n v="1088957"/>
        <n v="1090300"/>
        <n v="1110507"/>
        <n v="1115603"/>
        <n v="1116094"/>
        <n v="1117095"/>
        <n v="1119156"/>
        <n v="1119809"/>
        <n v="1121524"/>
        <n v="1122091"/>
        <n v="1122598"/>
        <n v="1123267"/>
        <n v="1123655"/>
        <n v="1126073"/>
        <n v="1127110"/>
        <n v="1128919"/>
        <n v="1128923"/>
        <n v="1128931"/>
        <n v="1129173"/>
        <n v="1129523"/>
        <n v="1130477"/>
        <n v="1132348"/>
        <n v="1132846"/>
        <n v="1132974"/>
        <n v="1133087"/>
        <n v="1133381"/>
        <n v="1134462"/>
        <n v="1134806"/>
        <n v="1135679"/>
        <n v="1135810"/>
        <n v="1135887"/>
        <n v="1136128"/>
        <n v="1136952"/>
        <n v="1137973"/>
        <n v="1138260"/>
        <n v="1138383"/>
        <n v="1139381"/>
        <n v="1139398"/>
        <n v="1139482"/>
        <n v="1140163"/>
        <n v="1140640"/>
        <n v="1140656"/>
        <n v="1140712"/>
        <n v="1140728"/>
        <n v="1140752"/>
        <n v="1140799"/>
        <n v="1140814"/>
        <n v="1140816"/>
        <n v="1140839"/>
        <n v="1141197"/>
        <n v="1141394"/>
        <n v="1141663"/>
        <n v="1143171"/>
        <n v="1143261"/>
        <n v="1143323"/>
        <n v="1143888"/>
        <n v="1144999"/>
        <n v="1145056"/>
        <n v="1145454"/>
        <n v="1145492"/>
        <n v="1146290"/>
        <n v="1146733"/>
        <n v="1147129"/>
        <n v="1151347"/>
        <n v="1151471"/>
        <n v="1154567"/>
        <n v="1154822"/>
        <n v="1154936"/>
        <n v="1155282"/>
        <n v="1155285"/>
        <n v="1155290"/>
        <n v="1155400"/>
        <n v="1155453"/>
        <n v="1155477"/>
        <n v="1155948"/>
        <n v="1156141"/>
        <n v="1156825"/>
        <n v="1156969"/>
        <n v="1157329"/>
        <n v="1159714"/>
        <n v="1160819"/>
        <n v="1160820"/>
        <n v="1161161"/>
        <n v="1161911"/>
        <n v="1162059"/>
        <n v="1162078"/>
        <n v="1162128"/>
        <n v="1162782"/>
        <n v="1162784"/>
        <n v="1162799"/>
        <n v="1162828"/>
        <n v="1163104"/>
        <n v="1163210"/>
        <n v="1163761"/>
        <n v="1163964"/>
        <n v="1164557"/>
        <n v="1164993"/>
        <n v="1165018"/>
        <n v="1165794"/>
        <n v="1165878"/>
        <n v="1167174"/>
        <n v="1167424"/>
        <n v="1167425"/>
        <n v="1167544"/>
        <n v="1168055"/>
        <n v="1168275"/>
        <n v="1169481"/>
        <n v="1169636"/>
        <n v="1169638"/>
        <n v="1169759"/>
        <n v="1169761"/>
        <n v="1169783"/>
        <n v="1169802"/>
        <n v="1169838"/>
        <n v="1169851"/>
        <n v="1170056"/>
        <n v="1170127"/>
        <n v="1170548"/>
        <n v="1170623"/>
        <n v="1171415"/>
        <n v="1171501"/>
        <n v="1171583"/>
        <n v="1171685"/>
        <n v="1172638"/>
        <n v="1172709"/>
        <n v="1173300"/>
        <n v="1173304"/>
        <n v="1173447"/>
        <n v="1173866"/>
        <n v="1174563"/>
        <n v="1174586"/>
        <n v="1175025"/>
        <n v="1175261"/>
        <n v="1175439"/>
        <n v="1176451"/>
        <n v="1176647"/>
        <n v="1176809"/>
        <n v="1177331"/>
        <n v="1177341"/>
        <n v="1177368"/>
        <n v="1177396"/>
        <n v="1177532"/>
        <n v="1177544"/>
        <n v="1178476"/>
        <n v="1178556"/>
        <n v="1178721"/>
        <n v="1178858"/>
        <n v="1178868"/>
        <n v="1179176"/>
        <n v="1179917"/>
        <n v="1180324"/>
        <n v="1180778"/>
        <n v="1180938"/>
        <n v="1180960"/>
        <n v="1181711"/>
        <n v="1181882"/>
        <n v="1182166"/>
        <n v="1182202"/>
        <n v="1183084"/>
        <n v="1183357"/>
        <n v="1183478"/>
        <n v="1183491"/>
        <n v="1183561"/>
        <n v="1183856"/>
        <n v="1183867"/>
        <n v="1185605"/>
        <n v="1185654"/>
        <n v="1185765"/>
        <n v="1186143"/>
        <n v="1187232"/>
        <n v="1187331"/>
        <n v="1187931"/>
        <n v="1187945"/>
        <n v="1187998"/>
        <n v="1188170"/>
        <n v="1188764"/>
        <n v="1188890"/>
        <n v="1189264"/>
        <n v="1189286"/>
        <n v="1190851"/>
        <n v="1191691"/>
        <n v="1191703"/>
        <n v="1192512"/>
        <n v="1193069"/>
        <n v="1194040"/>
        <n v="1194121"/>
        <n v="1194137"/>
        <n v="1194159"/>
        <n v="1194243"/>
        <n v="1194597"/>
        <n v="1196116"/>
        <n v="1196360"/>
        <n v="1196815"/>
        <n v="1198029"/>
        <n v="1198598"/>
        <n v="1198833"/>
        <n v="1198879"/>
        <n v="1198950"/>
        <n v="1199082"/>
        <n v="1199339"/>
        <n v="1199562"/>
        <n v="1200377"/>
        <n v="1202104"/>
        <n v="1202112"/>
        <n v="1202633"/>
        <n v="1202763"/>
        <n v="1203044"/>
        <n v="1203892"/>
        <n v="1203925"/>
        <n v="1204057"/>
        <n v="1204124"/>
        <n v="1204834"/>
        <n v="1204922"/>
        <n v="1204927"/>
        <n v="1205555"/>
        <n v="1206075"/>
        <n v="1206427"/>
        <n v="1206465"/>
        <n v="1206635"/>
        <n v="1206912"/>
        <n v="1212190"/>
        <n v="1212200"/>
        <n v="1212211"/>
        <n v="1212282"/>
        <n v="1212738"/>
        <n v="1212753"/>
        <n v="1212898"/>
        <n v="1213253"/>
        <n v="1213310"/>
        <n v="1213316"/>
        <n v="1213362"/>
        <n v="1213625"/>
        <n v="1213897"/>
        <n v="1214136"/>
        <n v="1215231"/>
        <n v="1215324"/>
        <n v="1215464"/>
        <n v="1215890"/>
        <n v="1216541"/>
        <n v="1216590"/>
        <n v="1217245"/>
        <n v="1217290"/>
        <n v="1217324"/>
        <n v="1217356"/>
        <n v="1217363"/>
        <n v="1217455"/>
        <n v="1217479"/>
        <n v="1217532"/>
        <n v="1217788"/>
        <n v="1218153"/>
        <n v="1218249"/>
        <n v="1218332"/>
        <n v="1218437"/>
        <n v="1218497"/>
        <n v="1218598"/>
        <n v="1218615"/>
        <n v="1219348"/>
        <n v="1219840"/>
        <n v="1220280"/>
        <n v="1220755"/>
        <n v="1221284"/>
        <n v="1221287"/>
        <n v="1221603"/>
        <n v="1221704"/>
        <n v="1222114"/>
        <n v="1222150"/>
        <n v="1222797"/>
        <n v="1224299"/>
        <n v="1225790"/>
        <n v="1226085"/>
        <n v="1226817"/>
        <n v="1228879"/>
        <n v="1228883"/>
        <n v="1229873"/>
        <n v="1229887"/>
        <n v="1230039"/>
        <n v="1231514"/>
        <n v="1231669"/>
        <n v="1231867"/>
        <n v="1232147"/>
        <n v="1232838"/>
        <n v="1234120"/>
        <n v="1234252"/>
        <n v="1234327"/>
        <n v="1234329"/>
        <n v="1234372"/>
        <n v="1234451"/>
        <n v="1234472"/>
        <n v="1234673"/>
        <n v="1234676"/>
        <n v="1234852"/>
        <n v="1234904"/>
        <n v="1234928"/>
        <n v="1234973"/>
        <n v="1235190"/>
        <n v="1235254"/>
        <n v="1235938"/>
        <n v="1235946"/>
        <n v="1237098"/>
        <n v="1238016"/>
        <n v="1238304"/>
        <n v="1238313"/>
        <n v="1238450"/>
        <n v="1239893"/>
        <n v="1240107"/>
        <n v="1240176"/>
        <n v="1240196"/>
        <n v="1240198"/>
        <n v="1240331"/>
        <n v="1240369"/>
        <n v="1240372"/>
        <n v="1240846"/>
        <n v="1241772"/>
        <n v="1243392"/>
        <n v="1244307"/>
        <n v="1244934"/>
        <n v="1245193"/>
        <n v="1245252"/>
        <n v="1245980"/>
        <n v="1246109"/>
        <n v="1246375"/>
        <n v="1246581"/>
        <n v="1247276"/>
        <n v="1247363"/>
        <n v="1248090"/>
        <n v="1249294"/>
        <n v="1249406"/>
        <n v="1249706"/>
        <n v="1249807"/>
        <n v="1252000"/>
        <n v="1252124"/>
        <n v="1252211"/>
        <n v="1252359"/>
        <n v="1252499"/>
        <n v="1252745"/>
        <n v="1253041"/>
        <n v="1253318"/>
        <n v="1253395"/>
        <n v="1253744"/>
        <n v="1254462"/>
        <n v="1254784"/>
        <n v="1254805"/>
        <n v="1255116"/>
        <n v="1255354"/>
        <n v="1255441"/>
        <n v="1255759"/>
        <n v="1255805"/>
        <n v="1256122"/>
        <n v="1256667"/>
        <n v="1256905"/>
        <n v="1257542"/>
        <n v="1257549"/>
        <n v="1257585"/>
        <n v="1257590"/>
        <n v="1257607"/>
        <n v="1257956"/>
        <n v="1258332"/>
        <n v="1258345"/>
        <n v="1258346"/>
        <n v="1258379"/>
        <n v="1258506"/>
        <n v="1258574"/>
        <n v="1258775"/>
        <n v="1258893"/>
        <n v="1258930"/>
        <n v="1261378"/>
        <n v="1262005"/>
        <n v="1262026"/>
        <n v="1262079"/>
        <n v="1262117"/>
        <n v="1262225"/>
        <n v="1262318"/>
        <n v="1262322"/>
        <n v="1262540"/>
        <n v="1262605"/>
        <n v="1262614"/>
        <n v="1262905"/>
        <n v="1264012"/>
        <n v="1265001"/>
        <n v="1265457"/>
        <n v="1265476"/>
        <n v="1268344"/>
        <n v="1268673"/>
        <n v="1269914"/>
        <n v="1269954"/>
        <n v="1270630"/>
        <n v="1270690"/>
        <n v="1270692"/>
        <n v="1270941"/>
        <n v="1271071"/>
        <n v="1271295"/>
        <n v="1271365"/>
        <n v="1272374"/>
        <n v="1273224"/>
        <n v="1273488"/>
        <n v="1273553"/>
        <n v="1273606"/>
        <n v="1273618"/>
        <n v="1273619"/>
        <n v="1273624"/>
        <n v="1273645"/>
        <n v="1273654"/>
        <n v="1274030"/>
        <n v="1274407"/>
        <n v="1274674"/>
        <n v="1274686"/>
        <n v="1274696"/>
        <n v="1274697"/>
        <n v="1275059"/>
        <n v="1275071"/>
        <n v="1275122"/>
        <n v="1275940"/>
        <n v="1276059"/>
        <n v="1276071"/>
        <n v="1276104"/>
        <n v="1276785"/>
        <n v="1276826"/>
        <n v="1276834"/>
        <n v="1276837"/>
        <n v="1276869"/>
        <n v="1276965"/>
        <n v="1277001"/>
        <n v="1277036"/>
        <n v="1277038"/>
        <n v="1277110"/>
        <n v="1277121"/>
        <n v="1277133"/>
        <n v="1277421"/>
        <n v="1277426"/>
        <n v="1277512"/>
        <n v="1277568"/>
        <n v="1277628"/>
        <n v="1277767"/>
        <n v="1278412"/>
        <n v="1278773"/>
        <n v="1279479"/>
        <n v="1279793"/>
        <n v="1279881"/>
        <n v="1279932"/>
        <n v="1279936"/>
        <n v="1279952"/>
        <n v="1279991"/>
        <n v="1280594"/>
        <n v="1280920"/>
        <n v="1281157"/>
        <n v="1281162"/>
        <n v="1282011"/>
        <n v="1282015"/>
        <n v="1282037"/>
        <n v="1282038"/>
        <n v="1282889"/>
        <n v="1283153"/>
        <n v="1283297"/>
        <n v="1284795"/>
        <n v="1284914"/>
        <n v="1285018"/>
        <n v="1285549"/>
        <n v="1285554"/>
        <n v="1285618"/>
        <n v="1285729"/>
        <n v="1285947"/>
        <n v="1285952"/>
        <n v="1285959"/>
        <n v="1286245"/>
        <n v="1286278"/>
        <n v="1286279"/>
        <n v="1286461"/>
        <n v="1286818"/>
        <n v="1286823"/>
        <n v="1287068"/>
        <n v="1287302"/>
        <n v="1287330"/>
        <n v="1287350"/>
        <n v="1287419"/>
        <n v="1287771"/>
        <n v="1288459"/>
        <n v="1288501"/>
        <n v="1288506"/>
        <n v="1288626"/>
        <n v="1288805"/>
        <n v="1288858"/>
        <n v="1288905"/>
        <n v="1288934"/>
        <n v="1288936"/>
        <n v="1289208"/>
        <n v="1289851"/>
        <n v="1289996"/>
        <n v="1290189"/>
        <n v="1291072"/>
        <n v="1291073"/>
        <n v="1291170"/>
        <n v="1291312"/>
        <n v="1291522"/>
        <n v="1292445"/>
        <n v="1292853"/>
        <n v="1292856"/>
        <n v="1292857"/>
        <n v="1292909"/>
        <n v="1292984"/>
        <n v="1293087"/>
        <n v="1293149"/>
        <n v="1293277"/>
        <n v="1293513"/>
        <n v="1293697"/>
        <n v="1293899"/>
        <n v="1293903"/>
        <n v="1293904"/>
        <n v="1294081"/>
        <n v="1294139"/>
        <n v="1294244"/>
        <n v="1294315"/>
        <n v="1294448"/>
        <n v="1294482"/>
        <n v="1294497"/>
        <n v="1294631"/>
        <n v="1295228"/>
        <n v="1295334"/>
        <n v="1295421"/>
        <n v="1295746"/>
        <n v="1295813"/>
        <n v="1295991"/>
        <n v="1296023"/>
        <n v="1296042"/>
        <n v="1296106"/>
        <n v="1296136"/>
        <n v="1296180"/>
        <n v="1296301"/>
        <n v="1296576"/>
        <n v="1296588"/>
        <n v="1297778"/>
        <n v="1298721"/>
        <n v="1299052"/>
        <n v="1299073"/>
        <n v="1299077"/>
        <n v="1299080"/>
        <n v="1299570"/>
        <n v="1299672"/>
        <n v="1299674"/>
        <n v="1299676"/>
        <n v="1300850"/>
        <n v="1300854"/>
        <n v="1300950"/>
        <n v="1300960"/>
        <n v="1300961"/>
        <n v="1301031"/>
        <n v="1301075"/>
        <n v="1301301"/>
        <n v="1301316"/>
        <n v="1301384"/>
        <n v="1301386"/>
        <n v="1301397"/>
        <n v="1301478"/>
        <n v="1301856"/>
        <n v="1302124"/>
        <n v="1302740"/>
        <n v="1302887"/>
        <n v="1302929"/>
        <n v="1303444"/>
        <n v="1303733"/>
        <n v="1304086"/>
        <n v="1304930"/>
        <n v="1304948"/>
        <n v="1305279"/>
        <n v="1305307"/>
        <n v="1305398"/>
        <n v="1305532"/>
        <n v="1305534"/>
        <n v="1305538"/>
        <n v="1305542"/>
        <n v="1305639"/>
        <n v="1305708"/>
        <n v="1305747"/>
        <n v="1305827"/>
        <n v="1305952"/>
        <n v="1305992"/>
        <n v="1306037"/>
        <n v="1306042"/>
        <n v="1306100"/>
        <n v="1306255"/>
        <n v="1306332"/>
        <n v="1306339"/>
        <n v="1306365"/>
        <n v="1306447"/>
        <n v="1306472"/>
        <n v="1306879"/>
        <n v="1307043"/>
        <n v="1307117"/>
        <n v="1307169"/>
        <n v="1307188"/>
        <n v="1307193"/>
        <n v="1308173"/>
        <n v="1308178"/>
        <n v="1308319"/>
        <n v="1308322"/>
        <n v="1308329"/>
        <n v="1308537"/>
        <n v="1308653"/>
        <n v="1308879"/>
        <n v="1308896"/>
        <n v="1308904"/>
        <n v="1309004"/>
        <n v="1309005"/>
        <n v="1309136"/>
        <n v="1309325"/>
        <n v="1309540"/>
        <n v="1311423"/>
        <n v="1311466"/>
        <n v="1311516"/>
        <n v="1311713"/>
        <n v="1311816"/>
        <n v="1312085"/>
        <n v="1312228"/>
        <n v="1312405"/>
        <n v="1312669"/>
        <n v="1312873"/>
        <n v="1312941"/>
        <n v="1312949"/>
        <n v="1313077"/>
        <n v="1313259"/>
        <n v="1313294"/>
        <n v="1313451"/>
        <n v="1313520"/>
        <n v="1313711"/>
        <n v="1314538"/>
        <n v="1314557"/>
        <n v="1314562"/>
        <n v="1314578"/>
        <n v="1314652"/>
        <n v="1314854"/>
        <n v="1314963"/>
        <n v="1315057"/>
        <n v="1315075"/>
        <n v="1315852"/>
        <n v="1315906"/>
        <n v="1316071"/>
        <n v="1316181"/>
        <n v="1316248"/>
        <n v="1316359"/>
        <n v="1316940"/>
        <n v="1317096"/>
        <n v="1317128"/>
        <n v="1317225"/>
        <n v="1317263"/>
        <n v="1317430"/>
        <n v="1318434"/>
        <n v="1318435"/>
        <n v="1318502"/>
        <n v="1320011"/>
        <n v="1320066"/>
        <n v="1320238"/>
        <n v="1320619"/>
        <n v="1320628"/>
        <n v="1320630"/>
        <n v="1320631"/>
        <n v="1320635"/>
        <n v="1320782"/>
        <n v="1321208"/>
        <n v="1321425"/>
        <n v="1321500"/>
        <n v="1321579"/>
        <n v="1321735"/>
        <n v="1322242"/>
        <n v="1322778"/>
        <n v="1322849"/>
        <n v="1322881"/>
        <n v="1322922"/>
        <n v="1323058"/>
        <n v="1323788"/>
        <n v="1324046"/>
        <n v="1324683"/>
        <n v="1324824"/>
        <n v="1324959"/>
        <n v="1325325"/>
        <n v="1325652"/>
        <n v="1325660"/>
        <n v="1325683"/>
        <n v="1325822"/>
        <n v="1327596"/>
        <n v="1328610"/>
        <n v="1328748"/>
        <n v="1329074"/>
        <n v="1329387"/>
        <n v="1329388"/>
        <n v="1329518"/>
        <n v="1329741"/>
        <n v="1329745"/>
        <n v="1330371"/>
        <n v="1330373"/>
        <n v="1330517"/>
        <n v="1330552"/>
        <n v="1330685"/>
        <n v="1331027"/>
        <n v="1331091"/>
        <n v="1331780"/>
        <n v="1332646"/>
        <n v="1332730"/>
        <n v="1333431"/>
        <n v="1333505"/>
        <n v="1334080"/>
        <n v="1334082"/>
        <n v="1334083"/>
        <n v="1334120"/>
        <n v="1334716"/>
        <n v="1334850"/>
        <n v="1334964"/>
        <n v="1335064"/>
        <n v="1335075"/>
        <n v="1335357"/>
        <n v="1335400"/>
        <n v="1335532"/>
        <n v="1335641"/>
        <n v="1335888"/>
        <n v="1336620"/>
        <n v="1336687"/>
        <n v="1336689"/>
        <n v="1336712"/>
        <n v="1336729"/>
        <n v="1336737"/>
        <n v="1336738"/>
        <n v="1336748"/>
        <n v="1336757"/>
        <n v="1336899"/>
        <n v="1336907"/>
        <n v="1336946"/>
        <n v="1336953"/>
        <n v="1336993"/>
        <n v="1337046"/>
        <n v="1337103"/>
        <n v="1337280"/>
        <n v="1337562"/>
        <n v="1337704"/>
        <n v="1337799"/>
        <n v="1337887"/>
        <n v="1337945"/>
        <n v="1337947"/>
        <n v="1338108"/>
        <n v="1338111"/>
        <n v="1338195"/>
        <n v="1338924"/>
        <n v="1339196"/>
        <n v="1339203"/>
        <n v="1339870"/>
        <n v="1340589"/>
        <n v="1341434"/>
        <n v="1341548"/>
        <n v="1341912"/>
        <n v="1342434"/>
        <n v="1342666"/>
        <n v="1342725"/>
        <n v="1342884"/>
        <n v="1342891"/>
        <n v="1342961"/>
        <n v="1343228"/>
        <n v="1343274"/>
        <n v="1343527"/>
        <n v="1343581"/>
        <n v="1343604"/>
        <n v="1343612"/>
        <n v="1343627"/>
        <n v="1343650"/>
        <n v="1343668"/>
        <n v="1343672"/>
        <n v="1343730"/>
        <n v="1343750"/>
        <n v="1343760"/>
      </sharedItems>
    </cacheField>
    <cacheField name="Transaction Time" numFmtId="0">
      <sharedItems containsSemiMixedTypes="0" containsNonDate="0" containsDate="1" containsString="0" minDate="2001-03-28T15:10:10" maxDate="2001-06-05T15:30:50" count="769">
        <d v="2001-03-28T15:10:10"/>
        <d v="2001-03-30T10:37:41"/>
        <d v="2001-04-02T09:42:18"/>
        <d v="2001-04-02T10:07:01"/>
        <d v="2001-04-02T11:25:23"/>
        <d v="2001-04-03T13:23:39"/>
        <d v="2001-04-04T11:16:36"/>
        <d v="2001-04-05T08:05:05"/>
        <d v="2001-04-05T08:54:14"/>
        <d v="2001-04-10T09:44:01"/>
        <d v="2001-04-11T09:14:27"/>
        <d v="2001-04-11T09:34:27"/>
        <d v="2001-04-11T11:26:41"/>
        <d v="2001-04-12T06:59:50"/>
        <d v="2001-04-12T08:14:23"/>
        <d v="2001-04-12T09:15:00"/>
        <d v="2001-04-12T09:43:47"/>
        <d v="2001-04-12T10:38:43"/>
        <d v="2001-04-12T13:29:15"/>
        <d v="2001-04-12T15:26:41"/>
        <d v="2001-04-16T08:57:20"/>
        <d v="2001-04-16T09:45:31"/>
        <d v="2001-04-17T06:48:37"/>
        <d v="2001-04-17T06:49:39"/>
        <d v="2001-04-17T06:54:01"/>
        <d v="2001-04-17T07:27:25"/>
        <d v="2001-04-17T08:04:24"/>
        <d v="2001-04-17T08:50:16"/>
        <d v="2001-04-17T10:21:09"/>
        <d v="2001-04-17T11:16:10"/>
        <d v="2001-04-17T11:52:52"/>
        <d v="2001-04-17T12:17:38"/>
        <d v="2001-04-17T13:26:43"/>
        <d v="2001-04-18T06:55:17"/>
        <d v="2001-04-18T07:44:48"/>
        <d v="2001-04-18T08:37:05"/>
        <d v="2001-04-18T08:42:22"/>
        <d v="2001-04-18T08:45:14"/>
        <d v="2001-04-18T08:54:56"/>
        <d v="2001-04-18T09:26:51"/>
        <d v="2001-04-18T10:26:09"/>
        <d v="2001-04-18T11:17:37"/>
        <d v="2001-04-18T11:52:55"/>
        <d v="2001-04-18T13:41:36"/>
        <d v="2001-04-18T13:44:07"/>
        <d v="2001-04-18T13:49:34"/>
        <d v="2001-04-18T15:49:32"/>
        <d v="2001-04-19T06:40:32"/>
        <d v="2001-04-19T06:43:12"/>
        <d v="2001-04-19T06:59:38"/>
        <d v="2001-04-19T07:01:02"/>
        <d v="2001-04-19T07:08:15"/>
        <d v="2001-04-19T07:18:48"/>
        <d v="2001-04-19T07:23:54"/>
        <d v="2001-04-19T07:24:15"/>
        <d v="2001-04-19T07:29:10"/>
        <d v="2001-04-19T08:05:25"/>
        <d v="2001-04-19T08:14:29"/>
        <d v="2001-04-19T08:29:02"/>
        <d v="2001-04-19T09:17:13"/>
        <d v="2001-04-19T09:19:57"/>
        <d v="2001-04-19T09:22:40"/>
        <d v="2001-04-19T10:01:55"/>
        <d v="2001-04-19T12:51:17"/>
        <d v="2001-04-19T13:00:19"/>
        <d v="2001-04-19T14:33:10"/>
        <d v="2001-04-19T14:52:17"/>
        <d v="2001-04-20T06:50:58"/>
        <d v="2001-04-20T08:02:08"/>
        <d v="2001-04-20T08:21:00"/>
        <d v="2001-04-23T07:15:56"/>
        <d v="2001-04-23T07:34:42"/>
        <d v="2001-04-23T10:00:41"/>
        <d v="2001-04-23T10:21:06"/>
        <d v="2001-04-23T10:34:40"/>
        <d v="2001-04-23T11:54:20"/>
        <d v="2001-04-23T11:55:27"/>
        <d v="2001-04-23T11:57:54"/>
        <d v="2001-04-23T12:24:36"/>
        <d v="2001-04-23T12:31:27"/>
        <d v="2001-04-23T12:40:22"/>
        <d v="2001-04-23T14:01:33"/>
        <d v="2001-04-23T15:03:06"/>
        <d v="2001-04-24T06:52:29"/>
        <d v="2001-04-24T07:15:20"/>
        <d v="2001-04-24T08:01:49"/>
        <d v="2001-04-24T09:31:05"/>
        <d v="2001-04-24T10:54:44"/>
        <d v="2001-04-24T11:57:44"/>
        <d v="2001-04-24T14:07:46"/>
        <d v="2001-04-24T14:45:00"/>
        <d v="2001-04-24T14:49:29"/>
        <d v="2001-04-24T15:00:50"/>
        <d v="2001-04-25T06:37:35"/>
        <d v="2001-04-25T06:37:47"/>
        <d v="2001-04-25T06:41:38"/>
        <d v="2001-04-25T06:52:01"/>
        <d v="2001-04-25T07:42:34"/>
        <d v="2001-04-25T07:57:51"/>
        <d v="2001-04-25T08:30:43"/>
        <d v="2001-04-25T08:39:19"/>
        <d v="2001-04-25T08:56:17"/>
        <d v="2001-04-25T09:06:47"/>
        <d v="2001-04-25T09:07:45"/>
        <d v="2001-04-25T09:38:13"/>
        <d v="2001-04-25T09:40:43"/>
        <d v="2001-04-25T11:31:52"/>
        <d v="2001-04-25T12:16:51"/>
        <d v="2001-04-25T12:16:59"/>
        <d v="2001-04-25T12:48:45"/>
        <d v="2001-04-25T13:34:23"/>
        <d v="2001-04-25T14:02:07"/>
        <d v="2001-04-26T06:34:42"/>
        <d v="2001-04-26T07:05:28"/>
        <d v="2001-04-26T07:06:09"/>
        <d v="2001-04-26T07:24:30"/>
        <d v="2001-04-26T07:24:51"/>
        <d v="2001-04-26T07:29:32"/>
        <d v="2001-04-26T07:32:30"/>
        <d v="2001-04-26T07:36:46"/>
        <d v="2001-04-26T07:37:52"/>
        <d v="2001-04-26T07:58:37"/>
        <d v="2001-04-26T08:01:49"/>
        <d v="2001-04-26T08:20:38"/>
        <d v="2001-04-26T08:24:55"/>
        <d v="2001-04-26T08:50:10"/>
        <d v="2001-04-26T08:52:17"/>
        <d v="2001-04-26T08:54:13"/>
        <d v="2001-04-26T08:57:11"/>
        <d v="2001-04-26T09:20:25"/>
        <d v="2001-04-26T09:22:31"/>
        <d v="2001-04-26T09:41:58"/>
        <d v="2001-04-26T09:42:10"/>
        <d v="2001-04-26T09:45:29"/>
        <d v="2001-04-26T10:08:12"/>
        <d v="2001-04-26T10:48:38"/>
        <d v="2001-04-26T10:49:31"/>
        <d v="2001-04-26T11:56:59"/>
        <d v="2001-04-26T12:29:31"/>
        <d v="2001-04-26T12:47:37"/>
        <d v="2001-04-26T14:13:40"/>
        <d v="2001-04-26T14:49:25"/>
        <d v="2001-04-26T15:35:47"/>
        <d v="2001-04-27T06:48:24"/>
        <d v="2001-04-27T06:50:02"/>
        <d v="2001-04-27T06:54:18"/>
        <d v="2001-04-27T07:00:05"/>
        <d v="2001-04-27T07:23:57"/>
        <d v="2001-04-27T07:25:43"/>
        <d v="2001-04-27T08:22:40"/>
        <d v="2001-04-27T08:26:07"/>
        <d v="2001-04-27T08:32:21"/>
        <d v="2001-04-27T08:36:59"/>
        <d v="2001-04-27T08:37:37"/>
        <d v="2001-04-27T08:46:22"/>
        <d v="2001-04-27T09:11:32"/>
        <d v="2001-04-27T09:29:07"/>
        <d v="2001-04-27T10:01:02"/>
        <d v="2001-04-27T10:10:09"/>
        <d v="2001-04-27T10:12:38"/>
        <d v="2001-04-27T11:45:28"/>
        <d v="2001-04-27T12:13:09"/>
        <d v="2001-04-27T13:16:30"/>
        <d v="2001-04-27T13:27:10"/>
        <d v="2001-04-30T06:40:51"/>
        <d v="2001-04-30T07:34:39"/>
        <d v="2001-04-30T07:46:14"/>
        <d v="2001-04-30T07:46:54"/>
        <d v="2001-04-30T07:54:02"/>
        <d v="2001-04-30T08:12:43"/>
        <d v="2001-04-30T08:13:28"/>
        <d v="2001-04-30T09:23:14"/>
        <d v="2001-04-30T09:24:41"/>
        <d v="2001-04-30T09:30:10"/>
        <d v="2001-04-30T09:45:09"/>
        <d v="2001-04-30T12:06:40"/>
        <d v="2001-04-30T12:22:25"/>
        <d v="2001-04-30T13:46:05"/>
        <d v="2001-04-30T13:47:08"/>
        <d v="2001-04-30T13:52:22"/>
        <d v="2001-04-30T14:22:09"/>
        <d v="2001-05-01T07:03:22"/>
        <d v="2001-05-01T07:21:44"/>
        <d v="2001-05-01T07:48:54"/>
        <d v="2001-05-01T07:50:19"/>
        <d v="2001-05-01T08:48:18"/>
        <d v="2001-05-01T09:07:36"/>
        <d v="2001-05-01T09:07:52"/>
        <d v="2001-05-01T09:38:24"/>
        <d v="2001-05-01T10:15:49"/>
        <d v="2001-05-01T12:10:00"/>
        <d v="2001-05-01T12:25:41"/>
        <d v="2001-05-01T12:30:22"/>
        <d v="2001-05-01T12:40:50"/>
        <d v="2001-05-01T13:03:08"/>
        <d v="2001-05-01T14:02:16"/>
        <d v="2001-05-02T08:05:13"/>
        <d v="2001-05-02T08:18:43"/>
        <d v="2001-05-02T08:42:04"/>
        <d v="2001-05-02T09:21:14"/>
        <d v="2001-05-02T09:47:24"/>
        <d v="2001-05-02T10:01:24"/>
        <d v="2001-05-02T10:06:45"/>
        <d v="2001-05-02T10:14:04"/>
        <d v="2001-05-02T10:28:58"/>
        <d v="2001-05-02T11:10:11"/>
        <d v="2001-05-02T12:03:40"/>
        <d v="2001-05-02T13:29:26"/>
        <d v="2001-05-03T07:44:45"/>
        <d v="2001-05-03T07:45:34"/>
        <d v="2001-05-03T08:17:33"/>
        <d v="2001-05-03T08:24:00"/>
        <d v="2001-05-03T08:34:31"/>
        <d v="2001-05-03T08:54:47"/>
        <d v="2001-05-03T08:55:23"/>
        <d v="2001-05-03T08:58:29"/>
        <d v="2001-05-03T09:00:38"/>
        <d v="2001-05-03T09:29:06"/>
        <d v="2001-05-03T09:33:22"/>
        <d v="2001-05-03T09:33:39"/>
        <d v="2001-05-03T10:17:58"/>
        <d v="2001-05-03T11:11:25"/>
        <d v="2001-05-03T12:32:05"/>
        <d v="2001-05-03T12:38:02"/>
        <d v="2001-05-03T13:18:37"/>
        <d v="2001-05-03T14:20:22"/>
        <d v="2001-05-07T07:03:49"/>
        <d v="2001-05-07T07:06:15"/>
        <d v="2001-05-07T07:10:02"/>
        <d v="2001-05-07T07:29:17"/>
        <d v="2001-05-07T08:16:14"/>
        <d v="2001-05-07T08:17:02"/>
        <d v="2001-05-07T08:25:25"/>
        <d v="2001-05-07T08:45:14"/>
        <d v="2001-05-07T08:47:21"/>
        <d v="2001-05-07T08:47:37"/>
        <d v="2001-05-07T08:51:38"/>
        <d v="2001-05-07T09:02:23"/>
        <d v="2001-05-07T09:07:28"/>
        <d v="2001-05-07T09:12:59"/>
        <d v="2001-05-07T10:09:12"/>
        <d v="2001-05-07T10:25:57"/>
        <d v="2001-05-07T10:54:03"/>
        <d v="2001-05-07T11:48:50"/>
        <d v="2001-05-07T14:28:22"/>
        <d v="2001-05-07T14:57:55"/>
        <d v="2001-05-08T06:30:56"/>
        <d v="2001-05-08T06:37:41"/>
        <d v="2001-05-08T06:44:38"/>
        <d v="2001-05-08T06:55:17"/>
        <d v="2001-05-08T06:58:02"/>
        <d v="2001-05-08T07:25:57"/>
        <d v="2001-05-08T07:30:19"/>
        <d v="2001-05-08T07:35:52"/>
        <d v="2001-05-08T07:55:39"/>
        <d v="2001-05-08T08:11:37"/>
        <d v="2001-05-08T08:15:31"/>
        <d v="2001-05-08T08:20:26"/>
        <d v="2001-05-08T08:25:55"/>
        <d v="2001-05-08T08:29:08"/>
        <d v="2001-05-08T08:33:21"/>
        <d v="2001-05-08T08:34:10"/>
        <d v="2001-05-08T08:59:43"/>
        <d v="2001-05-08T09:14:13"/>
        <d v="2001-05-08T09:27:27"/>
        <d v="2001-05-08T09:59:08"/>
        <d v="2001-05-08T11:03:48"/>
        <d v="2001-05-08T11:03:58"/>
        <d v="2001-05-08T12:14:15"/>
        <d v="2001-05-08T12:35:06"/>
        <d v="2001-05-08T14:45:44"/>
        <d v="2001-05-08T15:24:59"/>
        <d v="2001-05-09T06:50:00"/>
        <d v="2001-05-09T08:44:14"/>
        <d v="2001-05-09T09:39:02"/>
        <d v="2001-05-09T09:54:45"/>
        <d v="2001-05-09T12:10:45"/>
        <d v="2001-05-10T08:00:34"/>
        <d v="2001-05-10T08:00:43"/>
        <d v="2001-05-10T08:48:00"/>
        <d v="2001-05-10T08:48:30"/>
        <d v="2001-05-10T08:52:47"/>
        <d v="2001-05-10T09:56:52"/>
        <d v="2001-05-10T10:04:56"/>
        <d v="2001-05-10T10:19:18"/>
        <d v="2001-05-10T10:53:35"/>
        <d v="2001-05-10T12:32:00"/>
        <d v="2001-05-11T06:33:57"/>
        <d v="2001-05-11T07:10:31"/>
        <d v="2001-05-11T07:23:27"/>
        <d v="2001-05-11T07:23:33"/>
        <d v="2001-05-11T07:33:11"/>
        <d v="2001-05-11T07:44:33"/>
        <d v="2001-05-11T07:47:03"/>
        <d v="2001-05-11T08:07:50"/>
        <d v="2001-05-11T08:08:06"/>
        <d v="2001-05-11T08:17:58"/>
        <d v="2001-05-11T08:20:58"/>
        <d v="2001-05-11T08:22:25"/>
        <d v="2001-05-11T08:25:16"/>
        <d v="2001-05-11T08:38:19"/>
        <d v="2001-05-11T08:41:53"/>
        <d v="2001-05-11T09:04:23"/>
        <d v="2001-05-11T09:04:47"/>
        <d v="2001-05-11T09:37:53"/>
        <d v="2001-05-11T10:47:53"/>
        <d v="2001-05-11T12:17:23"/>
        <d v="2001-05-11T12:20:32"/>
        <d v="2001-05-11T13:02:18"/>
        <d v="2001-05-14T07:54:04"/>
        <d v="2001-05-14T08:10:07"/>
        <d v="2001-05-14T08:15:34"/>
        <d v="2001-05-14T08:17:08"/>
        <d v="2001-05-14T08:17:22"/>
        <d v="2001-05-14T08:26:54"/>
        <d v="2001-05-14T08:29:11"/>
        <d v="2001-05-14T08:29:14"/>
        <d v="2001-05-14T08:45:50"/>
        <d v="2001-05-14T09:13:21"/>
        <d v="2001-05-14T11:53:14"/>
        <d v="2001-05-14T15:49:40"/>
        <d v="2001-05-15T06:49:41"/>
        <d v="2001-05-15T07:36:56"/>
        <d v="2001-05-15T07:41:23"/>
        <d v="2001-05-15T08:26:27"/>
        <d v="2001-05-15T08:33:26"/>
        <d v="2001-05-15T08:43:20"/>
        <d v="2001-05-15T08:49:24"/>
        <d v="2001-05-15T09:09:12"/>
        <d v="2001-05-15T09:12:22"/>
        <d v="2001-05-15T09:46:28"/>
        <d v="2001-05-15T11:25:14"/>
        <d v="2001-05-15T11:42:39"/>
        <d v="2001-05-15T12:56:20"/>
        <d v="2001-05-15T13:16:44"/>
        <d v="2001-05-16T08:11:00"/>
        <d v="2001-05-16T08:18:00"/>
        <d v="2001-05-16T08:22:00"/>
        <d v="2001-05-16T08:29:00"/>
        <d v="2001-05-16T08:33:00"/>
        <d v="2001-05-16T08:43:00"/>
        <d v="2001-05-16T08:52:00"/>
        <d v="2001-05-16T08:58:00"/>
        <d v="2001-05-16T09:00:00"/>
        <d v="2001-05-16T09:08:00"/>
        <d v="2001-05-16T09:37:00"/>
        <d v="2001-05-16T10:01:00"/>
        <d v="2001-05-16T10:03:00"/>
        <d v="2001-05-16T10:36:00"/>
        <d v="2001-05-16T11:04:00"/>
        <d v="2001-05-16T11:26:00"/>
        <d v="2001-05-16T12:43:00"/>
        <d v="2001-05-16T12:49:00"/>
        <d v="2001-05-16T13:15:00"/>
        <d v="2001-05-16T14:07:00"/>
        <d v="2001-05-16T15:56:00"/>
        <d v="2001-05-17T06:41:38"/>
        <d v="2001-05-17T06:43:49"/>
        <d v="2001-05-17T06:50:47"/>
        <d v="2001-05-17T06:51:34"/>
        <d v="2001-05-17T06:53:14"/>
        <d v="2001-05-17T07:46:36"/>
        <d v="2001-05-17T08:12:31"/>
        <d v="2001-05-17T08:13:25"/>
        <d v="2001-05-17T08:13:30"/>
        <d v="2001-05-17T08:15:29"/>
        <d v="2001-05-17T08:24:25"/>
        <d v="2001-05-17T08:28:27"/>
        <d v="2001-05-17T08:39:05"/>
        <d v="2001-05-17T08:42:26"/>
        <d v="2001-05-17T08:43:28"/>
        <d v="2001-05-17T10:16:52"/>
        <d v="2001-05-17T11:42:42"/>
        <d v="2001-05-17T11:49:43"/>
        <d v="2001-05-17T12:04:33"/>
        <d v="2001-05-17T12:13:25"/>
        <d v="2001-05-17T12:37:37"/>
        <d v="2001-05-17T12:49:31"/>
        <d v="2001-05-17T12:49:45"/>
        <d v="2001-05-17T13:10:30"/>
        <d v="2001-05-17T13:22:12"/>
        <d v="2001-05-17T13:24:26"/>
        <d v="2001-05-17T14:21:01"/>
        <d v="2001-05-18T07:24:42"/>
        <d v="2001-05-18T08:32:24"/>
        <d v="2001-05-18T08:47:39"/>
        <d v="2001-05-18T08:48:04"/>
        <d v="2001-05-18T13:35:12"/>
        <d v="2001-05-18T14:13:16"/>
        <d v="2001-05-21T07:08:32"/>
        <d v="2001-05-21T07:18:30"/>
        <d v="2001-05-21T08:22:17"/>
        <d v="2001-05-21T08:24:09"/>
        <d v="2001-05-21T08:24:14"/>
        <d v="2001-05-21T08:33:59"/>
        <d v="2001-05-21T08:39:14"/>
        <d v="2001-05-21T08:45:21"/>
        <d v="2001-05-21T08:47:15"/>
        <d v="2001-05-21T09:23:09"/>
        <d v="2001-05-21T09:57:17"/>
        <d v="2001-05-21T10:16:07"/>
        <d v="2001-05-21T10:21:28"/>
        <d v="2001-05-21T10:25:36"/>
        <d v="2001-05-21T10:26:07"/>
        <d v="2001-05-21T10:26:22"/>
        <d v="2001-05-21T10:26:42"/>
        <d v="2001-05-21T10:29:05"/>
        <d v="2001-05-21T10:29:36"/>
        <d v="2001-05-21T11:30:28"/>
        <d v="2001-05-21T13:04:40"/>
        <d v="2001-05-21T13:47:11"/>
        <d v="2001-05-21T13:48:55"/>
        <d v="2001-05-21T13:51:06"/>
        <d v="2001-05-21T13:51:39"/>
        <d v="2001-05-21T14:57:53"/>
        <d v="2001-05-21T15:01:01"/>
        <d v="2001-05-21T15:19:30"/>
        <d v="2001-05-22T06:48:24"/>
        <d v="2001-05-22T07:11:15"/>
        <d v="2001-05-22T07:13:45"/>
        <d v="2001-05-22T07:20:20"/>
        <d v="2001-05-22T08:10:57"/>
        <d v="2001-05-22T08:13:16"/>
        <d v="2001-05-22T08:13:42"/>
        <d v="2001-05-22T08:13:53"/>
        <d v="2001-05-22T08:14:53"/>
        <d v="2001-05-22T08:18:32"/>
        <d v="2001-05-22T08:19:42"/>
        <d v="2001-05-22T08:21:10"/>
        <d v="2001-05-22T08:21:13"/>
        <d v="2001-05-22T08:23:11"/>
        <d v="2001-05-22T08:23:59"/>
        <d v="2001-05-22T08:24:34"/>
        <d v="2001-05-22T08:36:40"/>
        <d v="2001-05-22T08:36:50"/>
        <d v="2001-05-22T08:39:30"/>
        <d v="2001-05-22T08:41:04"/>
        <d v="2001-05-22T08:42:41"/>
        <d v="2001-05-22T08:47:00"/>
        <d v="2001-05-22T09:13:33"/>
        <d v="2001-05-22T09:26:27"/>
        <d v="2001-05-22T10:04:43"/>
        <d v="2001-05-22T10:36:40"/>
        <d v="2001-05-22T10:47:59"/>
        <d v="2001-05-22T10:52:12"/>
        <d v="2001-05-22T10:53:04"/>
        <d v="2001-05-22T10:54:49"/>
        <d v="2001-05-22T10:59:39"/>
        <d v="2001-05-22T12:58:03"/>
        <d v="2001-05-22T14:02:14"/>
        <d v="2001-05-22T14:52:24"/>
        <d v="2001-05-22T14:55:07"/>
        <d v="2001-05-23T06:51:05"/>
        <d v="2001-05-23T06:52:28"/>
        <d v="2001-05-23T06:59:33"/>
        <d v="2001-05-23T06:59:43"/>
        <d v="2001-05-23T08:20:59"/>
        <d v="2001-05-23T08:33:41"/>
        <d v="2001-05-23T08:37:48"/>
        <d v="2001-05-23T09:26:24"/>
        <d v="2001-05-23T09:32:06"/>
        <d v="2001-05-23T09:35:27"/>
        <d v="2001-05-23T10:06:48"/>
        <d v="2001-05-23T10:07:35"/>
        <d v="2001-05-23T10:14:56"/>
        <d v="2001-05-23T10:26:41"/>
        <d v="2001-05-23T11:00:49"/>
        <d v="2001-05-23T11:01:55"/>
        <d v="2001-05-23T11:03:42"/>
        <d v="2001-05-23T11:54:09"/>
        <d v="2001-05-23T12:03:43"/>
        <d v="2001-05-23T12:03:56"/>
        <d v="2001-05-23T12:36:46"/>
        <d v="2001-05-23T13:05:22"/>
        <d v="2001-05-23T13:05:38"/>
        <d v="2001-05-23T13:20:18"/>
        <d v="2001-05-23T13:35:51"/>
        <d v="2001-05-23T13:37:26"/>
        <d v="2001-05-23T13:39:51"/>
        <d v="2001-05-23T13:44:58"/>
        <d v="2001-05-23T14:49:29"/>
        <d v="2001-05-24T06:41:50"/>
        <d v="2001-05-24T06:52:11"/>
        <d v="2001-05-24T06:53:53"/>
        <d v="2001-05-24T07:21:28"/>
        <d v="2001-05-24T07:43:36"/>
        <d v="2001-05-24T07:49:09"/>
        <d v="2001-05-24T07:51:36"/>
        <d v="2001-05-24T07:52:42"/>
        <d v="2001-05-24T07:52:47"/>
        <d v="2001-05-24T08:06:59"/>
        <d v="2001-05-24T08:37:02"/>
        <d v="2001-05-24T08:40:41"/>
        <d v="2001-05-24T08:47:45"/>
        <d v="2001-05-24T09:14:29"/>
        <d v="2001-05-24T09:18:00"/>
        <d v="2001-05-24T09:22:46"/>
        <d v="2001-05-24T09:32:03"/>
        <d v="2001-05-24T10:29:56"/>
        <d v="2001-05-24T11:13:33"/>
        <d v="2001-05-24T11:13:44"/>
        <d v="2001-05-24T11:13:51"/>
        <d v="2001-05-24T11:20:13"/>
        <d v="2001-05-24T11:30:45"/>
        <d v="2001-05-24T11:41:28"/>
        <d v="2001-05-24T11:46:47"/>
        <d v="2001-05-24T11:59:02"/>
        <d v="2001-05-24T12:23:41"/>
        <d v="2001-05-24T12:48:15"/>
        <d v="2001-05-24T13:29:39"/>
        <d v="2001-05-24T13:31:10"/>
        <d v="2001-05-24T13:31:34"/>
        <d v="2001-05-24T13:47:03"/>
        <d v="2001-05-24T13:53:35"/>
        <d v="2001-05-24T14:03:38"/>
        <d v="2001-05-24T14:07:24"/>
        <d v="2001-05-24T14:17:45"/>
        <d v="2001-05-24T14:22:07"/>
        <d v="2001-05-24T14:24:43"/>
        <d v="2001-05-24T15:26:50"/>
        <d v="2001-05-25T06:46:40"/>
        <d v="2001-05-25T06:59:21"/>
        <d v="2001-05-25T07:15:00"/>
        <d v="2001-05-25T07:49:20"/>
        <d v="2001-05-25T07:55:21"/>
        <d v="2001-05-25T08:05:16"/>
        <d v="2001-05-25T08:06:56"/>
        <d v="2001-05-25T08:08:09"/>
        <d v="2001-05-25T08:11:45"/>
        <d v="2001-05-25T08:13:29"/>
        <d v="2001-05-25T08:15:36"/>
        <d v="2001-05-25T08:20:56"/>
        <d v="2001-05-25T08:33:00"/>
        <d v="2001-05-25T08:33:30"/>
        <d v="2001-05-25T09:16:08"/>
        <d v="2001-05-25T09:56:13"/>
        <d v="2001-05-25T10:18:58"/>
        <d v="2001-05-25T10:23:01"/>
        <d v="2001-05-25T10:23:54"/>
        <d v="2001-05-25T10:24:17"/>
        <d v="2001-05-25T11:33:48"/>
        <d v="2001-05-25T11:44:45"/>
        <d v="2001-05-25T11:44:56"/>
        <d v="2001-05-25T11:45:10"/>
        <d v="2001-05-29T06:29:40"/>
        <d v="2001-05-29T06:30:53"/>
        <d v="2001-05-29T06:45:06"/>
        <d v="2001-05-29T06:46:29"/>
        <d v="2001-05-29T06:46:32"/>
        <d v="2001-05-29T06:59:53"/>
        <d v="2001-05-29T07:07:59"/>
        <d v="2001-05-29T07:39:52"/>
        <d v="2001-05-29T07:41:39"/>
        <d v="2001-05-29T07:48:30"/>
        <d v="2001-05-29T07:48:38"/>
        <d v="2001-05-29T07:49:47"/>
        <d v="2001-05-29T07:58:31"/>
        <d v="2001-05-29T08:21:57"/>
        <d v="2001-05-29T08:36:48"/>
        <d v="2001-05-29T08:55:45"/>
        <d v="2001-05-29T09:01:21"/>
        <d v="2001-05-29T09:02:25"/>
        <d v="2001-05-29T09:21:28"/>
        <d v="2001-05-29T09:31:13"/>
        <d v="2001-05-29T09:43:30"/>
        <d v="2001-05-29T11:06:34"/>
        <d v="2001-05-29T11:09:02"/>
        <d v="2001-05-29T11:50:31"/>
        <d v="2001-05-29T11:55:17"/>
        <d v="2001-05-29T12:12:26"/>
        <d v="2001-05-29T12:28:48"/>
        <d v="2001-05-29T12:29:02"/>
        <d v="2001-05-29T12:29:14"/>
        <d v="2001-05-29T12:29:21"/>
        <d v="2001-05-29T12:39:46"/>
        <d v="2001-05-29T12:45:24"/>
        <d v="2001-05-29T12:48:22"/>
        <d v="2001-05-29T12:52:36"/>
        <d v="2001-05-29T12:57:31"/>
        <d v="2001-05-29T12:59:49"/>
        <d v="2001-05-29T13:01:31"/>
        <d v="2001-05-29T13:01:49"/>
        <d v="2001-05-29T13:04:36"/>
        <d v="2001-05-29T13:16:36"/>
        <d v="2001-05-29T13:24:51"/>
        <d v="2001-05-29T13:25:43"/>
        <d v="2001-05-29T13:30:00"/>
        <d v="2001-05-29T13:34:47"/>
        <d v="2001-05-29T13:36:37"/>
        <d v="2001-05-29T14:04:49"/>
        <d v="2001-05-29T14:15:58"/>
        <d v="2001-05-29T14:32:18"/>
        <d v="2001-05-29T14:48:11"/>
        <d v="2001-05-29T14:52:11"/>
        <d v="2001-05-29T14:53:05"/>
        <d v="2001-05-30T06:49:56"/>
        <d v="2001-05-30T06:51:32"/>
        <d v="2001-05-30T07:18:41"/>
        <d v="2001-05-30T07:19:00"/>
        <d v="2001-05-30T07:20:42"/>
        <d v="2001-05-30T07:43:42"/>
        <d v="2001-05-30T07:56:54"/>
        <d v="2001-05-30T08:10:10"/>
        <d v="2001-05-30T08:10:56"/>
        <d v="2001-05-30T08:11:17"/>
        <d v="2001-05-30T08:15:52"/>
        <d v="2001-05-30T08:15:56"/>
        <d v="2001-05-30T08:22:36"/>
        <d v="2001-05-30T08:29:50"/>
        <d v="2001-05-30T08:37:17"/>
        <d v="2001-05-30T09:34:07"/>
        <d v="2001-05-30T09:36:17"/>
        <d v="2001-05-30T09:38:55"/>
        <d v="2001-05-30T09:50:08"/>
        <d v="2001-05-30T09:55:22"/>
        <d v="2001-05-30T10:20:28"/>
        <d v="2001-05-30T10:36:24"/>
        <d v="2001-05-30T10:52:03"/>
        <d v="2001-05-30T11:32:58"/>
        <d v="2001-05-30T11:58:27"/>
        <d v="2001-05-30T12:09:11"/>
        <d v="2001-05-30T12:09:42"/>
        <d v="2001-05-30T12:29:31"/>
        <d v="2001-05-30T12:52:24"/>
        <d v="2001-05-30T12:56:05"/>
        <d v="2001-05-30T13:03:37"/>
        <d v="2001-05-30T13:06:13"/>
        <d v="2001-05-30T13:13:05"/>
        <d v="2001-05-30T13:52:12"/>
        <d v="2001-05-30T13:53:05"/>
        <d v="2001-05-30T13:53:20"/>
        <d v="2001-05-30T13:54:14"/>
        <d v="2001-05-30T14:01:31"/>
        <d v="2001-05-30T14:16:59"/>
        <d v="2001-05-30T14:31:08"/>
        <d v="2001-05-30T14:53:53"/>
        <d v="2001-05-30T14:57:43"/>
        <d v="2001-05-31T06:28:09"/>
        <d v="2001-05-31T06:38:49"/>
        <d v="2001-05-31T07:04:34"/>
        <d v="2001-05-31T07:14:57"/>
        <d v="2001-05-31T07:22:00"/>
        <d v="2001-05-31T07:40:44"/>
        <d v="2001-05-31T08:13:37"/>
        <d v="2001-05-31T08:19:24"/>
        <d v="2001-05-31T08:21:02"/>
        <d v="2001-05-31T08:24:46"/>
        <d v="2001-05-31T08:26:32"/>
        <d v="2001-05-31T08:33:24"/>
        <d v="2001-05-31T09:00:07"/>
        <d v="2001-05-31T09:00:08"/>
        <d v="2001-05-31T09:01:39"/>
        <d v="2001-05-31T09:42:40"/>
        <d v="2001-05-31T09:45:33"/>
        <d v="2001-05-31T09:54:53"/>
        <d v="2001-05-31T10:28:46"/>
        <d v="2001-05-31T10:29:17"/>
        <d v="2001-05-31T10:29:25"/>
        <d v="2001-05-31T10:29:50"/>
        <d v="2001-05-31T10:42:51"/>
        <d v="2001-05-31T11:27:11"/>
        <d v="2001-05-31T12:05:58"/>
        <d v="2001-05-31T12:12:38"/>
        <d v="2001-05-31T12:22:42"/>
        <d v="2001-05-31T12:40:39"/>
        <d v="2001-05-31T13:19:11"/>
        <d v="2001-05-31T14:08:18"/>
        <d v="2001-05-31T14:20:31"/>
        <d v="2001-05-31T14:29:45"/>
        <d v="2001-05-31T14:46:02"/>
        <d v="2001-05-31T15:09:39"/>
        <d v="2001-06-01T06:53:36"/>
        <d v="2001-06-01T07:32:33"/>
        <d v="2001-06-01T08:13:52"/>
        <d v="2001-06-01T08:20:19"/>
        <d v="2001-06-01T08:25:59"/>
        <d v="2001-06-01T08:38:16"/>
        <d v="2001-06-01T08:46:59"/>
        <d v="2001-06-01T08:47:12"/>
        <d v="2001-06-01T08:47:55"/>
        <d v="2001-06-01T08:51:17"/>
        <d v="2001-06-01T09:45:40"/>
        <d v="2001-06-01T11:01:04"/>
        <d v="2001-06-01T11:34:04"/>
        <d v="2001-06-01T12:31:47"/>
        <d v="2001-06-01T13:39:45"/>
        <d v="2001-06-01T13:39:56"/>
        <d v="2001-06-01T13:55:50"/>
        <d v="2001-06-01T14:41:14"/>
        <d v="2001-06-01T14:45:13"/>
        <d v="2001-06-04T06:55:02"/>
        <d v="2001-06-04T06:55:27"/>
        <d v="2001-06-04T07:17:03"/>
        <d v="2001-06-04T07:23:31"/>
        <d v="2001-06-04T07:40:54"/>
        <d v="2001-06-04T08:10:18"/>
        <d v="2001-06-04T08:12:57"/>
        <d v="2001-06-04T08:40:20"/>
        <d v="2001-06-04T09:02:03"/>
        <d v="2001-06-04T09:04:22"/>
        <d v="2001-06-04T09:30:51"/>
        <d v="2001-06-04T09:33:00"/>
        <d v="2001-06-04T09:59:33"/>
        <d v="2001-06-04T09:59:35"/>
        <d v="2001-06-04T09:59:38"/>
        <d v="2001-06-04T10:01:29"/>
        <d v="2001-06-04T11:10:47"/>
        <d v="2001-06-04T11:44:47"/>
        <d v="2001-06-04T12:24:30"/>
        <d v="2001-06-04T12:41:34"/>
        <d v="2001-06-04T12:43:16"/>
        <d v="2001-06-04T13:35:28"/>
        <d v="2001-06-04T13:42:14"/>
        <d v="2001-06-04T13:59:22"/>
        <d v="2001-06-04T14:08:14"/>
        <d v="2001-06-04T15:34:27"/>
        <d v="2001-06-05T06:40:50"/>
        <d v="2001-06-05T06:54:06"/>
        <d v="2001-06-05T06:54:16"/>
        <d v="2001-06-05T06:58:31"/>
        <d v="2001-06-05T07:02:10"/>
        <d v="2001-06-05T07:03:21"/>
        <d v="2001-06-05T07:03:22"/>
        <d v="2001-06-05T07:04:45"/>
        <d v="2001-06-05T07:06:55"/>
        <d v="2001-06-05T07:30:47"/>
        <d v="2001-06-05T07:32:33"/>
        <d v="2001-06-05T07:36:45"/>
        <d v="2001-06-05T07:37:42"/>
        <d v="2001-06-05T07:40:25"/>
        <d v="2001-06-05T07:45:13"/>
        <d v="2001-06-05T07:50:09"/>
        <d v="2001-06-05T08:03:00"/>
        <d v="2001-06-05T08:14:31"/>
        <d v="2001-06-05T08:21:11"/>
        <d v="2001-06-05T08:24:16"/>
        <d v="2001-06-05T08:27:40"/>
        <d v="2001-06-05T08:29:51"/>
        <d v="2001-06-05T08:29:58"/>
        <d v="2001-06-05T08:35:36"/>
        <d v="2001-06-05T08:35:46"/>
        <d v="2001-06-05T08:37:27"/>
        <d v="2001-06-05T08:53:19"/>
        <d v="2001-06-05T09:00:05"/>
        <d v="2001-06-05T09:00:14"/>
        <d v="2001-06-05T09:14:57"/>
        <d v="2001-06-05T09:33:50"/>
        <d v="2001-06-05T10:00:06"/>
        <d v="2001-06-05T10:05:33"/>
        <d v="2001-06-05T10:25:08"/>
        <d v="2001-06-05T11:11:24"/>
        <d v="2001-06-05T11:43:15"/>
        <d v="2001-06-05T11:49:45"/>
        <d v="2001-06-05T12:21:06"/>
        <d v="2001-06-05T12:23:06"/>
        <d v="2001-06-05T12:40:59"/>
        <d v="2001-06-05T13:22:54"/>
        <d v="2001-06-05T13:30:51"/>
        <d v="2001-06-05T14:10:54"/>
        <d v="2001-06-05T14:22:01"/>
        <d v="2001-06-05T14:31:07"/>
        <d v="2001-06-05T14:32:45"/>
        <d v="2001-06-05T14:35:52"/>
        <d v="2001-06-05T14:45:39"/>
        <d v="2001-06-05T14:50:53"/>
        <d v="2001-06-05T14:53:25"/>
        <d v="2001-06-05T15:16:21"/>
        <d v="2001-06-05T15:27:14"/>
        <d v="2001-06-05T15:30:50"/>
      </sharedItems>
    </cacheField>
    <cacheField name="Counterparty Name" numFmtId="0">
      <sharedItems count="70">
        <s v="AEP Energy Services, Inc."/>
        <s v="Allegheny Energy Supply Company, LLC"/>
        <s v="American Electric Power Service Corporation"/>
        <s v="Aquila Energy Marketing Corporation"/>
        <s v="Aquila Risk Management Corporation"/>
        <s v="Avista Corporation - Washington Water Power Division"/>
        <s v="Avista Energy, Inc."/>
        <s v="Axia Energy, LP"/>
        <s v="Bank of America, National Association"/>
        <s v="Barrett Resources Corporation"/>
        <s v="Bonneville Power Administration"/>
        <s v="BP Amoco Corporation"/>
        <s v="BP Energy Company"/>
        <s v="Calpine Energy Services, L.P."/>
        <s v="Cargill Energy, a division of Cargill, Incorporated"/>
        <s v="Cargill-Alliant, LLC"/>
        <s v="Carolina Power &amp; Light Company"/>
        <s v="Cinergy Capital &amp; Trading Inc."/>
        <s v="Cinergy Marketing &amp; Trading, LLC"/>
        <s v="Cinergy Services, Inc."/>
        <s v="CMS Marketing, Services and Trading Company"/>
        <s v="ConAgra Energy Services, Inc."/>
        <s v="Conectiv Energy Supply, Inc."/>
        <s v="Conoco Inc."/>
        <s v="Constellation Power Source, Inc."/>
        <s v="Coral Energy Holding L.P."/>
        <s v="Coral Power, L.L.C."/>
        <s v="Duke Energy Trading and Marketing, L.L.C."/>
        <s v="Dynegy Marketing and Trade"/>
        <s v="Dynegy Power Marketing, Inc."/>
        <s v="e prime, inc."/>
        <s v="El Paso Merchant Energy, L.P."/>
        <s v="Florida Power Corporation"/>
        <s v="Hess Energy Services Company, LLC"/>
        <s v="HQ Energy Services (U.S.) Inc."/>
        <s v="J. Aron &amp; Company"/>
        <s v="Kinder Morgan, Inc."/>
        <s v="LG&amp;E Energy Marketing Inc."/>
        <s v="Marathon Oil Company"/>
        <s v="MidAmerican Energy Company"/>
        <s v="Mirant Americas Energy Marketing, L.P."/>
        <s v="Morgan Stanley Capital Group, Inc."/>
        <s v="NGTS LLC"/>
        <s v="Northern Indiana Public Service Company"/>
        <s v="NRG Power Marketing Inc."/>
        <s v="ONEOK Energy Marketing and Trading Company, L.P."/>
        <s v="Pacificorp"/>
        <s v="PanCanadian Energy Services Inc."/>
        <s v="Peco Energy Company"/>
        <s v="Pinnacle West Capital Corporation"/>
        <s v="PSEG Energy Resources &amp; Trade LLC"/>
        <s v="Public Service Company Of Colorado"/>
        <s v="Puget Sound Energy, Inc."/>
        <s v="Reliant Energy Services, Inc."/>
        <s v="Select Energy, Inc."/>
        <s v="Sempra Energy Trading Corp."/>
        <s v="Southern Company Services, Inc."/>
        <s v="Tenaska Marketing Ventures"/>
        <s v="Texaco Natural Gas Inc."/>
        <s v="Tractebel Energy Marketing, Inc."/>
        <s v="TransAlta Energy Marketing (US) Inc."/>
        <s v="TransCanada Energy Financial Products Limited"/>
        <s v="Tucson Electric Power Company"/>
        <s v="TXU Energy Trading Company"/>
        <s v="Utilicorp United Inc."/>
        <s v="Virginia Electric and Power Company"/>
        <s v="Virginia Power Energy Marketing, Inc."/>
        <s v="Wabash Valley Power Association Inc."/>
        <s v="Western Gas Resources, Inc."/>
        <s v="Williams Energy Marketing &amp; Trading Company"/>
      </sharedItems>
    </cacheField>
    <cacheField name="External Party" numFmtId="0">
      <sharedItems count="6">
        <s v="Amerex Natural Gas I, Ltd."/>
        <s v="Amerex Power, Ltd."/>
        <s v="APB Energy, Inc."/>
        <s v="Natsource LLC"/>
        <s v="Power Merchants Group, LLC"/>
        <s v="Prebon Energy, Inc.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13">
        <s v="CAN Gas Fin BasSwap"/>
        <s v="CAN Power Fin Swap"/>
        <s v="US East Power Fin Swap"/>
        <s v="US East Power Phy Fwd Firm"/>
        <s v="US East Power Phy Fwd Firm Unplan B"/>
        <s v="US Gas Daily FIN OPT (Floating Strike)"/>
        <s v="US Gas Fin BasisSwap"/>
        <s v="US Gas Fin Swap"/>
        <s v="US Gas Phy Index Firm &gt;1Mo&lt;1Yr"/>
        <s v="US Gas Phy Index Firm non-TX &lt; or = 1Mo"/>
        <s v="US Gas Phy Index Firm non-TX &gt;1Mo&lt;1Yr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49" maxValue="52661" count="258">
        <n v="3749"/>
        <n v="3751"/>
        <n v="3942"/>
        <n v="7472"/>
        <n v="7473"/>
        <n v="7474"/>
        <n v="10630"/>
        <n v="10631"/>
        <n v="10632"/>
        <n v="24950"/>
        <n v="25667"/>
        <n v="26116"/>
        <n v="26302"/>
        <n v="26311"/>
        <n v="26313"/>
        <n v="28148"/>
        <n v="28311"/>
        <n v="28313"/>
        <n v="28399"/>
        <n v="29060"/>
        <n v="29062"/>
        <n v="29063"/>
        <n v="29065"/>
        <n v="29066"/>
        <n v="29069"/>
        <n v="29070"/>
        <n v="29071"/>
        <n v="29073"/>
        <n v="29075"/>
        <n v="29076"/>
        <n v="29078"/>
        <n v="29080"/>
        <n v="29082"/>
        <n v="29083"/>
        <n v="29084"/>
        <n v="29085"/>
        <n v="29086"/>
        <n v="29087"/>
        <n v="29088"/>
        <n v="29089"/>
        <n v="29091"/>
        <n v="29094"/>
        <n v="29297"/>
        <n v="29303"/>
        <n v="29383"/>
        <n v="29384"/>
        <n v="29386"/>
        <n v="29396"/>
        <n v="29412"/>
        <n v="29487"/>
        <n v="29762"/>
        <n v="30183"/>
        <n v="30184"/>
        <n v="30187"/>
        <n v="30594"/>
        <n v="30597"/>
        <n v="30600"/>
        <n v="30846"/>
        <n v="30847"/>
        <n v="30895"/>
        <n v="31385"/>
        <n v="31671"/>
        <n v="32198"/>
        <n v="32202"/>
        <n v="32554"/>
        <n v="32889"/>
        <n v="32890"/>
        <n v="32891"/>
        <n v="32892"/>
        <n v="32893"/>
        <n v="32953"/>
        <n v="32954"/>
        <n v="33009"/>
        <n v="33032"/>
        <n v="33072"/>
        <n v="33073"/>
        <n v="33275"/>
        <n v="33277"/>
        <n v="33278"/>
        <n v="33296"/>
        <n v="33301"/>
        <n v="33302"/>
        <n v="33303"/>
        <n v="33759"/>
        <n v="33760"/>
        <n v="33998"/>
        <n v="33999"/>
        <n v="34000"/>
        <n v="34001"/>
        <n v="34035"/>
        <n v="34503"/>
        <n v="34721"/>
        <n v="34797"/>
        <n v="34800"/>
        <n v="34801"/>
        <n v="34802"/>
        <n v="34839"/>
        <n v="34972"/>
        <n v="35353"/>
        <n v="35599"/>
        <n v="35601"/>
        <n v="35674"/>
        <n v="35675"/>
        <n v="36094"/>
        <n v="36100"/>
        <n v="36135"/>
        <n v="36136"/>
        <n v="36137"/>
        <n v="36157"/>
        <n v="36161"/>
        <n v="36165"/>
        <n v="36167"/>
        <n v="36197"/>
        <n v="36207"/>
        <n v="36228"/>
        <n v="36233"/>
        <n v="36235"/>
        <n v="36237"/>
        <n v="36239"/>
        <n v="36241"/>
        <n v="36249"/>
        <n v="36400"/>
        <n v="36462"/>
        <n v="36463"/>
        <n v="36465"/>
        <n v="36466"/>
        <n v="36468"/>
        <n v="36469"/>
        <n v="36473"/>
        <n v="36511"/>
        <n v="36578"/>
        <n v="36698"/>
        <n v="36705"/>
        <n v="36942"/>
        <n v="37083"/>
        <n v="37101"/>
        <n v="37105"/>
        <n v="37108"/>
        <n v="37116"/>
        <n v="37174"/>
        <n v="37186"/>
        <n v="37246"/>
        <n v="37288"/>
        <n v="37322"/>
        <n v="37347"/>
        <n v="37879"/>
        <n v="38267"/>
        <n v="38269"/>
        <n v="38571"/>
        <n v="38591"/>
        <n v="38611"/>
        <n v="38615"/>
        <n v="38619"/>
        <n v="38623"/>
        <n v="39052"/>
        <n v="39374"/>
        <n v="40559"/>
        <n v="40595"/>
        <n v="40597"/>
        <n v="40685"/>
        <n v="40691"/>
        <n v="40693"/>
        <n v="40695"/>
        <n v="40715"/>
        <n v="40719"/>
        <n v="40819"/>
        <n v="41225"/>
        <n v="41313"/>
        <n v="41701"/>
        <n v="41763"/>
        <n v="42165"/>
        <n v="42364"/>
        <n v="42595"/>
        <n v="43378"/>
        <n v="43462"/>
        <n v="44142"/>
        <n v="44283"/>
        <n v="44877"/>
        <n v="45239"/>
        <n v="45251"/>
        <n v="45311"/>
        <n v="45324"/>
        <n v="45336"/>
        <n v="46604"/>
        <n v="47099"/>
        <n v="47110"/>
        <n v="47332"/>
        <n v="47542"/>
        <n v="47634"/>
        <n v="47803"/>
        <n v="47850"/>
        <n v="47858"/>
        <n v="47948"/>
        <n v="48050"/>
        <n v="48318"/>
        <n v="48326"/>
        <n v="48328"/>
        <n v="48412"/>
        <n v="48494"/>
        <n v="48506"/>
        <n v="48544"/>
        <n v="48660"/>
        <n v="48662"/>
        <n v="48728"/>
        <n v="48734"/>
        <n v="48792"/>
        <n v="49075"/>
        <n v="49119"/>
        <n v="49143"/>
        <n v="49147"/>
        <n v="49157"/>
        <n v="49159"/>
        <n v="49181"/>
        <n v="49185"/>
        <n v="49191"/>
        <n v="49193"/>
        <n v="49195"/>
        <n v="49203"/>
        <n v="49209"/>
        <n v="49213"/>
        <n v="49217"/>
        <n v="49337"/>
        <n v="49345"/>
        <n v="49351"/>
        <n v="49365"/>
        <n v="49379"/>
        <n v="49745"/>
        <n v="50356"/>
        <n v="50450"/>
        <n v="50473"/>
        <n v="50650"/>
        <n v="50766"/>
        <n v="50788"/>
        <n v="50992"/>
        <n v="51004"/>
        <n v="51010"/>
        <n v="51024"/>
        <n v="51050"/>
        <n v="51064"/>
        <n v="51090"/>
        <n v="51146"/>
        <n v="51148"/>
        <n v="51152"/>
        <n v="51350"/>
        <n v="51358"/>
        <n v="51366"/>
        <n v="51370"/>
        <n v="51378"/>
        <n v="51386"/>
        <n v="51428"/>
        <n v="51456"/>
        <n v="51635"/>
        <n v="51761"/>
        <n v="51809"/>
        <n v="51842"/>
        <n v="52437"/>
        <n v="52659"/>
        <n v="52661"/>
      </sharedItems>
    </cacheField>
    <cacheField name="Product Name" numFmtId="0">
      <sharedItems count="375">
        <s v="CAN Gas Basis    AECO                    Apr-Oct02       USD/MM"/>
        <s v="CAN Gas Basis    AECO                    Jun-Oct01       USD/MM"/>
        <s v="CAN Gas Basis    AECO                    Jun01           USD/MM"/>
        <s v="CAN Gas Basis    AECO                    Nov01-Mar02     USD/MM"/>
        <s v="CAN Gas Basis    Sumas                   Jul-Sep01       USD/MM"/>
        <s v="CAN Gas Basis    Sumas                   Jun01           USD/MM"/>
        <s v="CAN Gas Basis    Sumas                   May01           USD/MM"/>
        <s v="CAN Pwr Swap     PPoA Flat               May01           CAD/MWh"/>
        <s v="US Gas Basis     ANR LA                  May01           USD/MM"/>
        <s v="US Gas Basis     ANR LA                  Nov01-Mar02     USD/MM"/>
        <s v="US Gas Basis     ANR OK                  May01           USD/MM"/>
        <s v="US Gas Basis     CIG Rky Mtn             Jul01           USD/MM"/>
        <s v="US Gas Basis     ColGulf LA              Jun-Oct01       USD/MM"/>
        <s v="US Gas Basis     ColGulf LA              Jun01           USD/MM"/>
        <s v="US Gas Basis     EP Permian              Jul-Oct01       USD/MM"/>
        <s v="US Gas Basis     EP Permian              Jul-Sep01       USD/MM"/>
        <s v="US Gas Basis     EP Permian              Jun01           USD/MM"/>
        <s v="US Gas Basis     EP SanJuan              Nov01-Mar02     USD/MM"/>
        <s v="US Gas Basis     GD/M Mich Con           Apr-Oct02       USD/MM"/>
        <s v="US Gas Basis     GD/M Mich Con           Jun-Oct01       USD/MM"/>
        <s v="US Gas Basis     GD/M Mich Con           Jun01           USD/MM"/>
        <s v="US Gas Basis     GD/M Mich Con           May01           USD/MM"/>
        <s v="US Gas Basis     HHub                    Jun01           USD/MM"/>
        <s v="US Gas Basis     HHub                    Nov01-Mar02     USD/MM"/>
        <s v="US Gas Basis     HSC                     Aug01           USD/MM"/>
        <s v="US Gas Basis     HSC                     Jul01           USD/MM"/>
        <s v="US Gas Basis     HSC                     Jun-Oct01       USD/MM"/>
        <s v="US Gas Basis     HSC                     Jun01           USD/MM"/>
        <s v="US Gas Basis     HSC                     May01           USD/MM"/>
        <s v="US Gas Basis     HSC                     Nov01-Mar02     USD/MM"/>
        <s v="US Gas Basis     NGI Chicago             Apr-Oct02       USD/MM"/>
        <s v="US Gas Basis     NGI Chicago             Jul-Oct01       USD/MM"/>
        <s v="US Gas Basis     NGI Chicago             Jun01           USD/MM"/>
        <s v="US Gas Basis     NGI Chicago             May01           USD/MM"/>
        <s v="US Gas Basis     NGI Chicago             Nov01-Mar02     USD/MM"/>
        <s v="US Gas Basis     NGI Malin               Nov01-Mar02     USD/MM"/>
        <s v="US Gas Basis     NGI SoCal               Nov-Dec01       USD/MM"/>
        <s v="US Gas Basis     NGPL LA                 Jun-Oct01       USD/MM"/>
        <s v="US Gas Basis     NGPL LA                 Nov01-Mar02     USD/MM"/>
        <s v="US Gas Basis     NGPL Midcont            Jun01           USD/MM"/>
        <s v="US Gas Basis     NGPL Midcont            May01           USD/MM"/>
        <s v="US Gas Basis     NGPL TXOK               Jul-Oct01       USD/MM"/>
        <s v="US Gas Basis     NGPL TXOK               May-Oct01       USD/MM"/>
        <s v="US Gas Basis     NNG Demarc              Jun01           USD/MM"/>
        <s v="US Gas Basis     NNG Demarc              May01           USD/MM"/>
        <s v="US Gas Basis     NNG Demarc              Nov01-Mar02     USD/MM"/>
        <s v="US Gas Basis     NNG Ventura             Jul-Oct01       USD/MM"/>
        <s v="US Gas Basis     NNG Ventura             Jun-Oct01       USD/MM"/>
        <s v="US Gas Basis     NNG Ventura             Jun01           USD/MM"/>
        <s v="US Gas Basis     NNG Ventura             Nov01-Mar02     USD/MM"/>
        <s v="US Gas Basis     NWPL RkyMtn             Apr-Oct02       USD/MM"/>
        <s v="US Gas Basis     NWPL RkyMtn             Jul01           USD/MM"/>
        <s v="US Gas Basis     NWPL RkyMtn             Jun01           USD/MM"/>
        <s v="US Gas Basis     NWPL RkyMtn             Nov01-Mar02     USD/MM"/>
        <s v="US Gas Basis     PEPL                    Jul01           USD/MM"/>
        <s v="US Gas Basis     PEPL                    Jun01           USD/MM"/>
        <s v="US Gas Basis     SONAT LA                Jun-Oct01       USD/MM"/>
        <s v="US Gas Basis     SONAT LA                Jun01           USD/MM"/>
        <s v="US Gas Basis     SONAT LA                Nov01-Mar02     USD/MM"/>
        <s v="US Gas Basis     TCO Pool                Jun01           USD/MM"/>
        <s v="US Gas Basis     TENN TX                 Jun01           USD/MM"/>
        <s v="US Gas Basis     TENN TX                 May01           USD/MM"/>
        <s v="US Gas Basis     TETCO ELA               Jun01           USD/MM"/>
        <s v="US Gas Basis     TETCO ELA               May01           USD/MM"/>
        <s v="US Gas Basis     TETCO STX               Jun01           USD/MM"/>
        <s v="US Gas Basis     TETCO WLA               Jun-Oct01       USD/MM"/>
        <s v="US Gas Basis     TETCO WLA               Jun01           USD/MM"/>
        <s v="US Gas Basis     TGT Z-SL                Jul-Oct01       USD/MM"/>
        <s v="US Gas Basis     TGT Z-SL                Jun01           USD/MM"/>
        <s v="US Gas Basis     Transco St.65           Jun01           USD/MM"/>
        <s v="US Gas Basis     Transco St.65           May01           USD/MM"/>
        <s v="US Gas Basis     Trunk/LA                Apr-Oct02       USD/MM"/>
        <s v="US Gas Basis     Waha                    Jan-Dec02       USD/MM"/>
        <s v="US Gas Basis     Waha                    Jul01           USD/MM"/>
        <s v="US Gas Basis     Waha                    Jun-Oct01       USD/MM"/>
        <s v="US Gas Basis     Waha                    Jun01           USD/MM"/>
        <s v="US Gas Basis     Waha                    Nov01-Mar02     USD/MM"/>
        <s v="US Gas Basis     Waha                    Oct01           USD/MM"/>
        <s v="US Gas Daily     EP SanJuan              May01           USD/MM"/>
        <s v="US Gas Daily     GD/M-D Mich Con         Jun01           USD/MM"/>
        <s v="US Gas Daily     HSC                     04-31May01      USD/MM"/>
        <s v="US Gas Daily     HSC                     Jun01           USD/MM"/>
        <s v="US Gas Daily     IF GD/D CNG SP          May01           USD/MM"/>
        <s v="US Gas Daily     IF GD/D EP-Perm         May01           USD/MM"/>
        <s v="US Gas Daily     IF GD/D EP-SJ           May01           USD/MM"/>
        <s v="US Gas Daily     IF GD/D HHub            Jun01           USD/MM"/>
        <s v="US Gas Daily     IF GD/D HHub            May01           USD/MM"/>
        <s v="US Gas Daily     IF GD/D HSC             Jun01           USD/MM"/>
        <s v="US Gas Daily     IF GD/D HSC             May01           USD/MM"/>
        <s v="US Gas Daily     IF GD/D NGPL MidCont    May01           USD/MM"/>
        <s v="US Gas Daily     IF GD/D PEPL            Jun01           USD/MM"/>
        <s v="US Gas Daily     IF GD/D TCOPool         May01           USD/MM"/>
        <s v="US Gas Daily     IF GD/D Waha            Jun01           USD/MM"/>
        <s v="US Gas Daily     IF GD/D Waha            May01           USD/MM"/>
        <s v="US Gas Daily     Kern River/Opal         Jun01           USD/MM"/>
        <s v="US Gas Daily     NGI GD/D Chi            Jun01           USD/MM"/>
        <s v="US Gas Daily     NGI GD/D Chi            May01           USD/MM"/>
        <s v="US Gas Daily Opt GD/D HHub - IF HHub EP  Jun-Oct01       USD/MM"/>
        <s v="US Gas Phy Index GD/M Mich Con           Jul-Oct01       USD/MM"/>
        <s v="US Gas Phy Index GD/M Mich Con           Nov01-Mar02     USD/MM"/>
        <s v="US Gas Phy Index IF NGPL TXOK GC         Jun01           USD/MM"/>
        <s v="US Gas Phy Index IF TN/LA 500Leg         May01           USD/MM"/>
        <s v="US Gas Phy Index NGI APC/ANR WillCo      Nov01-Mar02     USD/MM"/>
        <s v="US Gas Phy Index NGI NGPL NICOR          May01           USD/MM"/>
        <s v="US Gas Swap      IF HHub                 Jun01           USD/MM"/>
        <s v="US Gas Swap      IF HSC                  Jun01           USD/MM"/>
        <s v="US Gas Swap      IF HSC                  May01           USD/MM"/>
        <s v="US Gas Swap      Nymex                   Jul01           USD/MM"/>
        <s v="US Gas Swap      Nymex                   Jun-Oct01       USD/MM"/>
        <s v="US Gas Swap      Nymex                   Jun01           USD/MM"/>
        <s v="US Gas Swap      Nymex                   Jun01           USD/MM-L"/>
        <s v="US Gas Swap      Nymex                   May01           USD/MM-L"/>
        <s v="US Gas Swap      Nymex                   Nov01-Mar02     USD/MM"/>
        <s v="US Pwr Fin Swap  ISO NY Z-A Peak         01-04May01      USD/MWh"/>
        <s v="US Pwr Fin Swap  ISO NY Z-A Peak         02-04May01      USD/MWh"/>
        <s v="US Pwr Fin Swap  ISO NY Z-A Peak         14-18May01      USD/MWh"/>
        <s v="US Pwr Fin Swap  ISO NY Z-A Peak         14May01         USD/MWh"/>
        <s v="US Pwr Fin Swap  ISO NY Z-A Peak         24Apr01         USD/MWh"/>
        <s v="US Pwr Fin Swap  ISO NY Z-A Peak         27Apr01         USD/MWh"/>
        <s v="US Pwr Fin Swap  ISO NY Z-A Peak         30Apr-04May     USD/MWh"/>
        <s v="US Pwr Fin Swap  ISO NY Z-A Peak         30Apr01         USD/MWh"/>
        <s v="US Pwr Fin Swap  ISO NY Z-A Peak         Jun01           USD/MWh"/>
        <s v="US Pwr Fin Swap  ISO NY Z-A Peak         May01           USD/MWh"/>
        <s v="US Pwr Fin Swap  ISO NY Z-A Peak         Oct-Dec01       USD/MWh"/>
        <s v="US Pwr Fin Swap  ISO NY Z-G Peak         02May01         USD/MWh"/>
        <s v="US Pwr Fin Swap  ISO NY Z-G Peak         03May01         USD/MWh"/>
        <s v="US Pwr Fin Swap  ISO NY Z-G Peak         04-08Jun01      USD/MWh"/>
        <s v="US Pwr Fin Swap  ISO NY Z-G Peak         06Jun01         USD/MWh"/>
        <s v="US Pwr Fin Swap  ISO NY Z-G Peak         07-30Jun01      USD/MWh"/>
        <s v="US Pwr Fin Swap  ISO NY Z-G Peak         20Apr01         USD/MWh"/>
        <s v="US Pwr Fin Swap  ISO NY Z-G Peak         27Apr01         USD/MWh"/>
        <s v="US Pwr Fin Swap  ISO NY Z-G Peak         30May01         USD/MWh"/>
        <s v="US Pwr Phy CAISO NP15 OffPk              01-02Jun01      USD/MWh"/>
        <s v="US Pwr Phy CAISO NP15 OffPk              04-05May01      USD/MWh"/>
        <s v="US Pwr Phy CAISO NP15 OffPk              08May01         USD/MWh"/>
        <s v="US Pwr Phy CAISO NP15 OffPk              13-14May01      USD/MWh"/>
        <s v="US Pwr Phy CAISO NP15 OffPk              15May01         USD/MWh"/>
        <s v="US Pwr Phy CAISO NP15 OffPk              16May01         USD/MWh"/>
        <s v="US Pwr Phy CAISO NP15 OffPk              17May01         USD/MWh"/>
        <s v="US Pwr Phy CAISO NP15 OffPk              18-19May01      USD/MWh"/>
        <s v="US Pwr Phy CAISO NP15 OffPk              22May01         USD/MWh"/>
        <s v="US Pwr Phy CAISO NP15 OffPk              23-24May01      USD/MWh"/>
        <s v="US Pwr Phy CAISO NP15 OffPk              29May01         USD/MWh"/>
        <s v="US Pwr Phy CAISO NP15 OffPk              31May01         USD/MWh"/>
        <s v="US Pwr Phy CAISO NP15 OffPk odd-lot      01-02Jun01      USD/MWh"/>
        <s v="US Pwr Phy CAISO NP15 OffPk odd-lot      06Jun01         USD/MWh"/>
        <s v="US Pwr Phy CAISO NP15 OffPk odd-lot      15May01         USD/MWh"/>
        <s v="US Pwr Phy CAISO NP15 OffPk odd-lot      18-19May01      USD/MWh"/>
        <s v="US Pwr Phy CAISO NP15 OffPk odd-lot      22May01         USD/MWh"/>
        <s v="US Pwr Phy CAISO NP15 OffPk odd-lot      23-24May01      USD/MWh"/>
        <s v="US Pwr Phy CAISO NP15 OffPk odd-lot      31May01         USD/MWh"/>
        <s v="US Pwr Phy CAISO NP15 Peak               03May01         USD/MWh"/>
        <s v="US Pwr Phy CAISO NP15 Peak               05Jun01         USD/MWh"/>
        <s v="US Pwr Phy CAISO NP15 Peak               08May01         USD/MWh"/>
        <s v="US Pwr Phy CAISO NP15 Peak               09May01         USD/MWh"/>
        <s v="US Pwr Phy CAISO NP15 Peak               11-12May01      USD/MWh"/>
        <s v="US Pwr Phy CAISO NP15 Peak               14May01         USD/MWh"/>
        <s v="US Pwr Phy CAISO NP15 Peak               16May01         USD/MWh"/>
        <s v="US Pwr Phy CAISO NP15 Peak               18-19May01      USD/MWh"/>
        <s v="US Pwr Phy CAISO NP15 Peak               21May01         USD/MWh"/>
        <s v="US Pwr Phy CAISO NP15 Peak               23-24May01      USD/MWh"/>
        <s v="US Pwr Phy CAISO NP15 Peak               27-28Apr01      USD/MWh"/>
        <s v="US Pwr Phy CAISO NP15 Peak               30Apr01         USD/MWh"/>
        <s v="US Pwr Phy CAISO NP15 Peak               Jan-Mar02       USD/MWh"/>
        <s v="US Pwr Phy CAISO NP15 Peak               Oct-Dec01       USD/MWh"/>
        <s v="US Pwr Phy CAISO NP15 Peak               Sep01           USD/MWh"/>
        <s v="US Pwr Phy CAISO NP15 Peak odd-lot       01-02Jun01      USD/MWh"/>
        <s v="US Pwr Phy CAISO NP15 Peak odd-lot       15May01         USD/MWh"/>
        <s v="US Pwr Phy CAISO NP15 Peak odd-lot       18-19May01      USD/MWh"/>
        <s v="US Pwr Phy CAISO NP15 Peak odd-lot       22May01         USD/MWh"/>
        <s v="US Pwr Phy CAISO NP15 Peak odd-lot       23-24May01      USD/MWh"/>
        <s v="US Pwr Phy CAISO SP15 OffPk              26Apr01         USD/MWh"/>
        <s v="US Pwr Phy CAISO SP15 OffPk              May01           USD/MWh"/>
        <s v="US Pwr Phy CAISO SP15 Peak               23-24May01      USD/MWh"/>
        <s v="US Pwr Phy CAISO SP15 Peak               Apr-Jun02       USD/MWh"/>
        <s v="US Pwr Phy CAISO SP15 Peak               Jul-Sep01       USD/MWh"/>
        <s v="US Pwr Phy CAISO SP15 Peak               Jul-Sep02       USD/MWh"/>
        <s v="US Pwr Phy CAISO SP15 Peak               Jul01           USD/MWh"/>
        <s v="US Pwr Phy CAISO SP15 Peak               Jun01           USD/MWh"/>
        <s v="US Pwr Phy CAISO SP15 Peak               Oct-Dec02       USD/MWh"/>
        <s v="US Pwr Phy CAISO SP15 Peak               Sep01           USD/MWh"/>
        <s v="US Pwr Phy Firm  Cinergy OffPk           Sep01           USD/MWh"/>
        <s v="US Pwr Phy Firm  Cinergy Peak            02-04May01      USD/MWh"/>
        <s v="US Pwr Phy Firm  Cinergy Peak            02-31May01      USD/MWh"/>
        <s v="US Pwr Phy Firm  Cinergy Peak            03-31May01      USD/MWh"/>
        <s v="US Pwr Phy Firm  Cinergy Peak            04-08Jun01      USD/MWh"/>
        <s v="US Pwr Phy Firm  Cinergy Peak            04-30Jun01      USD/MWh"/>
        <s v="US Pwr Phy Firm  Cinergy Peak            05-08Jun01      USD/MWh"/>
        <s v="US Pwr Phy Firm  Cinergy Peak            06-08Jun01      USD/MWh"/>
        <s v="US Pwr Phy Firm  Cinergy Peak            06-30Jun01      USD/MWh"/>
        <s v="US Pwr Phy Firm  Cinergy Peak            07-11May01      USD/MWh"/>
        <s v="US Pwr Phy Firm  Cinergy Peak            07-30Jun01      USD/MWh"/>
        <s v="US Pwr Phy Firm  Cinergy Peak            09-31May01      USD/MWh"/>
        <s v="US Pwr Phy Firm  Cinergy Peak            11-15Jun01      USD/MWh"/>
        <s v="US Pwr Phy Firm  Cinergy Peak            14May01         USD/MWh"/>
        <s v="US Pwr Phy Firm  Cinergy Peak            15-31May01      USD/MWh"/>
        <s v="US Pwr Phy Firm  Cinergy Peak            17-18May01      USD/MWh"/>
        <s v="US Pwr Phy Firm  Cinergy Peak            23-30Apr01      USD/MWh"/>
        <s v="US Pwr Phy Firm  Cinergy Peak            28May-01Jun     USD/MWh"/>
        <s v="US Pwr Phy Firm  Cinergy Peak            Aug01           USD/MWh"/>
        <s v="US Pwr Phy Firm  Cinergy Peak            Jul01           USD/MWh"/>
        <s v="US Pwr Phy Firm  Cinergy Peak            Jun01           USD/MWh"/>
        <s v="US Pwr Phy Firm  Cinergy Peak            Jun02           USD/MWh"/>
        <s v="US Pwr Phy Firm  Cinergy Peak            May02           USD/MWh"/>
        <s v="US Pwr Phy Firm  Cinergy Peak            Sep01           USD/MWh"/>
        <s v="US Pwr Phy Firm  COB N/S Peak            Jul-Sep01       USD/MWh"/>
        <s v="US Pwr Phy Firm  COB N/S Peak            Jul01           USD/MWh"/>
        <s v="US Pwr Phy Firm  COB N/S Peak            Oct-Dec01       USD/MWh"/>
        <s v="US Pwr Phy Firm  COMED Peak              01Jun01         USD/MWh"/>
        <s v="US Pwr Phy Firm  COMED Peak              04-08Jun01      USD/MWh"/>
        <s v="US Pwr Phy Firm  COMED Peak              09May01         USD/MWh"/>
        <s v="US Pwr Phy Firm  COMED Peak              21-25May01      USD/MWh"/>
        <s v="US Pwr Phy Firm  COMED Peak              29May01         USD/MWh"/>
        <s v="US Pwr Phy Firm  COMED Peak              Jul01           USD/MWh"/>
        <s v="US Pwr Phy Firm  COMED Peak              Jun01           USD/MWh"/>
        <s v="US Pwr Phy Firm  COMED Peak              Oct-Dec01       USD/MWh"/>
        <s v="US Pwr Phy Firm  COMED Peak              Sep01           USD/MWh"/>
        <s v="US Pwr Phy Firm  Entergy Peak            04-08Jun01      USD/MWh"/>
        <s v="US Pwr Phy Firm  Entergy Peak            05-30Jun01      USD/MWh"/>
        <s v="US Pwr Phy Firm  Entergy Peak            05Jun01         USD/MWh"/>
        <s v="US Pwr Phy Firm  Entergy Peak            10-31May01      USD/MWh"/>
        <s v="US Pwr Phy Firm  Entergy Peak            11-15Jun01      USD/MWh"/>
        <s v="US Pwr Phy Firm  Entergy Peak            25May01         USD/MWh"/>
        <s v="US Pwr Phy Firm  Entergy Peak            29May01         USD/MWh"/>
        <s v="US Pwr Phy Firm  Entergy Peak            30May01         USD/MWh"/>
        <s v="US Pwr Phy Firm  Entergy Peak            Jan-Feb02       USD/MWh"/>
        <s v="US Pwr Phy Firm  Entergy Peak            Jul01           USD/MWh"/>
        <s v="US Pwr Phy Firm  Entergy Peak            Jun01           USD/MWh"/>
        <s v="US Pwr Phy Firm  Entergy Peak            Sep01           USD/MWh"/>
        <s v="US Pwr Phy Firm  Entergy Peak            Sep02           USD/MWh"/>
        <s v="US Pwr Phy Firm  Mid-C OffPk             Jun01           USD/MWh"/>
        <s v="US Pwr Phy Firm  Mid-C Peak              04-31May01      USD/MWh"/>
        <s v="US Pwr Phy Firm  Mid-C Peak              07-30Jun01      USD/MWh"/>
        <s v="US Pwr Phy Firm  Mid-C Peak              21-31May01      USD/MWh"/>
        <s v="US Pwr Phy Firm  Mid-C Peak              Apr-Jun02       USD/MWh"/>
        <s v="US Pwr Phy Firm  Mid-C Peak              Jan-Mar02       USD/MWh"/>
        <s v="US Pwr Phy Firm  Mid-C Peak              Jan02           USD/MWh"/>
        <s v="US Pwr Phy Firm  Mid-C Peak              Jul-Sep01       USD/MWh"/>
        <s v="US Pwr Phy Firm  Mid-C Peak              Jul01           USD/MWh"/>
        <s v="US Pwr Phy Firm  Mid-C Peak              Jun01           USD/MWh"/>
        <s v="US Pwr Phy Firm  Mid-C Peak              May01           USD/MWh"/>
        <s v="US Pwr Phy Firm  Mid-C Peak              Oct-Dec01       USD/MWh"/>
        <s v="US Pwr Phy Firm  NEPOOL Off-Peak         09May01         USD/MWh"/>
        <s v="US Pwr Phy Firm  NEPOOL Off-Peak         17Apr01         USD/MWh"/>
        <s v="US Pwr Phy Firm  NEPOOL Peak             01-04May01      USD/MWh"/>
        <s v="US Pwr Phy Firm  NEPOOL Peak             02-04May01      USD/MWh"/>
        <s v="US Pwr Phy Firm  NEPOOL Peak             04-08Jun01      USD/MWh"/>
        <s v="US Pwr Phy Firm  NEPOOL Peak             04Jun01         USD/MWh"/>
        <s v="US Pwr Phy Firm  NEPOOL Peak             05-08Jun01      USD/MWh"/>
        <s v="US Pwr Phy Firm  NEPOOL Peak             05Jun01         USD/MWh"/>
        <s v="US Pwr Phy Firm  NEPOOL Peak             06-08Jun01      USD/MWh"/>
        <s v="US Pwr Phy Firm  NEPOOL Peak             06Jun01         USD/MWh"/>
        <s v="US Pwr Phy Firm  NEPOOL Peak             07Jun01         USD/MWh"/>
        <s v="US Pwr Phy Firm  NEPOOL Peak             10-11May01      USD/MWh"/>
        <s v="US Pwr Phy Firm  NEPOOL Peak             11-15Jun01      USD/MWh"/>
        <s v="US Pwr Phy Firm  NEPOOL Peak             14-18May01      USD/MWh"/>
        <s v="US Pwr Phy Firm  NEPOOL Peak             16-20Apr01      USD/MWh"/>
        <s v="US Pwr Phy Firm  NEPOOL Peak             18-22Jun01      USD/MWh"/>
        <s v="US Pwr Phy Firm  NEPOOL Peak             19Apr01         USD/MWh"/>
        <s v="US Pwr Phy Firm  NEPOOL Peak             20Apr01         USD/MWh"/>
        <s v="US Pwr Phy Firm  NEPOOL Peak             21-25May01      USD/MWh"/>
        <s v="US Pwr Phy Firm  NEPOOL Peak             23Apr01         USD/MWh"/>
        <s v="US Pwr Phy Firm  NEPOOL Peak             23May01         USD/MWh"/>
        <s v="US Pwr Phy Firm  NEPOOL Peak             24May01         USD/MWh"/>
        <s v="US Pwr Phy Firm  NEPOOL Peak             25May01         USD/MWh"/>
        <s v="US Pwr Phy Firm  NEPOOL Peak             27Apr01         USD/MWh"/>
        <s v="US Pwr Phy Firm  NEPOOL Peak             29-31May01      USD/MWh"/>
        <s v="US Pwr Phy Firm  NEPOOL Peak             30May01         USD/MWh"/>
        <s v="US Pwr Phy Firm  NEPOOL Peak             Jan-Dec02       USD/MWh"/>
        <s v="US Pwr Phy Firm  NEPOOL Peak             Jan-Feb02       USD/MWh"/>
        <s v="US Pwr Phy Firm  NEPOOL Peak             Jul-Aug01       USD/MWh"/>
        <s v="US Pwr Phy Firm  NEPOOL Peak             Jul-Aug02       USD/MWh"/>
        <s v="US Pwr Phy Firm  NEPOOL Peak             Jun01           USD/MWh"/>
        <s v="US Pwr Phy Firm  NEPOOL Peak             Mar-Apr02       USD/MWh"/>
        <s v="US Pwr Phy Firm  NEPOOL Peak             May01           USD/MWh"/>
        <s v="US Pwr Phy Firm  NEPOOL Peak             May02           USD/MWh"/>
        <s v="US Pwr Phy Firm  NEPOOL Peak             Oct-Dec01       USD/MWh"/>
        <s v="US Pwr Phy Firm  NEPOOL Peak             Sep01           USD/MWh"/>
        <s v="US Pwr Phy Firm  PALVE OffPk             02-31May01      USD/MWh"/>
        <s v="US Pwr Phy Firm  PALVE OffPk             03-04Jun01      USD/MWh"/>
        <s v="US Pwr Phy Firm  PALVE OffPk             05Jun01         USD/MWh"/>
        <s v="US Pwr Phy Firm  PALVE OffPk             06Jun01         USD/MWh"/>
        <s v="US Pwr Phy Firm  PALVE OffPk             09-31May01      USD/MWh"/>
        <s v="US Pwr Phy Firm  PALVE OffPk             Aug01           USD/MWh"/>
        <s v="US Pwr Phy Firm  PALVE OffPk             Jul01           USD/MWh"/>
        <s v="US Pwr Phy Firm  PALVE OffPk             Jun01           USD/MWh"/>
        <s v="US Pwr Phy Firm  PALVE OffPk             Sep01           USD/MWh"/>
        <s v="US Pwr Phy Firm  PALVE Peak              01-02Jun01      USD/MWh"/>
        <s v="US Pwr Phy Firm  PALVE Peak              02-31May01      USD/MWh"/>
        <s v="US Pwr Phy Firm  PALVE Peak              06-07Apr01      USD/MWh"/>
        <s v="US Pwr Phy Firm  PALVE Peak              20-21Apr01      USD/MWh"/>
        <s v="US Pwr Phy Firm  PALVE Peak              23-24May01      USD/MWh"/>
        <s v="US Pwr Phy Firm  PALVE Peak              23-30Apr01      USD/MWh"/>
        <s v="US Pwr Phy Firm  PALVE Peak              Aug01           USD/MWh"/>
        <s v="US Pwr Phy Firm  PALVE Peak              Jan-Dec02       USD/MWh"/>
        <s v="US Pwr Phy Firm  PALVE Peak              Jan-Mar02       USD/MWh"/>
        <s v="US Pwr Phy Firm  PALVE Peak              Jul01           USD/MWh"/>
        <s v="US Pwr Phy Firm  PALVE Peak              Jun01           USD/MWh"/>
        <s v="US Pwr Phy Firm  PALVE Peak              May01           USD/MWh"/>
        <s v="US Pwr Phy Firm  PALVE Peak              Oct-Dec01       USD/MWh"/>
        <s v="US Pwr Phy Firm  PALVE Peak              Sep01           USD/MWh"/>
        <s v="US Pwr Phy Firm  PJM-W OffPk             22May01         USD/MWh"/>
        <s v="US Pwr Phy Firm  PJM-W OffPk             Jul-Aug01       USD/MWh"/>
        <s v="US Pwr Phy Firm  PJM-W Peak              01-04May01      USD/MWh"/>
        <s v="US Pwr Phy Firm  PJM-W Peak              01Jun01         USD/MWh"/>
        <s v="US Pwr Phy Firm  PJM-W Peak              01May01         USD/MWh"/>
        <s v="US Pwr Phy Firm  PJM-W Peak              02-04May01      USD/MWh"/>
        <s v="US Pwr Phy Firm  PJM-W Peak              02-31May01      USD/MWh"/>
        <s v="US Pwr Phy Firm  PJM-W Peak              04-08Jun01      USD/MWh"/>
        <s v="US Pwr Phy Firm  PJM-W Peak              04-30Jun01      USD/MWh"/>
        <s v="US Pwr Phy Firm  PJM-W Peak              04Jun01         USD/MWh"/>
        <s v="US Pwr Phy Firm  PJM-W Peak              04May01         USD/MWh"/>
        <s v="US Pwr Phy Firm  PJM-W Peak              05-08Jun01      USD/MWh"/>
        <s v="US Pwr Phy Firm  PJM-W Peak              06Jun01         USD/MWh"/>
        <s v="US Pwr Phy Firm  PJM-W Peak              07-08Jun01      USD/MWh"/>
        <s v="US Pwr Phy Firm  PJM-W Peak              07-31May01      USD/MWh"/>
        <s v="US Pwr Phy Firm  PJM-W Peak              08May01         USD/MWh"/>
        <s v="US Pwr Phy Firm  PJM-W Peak              09-11May01      USD/MWh"/>
        <s v="US Pwr Phy Firm  PJM-W Peak              09May01         USD/MWh"/>
        <s v="US Pwr Phy Firm  PJM-W Peak              10-11May01      USD/MWh"/>
        <s v="US Pwr Phy Firm  PJM-W Peak              11-15Jun01      USD/MWh"/>
        <s v="US Pwr Phy Firm  PJM-W Peak              14-31May01      USD/MWh"/>
        <s v="US Pwr Phy Firm  PJM-W Peak              14May01         USD/MWh"/>
        <s v="US Pwr Phy Firm  PJM-W Peak              15-18May01      USD/MWh"/>
        <s v="US Pwr Phy Firm  PJM-W Peak              16-18May01      USD/MWh"/>
        <s v="US Pwr Phy Firm  PJM-W Peak              16-20Apr01      USD/MWh"/>
        <s v="US Pwr Phy Firm  PJM-W Peak              17-18May01      USD/MWh"/>
        <s v="US Pwr Phy Firm  PJM-W Peak              17May01         USD/MWh"/>
        <s v="US Pwr Phy Firm  PJM-W Peak              18May01         USD/MWh"/>
        <s v="US Pwr Phy Firm  PJM-W Peak              19-20Apr01      USD/MWh"/>
        <s v="US Pwr Phy Firm  PJM-W Peak              20Apr01         USD/MWh"/>
        <s v="US Pwr Phy Firm  PJM-W Peak              21-25May01      USD/MWh"/>
        <s v="US Pwr Phy Firm  PJM-W Peak              21-31May01      USD/MWh"/>
        <s v="US Pwr Phy Firm  PJM-W Peak              23-30Apr01      USD/MWh"/>
        <s v="US Pwr Phy Firm  PJM-W Peak              23May01         USD/MWh"/>
        <s v="US Pwr Phy Firm  PJM-W Peak              25-31May01      USD/MWh"/>
        <s v="US Pwr Phy Firm  PJM-W Peak              25May01         USD/MWh"/>
        <s v="US Pwr Phy Firm  PJM-W Peak              26Apr01         USD/MWh"/>
        <s v="US Pwr Phy Firm  PJM-W Peak              27Apr01         USD/MWh"/>
        <s v="US Pwr Phy Firm  PJM-W Peak              30Apr-04May     USD/MWh"/>
        <s v="US Pwr Phy Firm  PJM-W Peak              30Apr01         USD/MWh"/>
        <s v="US Pwr Phy Firm  PJM-W Peak              30May01         USD/MWh"/>
        <s v="US Pwr Phy Firm  PJM-W Peak              31May01         USD/MWh"/>
        <s v="US Pwr Phy Firm  PJM-W Peak              Jan-Feb02       USD/MWh"/>
        <s v="US Pwr Phy Firm  PJM-W Peak              Jun01           USD/MWh"/>
        <s v="US Pwr Phy Firm  PJM-W Peak              Jun02           USD/MWh"/>
        <s v="US Pwr Phy Firm  PJM-W Peak              May01           USD/MWh"/>
        <s v="US Pwr Phy Firm  PJM-W Peak              May02           USD/MWh"/>
        <s v="US Pwr Phy Firm  PJM-W Peak              Oct-Dec01       USD/MWh"/>
        <s v="US Pwr Phy Firm  PJM-W Peak              Sep01           USD/MWh"/>
        <s v="US Pwr Phy Firm  SOCO Peak               05Jun01         USD/MWh"/>
        <s v="US Pwr Phy Firm  SOCO Peak               06Jun01         USD/MWh"/>
        <s v="US Pwr Phy Firm  SOCO Peak               07-08Jun01      USD/MWh"/>
        <s v="US Pwr Phy Firm  SOCO Peak               11-15Jun01      USD/MWh"/>
        <s v="US Pwr Phy Firm  SOCO Peak               Jun01           USD/MWh"/>
        <s v="US Pwr Phy Firm  TVA Peak                04-08Jun01      USD/MWh"/>
        <s v="US Pwr Phy Firm  TVA Peak                06Jun01         USD/MWh"/>
        <s v="US Pwr Phy Firm  TVA Peak                11-15Jun01      USD/MWh"/>
        <s v="US Pwr Phy Firm  TVA Peak                21-25May01      USD/MWh"/>
        <s v="US Pwr Phy Firm  TVA Peak                28May-01Jun     USD/MWh"/>
        <s v="US Pwr Phy Firm  TVA Peak                31May-01Jun     USD/MWh"/>
        <s v="US Pwr Phy Firm  TVA Peak                Jun01           USD/MWh"/>
        <s v="US Pwr Phy Unp B ERCOT Peak              01-08Jun01      USD/MWh"/>
        <s v="US Pwr Phy Unp B ERCOT Peak              04-30Jun01      USD/MWh"/>
        <s v="US Pwr Phy Unp B ERCOT Peak              07-30Jun01      USD/MWh"/>
        <s v="US Pwr Phy Unp B ERCOT Peak              09-31May01      USD/MWh"/>
        <s v="US Pwr Phy Unp B ERCOT Peak              14-18May01      USD/MWh"/>
        <s v="US Pwr Phy Unp B ERCOT Peak              15-18May01      USD/MWh"/>
        <s v="US Pwr Phy Unp B ERCOT Peak              22-25May01      USD/MWh"/>
        <s v="US Pwr Phy Unp B ERCOT Peak              Jan-Feb02       USD/MWh"/>
        <s v="US Pwr Phy Unp B ERCOT Peak              Jul-Aug01       USD/MWh"/>
        <s v="US Pwr Phy Unp B ERCOT Peak              Jun01           USD/MWh"/>
        <s v="US Pwr Phy Unp B ERCOT Peak              Oct-Dec01       USD/MWh"/>
        <s v="US Pwr Phy Unp B ERCOT Peak              Sep01           USD/MWh"/>
        <s v="US Pwr Phy Unp B ERCOT Peak              Sep02           USD/MWh"/>
      </sharedItems>
    </cacheField>
    <cacheField name="Buy Volume" numFmtId="0">
      <sharedItems containsString="0" containsBlank="1" containsNumber="1" containsInteger="1" minValue="25" maxValue="100000" count="14">
        <n v="25"/>
        <n v="50"/>
        <n v="100"/>
        <n v="150"/>
        <n v="5000"/>
        <n v="7500"/>
        <n v="10000"/>
        <n v="15000"/>
        <n v="20000"/>
        <n v="22000"/>
        <n v="25000"/>
        <n v="50000"/>
        <n v="100000"/>
        <m/>
      </sharedItems>
    </cacheField>
    <cacheField name="Sell Volume" numFmtId="0">
      <sharedItems containsString="0" containsBlank="1" containsNumber="1" containsInteger="1" minValue="4" maxValue="100000" count="20">
        <n v="4"/>
        <n v="6"/>
        <n v="10"/>
        <n v="11"/>
        <n v="25"/>
        <n v="50"/>
        <n v="100"/>
        <n v="1025"/>
        <n v="3000"/>
        <n v="5000"/>
        <n v="6000"/>
        <n v="10000"/>
        <n v="15000"/>
        <n v="18000"/>
        <n v="20000"/>
        <n v="25000"/>
        <n v="30000"/>
        <n v="50000"/>
        <n v="100000"/>
        <m/>
      </sharedItems>
    </cacheField>
    <cacheField name="Option Delta" numFmtId="0">
      <sharedItems containsString="0" containsBlank="1" count="1">
        <m/>
      </sharedItems>
    </cacheField>
    <cacheField name="Units" numFmtId="0">
      <sharedItems count="4">
        <s v="MMBtu"/>
        <s v="MMBtu/Lots (Options)"/>
        <s v="MWh"/>
        <s v="MWh (Canada)"/>
      </sharedItems>
    </cacheField>
    <cacheField name="Currency" numFmtId="0">
      <sharedItems count="2">
        <s v="Canadian Dollars"/>
        <s v="United States Dollar"/>
      </sharedItems>
    </cacheField>
    <cacheField name="Price" numFmtId="0">
      <sharedItems containsSemiMixedTypes="0" containsString="0" containsNumber="1" minValue="-1.31" maxValue="500" count="405">
        <n v="-1.31"/>
        <n v="-1.305"/>
        <n v="-1.27"/>
        <n v="-1.26"/>
        <n v="-1.255"/>
        <n v="-1.24"/>
        <n v="-1.185"/>
        <n v="-1.13"/>
        <n v="-0.8325"/>
        <n v="-0.6"/>
        <n v="-0.43"/>
        <n v="-0.4"/>
        <n v="-0.385"/>
        <n v="-0.29"/>
        <n v="-0.275"/>
        <n v="-0.2"/>
        <n v="-0.195"/>
        <n v="-0.17"/>
        <n v="-0.135"/>
        <n v="-0.12"/>
        <n v="-0.1175"/>
        <n v="-0.11"/>
        <n v="-0.105"/>
        <n v="-0.1025"/>
        <n v="-0.1"/>
        <n v="-0.095"/>
        <n v="-0.09"/>
        <n v="-0.0875"/>
        <n v="-0.085"/>
        <n v="-0.08"/>
        <n v="-0.0775"/>
        <n v="-0.075"/>
        <n v="-0.0725"/>
        <n v="-0.07"/>
        <n v="-0.065"/>
        <n v="-0.0575"/>
        <n v="-0.055"/>
        <n v="-0.0525"/>
        <n v="-0.05"/>
        <n v="-0.045"/>
        <n v="-0.035"/>
        <n v="-0.0325"/>
        <n v="-0.03"/>
        <n v="-0.025"/>
        <n v="-0.0225"/>
        <n v="-0.02"/>
        <n v="-0.015"/>
        <n v="-0.0125"/>
        <n v="-0.01"/>
        <n v="-0.0075"/>
        <n v="-0.005"/>
        <n v="-0.0025"/>
        <n v="0"/>
        <n v="0.0025"/>
        <n v="0.005"/>
        <n v="0.01"/>
        <n v="0.0175"/>
        <n v="0.0275"/>
        <n v="0.03"/>
        <n v="0.035"/>
        <n v="0.0375"/>
        <n v="0.045"/>
        <n v="0.06"/>
        <n v="0.0625"/>
        <n v="0.065"/>
        <n v="0.075"/>
        <n v="0.09"/>
        <n v="0.0925"/>
        <n v="0.095"/>
        <n v="0.1"/>
        <n v="0.105"/>
        <n v="0.125"/>
        <n v="0.13"/>
        <n v="0.15"/>
        <n v="0.16"/>
        <n v="0.165"/>
        <n v="0.175"/>
        <n v="0.1775"/>
        <n v="0.185"/>
        <n v="0.205"/>
        <n v="0.2225"/>
        <n v="0.25"/>
        <n v="2.475"/>
        <n v="2.52"/>
        <n v="2.8"/>
        <n v="3.725"/>
        <n v="3.77"/>
        <n v="3.785"/>
        <n v="3.99"/>
        <n v="4.275"/>
        <n v="4.385"/>
        <n v="4.39"/>
        <n v="4.4"/>
        <n v="4.51"/>
        <n v="4.515"/>
        <n v="4.885"/>
        <n v="4.96"/>
        <n v="5.05"/>
        <n v="5.07"/>
        <n v="5.1"/>
        <n v="5.118"/>
        <n v="5.12"/>
        <n v="5.485"/>
        <n v="15.5"/>
        <n v="18"/>
        <n v="19.75"/>
        <n v="20"/>
        <n v="22"/>
        <n v="22.75"/>
        <n v="23"/>
        <n v="23.5"/>
        <n v="24"/>
        <n v="24.5"/>
        <n v="24.95"/>
        <n v="25"/>
        <n v="25.05"/>
        <n v="25.75"/>
        <n v="26.75"/>
        <n v="27.5"/>
        <n v="27.75"/>
        <n v="28.1"/>
        <n v="28.2"/>
        <n v="28.5"/>
        <n v="28.75"/>
        <n v="29"/>
        <n v="29.25"/>
        <n v="30"/>
        <n v="30.5"/>
        <n v="30.7"/>
        <n v="30.75"/>
        <n v="30.8"/>
        <n v="30.9"/>
        <n v="31"/>
        <n v="31.25"/>
        <n v="31.5"/>
        <n v="32"/>
        <n v="32.25"/>
        <n v="32.5"/>
        <n v="32.55"/>
        <n v="32.7"/>
        <n v="32.9"/>
        <n v="33"/>
        <n v="33.5"/>
        <n v="33.75"/>
        <n v="34"/>
        <n v="34.25"/>
        <n v="34.5"/>
        <n v="34.8"/>
        <n v="34.95"/>
        <n v="35"/>
        <n v="35.25"/>
        <n v="35.5"/>
        <n v="35.7"/>
        <n v="35.75"/>
        <n v="36"/>
        <n v="36.25"/>
        <n v="36.5"/>
        <n v="36.75"/>
        <n v="36.9"/>
        <n v="37"/>
        <n v="37.5"/>
        <n v="37.75"/>
        <n v="38"/>
        <n v="38.25"/>
        <n v="38.5"/>
        <n v="38.75"/>
        <n v="38.8"/>
        <n v="39"/>
        <n v="39.25"/>
        <n v="39.3"/>
        <n v="39.4"/>
        <n v="39.5"/>
        <n v="39.55"/>
        <n v="39.8"/>
        <n v="39.9"/>
        <n v="39.95"/>
        <n v="40"/>
        <n v="40.05"/>
        <n v="40.45"/>
        <n v="40.5"/>
        <n v="40.6"/>
        <n v="40.8"/>
        <n v="41"/>
        <n v="41.5"/>
        <n v="41.75"/>
        <n v="42"/>
        <n v="42.25"/>
        <n v="42.5"/>
        <n v="42.75"/>
        <n v="43"/>
        <n v="43.05"/>
        <n v="43.5"/>
        <n v="43.75"/>
        <n v="44"/>
        <n v="44.25"/>
        <n v="44.75"/>
        <n v="45"/>
        <n v="45.25"/>
        <n v="45.5"/>
        <n v="45.75"/>
        <n v="46"/>
        <n v="46.25"/>
        <n v="46.5"/>
        <n v="46.75"/>
        <n v="47"/>
        <n v="47.25"/>
        <n v="47.5"/>
        <n v="47.75"/>
        <n v="48"/>
        <n v="48.25"/>
        <n v="48.5"/>
        <n v="49"/>
        <n v="49.5"/>
        <n v="49.75"/>
        <n v="50"/>
        <n v="50.25"/>
        <n v="50.5"/>
        <n v="50.75"/>
        <n v="51"/>
        <n v="51.5"/>
        <n v="51.75"/>
        <n v="52"/>
        <n v="52.5"/>
        <n v="52.525"/>
        <n v="52.75"/>
        <n v="52.8"/>
        <n v="53"/>
        <n v="53.1"/>
        <n v="53.25"/>
        <n v="54"/>
        <n v="54.25"/>
        <n v="54.3"/>
        <n v="54.5"/>
        <n v="54.75"/>
        <n v="54.9"/>
        <n v="55"/>
        <n v="55.25"/>
        <n v="55.5"/>
        <n v="55.85"/>
        <n v="56"/>
        <n v="56.5"/>
        <n v="56.75"/>
        <n v="57"/>
        <n v="57.25"/>
        <n v="57.5"/>
        <n v="57.75"/>
        <n v="58"/>
        <n v="58.25"/>
        <n v="58.5"/>
        <n v="58.75"/>
        <n v="59"/>
        <n v="59.25"/>
        <n v="59.5"/>
        <n v="59.75"/>
        <n v="59.8"/>
        <n v="60"/>
        <n v="60.25"/>
        <n v="60.5"/>
        <n v="60.6"/>
        <n v="60.75"/>
        <n v="61"/>
        <n v="61.25"/>
        <n v="61.5"/>
        <n v="61.75"/>
        <n v="62"/>
        <n v="62.25"/>
        <n v="62.4"/>
        <n v="62.5"/>
        <n v="63"/>
        <n v="63.25"/>
        <n v="63.4"/>
        <n v="63.5"/>
        <n v="64.25"/>
        <n v="65.25"/>
        <n v="65.75"/>
        <n v="66"/>
        <n v="67"/>
        <n v="67.75"/>
        <n v="68.25"/>
        <n v="68.5"/>
        <n v="71.25"/>
        <n v="72"/>
        <n v="72.25"/>
        <n v="72.5"/>
        <n v="74"/>
        <n v="75"/>
        <n v="75.5"/>
        <n v="76"/>
        <n v="76.25"/>
        <n v="77"/>
        <n v="77.25"/>
        <n v="79"/>
        <n v="80"/>
        <n v="80.5"/>
        <n v="81"/>
        <n v="82"/>
        <n v="82.25"/>
        <n v="82.5"/>
        <n v="83"/>
        <n v="85"/>
        <n v="86.75"/>
        <n v="88"/>
        <n v="90"/>
        <n v="92"/>
        <n v="93"/>
        <n v="94"/>
        <n v="95"/>
        <n v="96"/>
        <n v="99"/>
        <n v="100"/>
        <n v="101"/>
        <n v="102"/>
        <n v="103.5"/>
        <n v="104"/>
        <n v="105"/>
        <n v="107"/>
        <n v="110"/>
        <n v="111"/>
        <n v="113"/>
        <n v="120"/>
        <n v="124"/>
        <n v="125"/>
        <n v="126"/>
        <n v="130"/>
        <n v="138"/>
        <n v="140"/>
        <n v="145"/>
        <n v="149"/>
        <n v="150"/>
        <n v="154"/>
        <n v="162"/>
        <n v="163"/>
        <n v="164"/>
        <n v="165"/>
        <n v="166"/>
        <n v="167"/>
        <n v="170"/>
        <n v="173"/>
        <n v="174"/>
        <n v="174.5"/>
        <n v="177.5"/>
        <n v="179"/>
        <n v="186"/>
        <n v="204"/>
        <n v="205"/>
        <n v="210"/>
        <n v="212"/>
        <n v="214"/>
        <n v="215"/>
        <n v="220"/>
        <n v="224"/>
        <n v="225"/>
        <n v="227"/>
        <n v="229"/>
        <n v="230"/>
        <n v="231"/>
        <n v="233"/>
        <n v="237"/>
        <n v="238"/>
        <n v="240"/>
        <n v="241"/>
        <n v="245"/>
        <n v="263.5"/>
        <n v="265"/>
        <n v="270"/>
        <n v="275"/>
        <n v="280"/>
        <n v="283"/>
        <n v="286"/>
        <n v="290"/>
        <n v="295"/>
        <n v="300"/>
        <n v="303.5"/>
        <n v="305"/>
        <n v="307.5"/>
        <n v="310"/>
        <n v="314"/>
        <n v="317"/>
        <n v="319"/>
        <n v="327"/>
        <n v="332.5"/>
        <n v="340"/>
        <n v="344"/>
        <n v="345"/>
        <n v="348"/>
        <n v="349.5"/>
        <n v="352.5"/>
        <n v="353"/>
        <n v="357.5"/>
        <n v="375"/>
        <n v="380"/>
        <n v="385"/>
        <n v="390"/>
        <n v="392"/>
        <n v="395"/>
        <n v="408"/>
        <n v="410"/>
        <n v="415"/>
        <n v="426"/>
        <n v="440"/>
        <n v="445"/>
        <n v="450"/>
        <n v="455"/>
        <n v="486"/>
        <n v="500"/>
      </sharedItems>
    </cacheField>
    <cacheField name="External User ID" numFmtId="0">
      <sharedItems count="44">
        <s v="ADM05343"/>
        <s v="ADM88756"/>
        <s v="aizenstark"/>
        <s v="BDAH1234"/>
        <s v="BOBOL004"/>
        <s v="CBOHN010"/>
        <s v="CHRISB008"/>
        <s v="CHRISW001"/>
        <s v="DCURTIS09"/>
        <s v="EKramer9"/>
        <s v="EPIER006"/>
        <s v="FPIC1234"/>
        <s v="fzerilli"/>
        <s v="GLEE1234"/>
        <s v="GOZBOB12"/>
        <s v="GREGH002"/>
        <s v="gregwoysh"/>
        <s v="howardte"/>
        <s v="JEFFK003"/>
        <s v="JSCH1234"/>
        <s v="LRAT1234"/>
        <s v="MARKTH11"/>
        <s v="MattHandle"/>
        <s v="MCAR1234"/>
        <s v="MESPOSITO"/>
        <s v="MSCH1234"/>
        <s v="MSMI1234"/>
        <s v="NepoolDesk"/>
        <s v="NYSPower"/>
        <s v="PJMPower"/>
        <s v="POWERWEST"/>
        <s v="ralphtrois"/>
        <s v="SCOTTK01"/>
        <s v="SDOB1234"/>
        <s v="SGRA1234"/>
        <s v="SHAL1234"/>
        <s v="slombino"/>
        <s v="tcummings"/>
        <s v="THAHN005"/>
        <s v="touchstone"/>
        <s v="TPAR1234"/>
        <s v="USGasWest"/>
        <s v="USGulfGD"/>
        <s v="ZACHA007"/>
      </sharedItems>
    </cacheField>
    <cacheField name="Trader ID" numFmtId="0">
      <sharedItems count="51">
        <s v="ALEWIS"/>
        <s v="BMCKAY"/>
        <s v="CCLARK5"/>
        <s v="CDEAN"/>
        <s v="CDORLAN"/>
        <s v="CMALLOR"/>
        <s v="DDAVIS"/>
        <s v="DSMITH3"/>
        <s v="EBASS"/>
        <s v="EOLSMGR"/>
        <s v="EOLSMGR2"/>
        <s v="FERMIS"/>
        <s v="FSTURM"/>
        <s v="GGUPTA"/>
        <s v="GSTOREY"/>
        <s v="HSALISBU"/>
        <s v="JARNOLD"/>
        <s v="JFORNEY"/>
        <s v="JKING6"/>
        <s v="JMCKAY"/>
        <s v="JMORRIS4"/>
        <s v="JQUENET"/>
        <s v="JRICHTE"/>
        <s v="JTHOLT"/>
        <s v="JZUFFER"/>
        <s v="KHOLST"/>
        <s v="KPRESTO"/>
        <s v="KRUSCIT"/>
        <s v="LMAY2"/>
        <s v="MCARSON2"/>
        <s v="MDRISC3"/>
        <s v="MFISCHE2"/>
        <s v="MLORENZ"/>
        <s v="MMOTLEY"/>
        <s v="MSANCH2"/>
        <s v="MSWERZB"/>
        <s v="PBRODER"/>
        <s v="PKEAVEY"/>
        <s v="PPLATTE"/>
        <s v="RBADEER"/>
        <s v="RBALLATO"/>
        <s v="RBENSON"/>
        <s v="RGAY"/>
        <s v="RMENEAR"/>
        <s v="SBRAWNE"/>
        <s v="SCRANDA"/>
        <s v="SSOUTH"/>
        <s v="TALONSO"/>
        <s v="TDONOHO"/>
        <s v="TKUYKEN"/>
        <s v="VVERSEN"/>
      </sharedItems>
    </cacheField>
    <cacheField name="Risk Book" numFmtId="0">
      <sharedItems count="46">
        <s v="ENA - IM Central Gulf"/>
        <s v="ENA - IM MKT Central CG"/>
        <s v="ENA - IM Mkt Central MICH"/>
        <s v="ENA-IM NE GULF3"/>
        <s v="EPMI-Midwest"/>
        <s v="EPMI-Southeast"/>
        <s v="Firm Trading Central"/>
        <s v="FT - CAND - EGSC - EA"/>
        <s v="FT - North West"/>
        <s v="FT-CAND-EGSC"/>
        <s v="FT-Central"/>
        <s v="FT-East"/>
        <s v="FT-NY"/>
        <s v="FT-ONTARIO"/>
        <s v="FT-Texas"/>
        <s v="FT-West"/>
        <s v="G-DAILY-EST"/>
        <s v="GD-CENTRAL"/>
        <s v="GD-New"/>
        <s v="GD-New-Jr"/>
        <s v="HEDGECDN"/>
        <s v="INTRA-CAND-BC"/>
        <s v="LT-CA"/>
        <s v="LT-ECAR"/>
        <s v="LT-ERCOT"/>
        <s v="LT-New England"/>
        <s v="LT-NW"/>
        <s v="LT-PJM"/>
        <s v="LT-SERC"/>
        <s v="LT-SPP"/>
        <s v="NG-Price"/>
        <s v="OPTIONS-GDOPT"/>
        <s v="ST-CA"/>
        <s v="ST-ECAR"/>
        <s v="ST-ERCOT"/>
        <s v="ST-Main"/>
        <s v="ST-New England"/>
        <s v="ST-NW"/>
        <s v="ST-PJM"/>
        <s v="ST-SERC"/>
        <s v="ST-SPP"/>
        <s v="ST-SW"/>
        <s v="West-Keystone"/>
        <s v="West-NW"/>
        <s v="West-SJ"/>
        <s v="West-SW"/>
      </sharedItems>
    </cacheField>
    <cacheField name="Bridge" numFmtId="0">
      <sharedItems count="3">
        <s v="Enpower US"/>
        <s v="Sitara"/>
        <s v="TAGG/ ERMS"/>
      </sharedItems>
    </cacheField>
    <cacheField name="Collateral Flag" numFmtId="0">
      <sharedItems count="1">
        <s v="Y"/>
      </sharedItems>
    </cacheField>
    <cacheField name="Enron Entity" numFmtId="0">
      <sharedItems count="3">
        <s v="Enron Canada Corp."/>
        <s v="Enron North America Corp."/>
        <s v="Enron Power Marketing, Inc."/>
      </sharedItems>
    </cacheField>
    <cacheField name="Contract ID" numFmtId="0">
      <sharedItems containsString="0" containsBlank="1" containsNumber="1" containsInteger="1" minValue="95000191" maxValue="96060365" count="67">
        <n v="95000191"/>
        <n v="95000199"/>
        <n v="95000226"/>
        <n v="95000242"/>
        <n v="95000281"/>
        <n v="95000337"/>
        <n v="95001154"/>
        <n v="95001227"/>
        <n v="95005504"/>
        <n v="96000079"/>
        <n v="96000103"/>
        <n v="96000149"/>
        <n v="96000574"/>
        <n v="96001822"/>
        <n v="96003709"/>
        <n v="96004354"/>
        <n v="96004358"/>
        <n v="96004381"/>
        <n v="96004396"/>
        <n v="96004898"/>
        <n v="96005582"/>
        <n v="96006417"/>
        <n v="96009016"/>
        <n v="96009194"/>
        <n v="96011840"/>
        <n v="96013065"/>
        <n v="96013559"/>
        <n v="96014540"/>
        <n v="96014731"/>
        <n v="96016709"/>
        <n v="96017418"/>
        <n v="96018400"/>
        <n v="96018786"/>
        <n v="96018986"/>
        <n v="96019669"/>
        <n v="96020035"/>
        <n v="96020991"/>
        <n v="96021110"/>
        <n v="96021791"/>
        <n v="96022095"/>
        <n v="96026964"/>
        <n v="96028954"/>
        <n v="96030230"/>
        <n v="96030374"/>
        <n v="96035737"/>
        <n v="96037738"/>
        <n v="96038383"/>
        <n v="96038419"/>
        <n v="96038539"/>
        <n v="96041878"/>
        <n v="96043502"/>
        <n v="96043931"/>
        <n v="96044811"/>
        <n v="96045266"/>
        <n v="96047472"/>
        <n v="96049254"/>
        <n v="96050448"/>
        <n v="96050496"/>
        <n v="96051537"/>
        <n v="96053024"/>
        <n v="96053796"/>
        <n v="96056752"/>
        <n v="96057022"/>
        <n v="96057469"/>
        <n v="96057479"/>
        <n v="96060365"/>
        <m/>
      </sharedItems>
    </cacheField>
    <cacheField name="Deal ID" numFmtId="0">
      <sharedItems containsMixedTypes="1" containsNumber="1" minValue="563872.1" maxValue="633797.1" count="772">
        <n v="563872.1"/>
        <n v="565929.1"/>
        <n v="567399.1"/>
        <n v="567417.1"/>
        <n v="567567.1"/>
        <n v="569110.1"/>
        <n v="570210.1"/>
        <n v="571227.1"/>
        <n v="571458.1"/>
        <n v="578461.1"/>
        <n v="578692.1"/>
        <n v="579331.1"/>
        <n v="579569.1"/>
        <n v="579971.1"/>
        <n v="580204.1"/>
        <n v="580378.1"/>
        <n v="582206.1"/>
        <n v="583130.1"/>
        <n v="583134.1"/>
        <n v="583142.1"/>
        <n v="583267.1"/>
        <n v="583342.1"/>
        <n v="583468.1"/>
        <n v="583630.1"/>
        <n v="583979.1"/>
        <n v="584040.1"/>
        <n v="584065.1"/>
        <n v="584192.1"/>
        <n v="584515.1"/>
        <n v="584640.1"/>
        <n v="584782.1"/>
        <n v="584806.1"/>
        <n v="584854.1"/>
        <n v="585034.1"/>
        <n v="585298.1"/>
        <n v="585460.1"/>
        <n v="585569.1"/>
        <n v="585581.1"/>
        <n v="585619.1"/>
        <n v="585630.1"/>
        <n v="585646.1"/>
        <n v="585669.1"/>
        <n v="585676.1"/>
        <n v="585678.1"/>
        <n v="585690.1"/>
        <n v="585879.1"/>
        <n v="585966.1"/>
        <n v="586452.1"/>
        <n v="586648.1"/>
        <n v="586917.1"/>
        <n v="587196.1"/>
        <n v="588370.1"/>
        <n v="588425.1"/>
        <n v="589046.1"/>
        <n v="589076.1"/>
        <n v="589230.1"/>
        <n v="589234.1"/>
        <n v="589304.1"/>
        <n v="589532.1"/>
        <n v="589614.1"/>
        <n v="590032.1"/>
        <n v="590102.1"/>
        <n v="590202.1"/>
        <n v="590888.1"/>
        <n v="591147.1"/>
        <n v="591164.1"/>
        <n v="591192.1"/>
        <n v="591413.1"/>
        <n v="591415.1"/>
        <n v="591430.1"/>
        <n v="591452.1"/>
        <n v="591604.1"/>
        <n v="591648.1"/>
        <n v="591839.1"/>
        <n v="591955.1"/>
        <n v="591982.1"/>
        <n v="592262.1"/>
        <n v="592329.1"/>
        <n v="592330.1"/>
        <n v="592379.1"/>
        <n v="592453.1"/>
        <n v="592492.1"/>
        <n v="592854.1"/>
        <n v="592972.1"/>
        <n v="592973.1"/>
        <n v="593015.1"/>
        <n v="593016.1"/>
        <n v="593030.1"/>
        <n v="593039.1"/>
        <n v="593054.1"/>
        <n v="593057.1"/>
        <n v="593104.1"/>
        <n v="593122.1"/>
        <n v="593278.1"/>
        <n v="593453.1"/>
        <n v="593530.1"/>
        <n v="593584.1"/>
        <n v="593842.1"/>
        <n v="593924.1"/>
        <n v="594186.1"/>
        <n v="594239.1"/>
        <n v="594393.1"/>
        <n v="594401.1"/>
        <n v="594420.1"/>
        <n v="594449.1"/>
        <n v="594527.1"/>
        <n v="594533.1"/>
        <n v="594731.1"/>
        <n v="594744.1"/>
        <n v="594763.1"/>
        <n v="594816.1"/>
        <n v="594969.1"/>
        <n v="594975.1"/>
        <n v="594978.1"/>
        <n v="595121.1"/>
        <n v="595180.1"/>
        <n v="595315.1"/>
        <n v="595332.1"/>
        <n v="596032.1"/>
        <n v="596081.1"/>
        <n v="596084.1"/>
        <n v="596113.1"/>
        <n v="596213.1"/>
        <n v="596220.1"/>
        <n v="596426.1"/>
        <n v="596427.1"/>
        <n v="596450.1"/>
        <n v="596482.1"/>
        <n v="596779.1"/>
        <n v="596831.1"/>
        <n v="597011.1"/>
        <n v="597016.1"/>
        <n v="597030.1"/>
        <n v="597083.1"/>
        <n v="597578.1"/>
        <n v="597647.1"/>
        <n v="597731.1"/>
        <n v="597735.1"/>
        <n v="598071.1"/>
        <n v="598271.1"/>
        <n v="598350.1"/>
        <n v="598594.1"/>
        <n v="598610.1"/>
        <n v="598627.1"/>
        <n v="598636.1"/>
        <n v="598777.1"/>
        <n v="599411.1"/>
        <n v="599503.1"/>
        <n v="599597.1"/>
        <n v="599708.1"/>
        <n v="599796.1"/>
        <n v="599815.1"/>
        <n v="599838.1"/>
        <n v="599883.1"/>
        <n v="599979.1"/>
        <n v="600156.1"/>
        <n v="600969.1"/>
        <n v="601003.1"/>
        <n v="601051.1"/>
        <n v="601112.1"/>
        <n v="601114.1"/>
        <n v="601124.1"/>
        <n v="601222.1"/>
        <n v="601228.1"/>
        <n v="601229.1"/>
        <n v="601388.1"/>
        <n v="601473.1"/>
        <n v="601479.1"/>
        <n v="601571.1"/>
        <n v="601655.1"/>
        <n v="603114.1"/>
        <n v="603122.1"/>
        <n v="603131.1"/>
        <n v="603178.1"/>
        <n v="603364.1"/>
        <n v="603369.1"/>
        <n v="603415.1"/>
        <n v="603483.1"/>
        <n v="603492.1"/>
        <n v="603493.1"/>
        <n v="603498.1"/>
        <n v="603537.1"/>
        <n v="603548.1"/>
        <n v="603646.1"/>
        <n v="603663.1"/>
        <n v="603734.1"/>
        <n v="604112.1"/>
        <n v="604136.1"/>
        <n v="604365.1"/>
        <n v="604407.1"/>
        <n v="604444.1"/>
        <n v="604468.1"/>
        <n v="604478.1"/>
        <n v="604539.1"/>
        <n v="604550.1"/>
        <n v="604558.1"/>
        <n v="604597.1"/>
        <n v="604667.1"/>
        <n v="604700.1"/>
        <n v="604761.1"/>
        <n v="604777.1"/>
        <n v="604800.1"/>
        <n v="604808.1"/>
        <n v="604878.1"/>
        <n v="604900.1"/>
        <n v="604991.1"/>
        <n v="605127.1"/>
        <n v="605128.1"/>
        <n v="605234.1"/>
        <n v="605250.1"/>
        <n v="605439.1"/>
        <n v="605484.1"/>
        <n v="605730.1"/>
        <n v="606165.1"/>
        <n v="606370.1"/>
        <n v="607345.1"/>
        <n v="607346.1"/>
        <n v="607350.1"/>
        <n v="607439.1"/>
        <n v="607647.1"/>
        <n v="608081.1"/>
        <n v="608190.1"/>
        <n v="608219.1"/>
        <n v="608221.1"/>
        <n v="608242.1"/>
        <n v="608287.1"/>
        <n v="608296.1"/>
        <n v="608371.1"/>
        <n v="608372.1"/>
        <n v="608437.1"/>
        <n v="608448.1"/>
        <n v="608466.1"/>
        <n v="608504.1"/>
        <n v="608515.1"/>
        <n v="608579.1"/>
        <n v="608581.1"/>
        <n v="608778.1"/>
        <n v="608869.1"/>
        <n v="608884.1"/>
        <n v="608934.1"/>
        <n v="609640.1"/>
        <n v="609714.1"/>
        <n v="609747.1"/>
        <n v="609753.1"/>
        <n v="609755.1"/>
        <n v="609783.1"/>
        <n v="609801.1"/>
        <n v="609802.1"/>
        <n v="609858.1"/>
        <n v="610139.1"/>
        <n v="610566.1"/>
        <n v="610777.1"/>
        <n v="611090.1"/>
        <n v="611112.1"/>
        <n v="611147.1"/>
        <n v="611174.1"/>
        <n v="611295.1"/>
        <n v="611550.1"/>
        <n v="611713.1"/>
        <n v="611755.1"/>
        <n v="612445.1"/>
        <n v="612492.1"/>
        <n v="612617.1"/>
        <n v="612639.1"/>
        <n v="612800.1"/>
        <n v="612953.1"/>
        <n v="613204.1"/>
        <n v="613639.1"/>
        <n v="613645.1"/>
        <n v="613676.1"/>
        <n v="613683.1"/>
        <n v="613694.1"/>
        <n v="613821.1"/>
        <n v="613916.1"/>
        <n v="613922.1"/>
        <n v="613923.1"/>
        <n v="613941.1"/>
        <n v="613973.1"/>
        <n v="613999.1"/>
        <n v="614065.1"/>
        <n v="614068.1"/>
        <n v="614239.1"/>
        <n v="614336.1"/>
        <n v="614342.1"/>
        <n v="614370.1"/>
        <n v="614406.1"/>
        <n v="614434.1"/>
        <n v="614436.1"/>
        <n v="614565.1"/>
        <n v="615009.1"/>
        <n v="615187.1"/>
        <n v="615239.1"/>
        <n v="615694.1"/>
        <n v="615723.1"/>
        <n v="616248.1"/>
        <n v="616273.1"/>
        <n v="616497.1"/>
        <n v="616505.1"/>
        <n v="616507.1"/>
        <n v="616541.1"/>
        <n v="616555.1"/>
        <n v="616570.1"/>
        <n v="616575.1"/>
        <n v="616712.1"/>
        <n v="616773.1"/>
        <n v="616926.1"/>
        <n v="617113.1"/>
        <n v="617117.1"/>
        <n v="617510.1"/>
        <n v="617566.1"/>
        <n v="617570.1"/>
        <n v="617589.1"/>
        <n v="617779.1"/>
        <n v="617794.1"/>
        <n v="617798.1"/>
        <n v="617801.1"/>
        <n v="617810.1"/>
        <n v="617847.1"/>
        <n v="617858.1"/>
        <n v="617865.1"/>
        <n v="617866.1"/>
        <n v="617883.1"/>
        <n v="617887.1"/>
        <n v="617889.1"/>
        <n v="617959.1"/>
        <n v="617960.1"/>
        <n v="617967.1"/>
        <n v="617970.1"/>
        <n v="617977.1"/>
        <n v="618046.1"/>
        <n v="618075.1"/>
        <n v="618214.1"/>
        <n v="618273.1"/>
        <n v="618601.1"/>
        <n v="618733.1"/>
        <n v="618742.1"/>
        <n v="619001.1"/>
        <n v="619006.1"/>
        <n v="619027.1"/>
        <n v="619028.1"/>
        <n v="619326.1"/>
        <n v="619389.1"/>
        <n v="619410.1"/>
        <n v="619578.1"/>
        <n v="619605.1"/>
        <n v="619616.1"/>
        <n v="620370.1"/>
        <n v="620450.1"/>
        <n v="620451.1"/>
        <n v="620481.1"/>
        <n v="620519.1"/>
        <n v="620543.1"/>
        <n v="620703.1"/>
        <n v="620974.1"/>
        <n v="621012.1"/>
        <n v="621017.1"/>
        <n v="621097.1"/>
        <n v="621144.1"/>
        <n v="621168.1"/>
        <n v="621179.1"/>
        <n v="621184.1"/>
        <n v="621185.1"/>
        <n v="621256.1"/>
        <n v="621397.1"/>
        <n v="621409.1"/>
        <n v="621431.1"/>
        <n v="621490.1"/>
        <n v="621491.1"/>
        <n v="621503.1"/>
        <n v="621680.1"/>
        <n v="621681.1"/>
        <n v="621702.1"/>
        <n v="621724.1"/>
        <n v="621750.1"/>
        <n v="621759.1"/>
        <n v="621795.1"/>
        <n v="621840.1"/>
        <n v="621911.1"/>
        <n v="622001.1"/>
        <n v="622002.1"/>
        <n v="622036.1"/>
        <n v="622053.1"/>
        <n v="622103.1"/>
        <n v="622143.1"/>
        <n v="622474.1"/>
        <n v="622545.1"/>
        <n v="622587.1"/>
        <n v="622728.1"/>
        <n v="622751.1"/>
        <n v="622800.1"/>
        <n v="622815.1"/>
        <n v="622848.1"/>
        <n v="622896.1"/>
        <n v="622934.1"/>
        <n v="622936.1"/>
        <n v="623053.1"/>
        <n v="623235.1"/>
        <n v="623236.1"/>
        <n v="623807.1"/>
        <n v="623809.1"/>
        <n v="623888.1"/>
        <n v="623896.1"/>
        <n v="623897.1"/>
        <n v="623947.1"/>
        <n v="623972.1"/>
        <n v="624076.1"/>
        <n v="624081.1"/>
        <n v="624104.1"/>
        <n v="624105.1"/>
        <n v="624109.1"/>
        <n v="624126.1"/>
        <n v="624296.1"/>
        <n v="624358.1"/>
        <n v="624418.1"/>
        <n v="624422.1"/>
        <n v="624477.1"/>
        <n v="624526.1"/>
        <n v="624852.1"/>
        <n v="624897.1"/>
        <n v="624934.1"/>
        <n v="625000.1"/>
        <n v="625002.1"/>
        <n v="625034.1"/>
        <n v="625100.1"/>
        <n v="625134.1"/>
        <n v="625503.1"/>
        <n v="625507.1"/>
        <n v="625620.1"/>
        <n v="625623.1"/>
        <n v="625630.1"/>
        <n v="625701.1"/>
        <n v="625741.1"/>
        <n v="625822.1"/>
        <n v="625827.1"/>
        <n v="625831.1"/>
        <n v="625864.1"/>
        <n v="625865.1"/>
        <n v="625908.1"/>
        <n v="625941.1"/>
        <n v="625965.1"/>
        <n v="626109.1"/>
        <n v="626154.1"/>
        <n v="626242.1"/>
        <n v="626371.1"/>
        <n v="626422.1"/>
        <n v="626440.1"/>
        <n v="626442.1"/>
        <n v="626479.1"/>
        <n v="626514.1"/>
        <n v="626524.1"/>
        <n v="626549.1"/>
        <n v="626558.1"/>
        <n v="626589.1"/>
        <n v="626762.1"/>
        <n v="626768.1"/>
        <n v="626772.1"/>
        <n v="626784.1"/>
        <n v="626832.1"/>
        <n v="626882.1"/>
        <n v="627103.1"/>
        <n v="627140.1"/>
        <n v="627239.1"/>
        <n v="627292.1"/>
        <n v="627319.1"/>
        <n v="627370.1"/>
        <n v="627530.1"/>
        <n v="627586.1"/>
        <n v="627600.1"/>
        <n v="627620.1"/>
        <n v="627633.1"/>
        <n v="627669.1"/>
        <n v="627755.1"/>
        <n v="627756.1"/>
        <n v="627857.1"/>
        <n v="627903.1"/>
        <n v="627988.1"/>
        <n v="627991.1"/>
        <n v="628042.1"/>
        <n v="628165.1"/>
        <n v="628220.1"/>
        <n v="628226.1"/>
        <n v="628252.1"/>
        <n v="628275.1"/>
        <n v="628360.1"/>
        <n v="628442.1"/>
        <n v="628464.1"/>
        <n v="628542.1"/>
        <n v="628961.1"/>
        <n v="629100.1"/>
        <n v="629260.1"/>
        <n v="629300.1"/>
        <n v="629411.1"/>
        <n v="629440.1"/>
        <n v="629443.1"/>
        <n v="629446.1"/>
        <n v="629461.1"/>
        <n v="629565.1"/>
        <n v="629699.1"/>
        <n v="629751.1"/>
        <n v="629856.1"/>
        <n v="629966.1"/>
        <n v="629967.1"/>
        <n v="630001.1"/>
        <n v="630052.1"/>
        <n v="630055.1"/>
        <n v="630590.1"/>
        <n v="630592.1"/>
        <n v="630678.1"/>
        <n v="630706.1"/>
        <n v="630753.1"/>
        <n v="630859.1"/>
        <n v="630885.1"/>
        <n v="631043.1"/>
        <n v="631097.1"/>
        <n v="631164.1"/>
        <n v="631167.1"/>
        <n v="631233.1"/>
        <n v="631234.1"/>
        <n v="631350.1"/>
        <n v="631427.1"/>
        <n v="631541.1"/>
        <n v="631588.1"/>
        <n v="631592.1"/>
        <n v="631658.1"/>
        <n v="631670.1"/>
        <n v="631712.1"/>
        <n v="632286.1"/>
        <n v="632287.1"/>
        <n v="632288.1"/>
        <n v="632289.1"/>
        <n v="632290.1"/>
        <n v="632291.1"/>
        <n v="632292.1"/>
        <n v="632293.1"/>
        <n v="632294.1"/>
        <n v="632374.1"/>
        <n v="632383.1"/>
        <n v="632395.1"/>
        <n v="632399.1"/>
        <n v="632416.1"/>
        <n v="632429.1"/>
        <n v="632454.1"/>
        <n v="632520.1"/>
        <n v="632619.1"/>
        <n v="632674.1"/>
        <n v="632700.1"/>
        <n v="632723.1"/>
        <n v="632735.1"/>
        <n v="632737.1"/>
        <n v="632767.1"/>
        <n v="632768.1"/>
        <n v="632782.1"/>
        <n v="632837.1"/>
        <n v="632925.1"/>
        <n v="632991.1"/>
        <n v="633007.1"/>
        <n v="633061.1"/>
        <n v="633231.1"/>
        <n v="633257.1"/>
        <n v="633321.1"/>
        <n v="633326.1"/>
        <n v="633368.1"/>
        <n v="633459.1"/>
        <n v="633583.1"/>
        <n v="633607.1"/>
        <n v="633609.1"/>
        <n v="633624.1"/>
        <n v="633640.1"/>
        <n v="633663.1"/>
        <n v="633672.1"/>
        <n v="633784.1"/>
        <n v="633797.1"/>
        <s v=" "/>
        <s v="V26925.1"/>
        <s v="V29727.1"/>
        <s v="V32860.1"/>
        <s v="V33030.1"/>
        <s v="V35526.1"/>
        <s v="V40276.1"/>
        <s v="V40316.1"/>
        <s v="V41015.1"/>
        <s v="V41296.1"/>
        <s v="V42153.1"/>
        <s v="V42167.1"/>
        <s v="V44133.1"/>
        <s v="V44507.1"/>
        <s v="V44740.1"/>
        <s v="V45135.1"/>
        <s v="V45747.1"/>
        <s v="V45832.1"/>
        <s v="V45946.1"/>
        <s v="V46429.1"/>
        <s v="V49611.1"/>
        <s v="V49804.1 / 745575"/>
        <s v="V49911.1 / 745608"/>
        <s v="V49943.1"/>
        <s v="V51959.1"/>
        <s v="V52551.1"/>
        <s v="V52552.1"/>
        <s v="V53539.1"/>
        <s v="V54654.1"/>
        <s v="V54914.1"/>
        <s v="V55157.1"/>
        <s v="V55185.1"/>
        <s v="V58131.1"/>
        <s v="V58339.1"/>
        <s v="V58373.1"/>
        <s v="V58386.1"/>
        <s v="V58410.1"/>
        <s v="V58678.1"/>
        <s v="V58914.1"/>
        <s v="V58918.1"/>
        <s v="V59706.1"/>
        <s v="V59722.1"/>
        <s v="V60081.1"/>
        <s v="V61229.1"/>
        <s v="V62493.1"/>
        <s v="V62494.1"/>
        <s v="V62781.1"/>
        <s v="V62890.1"/>
        <s v="V68852.1"/>
        <s v="V68855.1"/>
        <s v="V70048.1"/>
        <s v="V71833.1"/>
        <s v="V71963.1"/>
        <s v="V74291.1"/>
        <s v="V74292.1"/>
        <s v="V74760.1"/>
        <s v="V75235.1"/>
        <s v="V79231.1"/>
        <s v="V80086.1"/>
        <s v="V81412.1"/>
        <s v="V81830.1"/>
        <s v="V84143.1"/>
        <s v="V84682.1"/>
        <s v="V86960.1"/>
        <s v="V86961.1"/>
        <s v="V88810.1"/>
        <s v="V88983.1"/>
        <s v="V90721.1 / 783279"/>
        <s v="V91159.1"/>
        <s v="V91739.1"/>
        <s v="V93912.1"/>
        <s v="V95920.1"/>
        <s v="V95936.1"/>
        <s v="V96510.1"/>
        <s v="V96547.1"/>
        <s v="V97520.1"/>
        <s v="V99411.1"/>
        <s v="V99439.1"/>
        <s v="V99489.1"/>
        <s v="V99709.1"/>
        <s v="V99729.1"/>
        <s v="V99865.1"/>
        <s v="VA0227.1"/>
        <s v="VA0378.1"/>
        <s v="VA0523.1"/>
        <s v="VA0689.1"/>
        <s v="VA0967.1"/>
        <s v="VA0991.1"/>
        <s v="VA1696.1"/>
        <s v="VA2281.1"/>
        <s v="VA2743.1"/>
        <s v="VA4032.1"/>
        <s v="VA4412.1"/>
        <s v="VA4472.1"/>
        <s v="VA4484.1"/>
        <s v="VA5968.1"/>
        <s v="VA9074.1"/>
        <s v="VA9315.1"/>
        <s v="VA9471.1"/>
        <s v="VA9496.1"/>
        <s v="VA9505.1"/>
        <s v="VA9507.1"/>
        <s v="VA9512.1"/>
        <s v="VA9526.1"/>
        <s v="VA9533.1"/>
        <s v="VB0260.1"/>
        <s v="VB0273.1"/>
        <s v="VB0283.1"/>
        <s v="VB0285.1"/>
        <s v="VB0951.1"/>
        <s v="VB1682.1"/>
        <s v="VB2302.1"/>
        <s v="VB2545.1"/>
        <s v="VB2564.1"/>
        <s v="VB2567.1"/>
        <s v="VB2572.1"/>
        <s v="VB3221.1"/>
        <s v="VB5189.1"/>
        <s v="VB5192.1"/>
        <s v="VB5229.1"/>
        <s v="VB5276.1"/>
        <s v="VB5400.1"/>
        <s v="VB5405.1"/>
        <s v="VB5411.1"/>
        <s v="VB5658.1"/>
        <s v="VB5685.1"/>
        <s v="VB5687.1"/>
        <s v="VB6514.1"/>
        <s v="VB6580.1"/>
        <s v="VB8540.1"/>
        <s v="VB8604.1"/>
        <s v="VB8949.1"/>
        <s v="VB9191.1"/>
        <s v="VB9981.1"/>
        <s v="VC0233.1 / 809709"/>
        <s v="VC0424.1"/>
        <s v="VC0492.1"/>
        <s v="VC0989.1"/>
        <s v="VC1713.1"/>
        <s v="VC1742.1"/>
        <s v="VC1747.1"/>
        <s v="VC2616.1"/>
        <s v="VC2808.1"/>
        <s v="VC2836.1"/>
        <s v="VC3238.1"/>
        <s v="VC3340.1"/>
        <s v="VC3342.1"/>
        <s v="VC3344.1"/>
        <s v="VC4892.1"/>
        <s v="VC5147.1"/>
        <s v="VC5690.1"/>
        <s v="VC5704.1"/>
        <s v="VC5954.1"/>
        <s v="VC5967.1"/>
        <s v="VC6146.1"/>
        <s v="VC6148.1"/>
        <s v="VC6151.1"/>
        <s v="VC6154.1"/>
        <s v="VC6306.1"/>
        <s v="VC6334.1"/>
        <s v="VC6469.1"/>
        <s v="VC6492.1"/>
        <s v="VC6513.1"/>
        <s v="VC6516.1"/>
        <s v="VC6558.1"/>
        <s v="VC6663.1"/>
        <s v="VC6778.1"/>
        <s v="VC6847.1"/>
        <s v="VC7383.1"/>
        <s v="VC7651.1"/>
        <s v="VC7669.1"/>
        <s v="VC7675.1"/>
        <s v="VC9417.1"/>
        <s v="VC9441.1"/>
        <s v="VC9602.1"/>
        <s v="VC9929.1"/>
        <s v="VD0041.1"/>
        <s v="VD2626.1"/>
        <s v="VD2904.1"/>
        <s v="VD3148.1"/>
        <s v="VD4770.1"/>
        <s v="VD5442.1"/>
        <s v="VD5774.1"/>
        <s v="VD5780.1"/>
        <s v="VD5781.1"/>
        <s v="VD7462.1"/>
        <s v="VD7718.1"/>
        <s v="VD8928.1"/>
        <s v="VE2657.1"/>
        <s v="VE3081.1"/>
        <s v="VE3120.1"/>
        <s v="VE4006.1 / 828858"/>
        <s v="VE4641.1"/>
        <s v="VE5593.1"/>
        <s v="VE5688.1"/>
        <s v="VE5917.1"/>
        <s v="VE7228.1"/>
        <s v="VE7797.1"/>
        <s v="VE8048.1"/>
        <s v="VE8496.1 / 832001"/>
      </sharedItems>
    </cacheField>
    <cacheField name="Global Counterparty ID" numFmtId="0">
      <sharedItems containsSemiMixedTypes="0" containsString="0" containsNumber="1" containsInteger="1" minValue="12" maxValue="91219" count="70">
        <n v="12"/>
        <n v="18"/>
        <n v="120"/>
        <n v="154"/>
        <n v="169"/>
        <n v="177"/>
        <n v="208"/>
        <n v="232"/>
        <n v="246"/>
        <n v="687"/>
        <n v="754"/>
        <n v="1424"/>
        <n v="2094"/>
        <n v="2482"/>
        <n v="2584"/>
        <n v="3022"/>
        <n v="3246"/>
        <n v="3254"/>
        <n v="3497"/>
        <n v="5607"/>
        <n v="9409"/>
        <n v="11135"/>
        <n v="26269"/>
        <n v="26304"/>
        <n v="26428"/>
        <n v="27457"/>
        <n v="29335"/>
        <n v="29605"/>
        <n v="31699"/>
        <n v="45492"/>
        <n v="48528"/>
        <n v="49694"/>
        <n v="49747"/>
        <n v="51163"/>
        <n v="53295"/>
        <n v="53350"/>
        <n v="53461"/>
        <n v="54279"/>
        <n v="54979"/>
        <n v="55134"/>
        <n v="55265"/>
        <n v="56264"/>
        <n v="56759"/>
        <n v="57399"/>
        <n v="57508"/>
        <n v="57543"/>
        <n v="57700"/>
        <n v="58177"/>
        <n v="59207"/>
        <n v="61839"/>
        <n v="61981"/>
        <n v="62413"/>
        <n v="63597"/>
        <n v="64168"/>
        <n v="64245"/>
        <n v="64517"/>
        <n v="65268"/>
        <n v="65291"/>
        <n v="66652"/>
        <n v="66682"/>
        <n v="68856"/>
        <n v="69034"/>
        <n v="69121"/>
        <n v="70526"/>
        <n v="71108"/>
        <n v="71243"/>
        <n v="72209"/>
        <n v="79689"/>
        <n v="84074"/>
        <n v="91219"/>
      </sharedItems>
    </cacheField>
    <cacheField name="Begin Date" numFmtId="0">
      <sharedItems containsSemiMixedTypes="0" containsNonDate="0" containsDate="1" containsString="0" minDate="2001-04-06T22:00:01" maxDate="2002-10-01T00:00:00" count="105">
        <d v="2001-04-06T22:00:01"/>
        <d v="2001-04-16T21:00:00"/>
        <d v="2001-04-17T21:00:00"/>
        <d v="2001-04-19T21:00:00"/>
        <d v="2001-04-20T21:00:00"/>
        <d v="2001-04-23T21:00:00"/>
        <d v="2001-04-24T21:00:00"/>
        <d v="2001-04-26T21:00:00"/>
        <d v="2001-04-27T21:00:00"/>
        <d v="2001-04-30T21:00:00"/>
        <d v="2001-05-01T00:00:00"/>
        <d v="2001-05-01T13:33:00"/>
        <d v="2001-05-01T14:12:00"/>
        <d v="2001-05-01T14:35:00"/>
        <d v="2001-05-01T17:11:00"/>
        <d v="2001-05-01T21:00:00"/>
        <d v="2001-05-02T21:00:00"/>
        <d v="2001-05-03T21:00:00"/>
        <d v="2001-05-04T21:00:00"/>
        <d v="2001-05-07T21:00:00"/>
        <d v="2001-05-08T21:00:00"/>
        <d v="2001-05-09T21:00:00"/>
        <d v="2001-05-10T21:00:00"/>
        <d v="2001-05-11T21:00:00"/>
        <d v="2001-05-13T21:00:00"/>
        <d v="2001-05-14T21:00:00"/>
        <d v="2001-05-15T21:00:00"/>
        <d v="2001-05-16T21:00:00"/>
        <d v="2001-05-17T21:00:00"/>
        <d v="2001-05-18T21:00:00"/>
        <d v="2001-05-21T21:00:00"/>
        <d v="2001-05-22T21:00:00"/>
        <d v="2001-05-23T21:00:00"/>
        <d v="2001-05-23T21:00:01"/>
        <d v="2001-05-24T21:00:00"/>
        <d v="2001-05-25T21:00:00"/>
        <d v="2001-05-28T21:00:00"/>
        <d v="2001-05-28T21:00:01"/>
        <d v="2001-05-29T21:00:00"/>
        <d v="2001-05-30T21:00:00"/>
        <d v="2001-05-31T21:00:00"/>
        <d v="2001-06-01T00:00:00"/>
        <d v="2001-06-01T13:33:00"/>
        <d v="2001-06-01T14:12:00"/>
        <d v="2001-06-01T14:16:00"/>
        <d v="2001-06-01T14:23:00"/>
        <d v="2001-06-01T14:25:00"/>
        <d v="2001-06-01T15:35:00"/>
        <d v="2001-06-01T17:03:00"/>
        <d v="2001-06-01T17:11:00"/>
        <d v="2001-06-01T21:00:00"/>
        <d v="2001-06-01T21:00:01"/>
        <d v="2001-06-01T21:59:57"/>
        <d v="2001-06-03T21:00:00"/>
        <d v="2001-06-04T21:00:00"/>
        <d v="2001-06-05T21:00:00"/>
        <d v="2001-06-06T21:00:00"/>
        <d v="2001-06-06T21:00:01"/>
        <d v="2001-06-07T21:00:01"/>
        <d v="2001-06-11T21:00:00"/>
        <d v="2001-06-11T21:00:01"/>
        <d v="2001-06-18T21:00:00"/>
        <d v="2001-07-01T00:00:00"/>
        <d v="2001-07-01T14:12:00"/>
        <d v="2001-07-01T16:50:00"/>
        <d v="2001-07-01T17:11:00"/>
        <d v="2001-07-01T21:00:00"/>
        <d v="2001-07-01T21:00:01"/>
        <d v="2001-08-01T00:00:00"/>
        <d v="2001-08-01T21:00:00"/>
        <d v="2001-08-01T21:00:01"/>
        <d v="2001-09-01T00:00:00"/>
        <d v="2001-09-01T14:12:00"/>
        <d v="2001-09-01T14:16:00"/>
        <d v="2001-09-01T17:03:00"/>
        <d v="2001-09-01T17:11:00"/>
        <d v="2001-09-01T21:00:00"/>
        <d v="2001-09-01T21:00:01"/>
        <d v="2001-10-01T00:00:00"/>
        <d v="2001-10-01T08:02:00"/>
        <d v="2001-10-01T13:33:00"/>
        <d v="2001-10-01T14:12:00"/>
        <d v="2001-10-01T17:03:00"/>
        <d v="2001-10-01T17:11:00"/>
        <d v="2001-11-01T00:00:00"/>
        <d v="2001-11-01T15:35:00"/>
        <d v="2002-01-01T00:00:00"/>
        <d v="2002-01-01T14:12:00"/>
        <d v="2002-01-01T14:16:00"/>
        <d v="2002-01-01T16:50:00"/>
        <d v="2002-01-01T16:51:00"/>
        <d v="2002-01-01T17:11:00"/>
        <d v="2002-01-01T22:00:00"/>
        <d v="2002-03-01T17:11:00"/>
        <d v="2002-04-01T00:00:00"/>
        <d v="2002-04-01T16:50:00"/>
        <d v="2002-05-01T14:12:00"/>
        <d v="2002-05-01T17:11:00"/>
        <d v="2002-06-01T14:12:00"/>
        <d v="2002-06-01T17:11:00"/>
        <d v="2002-07-01T00:00:00"/>
        <d v="2002-07-01T17:11:00"/>
        <d v="2002-09-01T00:00:00"/>
        <d v="2002-09-01T21:00:00"/>
        <d v="2002-10-01T00:00:00"/>
      </sharedItems>
    </cacheField>
    <cacheField name="End Date" numFmtId="0">
      <sharedItems containsSemiMixedTypes="0" containsNonDate="0" containsDate="1" containsString="0" minDate="2001-04-07T22:00:01" maxDate="2002-12-31T17:11:00" count="109">
        <d v="2001-04-07T22:00:01"/>
        <d v="2001-04-17T21:00:00"/>
        <d v="2001-04-19T21:00:00"/>
        <d v="2001-04-20T21:00:00"/>
        <d v="2001-04-21T21:00:00"/>
        <d v="2001-04-23T21:00:00"/>
        <d v="2001-04-24T21:00:00"/>
        <d v="2001-04-26T21:00:00"/>
        <d v="2001-04-27T21:00:00"/>
        <d v="2001-04-28T21:00:00"/>
        <d v="2001-04-30T21:00:00"/>
        <d v="2001-05-01T21:00:00"/>
        <d v="2001-05-02T21:00:00"/>
        <d v="2001-05-03T21:00:00"/>
        <d v="2001-05-04T21:00:00"/>
        <d v="2001-05-05T21:00:00"/>
        <d v="2001-05-08T21:00:00"/>
        <d v="2001-05-09T21:00:00"/>
        <d v="2001-05-11T21:00:00"/>
        <d v="2001-05-12T21:00:00"/>
        <d v="2001-05-14T21:00:00"/>
        <d v="2001-05-15T21:00:00"/>
        <d v="2001-05-16T21:00:00"/>
        <d v="2001-05-17T21:00:00"/>
        <d v="2001-05-18T21:00:00"/>
        <d v="2001-05-19T21:00:00"/>
        <d v="2001-05-21T21:00:00"/>
        <d v="2001-05-22T21:00:00"/>
        <d v="2001-05-23T21:00:01"/>
        <d v="2001-05-24T21:00:00"/>
        <d v="2001-05-25T21:00:00"/>
        <d v="2001-05-29T21:00:00"/>
        <d v="2001-05-30T21:00:00"/>
        <d v="2001-05-31T00:00:00"/>
        <d v="2001-05-31T13:33:00"/>
        <d v="2001-05-31T14:12:00"/>
        <d v="2001-05-31T14:35:00"/>
        <d v="2001-05-31T17:11:00"/>
        <d v="2001-05-31T21:00:00"/>
        <d v="2001-06-01T21:00:00"/>
        <d v="2001-06-01T21:00:01"/>
        <d v="2001-06-02T21:00:00"/>
        <d v="2001-06-04T21:00:00"/>
        <d v="2001-06-05T21:00:00"/>
        <d v="2001-06-06T21:00:01"/>
        <d v="2001-06-07T21:00:01"/>
        <d v="2001-06-08T00:00:00"/>
        <d v="2001-06-08T21:00:00"/>
        <d v="2001-06-08T21:00:01"/>
        <d v="2001-06-15T21:00:00"/>
        <d v="2001-06-15T21:00:01"/>
        <d v="2001-06-22T21:00:00"/>
        <d v="2001-06-30T00:00:00"/>
        <d v="2001-06-30T13:33:00"/>
        <d v="2001-06-30T14:12:00"/>
        <d v="2001-06-30T14:16:00"/>
        <d v="2001-06-30T14:23:00"/>
        <d v="2001-06-30T14:25:00"/>
        <d v="2001-06-30T17:03:00"/>
        <d v="2001-06-30T17:11:00"/>
        <d v="2001-06-30T21:00:00"/>
        <d v="2001-06-30T21:00:01"/>
        <d v="2001-06-30T21:59:57"/>
        <d v="2001-07-31T00:00:00"/>
        <d v="2001-07-31T21:00:00"/>
        <d v="2001-07-31T21:00:01"/>
        <d v="2001-08-31T00:00:00"/>
        <d v="2001-08-31T14:12:00"/>
        <d v="2001-08-31T17:11:00"/>
        <d v="2001-08-31T21:00:00"/>
        <d v="2001-08-31T21:00:01"/>
        <d v="2001-09-30T00:00:00"/>
        <d v="2001-09-30T14:12:00"/>
        <d v="2001-09-30T14:16:00"/>
        <d v="2001-09-30T16:50:00"/>
        <d v="2001-09-30T17:03:00"/>
        <d v="2001-09-30T17:11:00"/>
        <d v="2001-09-30T21:00:00"/>
        <d v="2001-09-30T21:00:01"/>
        <d v="2001-10-31T00:00:00"/>
        <d v="2001-10-31T08:02:00"/>
        <d v="2001-10-31T15:35:00"/>
        <d v="2001-12-31T00:00:00"/>
        <d v="2001-12-31T13:33:00"/>
        <d v="2001-12-31T14:12:00"/>
        <d v="2001-12-31T17:03:00"/>
        <d v="2001-12-31T17:11:00"/>
        <d v="2002-01-31T22:00:00"/>
        <d v="2002-02-28T00:00:00"/>
        <d v="2002-02-28T14:12:00"/>
        <d v="2002-02-28T14:16:00"/>
        <d v="2002-02-28T17:11:00"/>
        <d v="2002-03-31T00:00:00"/>
        <d v="2002-03-31T15:35:00"/>
        <d v="2002-03-31T16:50:00"/>
        <d v="2002-04-30T17:11:00"/>
        <d v="2002-05-31T14:12:00"/>
        <d v="2002-05-31T17:11:00"/>
        <d v="2002-06-30T00:00:00"/>
        <d v="2002-06-30T14:12:00"/>
        <d v="2002-06-30T16:50:00"/>
        <d v="2002-06-30T17:11:00"/>
        <d v="2002-08-31T17:11:00"/>
        <d v="2002-09-30T00:00:00"/>
        <d v="2002-09-30T21:00:00"/>
        <d v="2002-10-31T00:00:00"/>
        <d v="2002-12-31T00:00:00"/>
        <d v="2002-12-31T16:51:00"/>
        <d v="2002-12-31T17:11:0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65" createdVersion="3">
  <cacheSource type="worksheet">
    <worksheetSource ref="A5:S170" sheet="Failed Transaction Detail"/>
  </cacheSource>
  <cacheFields count="19">
    <cacheField name="Date" numFmtId="0">
      <sharedItems containsSemiMixedTypes="0" containsNonDate="0" containsDate="1" containsString="0" minDate="2001-03-28T00:00:00" maxDate="2001-06-05T00:00:00" count="37">
        <d v="2001-03-28T00:00:00"/>
        <d v="2001-04-04T00:00:00"/>
        <d v="2001-04-10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  <d v="2001-04-30T00:00:00"/>
        <d v="2001-05-01T00:00:00"/>
        <d v="2001-05-02T00:00:00"/>
        <d v="2001-05-03T00:00:00"/>
        <d v="2001-05-04T00:00:00"/>
        <d v="2001-05-07T00:00:00"/>
        <d v="2001-05-08T00:00:00"/>
        <d v="2001-05-09T00:00:00"/>
        <d v="2001-05-10T00:00:00"/>
        <d v="2001-05-11T00:00:00"/>
        <d v="2001-05-15T00:00:00"/>
        <d v="2001-05-16T00:00:00"/>
        <d v="2001-05-17T00:00:00"/>
        <d v="2001-05-18T00:00:00"/>
        <d v="2001-05-21T00:00:00"/>
        <d v="2001-05-22T00:00:00"/>
        <d v="2001-05-23T00:00:00"/>
        <d v="2001-05-24T00:00:00"/>
        <d v="2001-05-25T00:00:00"/>
        <d v="2001-05-29T00:00:00"/>
        <d v="2001-05-30T00:00:00"/>
        <d v="2001-05-31T00:00:00"/>
        <d v="2001-06-01T00:00:00"/>
        <d v="2001-06-04T00:00:00"/>
        <d v="2001-06-05T00:00:00"/>
      </sharedItems>
    </cacheField>
    <cacheField name="Transaction Time" numFmtId="0">
      <sharedItems containsSemiMixedTypes="0" containsNonDate="0" containsDate="1" containsString="0" minDate="2001-03-28T15:01:32" maxDate="2001-06-05T15:24:00" count="160">
        <d v="2001-03-28T15:01:32"/>
        <d v="2001-03-28T15:04:35"/>
        <d v="2001-03-28T15:07:06"/>
        <d v="2001-04-04T11:16:04"/>
        <d v="2001-04-10T08:34:43"/>
        <d v="2001-04-10T13:37:56"/>
        <d v="2001-04-17T07:46:02"/>
        <d v="2001-04-17T10:36:29"/>
        <d v="2001-04-17T11:13:37"/>
        <d v="2001-04-17T14:47:34"/>
        <d v="2001-04-18T08:50:59"/>
        <d v="2001-04-18T11:11:29"/>
        <d v="2001-04-18T11:11:59"/>
        <d v="2001-04-19T08:34:50"/>
        <d v="2001-04-20T10:14:00"/>
        <d v="2001-04-23T07:06:00"/>
        <d v="2001-04-23T13:26:00"/>
        <d v="2001-04-24T08:22:00"/>
        <d v="2001-04-24T08:23:00"/>
        <d v="2001-04-24T10:43:00"/>
        <d v="2001-04-24T10:49:00"/>
        <d v="2001-04-24T11:02:00"/>
        <d v="2001-04-24T11:09:00"/>
        <d v="2001-04-24T11:35:00"/>
        <d v="2001-04-24T12:07:00"/>
        <d v="2001-04-24T12:27:00"/>
        <d v="2001-04-25T07:27:00"/>
        <d v="2001-04-25T07:46:00"/>
        <d v="2001-04-25T09:38:00"/>
        <d v="2001-04-25T09:55:00"/>
        <d v="2001-04-25T09:56:00"/>
        <d v="2001-04-25T13:45:00"/>
        <d v="2001-04-26T08:49:00"/>
        <d v="2001-04-26T08:55:00"/>
        <d v="2001-04-26T09:00:00"/>
        <d v="2001-04-26T09:58:00"/>
        <d v="2001-04-26T13:43:00"/>
        <d v="2001-04-26T13:59:00"/>
        <d v="2001-04-26T14:04:00"/>
        <d v="2001-04-26T14:06:00"/>
        <d v="2001-04-26T14:53:00"/>
        <d v="2001-04-26T15:52:00"/>
        <d v="2001-04-27T07:24:00"/>
        <d v="2001-04-27T08:33:00"/>
        <d v="2001-04-27T09:57:00"/>
        <d v="2001-04-27T11:44:00"/>
        <d v="2001-04-27T11:45:00"/>
        <d v="2001-04-30T07:47:00"/>
        <d v="2001-04-30T08:41:00"/>
        <d v="2001-04-30T09:21:00"/>
        <d v="2001-04-30T11:10:00"/>
        <d v="2001-04-30T12:11:00"/>
        <d v="2001-05-01T07:46:00"/>
        <d v="2001-05-01T13:49:00"/>
        <d v="2001-05-02T10:01:00"/>
        <d v="2001-05-02T14:26:00"/>
        <d v="2001-05-03T08:29:05"/>
        <d v="2001-05-03T08:37:17"/>
        <d v="2001-05-03T09:39:03"/>
        <d v="2001-05-03T09:40:10"/>
        <d v="2001-05-03T12:26:31"/>
        <d v="2001-05-04T10:16:00"/>
        <d v="2001-05-07T07:39:00"/>
        <d v="2001-05-07T11:21:00"/>
        <d v="2001-05-08T12:57:19"/>
        <d v="2001-05-09T08:06:00"/>
        <d v="2001-05-10T09:37:00"/>
        <d v="2001-05-10T09:58:00"/>
        <d v="2001-05-10T10:53:00"/>
        <d v="2001-05-10T12:07:00"/>
        <d v="2001-05-11T08:30:00"/>
        <d v="2001-05-11T10:36:00"/>
        <d v="2001-05-11T12:20:00"/>
        <d v="2001-05-15T08:32:00"/>
        <d v="2001-05-15T08:51:00"/>
        <d v="2001-05-15T08:52:00"/>
        <d v="2001-05-15T14:19:00"/>
        <d v="2001-05-16T08:39:00"/>
        <d v="2001-05-16T08:56:00"/>
        <d v="2001-05-16T09:31:00"/>
        <d v="2001-05-16T09:52:00"/>
        <d v="2001-05-16T10:55:00"/>
        <d v="2001-05-16T11:14:00"/>
        <d v="2001-05-16T11:16:00"/>
        <d v="2001-05-16T13:16:00"/>
        <d v="2001-05-16T13:21:00"/>
        <d v="2001-05-17T08:15:00"/>
        <d v="2001-05-17T12:31:00"/>
        <d v="2001-05-17T12:39:00"/>
        <d v="2001-05-17T12:40:00"/>
        <d v="2001-05-18T08:42:00"/>
        <d v="2001-05-18T08:43:00"/>
        <d v="2001-05-18T09:56:00"/>
        <d v="2001-05-18T11:35:00"/>
        <d v="2001-05-18T14:47:00"/>
        <d v="2001-05-21T10:30:00"/>
        <d v="2001-05-21T14:59:00"/>
        <d v="2001-05-22T07:36:00"/>
        <d v="2001-05-22T07:46:00"/>
        <d v="2001-05-22T08:50:00"/>
        <d v="2001-05-22T09:04:00"/>
        <d v="2001-05-22T09:05:00"/>
        <d v="2001-05-22T10:57:00"/>
        <d v="2001-05-22T13:15:00"/>
        <d v="2001-05-22T14:50:00"/>
        <d v="2001-05-23T06:55:00"/>
        <d v="2001-05-23T13:05:00"/>
        <d v="2001-05-24T08:45:00"/>
        <d v="2001-05-24T08:46:00"/>
        <d v="2001-05-24T12:45:00"/>
        <d v="2001-05-24T13:20:00"/>
        <d v="2001-05-24T13:21:00"/>
        <d v="2001-05-24T13:22:00"/>
        <d v="2001-05-24T14:21:00"/>
        <d v="2001-05-24T14:25:00"/>
        <d v="2001-05-25T08:43:00"/>
        <d v="2001-05-25T11:17:00"/>
        <d v="2001-05-25T12:32:00"/>
        <d v="2001-05-25T12:33:00"/>
        <d v="2001-05-29T11:00:00"/>
        <d v="2001-05-29T13:33:00"/>
        <d v="2001-05-30T07:44:00"/>
        <d v="2001-05-30T08:10:00"/>
        <d v="2001-05-30T09:49:00"/>
        <d v="2001-05-30T09:50:00"/>
        <d v="2001-05-30T09:53:00"/>
        <d v="2001-05-30T09:54:00"/>
        <d v="2001-05-30T10:01:00"/>
        <d v="2001-05-30T10:50:00"/>
        <d v="2001-05-30T11:55:00"/>
        <d v="2001-05-30T13:34:00"/>
        <d v="2001-05-30T14:03:00"/>
        <d v="2001-05-30T14:18:00"/>
        <d v="2001-05-31T06:38:00"/>
        <d v="2001-05-31T07:48:00"/>
        <d v="2001-05-31T08:09:00"/>
        <d v="2001-05-31T08:10:00"/>
        <d v="2001-05-31T09:38:00"/>
        <d v="2001-05-31T10:21:00"/>
        <d v="2001-05-31T10:24:00"/>
        <d v="2001-05-31T12:22:00"/>
        <d v="2001-06-01T10:07:00"/>
        <d v="2001-06-04T08:30:00"/>
        <d v="2001-06-04T08:32:00"/>
        <d v="2001-06-04T08:41:00"/>
        <d v="2001-06-04T08:59:00"/>
        <d v="2001-06-04T12:39:00"/>
        <d v="2001-06-04T13:59:00"/>
        <d v="2001-06-05T07:37:00"/>
        <d v="2001-06-05T10:23:00"/>
        <d v="2001-06-05T10:40:00"/>
        <d v="2001-06-05T10:44:00"/>
        <d v="2001-06-05T10:47:00"/>
        <d v="2001-06-05T11:05:00"/>
        <d v="2001-06-05T13:01:00"/>
        <d v="2001-06-05T14:32:00"/>
        <d v="2001-06-05T14:35:00"/>
        <d v="2001-06-05T14:47:00"/>
        <d v="2001-06-05T14:48:00"/>
        <d v="2001-06-05T15:24:00"/>
      </sharedItems>
    </cacheField>
    <cacheField name="Counterparty Name" numFmtId="0">
      <sharedItems containsBlank="1" count="55">
        <s v="AEP Energy Services, Inc."/>
        <s v="AIG Energy Trading Inc."/>
        <s v="American Electric Power Company Inc."/>
        <s v="Aquila Canada Corp."/>
        <s v="Aquila Energy Marketing Corporation"/>
        <s v="Aquila Risk Management Corporation"/>
        <s v="Avista Energy, Inc."/>
        <s v="Axia Energy, LP"/>
        <s v="Barrett Resources Corporation"/>
        <s v="BP Energy Company"/>
        <s v="Bridgeline Gas Marketing LLC"/>
        <s v="Calpine Power Services Company"/>
        <s v="Cargill Energy, a division of Cargill, Incorporated"/>
        <s v="Cargill-Alliant, LLC"/>
        <s v="Carolina Power &amp; Light Company"/>
        <s v="Central Vermont Public Service Corporation"/>
        <s v="Cinergy Marketing &amp; Trading, LLC"/>
        <s v="CMS Marketing, Services and Trading Company"/>
        <s v="Constellation Power Source, Inc."/>
        <s v="Coral Energy Holding L.P."/>
        <s v="Duke Energy Trading and Marketing, L.L.C."/>
        <s v="Dynegy Marketing and Trade"/>
        <s v="Dynegy Power Marketing, Inc."/>
        <s v="e prime, inc."/>
        <s v="Edison Mission Marketing &amp; Trading Inc."/>
        <s v="El Paso Merchant Energy, L.P."/>
        <s v="Engage Energy Canada L.P."/>
        <s v="Idaho Power Company"/>
        <s v="J. Aron &amp; Company"/>
        <s v="Louisville Gas And Electric Company"/>
        <s v="Mieco Inc."/>
        <s v="Mirant Americas Energy Marketing, L.P."/>
        <s v="Nevada Power Company"/>
        <s v="NGTS LLC"/>
        <s v="Oglethorpe Power Corporation"/>
        <s v="Peco Energy Company"/>
        <s v="PG&amp;E Energy Trading - Power, L.P."/>
        <s v="PG&amp;E Energy Trading-Gas Corporation"/>
        <s v="Public Service Company Of Colorado"/>
        <s v="Public Service Electric and Gas Company"/>
        <s v="Reliant Energy Services, Inc."/>
        <s v="Smith Barney AAA Energy Fund L.P."/>
        <s v="Southern Company Services, Inc."/>
        <s v="Tenaska Marketing Ventures"/>
        <s v="Torch Energy TM, Inc."/>
        <s v="Tractebel Energy Marketing, Inc."/>
        <s v="TransAlta Energy Marketing (US) Inc."/>
        <s v="Tucson Electric Power Company"/>
        <s v="TXU Energy Trading Company"/>
        <s v="Virginia Electric and Power Company"/>
        <s v="Virginia Power Energy Marketing, Inc."/>
        <s v="Wabash Valley Power Association Inc."/>
        <s v="Western Gas Resources, Inc."/>
        <s v="Williams Energy Marketing &amp; Trading Company"/>
        <m/>
      </sharedItems>
    </cacheField>
    <cacheField name="External Party" numFmtId="0">
      <sharedItems count="6">
        <s v="Amerex Natural Gas I, Ltd."/>
        <s v="Amerex Power, Ltd."/>
        <s v="APB Energy, Inc."/>
        <s v="Natsource LLC"/>
        <s v="Power Merchants Group, LLC"/>
        <s v="Prebon Energy, Inc.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14">
        <s v="CAN Gas Fin BasSwap"/>
        <s v="CAN Power Fin Swap"/>
        <s v="US East Power Fin Swap"/>
        <s v="US East Power Phy Fwd Firm"/>
        <s v="US East Power Phy Fwd Firm Unplan B"/>
        <s v="US Gas Daily FIN OPT (Floating Strike)"/>
        <s v="US Gas Fin BasisSwap"/>
        <s v="US Gas Fin Spread"/>
        <s v="US Gas Fin Swap"/>
        <s v="US Gas Phy Index Firm &gt;1Mo&lt;1Yr"/>
        <s v="US Gas Phy Index Firm non-TX &lt; or = 1Mo"/>
        <s v="US Gas Phy Index Firm non-TX &gt;1Mo&lt;1Yr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49" maxValue="52461" count="89">
        <n v="3749"/>
        <n v="3751"/>
        <n v="3942"/>
        <n v="7473"/>
        <n v="7474"/>
        <n v="10632"/>
        <n v="26302"/>
        <n v="29065"/>
        <n v="29066"/>
        <n v="29070"/>
        <n v="29075"/>
        <n v="29082"/>
        <n v="29085"/>
        <n v="29383"/>
        <n v="29487"/>
        <n v="29762"/>
        <n v="30594"/>
        <n v="30600"/>
        <n v="31671"/>
        <n v="32197"/>
        <n v="32198"/>
        <n v="32201"/>
        <n v="32214"/>
        <n v="32215"/>
        <n v="32554"/>
        <n v="32953"/>
        <n v="32954"/>
        <n v="33009"/>
        <n v="33072"/>
        <n v="33278"/>
        <n v="33288"/>
        <n v="33301"/>
        <n v="33303"/>
        <n v="33759"/>
        <n v="34035"/>
        <n v="34802"/>
        <n v="35353"/>
        <n v="35676"/>
        <n v="35677"/>
        <n v="36100"/>
        <n v="36135"/>
        <n v="36159"/>
        <n v="36167"/>
        <n v="36207"/>
        <n v="36219"/>
        <n v="36228"/>
        <n v="36235"/>
        <n v="36462"/>
        <n v="36463"/>
        <n v="36705"/>
        <n v="37083"/>
        <n v="37095"/>
        <n v="37321"/>
        <n v="38337"/>
        <n v="38567"/>
        <n v="38573"/>
        <n v="38619"/>
        <n v="39374"/>
        <n v="40041"/>
        <n v="40695"/>
        <n v="41027"/>
        <n v="41970"/>
        <n v="43378"/>
        <n v="44705"/>
        <n v="45225"/>
        <n v="45239"/>
        <n v="45251"/>
        <n v="47112"/>
        <n v="47486"/>
        <n v="48724"/>
        <n v="48726"/>
        <n v="48734"/>
        <n v="48736"/>
        <n v="48792"/>
        <n v="49075"/>
        <n v="49119"/>
        <n v="49335"/>
        <n v="49345"/>
        <n v="49377"/>
        <n v="50450"/>
        <n v="50469"/>
        <n v="50473"/>
        <n v="50837"/>
        <n v="50839"/>
        <n v="51078"/>
        <n v="51370"/>
        <n v="51635"/>
        <n v="52437"/>
        <n v="52461"/>
      </sharedItems>
    </cacheField>
    <cacheField name="Product Name" numFmtId="0">
      <sharedItems count="96">
        <s v="CAN Gas Basis    AECO                    Apr-Oct02       USD/MM"/>
        <s v="CAN Gas Basis    AECO                    Nov01-Mar02     USD/MM"/>
        <s v="CAN Pwr Swap     PPoA Flat               Jun01           CAD/MWh"/>
        <s v="CAN Pwr Swap     PPoA Peak               05-31May01      CAD/MWh"/>
        <s v="US Gas Basis     EP Permian              Jul-Oct01       USD/MM"/>
        <s v="US Gas Basis     EP Permian              Nov01-Mar02     USD/MM"/>
        <s v="US Gas Basis     EP SanJuan              May01           USD/MM"/>
        <s v="US Gas Basis     GD/M Mich Con           Jul-Oct01       USD/MM"/>
        <s v="US Gas Basis     GD/M Mich Con           Jun-Oct01       USD/MM"/>
        <s v="US Gas Basis     GD/M Mich Con           May01           USD/MM"/>
        <s v="US Gas Basis     HHub                    May01           USD/MM"/>
        <s v="US Gas Basis     NGI Chicago             Apr-Oct02       USD/MM"/>
        <s v="US Gas Basis     NGI Chicago             Jun-Oct01       USD/MM"/>
        <s v="US Gas Basis     NGI Chicago             Jun01           USD/MM"/>
        <s v="US Gas Basis     NGI Chicago             Nov01-Mar02     USD/MM"/>
        <s v="US Gas Basis     NGI SoCal               Apr-Oct02       USD/MM"/>
        <s v="US Gas Basis     NGPL Midcont            Nov01-Mar02     USD/MM"/>
        <s v="US Gas Basis     NGPL TXOK               May01           USD/MM"/>
        <s v="US Gas Basis     NNG Demarc              May01           USD/MM"/>
        <s v="US Gas Basis     NNG Ventura             Jul-Oct01       USD/MM"/>
        <s v="US Gas Basis     NWPL RkyMtn             Jun01           USD/MM"/>
        <s v="US Gas Basis     PEPL                    Jul-Oct01       USD/MM"/>
        <s v="US Gas Basis     PEPL                    Nov01-Mar02     USD/MM"/>
        <s v="US Gas Basis     Transco St.65           Jun01           USD/MM"/>
        <s v="US Gas Daily     EP SanJuan              May01           USD/MM"/>
        <s v="US Gas Daily     IF GD/D HHub            Jun01           USD/MM"/>
        <s v="US Gas Daily     IF GD/D PEPL            Jun01           USD/MM"/>
        <s v="US Gas Daily Opt GD/D HHub - IF HHub EC  Jun-Oct01       USD/MM"/>
        <s v="US Gas Fin Spd   Nymex Spread            May01 vs Jun01  USD/MM-L"/>
        <s v="US Gas Phy Index GD/M Mich Con           Jul-Oct01       USD/MM"/>
        <s v="US Gas Phy Index GD/M Mich Con           Nov01-Mar02     USD/MM"/>
        <s v="US Gas Phy Index IF NGPL STX             Jun01           USD/MM"/>
        <s v="US Gas Phy Index NGI APC/ANR WillCo      Nov01-Mar02     USD/MM"/>
        <s v="US Gas Swap      IF HHub                 May01           USD/MM"/>
        <s v="US Gas Swap      Nymex                   Jan-Dec02       USD/MM"/>
        <s v="US Gas Swap      Nymex                   Jun01           USD/MM"/>
        <s v="US Gas Swap      Nymex                   May01           USD/MM"/>
        <s v="US Gas Swap      Nymex                   Nov01-Mar02     USD/MM"/>
        <s v="US Pwr Fin Swap  ISO NY Z-A Peak         01-04May01      USD/MWh"/>
        <s v="US Pwr Fin Swap  ISO NY Z-A Peak         01Jun01         USD/MWh"/>
        <s v="US Pwr Fin Swap  ISO NY Z-A Peak         05Jun01         USD/MWh"/>
        <s v="US Pwr Fin Swap  ISO NY Z-A Peak         07-11May01      USD/MWh"/>
        <s v="US Pwr Fin Swap  ISO NY Z-G Peak         01Jun01         USD/MWh"/>
        <s v="US Pwr Fin Swap  ISO NY Z-G Peak         02-04May01      USD/MWh"/>
        <s v="US Pwr Fin Swap  ISO NY Z-G Peak         05Jun01         USD/MWh"/>
        <s v="US Pwr Fin Swap  ISO NY Z-G Peak         07-11May01      USD/MWh"/>
        <s v="US Pwr Fin Swap  ISO NY Z-G Peak         17May01         USD/MWh"/>
        <s v="US Pwr Fin Swap  ISO NY Z-G Peak         26Apr01         USD/MWh"/>
        <s v="US Pwr Fin Swap  ISO NY Z-G Peak         30Apr-04May     USD/MWh"/>
        <s v="US Pwr Fin Swap  ISO NY Z-G Peak         Jun01           USD/MWh"/>
        <s v="US Pwr Fin Swap  ISO NY Z-G Peak         May01           USD/MWh"/>
        <s v="US Pwr Phy CAISO NP15 OffPk              16May01         USD/MWh"/>
        <s v="US Pwr Phy CAISO NP15 OffPk              18-19May01      USD/MWh"/>
        <s v="US Pwr Phy CAISO NP15 OffPk              May01           USD/MWh"/>
        <s v="US Pwr Phy CAISO NP15 Peak               04-05May01      USD/MWh"/>
        <s v="US Pwr Phy CAISO NP15 Peak               14May01         USD/MWh"/>
        <s v="US Pwr Phy CAISO SP15 OffPk              Jun01           USD/MWh"/>
        <s v="US Pwr Phy CAISO SP15 Peak               Jun01           USD/MWh"/>
        <s v="US Pwr Phy CAISO SP15 Peak               Oct-Dec02       USD/MWh"/>
        <s v="US Pwr Phy Firm  Cinergy OffPk           Jun01           USD/MWh"/>
        <s v="US Pwr Phy Firm  Cinergy Peak            07-30Jun01      USD/MWh"/>
        <s v="US Pwr Phy Firm  Cinergy Peak            15-31May01      USD/MWh"/>
        <s v="US Pwr Phy Firm  Cinergy Peak            22-25May01      USD/MWh"/>
        <s v="US Pwr Phy Firm  Cinergy Peak            30Apr-04May     USD/MWh"/>
        <s v="US Pwr Phy Firm  Cinergy Peak            Aug01           USD/MWh"/>
        <s v="US Pwr Phy Firm  Cinergy Peak            Jan-Feb02       USD/MWh"/>
        <s v="US Pwr Phy Firm  Cinergy Peak            Jul01           USD/MWh"/>
        <s v="US Pwr Phy Firm  Cinergy Peak            Jun01           USD/MWh"/>
        <s v="US Pwr Phy Firm  Cinergy Peak            Sep01           USD/MWh"/>
        <s v="US Pwr Phy Firm  COMED Peak              Aug01           USD/MWh"/>
        <s v="US Pwr Phy Firm  COMED Peak              Oct-Dec01       USD/MWh"/>
        <s v="US Pwr Phy Firm  Entergy Peak            01Jun01         USD/MWh"/>
        <s v="US Pwr Phy Firm  Mid-C Peak              May01           USD/MWh"/>
        <s v="US Pwr Phy Firm  Mid-C Peak              Oct-Dec01       USD/MWh"/>
        <s v="US Pwr Phy Firm  NEPOOL Peak             23May01         USD/MWh"/>
        <s v="US Pwr Phy Firm  NEPOOL Peak             24Apr01         USD/MWh"/>
        <s v="US Pwr Phy Firm  NEPOOL Peak             Jul-Aug01       USD/MWh"/>
        <s v="US Pwr Phy Firm  NEPOOL Peak             Jul-Aug02       USD/MWh"/>
        <s v="US Pwr Phy Firm  NEPOOL Peak             Jun01           USD/MWh"/>
        <s v="US Pwr Phy Firm  NEPOOL Peak             Oct-Dec01       USD/MWh"/>
        <s v="US Pwr Phy Firm  NEPOOL Peak             Sep01           USD/MWh"/>
        <s v="US Pwr Phy Firm  PALVE OffPk             Sep01           USD/MWh"/>
        <s v="US Pwr Phy Firm  PALVE Peak              02-31May01      USD/MWh"/>
        <s v="US Pwr Phy Firm  PALVE Peak              Jun01           USD/MWh"/>
        <s v="US Pwr Phy Firm  PALVE Peak              May01           USD/MWh"/>
        <s v="US Pwr Phy Firm  PJM-W OffPk             Jul-Aug01       USD/MWh"/>
        <s v="US Pwr Phy Firm  PJM-W Peak              02-04May01      USD/MWh"/>
        <s v="US Pwr Phy Firm  PJM-W Peak              30Apr01         USD/MWh"/>
        <s v="US Pwr Phy Firm  PJM-W Peak              Jun01           USD/MWh"/>
        <s v="US Pwr Phy Firm  PJM-W Peak              Sep01           USD/MWh"/>
        <s v="US Pwr Phy Firm  SOCO Peak               05Jun01         USD/MWh"/>
        <s v="US Pwr Phy Firm  SOCO Peak               Jun02           USD/MWh"/>
        <s v="US Pwr Phy Firm  TVA Peak                04-08Jun01      USD/MWh"/>
        <s v="US Pwr Phy Firm  TVA Peak                Jun01           USD/MWh"/>
        <s v="US Pwr Phy Unp B ERCOT Peak              Jul01           USD/MWh"/>
        <s v="US Pwr Phy Unp B ERCOT Peak              Jun01           USD/MWh"/>
      </sharedItems>
    </cacheField>
    <cacheField name="Offer Volume" numFmtId="0">
      <sharedItems containsString="0" containsBlank="1" containsNumber="1" containsInteger="1" minValue="15" maxValue="50000" count="9">
        <n v="15"/>
        <n v="25"/>
        <n v="50"/>
        <n v="2500"/>
        <n v="5000"/>
        <n v="10000"/>
        <n v="20000"/>
        <n v="50000"/>
        <m/>
      </sharedItems>
    </cacheField>
    <cacheField name="Bid Volume" numFmtId="0">
      <sharedItems containsString="0" containsBlank="1" containsNumber="1" containsInteger="1" minValue="25" maxValue="20000" count="11">
        <n v="25"/>
        <n v="50"/>
        <n v="100"/>
        <n v="250"/>
        <n v="500"/>
        <n v="2500"/>
        <n v="5000"/>
        <n v="10000"/>
        <n v="15000"/>
        <n v="20000"/>
        <m/>
      </sharedItems>
    </cacheField>
    <cacheField name="Units" numFmtId="0">
      <sharedItems count="4">
        <s v="MMBtu"/>
        <s v="MMBtu/Lots (Options)"/>
        <s v="MWh"/>
        <s v="MWh (Canada)"/>
      </sharedItems>
    </cacheField>
    <cacheField name="Currency" numFmtId="0">
      <sharedItems count="2">
        <s v="Canadian Dollars"/>
        <s v="United States Dollar"/>
      </sharedItems>
    </cacheField>
    <cacheField name="Price" numFmtId="0">
      <sharedItems containsSemiMixedTypes="0" containsString="0" containsNumber="1" minValue="-1.26" maxValue="400" count="117">
        <n v="-1.26"/>
        <n v="-0.62"/>
        <n v="-0.385"/>
        <n v="-0.2"/>
        <n v="-0.1175"/>
        <n v="-0.115"/>
        <n v="-0.1075"/>
        <n v="-0.085"/>
        <n v="-0.075"/>
        <n v="-0.03"/>
        <n v="-0.025"/>
        <n v="-0.015"/>
        <n v="-0.0075"/>
        <n v="-0.0025"/>
        <n v="0.0025"/>
        <n v="0.01"/>
        <n v="0.0175"/>
        <n v="0.048"/>
        <n v="0.0625"/>
        <n v="0.065"/>
        <n v="0.0875"/>
        <n v="0.09"/>
        <n v="0.14"/>
        <n v="0.1575"/>
        <n v="0.1625"/>
        <n v="0.165"/>
        <n v="0.1675"/>
        <n v="0.17"/>
        <n v="0.18"/>
        <n v="0.185"/>
        <n v="0.205"/>
        <n v="0.2425"/>
        <n v="0.83"/>
        <n v="4.08"/>
        <n v="4.0875"/>
        <n v="4.19"/>
        <n v="4.2525"/>
        <n v="4.2575"/>
        <n v="4.26"/>
        <n v="4.29"/>
        <n v="4.335"/>
        <n v="4.36"/>
        <n v="4.42"/>
        <n v="4.88"/>
        <n v="4.8825"/>
        <n v="4.885"/>
        <n v="4.8875"/>
        <n v="4.945"/>
        <n v="4.99"/>
        <n v="5.35"/>
        <n v="22"/>
        <n v="26.75"/>
        <n v="29.5"/>
        <n v="29.75"/>
        <n v="30"/>
        <n v="32.55"/>
        <n v="33.5"/>
        <n v="41.25"/>
        <n v="41.75"/>
        <n v="44"/>
        <n v="44.25"/>
        <n v="44.75"/>
        <n v="46"/>
        <n v="48"/>
        <n v="49.5"/>
        <n v="50"/>
        <n v="50.5"/>
        <n v="50.75"/>
        <n v="51.25"/>
        <n v="54.25"/>
        <n v="54.6"/>
        <n v="55"/>
        <n v="56.75"/>
        <n v="57"/>
        <n v="57.5"/>
        <n v="57.75"/>
        <n v="59"/>
        <n v="59.25"/>
        <n v="60.25"/>
        <n v="60.5"/>
        <n v="60.75"/>
        <n v="61"/>
        <n v="61.25"/>
        <n v="62"/>
        <n v="62.25"/>
        <n v="64.25"/>
        <n v="65"/>
        <n v="65.25"/>
        <n v="66.75"/>
        <n v="69"/>
        <n v="69.75"/>
        <n v="70.5"/>
        <n v="71"/>
        <n v="71.75"/>
        <n v="73.75"/>
        <n v="74.5"/>
        <n v="76"/>
        <n v="76.75"/>
        <n v="77.5"/>
        <n v="82"/>
        <n v="95"/>
        <n v="99.5"/>
        <n v="100.5"/>
        <n v="110"/>
        <n v="139.25"/>
        <n v="158"/>
        <n v="170"/>
        <n v="225"/>
        <n v="260"/>
        <n v="286"/>
        <n v="290"/>
        <n v="303.5"/>
        <n v="311"/>
        <n v="315"/>
        <n v="321"/>
        <n v="335"/>
        <n v="400"/>
      </sharedItems>
    </cacheField>
    <cacheField name="Failed Reason" numFmtId="0">
      <sharedItems count="10">
        <s v="FAILURE: Base product not active for hedge"/>
        <s v="FAILURE: counterparty exceeded credit limit"/>
        <s v="FAILURE: counterparty has no access to product"/>
        <s v="FAILURE: counterparty has no bid access to product"/>
        <s v="FAILURE: counterparty has no offer access to product"/>
        <s v="FAILURE: Limit price violated"/>
        <s v="FAILURE: Order pended due to limit price violation"/>
        <s v="FAILURE: product violates counterparty term limit"/>
        <s v="FAILURE: traded-for counterparty has a collateralized GTC and brokered"/>
        <s v="FAILURE: Volume not available for base product of hedge"/>
      </sharedItems>
    </cacheField>
    <cacheField name="Total Trade Volume" numFmtId="0">
      <sharedItems containsString="0" containsBlank="1" containsNumber="1" minValue="100" maxValue="6150000" count="53">
        <n v="100"/>
        <n v="250"/>
        <n v="408"/>
        <n v="510"/>
        <n v="571"/>
        <n v="771.5"/>
        <n v="881.5"/>
        <n v="1800"/>
        <n v="2284.91"/>
        <n v="2856.14"/>
        <n v="3060"/>
        <n v="3060.06"/>
        <n v="4080"/>
        <n v="7200.3"/>
        <n v="7714.75"/>
        <n v="8568.43"/>
        <n v="8814.5"/>
        <n v="9108.25"/>
        <n v="10284.5"/>
        <n v="12240"/>
        <n v="12648.5"/>
        <n v="13464"/>
        <n v="17136.86"/>
        <n v="17137"/>
        <n v="17708"/>
        <n v="17708.09"/>
        <n v="22520.5"/>
        <n v="24072.48"/>
        <n v="25296.5"/>
        <n v="31539.25"/>
        <n v="37537"/>
        <n v="38970.72"/>
        <n v="75000"/>
        <n v="77500"/>
        <n v="150000"/>
        <n v="155000"/>
        <n v="182500"/>
        <n v="300000"/>
        <n v="310000"/>
        <n v="600000"/>
        <n v="615000"/>
        <n v="620000"/>
        <n v="755000"/>
        <n v="765000"/>
        <n v="1070000"/>
        <n v="1230000"/>
        <n v="1510000"/>
        <n v="1530000"/>
        <n v="2140000"/>
        <n v="2265000"/>
        <n v="3020000"/>
        <n v="6150000"/>
        <m/>
      </sharedItems>
    </cacheField>
    <cacheField name="Begin Date" numFmtId="0">
      <sharedItems containsSemiMixedTypes="0" containsNonDate="0" containsDate="1" containsString="0" minDate="2001-04-24T00:00:00" maxDate="2002-10-01T00:00:00" count="36">
        <d v="2001-04-24T00:00:00"/>
        <d v="2001-04-26T00:00:00"/>
        <d v="2001-04-30T00:00:00"/>
        <d v="2001-05-01T00:00:00"/>
        <d v="2001-05-01T13:33:00"/>
        <d v="2001-05-01T21:00:00"/>
        <d v="2001-05-02T00:00:00"/>
        <d v="2001-05-04T21:00:00"/>
        <d v="2001-05-05T21:00:00"/>
        <d v="2001-05-07T00:00:00"/>
        <d v="2001-05-14T00:00:00"/>
        <d v="2001-05-15T00:00:00"/>
        <d v="2001-05-16T00:00:00"/>
        <d v="2001-05-17T00:00:00"/>
        <d v="2001-05-18T00:00:00"/>
        <d v="2001-05-22T00:00:00"/>
        <d v="2001-05-23T00:00:00"/>
        <d v="2001-06-01T00:00:00"/>
        <d v="2001-06-01T14:12:00"/>
        <d v="2001-06-01T17:11:00"/>
        <d v="2001-06-01T21:00:00"/>
        <d v="2001-06-04T00:00:00"/>
        <d v="2001-06-05T00:00:00"/>
        <d v="2001-06-07T00:00:00"/>
        <d v="2001-07-01T00:00:00"/>
        <d v="2001-07-01T17:11:00"/>
        <d v="2001-08-01T00:00:00"/>
        <d v="2001-09-01T00:00:00"/>
        <d v="2001-10-01T00:00:00"/>
        <d v="2001-10-01T13:33:00"/>
        <d v="2001-11-01T00:00:00"/>
        <d v="2002-01-01T00:00:00"/>
        <d v="2002-04-01T00:00:00"/>
        <d v="2002-06-01T00:00:00"/>
        <d v="2002-07-01T00:00:00"/>
        <d v="2002-10-01T00:00:00"/>
      </sharedItems>
    </cacheField>
    <cacheField name="End Date" numFmtId="0">
      <sharedItems containsSemiMixedTypes="0" containsNonDate="0" containsDate="1" containsString="0" minDate="2001-04-24T00:00:00" maxDate="2002-12-31T00:00:00" count="35">
        <d v="2001-04-24T00:00:00"/>
        <d v="2001-04-26T00:00:00"/>
        <d v="2001-04-30T00:00:00"/>
        <d v="2001-05-04T00:00:00"/>
        <d v="2001-05-05T21:00:00"/>
        <d v="2001-05-11T00:00:00"/>
        <d v="2001-05-14T00:00:00"/>
        <d v="2001-05-16T00:00:00"/>
        <d v="2001-05-17T00:00:00"/>
        <d v="2001-05-19T00:00:00"/>
        <d v="2001-05-23T00:00:00"/>
        <d v="2001-05-25T00:00:00"/>
        <d v="2001-05-31T00:00:00"/>
        <d v="2001-05-31T13:33:00"/>
        <d v="2001-05-31T21:00:00"/>
        <d v="2001-06-01T00:00:00"/>
        <d v="2001-06-05T00:00:00"/>
        <d v="2001-06-08T00:00:00"/>
        <d v="2001-06-30T00:00:00"/>
        <d v="2001-06-30T14:12:00"/>
        <d v="2001-06-30T17:11:00"/>
        <d v="2001-06-30T21:00:00"/>
        <d v="2001-07-31T00:00:00"/>
        <d v="2001-08-31T00:00:00"/>
        <d v="2001-08-31T17:11:00"/>
        <d v="2001-09-30T00:00:00"/>
        <d v="2001-10-31T00:00:00"/>
        <d v="2001-12-31T00:00:00"/>
        <d v="2001-12-31T13:33:00"/>
        <d v="2002-02-28T00:00:00"/>
        <d v="2002-03-31T00:00:00"/>
        <d v="2002-06-30T00:00:00"/>
        <d v="2002-08-31T00:00:00"/>
        <d v="2002-10-31T00:00:00"/>
        <d v="2002-12-31T00:00:00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4" createdVersion="3">
  <cacheSource type="worksheet">
    <worksheetSource ref="A3:AC7" sheet="Exchange  Data"/>
  </cacheSource>
  <cacheFields count="29">
    <cacheField name="Date" numFmtId="0">
      <sharedItems containsSemiMixedTypes="0" containsNonDate="0" containsDate="1" containsString="0" minDate="2001-06-04T00:00:00" maxDate="2001-06-05T00:00:00" count="2">
        <d v="2001-06-04T00:00:00"/>
        <d v="2001-06-05T00:00:00"/>
      </sharedItems>
    </cacheField>
    <cacheField name="Commodity" numFmtId="0">
      <sharedItems count="2">
        <s v="US East Power"/>
        <s v="US West Power"/>
      </sharedItems>
    </cacheField>
    <cacheField name="Transaction ID" numFmtId="0">
      <sharedItems containsSemiMixedTypes="0" containsString="0" containsNumber="1" containsInteger="1" minValue="1335927" maxValue="1337087" count="4">
        <n v="1335927"/>
        <n v="1336904"/>
        <n v="1336947"/>
        <n v="1337087"/>
      </sharedItems>
    </cacheField>
    <cacheField name="Transaction Time" numFmtId="0">
      <sharedItems containsSemiMixedTypes="0" containsNonDate="0" containsDate="1" containsString="0" minDate="2001-06-04T15:45:15" maxDate="2001-06-05T07:48:00" count="4">
        <d v="2001-06-04T15:45:15"/>
        <d v="2001-06-05T07:32:00"/>
        <d v="2001-06-05T07:36:00"/>
        <d v="2001-06-05T07:48:00"/>
      </sharedItems>
    </cacheField>
    <cacheField name="Counterparty Name" numFmtId="0">
      <sharedItems count="2">
        <s v="PG&amp;E Energy Trading - Power, L.P."/>
        <s v="Tucson Electric Power Company"/>
      </sharedItems>
    </cacheField>
    <cacheField name="External Party" numFmtId="0">
      <sharedItems count="1">
        <s v="True Quote LLC"/>
      </sharedItems>
    </cacheField>
    <cacheField name="External Party Type" numFmtId="0">
      <sharedItems count="1">
        <s v="Exchange"/>
      </sharedItems>
    </cacheField>
    <cacheField name="External Deal ID" numFmtId="0">
      <sharedItems containsSemiMixedTypes="0" containsString="0" containsNumber="1" containsInteger="1" minValue="5353" maxValue="5364" count="4">
        <n v="5353"/>
        <n v="5361"/>
        <n v="5362"/>
        <n v="5364"/>
      </sharedItems>
    </cacheField>
    <cacheField name="Commodity Group" numFmtId="0">
      <sharedItems count="1">
        <s v="Power"/>
      </sharedItems>
    </cacheField>
    <cacheField name="Product Type" numFmtId="0">
      <sharedItems count="2">
        <s v="US East Power Phy Fwd Firm"/>
        <s v="US West Power Phy Fwd Firm"/>
      </sharedItems>
    </cacheField>
    <cacheField name="Product ID" numFmtId="0">
      <sharedItems containsSemiMixedTypes="0" containsString="0" containsNumber="1" containsInteger="1" minValue="29082" maxValue="29412" count="3">
        <n v="29082"/>
        <n v="29088"/>
        <n v="29412"/>
      </sharedItems>
    </cacheField>
    <cacheField name="Product Name" numFmtId="0">
      <sharedItems count="3">
        <s v="US Pwr Phy Firm  NEPOOL Peak             06Jun01         USD/MWh"/>
        <s v="US Pwr Phy Firm  PALVE Peak              06Jun01         USD/MWh"/>
        <s v="US Pwr Phy Firm  PJM-W Peak              06Jun01         USD/MWh"/>
      </sharedItems>
    </cacheField>
    <cacheField name="Buy Volume" numFmtId="0">
      <sharedItems containsString="0" containsBlank="1" containsNumber="1" containsInteger="1" minValue="50" maxValue="50" count="2">
        <n v="50"/>
        <m/>
      </sharedItems>
    </cacheField>
    <cacheField name="Sell Volume" numFmtId="0">
      <sharedItems containsString="0" containsBlank="1" containsNumber="1" containsInteger="1" minValue="25" maxValue="50" count="3">
        <n v="25"/>
        <n v="50"/>
        <m/>
      </sharedItems>
    </cacheField>
    <cacheField name="Option Delta" numFmtId="0">
      <sharedItems containsString="0" containsBlank="1" count="1">
        <m/>
      </sharedItems>
    </cacheField>
    <cacheField name="Units" numFmtId="0">
      <sharedItems count="1">
        <s v="MWh"/>
      </sharedItems>
    </cacheField>
    <cacheField name="Currency" numFmtId="0">
      <sharedItems count="1">
        <s v="United States Dollar"/>
      </sharedItems>
    </cacheField>
    <cacheField name="Price" numFmtId="0">
      <sharedItems containsSemiMixedTypes="0" containsString="0" containsNumber="1" minValue="27.4" maxValue="115" count="4">
        <n v="27.4"/>
        <n v="35.55"/>
        <n v="35.6"/>
        <n v="115"/>
      </sharedItems>
    </cacheField>
    <cacheField name="External User ID" numFmtId="0">
      <sharedItems count="1">
        <s v="EXCHTQ00"/>
      </sharedItems>
    </cacheField>
    <cacheField name="Trader ID" numFmtId="0">
      <sharedItems count="3">
        <s v="JQUENET"/>
        <s v="MFISCHE2"/>
        <s v="PBRODER"/>
      </sharedItems>
    </cacheField>
    <cacheField name="Risk Book" numFmtId="0">
      <sharedItems count="3">
        <s v="ST-New England"/>
        <s v="ST-PJM"/>
        <s v="ST-SW"/>
      </sharedItems>
    </cacheField>
    <cacheField name="Bridge" numFmtId="0">
      <sharedItems count="1">
        <s v="Enpower US"/>
      </sharedItems>
    </cacheField>
    <cacheField name="Collateral Flag" numFmtId="0">
      <sharedItems count="2">
        <s v="N"/>
        <s v="Y"/>
      </sharedItems>
    </cacheField>
    <cacheField name="Enron Entity" numFmtId="0">
      <sharedItems count="1">
        <s v="Enron Power Marketing, Inc."/>
      </sharedItems>
    </cacheField>
    <cacheField name="Contract ID" numFmtId="0">
      <sharedItems containsSemiMixedTypes="0" containsString="0" containsNumber="1" containsInteger="1" minValue="95001154" maxValue="96004859" count="2">
        <n v="95001154"/>
        <n v="96004859"/>
      </sharedItems>
    </cacheField>
    <cacheField name="Deal ID" numFmtId="0">
      <sharedItems containsSemiMixedTypes="0" containsString="0" containsNumber="1" minValue="631936.1" maxValue="632441.1" count="4">
        <n v="631936.1"/>
        <n v="632379.1"/>
        <n v="632396.1"/>
        <n v="632441.1"/>
      </sharedItems>
    </cacheField>
    <cacheField name="Global Counterparty ID" numFmtId="0">
      <sharedItems containsSemiMixedTypes="0" containsString="0" containsNumber="1" containsInteger="1" minValue="26304" maxValue="57552" count="2">
        <n v="26304"/>
        <n v="57552"/>
      </sharedItems>
    </cacheField>
    <cacheField name="Begin Date" numFmtId="0">
      <sharedItems containsSemiMixedTypes="0" containsNonDate="0" containsDate="1" containsString="0" minDate="2001-06-06T21:00:00" maxDate="2001-06-06T21:00:00" count="1">
        <d v="2001-06-06T21:00:00"/>
      </sharedItems>
    </cacheField>
    <cacheField name="End Date" numFmtId="0">
      <sharedItems containsSemiMixedTypes="0" containsNonDate="0" containsDate="1" containsString="0" minDate="2001-06-06T21:00:00" maxDate="2001-06-06T21:00:00" count="1">
        <d v="2001-06-06T21:00: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72">
  <r>
    <x v="0"/>
    <x v="3"/>
    <x v="22"/>
    <x v="39"/>
    <x v="0"/>
    <x v="0"/>
    <x v="21"/>
    <x v="3"/>
    <x v="0"/>
    <x v="0"/>
    <x v="1"/>
    <x v="12"/>
    <x v="61"/>
    <x v="298"/>
    <x v="0"/>
    <x v="19"/>
    <x v="0"/>
    <x v="2"/>
    <x v="1"/>
    <x v="368"/>
    <x v="0"/>
    <x v="30"/>
    <x v="41"/>
    <x v="0"/>
    <x v="0"/>
    <x v="2"/>
    <x v="15"/>
    <x v="0"/>
    <x v="27"/>
    <x v="11"/>
    <x v="34"/>
  </r>
  <r>
    <x v="1"/>
    <x v="3"/>
    <x v="38"/>
    <x v="69"/>
    <x v="1"/>
    <x v="1"/>
    <x v="29"/>
    <x v="3"/>
    <x v="0"/>
    <x v="0"/>
    <x v="1"/>
    <x v="11"/>
    <x v="42"/>
    <x v="175"/>
    <x v="13"/>
    <x v="4"/>
    <x v="0"/>
    <x v="2"/>
    <x v="1"/>
    <x v="392"/>
    <x v="0"/>
    <x v="39"/>
    <x v="22"/>
    <x v="0"/>
    <x v="0"/>
    <x v="2"/>
    <x v="35"/>
    <x v="1"/>
    <x v="64"/>
    <x v="62"/>
    <x v="71"/>
  </r>
  <r>
    <x v="2"/>
    <x v="3"/>
    <x v="22"/>
    <x v="39"/>
    <x v="2"/>
    <x v="2"/>
    <x v="29"/>
    <x v="3"/>
    <x v="0"/>
    <x v="0"/>
    <x v="1"/>
    <x v="12"/>
    <x v="83"/>
    <x v="240"/>
    <x v="13"/>
    <x v="4"/>
    <x v="0"/>
    <x v="2"/>
    <x v="1"/>
    <x v="373"/>
    <x v="0"/>
    <x v="35"/>
    <x v="26"/>
    <x v="0"/>
    <x v="0"/>
    <x v="2"/>
    <x v="35"/>
    <x v="2"/>
    <x v="64"/>
    <x v="11"/>
    <x v="34"/>
  </r>
  <r>
    <x v="2"/>
    <x v="3"/>
    <x v="21"/>
    <x v="37"/>
    <x v="3"/>
    <x v="3"/>
    <x v="27"/>
    <x v="3"/>
    <x v="0"/>
    <x v="0"/>
    <x v="1"/>
    <x v="11"/>
    <x v="132"/>
    <x v="178"/>
    <x v="0"/>
    <x v="19"/>
    <x v="0"/>
    <x v="2"/>
    <x v="1"/>
    <x v="373"/>
    <x v="0"/>
    <x v="39"/>
    <x v="32"/>
    <x v="0"/>
    <x v="0"/>
    <x v="2"/>
    <x v="41"/>
    <x v="3"/>
    <x v="38"/>
    <x v="52"/>
    <x v="62"/>
  </r>
  <r>
    <x v="2"/>
    <x v="3"/>
    <x v="37"/>
    <x v="68"/>
    <x v="4"/>
    <x v="4"/>
    <x v="27"/>
    <x v="3"/>
    <x v="0"/>
    <x v="0"/>
    <x v="1"/>
    <x v="12"/>
    <x v="146"/>
    <x v="234"/>
    <x v="13"/>
    <x v="4"/>
    <x v="0"/>
    <x v="2"/>
    <x v="1"/>
    <x v="321"/>
    <x v="0"/>
    <x v="35"/>
    <x v="26"/>
    <x v="0"/>
    <x v="0"/>
    <x v="2"/>
    <x v="41"/>
    <x v="4"/>
    <x v="38"/>
    <x v="95"/>
    <x v="100"/>
  </r>
  <r>
    <x v="3"/>
    <x v="3"/>
    <x v="21"/>
    <x v="37"/>
    <x v="5"/>
    <x v="5"/>
    <x v="29"/>
    <x v="3"/>
    <x v="0"/>
    <x v="0"/>
    <x v="1"/>
    <x v="12"/>
    <x v="84"/>
    <x v="239"/>
    <x v="0"/>
    <x v="19"/>
    <x v="0"/>
    <x v="2"/>
    <x v="1"/>
    <x v="397"/>
    <x v="24"/>
    <x v="30"/>
    <x v="26"/>
    <x v="0"/>
    <x v="0"/>
    <x v="2"/>
    <x v="35"/>
    <x v="5"/>
    <x v="64"/>
    <x v="42"/>
    <x v="53"/>
  </r>
  <r>
    <x v="4"/>
    <x v="3"/>
    <x v="22"/>
    <x v="39"/>
    <x v="6"/>
    <x v="6"/>
    <x v="29"/>
    <x v="3"/>
    <x v="0"/>
    <x v="0"/>
    <x v="1"/>
    <x v="12"/>
    <x v="61"/>
    <x v="298"/>
    <x v="13"/>
    <x v="4"/>
    <x v="0"/>
    <x v="2"/>
    <x v="1"/>
    <x v="372"/>
    <x v="24"/>
    <x v="31"/>
    <x v="41"/>
    <x v="0"/>
    <x v="0"/>
    <x v="2"/>
    <x v="35"/>
    <x v="6"/>
    <x v="64"/>
    <x v="11"/>
    <x v="34"/>
  </r>
  <r>
    <x v="5"/>
    <x v="3"/>
    <x v="6"/>
    <x v="9"/>
    <x v="7"/>
    <x v="7"/>
    <x v="29"/>
    <x v="3"/>
    <x v="0"/>
    <x v="0"/>
    <x v="1"/>
    <x v="12"/>
    <x v="7"/>
    <x v="289"/>
    <x v="13"/>
    <x v="4"/>
    <x v="0"/>
    <x v="2"/>
    <x v="1"/>
    <x v="342"/>
    <x v="24"/>
    <x v="47"/>
    <x v="41"/>
    <x v="0"/>
    <x v="0"/>
    <x v="2"/>
    <x v="35"/>
    <x v="7"/>
    <x v="64"/>
    <x v="0"/>
    <x v="0"/>
  </r>
  <r>
    <x v="5"/>
    <x v="3"/>
    <x v="22"/>
    <x v="39"/>
    <x v="8"/>
    <x v="8"/>
    <x v="29"/>
    <x v="3"/>
    <x v="0"/>
    <x v="0"/>
    <x v="1"/>
    <x v="12"/>
    <x v="83"/>
    <x v="240"/>
    <x v="0"/>
    <x v="19"/>
    <x v="0"/>
    <x v="2"/>
    <x v="1"/>
    <x v="377"/>
    <x v="24"/>
    <x v="35"/>
    <x v="26"/>
    <x v="0"/>
    <x v="0"/>
    <x v="2"/>
    <x v="35"/>
    <x v="8"/>
    <x v="64"/>
    <x v="11"/>
    <x v="34"/>
  </r>
  <r>
    <x v="6"/>
    <x v="1"/>
    <x v="48"/>
    <x v="26"/>
    <x v="9"/>
    <x v="9"/>
    <x v="8"/>
    <x v="3"/>
    <x v="0"/>
    <x v="0"/>
    <x v="0"/>
    <x v="6"/>
    <x v="130"/>
    <x v="8"/>
    <x v="13"/>
    <x v="9"/>
    <x v="0"/>
    <x v="0"/>
    <x v="1"/>
    <x v="31"/>
    <x v="39"/>
    <x v="43"/>
    <x v="6"/>
    <x v="2"/>
    <x v="0"/>
    <x v="1"/>
    <x v="19"/>
    <x v="573"/>
    <x v="63"/>
    <x v="15"/>
    <x v="38"/>
  </r>
  <r>
    <x v="7"/>
    <x v="2"/>
    <x v="34"/>
    <x v="47"/>
    <x v="10"/>
    <x v="10"/>
    <x v="34"/>
    <x v="3"/>
    <x v="0"/>
    <x v="0"/>
    <x v="1"/>
    <x v="3"/>
    <x v="3"/>
    <x v="274"/>
    <x v="13"/>
    <x v="5"/>
    <x v="0"/>
    <x v="2"/>
    <x v="1"/>
    <x v="250"/>
    <x v="16"/>
    <x v="36"/>
    <x v="25"/>
    <x v="0"/>
    <x v="0"/>
    <x v="2"/>
    <x v="36"/>
    <x v="9"/>
    <x v="59"/>
    <x v="14"/>
    <x v="37"/>
  </r>
  <r>
    <x v="7"/>
    <x v="1"/>
    <x v="48"/>
    <x v="26"/>
    <x v="11"/>
    <x v="11"/>
    <x v="0"/>
    <x v="3"/>
    <x v="0"/>
    <x v="0"/>
    <x v="0"/>
    <x v="7"/>
    <x v="117"/>
    <x v="83"/>
    <x v="4"/>
    <x v="19"/>
    <x v="0"/>
    <x v="0"/>
    <x v="1"/>
    <x v="53"/>
    <x v="31"/>
    <x v="42"/>
    <x v="42"/>
    <x v="2"/>
    <x v="0"/>
    <x v="1"/>
    <x v="37"/>
    <x v="574"/>
    <x v="43"/>
    <x v="15"/>
    <x v="38"/>
  </r>
  <r>
    <x v="7"/>
    <x v="3"/>
    <x v="38"/>
    <x v="69"/>
    <x v="12"/>
    <x v="12"/>
    <x v="10"/>
    <x v="3"/>
    <x v="0"/>
    <x v="0"/>
    <x v="1"/>
    <x v="12"/>
    <x v="59"/>
    <x v="237"/>
    <x v="13"/>
    <x v="4"/>
    <x v="0"/>
    <x v="2"/>
    <x v="1"/>
    <x v="403"/>
    <x v="24"/>
    <x v="35"/>
    <x v="26"/>
    <x v="0"/>
    <x v="0"/>
    <x v="2"/>
    <x v="8"/>
    <x v="10"/>
    <x v="10"/>
    <x v="64"/>
    <x v="74"/>
  </r>
  <r>
    <x v="8"/>
    <x v="2"/>
    <x v="12"/>
    <x v="14"/>
    <x v="13"/>
    <x v="13"/>
    <x v="54"/>
    <x v="3"/>
    <x v="0"/>
    <x v="0"/>
    <x v="1"/>
    <x v="3"/>
    <x v="33"/>
    <x v="256"/>
    <x v="1"/>
    <x v="19"/>
    <x v="0"/>
    <x v="2"/>
    <x v="1"/>
    <x v="222"/>
    <x v="16"/>
    <x v="36"/>
    <x v="36"/>
    <x v="0"/>
    <x v="0"/>
    <x v="2"/>
    <x v="38"/>
    <x v="11"/>
    <x v="53"/>
    <x v="1"/>
    <x v="3"/>
  </r>
  <r>
    <x v="8"/>
    <x v="2"/>
    <x v="12"/>
    <x v="14"/>
    <x v="14"/>
    <x v="14"/>
    <x v="3"/>
    <x v="3"/>
    <x v="0"/>
    <x v="0"/>
    <x v="1"/>
    <x v="3"/>
    <x v="39"/>
    <x v="325"/>
    <x v="1"/>
    <x v="19"/>
    <x v="0"/>
    <x v="2"/>
    <x v="1"/>
    <x v="212"/>
    <x v="17"/>
    <x v="21"/>
    <x v="38"/>
    <x v="0"/>
    <x v="0"/>
    <x v="2"/>
    <x v="22"/>
    <x v="12"/>
    <x v="1"/>
    <x v="1"/>
    <x v="3"/>
  </r>
  <r>
    <x v="8"/>
    <x v="1"/>
    <x v="64"/>
    <x v="59"/>
    <x v="15"/>
    <x v="15"/>
    <x v="25"/>
    <x v="3"/>
    <x v="0"/>
    <x v="0"/>
    <x v="0"/>
    <x v="6"/>
    <x v="131"/>
    <x v="35"/>
    <x v="13"/>
    <x v="9"/>
    <x v="0"/>
    <x v="0"/>
    <x v="1"/>
    <x v="99"/>
    <x v="39"/>
    <x v="11"/>
    <x v="18"/>
    <x v="2"/>
    <x v="0"/>
    <x v="1"/>
    <x v="33"/>
    <x v="575"/>
    <x v="32"/>
    <x v="84"/>
    <x v="92"/>
  </r>
  <r>
    <x v="8"/>
    <x v="1"/>
    <x v="64"/>
    <x v="59"/>
    <x v="16"/>
    <x v="16"/>
    <x v="40"/>
    <x v="3"/>
    <x v="0"/>
    <x v="0"/>
    <x v="0"/>
    <x v="6"/>
    <x v="131"/>
    <x v="35"/>
    <x v="13"/>
    <x v="9"/>
    <x v="0"/>
    <x v="0"/>
    <x v="1"/>
    <x v="99"/>
    <x v="39"/>
    <x v="11"/>
    <x v="18"/>
    <x v="2"/>
    <x v="0"/>
    <x v="1"/>
    <x v="4"/>
    <x v="576"/>
    <x v="41"/>
    <x v="84"/>
    <x v="92"/>
  </r>
  <r>
    <x v="8"/>
    <x v="3"/>
    <x v="36"/>
    <x v="67"/>
    <x v="17"/>
    <x v="17"/>
    <x v="31"/>
    <x v="3"/>
    <x v="0"/>
    <x v="0"/>
    <x v="1"/>
    <x v="11"/>
    <x v="177"/>
    <x v="163"/>
    <x v="13"/>
    <x v="4"/>
    <x v="0"/>
    <x v="2"/>
    <x v="1"/>
    <x v="336"/>
    <x v="24"/>
    <x v="39"/>
    <x v="22"/>
    <x v="0"/>
    <x v="0"/>
    <x v="2"/>
    <x v="63"/>
    <x v="13"/>
    <x v="35"/>
    <x v="86"/>
    <x v="92"/>
  </r>
  <r>
    <x v="8"/>
    <x v="3"/>
    <x v="22"/>
    <x v="39"/>
    <x v="18"/>
    <x v="18"/>
    <x v="29"/>
    <x v="3"/>
    <x v="0"/>
    <x v="0"/>
    <x v="1"/>
    <x v="12"/>
    <x v="187"/>
    <x v="236"/>
    <x v="13"/>
    <x v="4"/>
    <x v="0"/>
    <x v="2"/>
    <x v="1"/>
    <x v="376"/>
    <x v="24"/>
    <x v="35"/>
    <x v="26"/>
    <x v="0"/>
    <x v="0"/>
    <x v="2"/>
    <x v="35"/>
    <x v="14"/>
    <x v="64"/>
    <x v="92"/>
    <x v="87"/>
  </r>
  <r>
    <x v="8"/>
    <x v="3"/>
    <x v="38"/>
    <x v="69"/>
    <x v="19"/>
    <x v="19"/>
    <x v="5"/>
    <x v="3"/>
    <x v="0"/>
    <x v="0"/>
    <x v="1"/>
    <x v="12"/>
    <x v="59"/>
    <x v="237"/>
    <x v="13"/>
    <x v="4"/>
    <x v="0"/>
    <x v="2"/>
    <x v="1"/>
    <x v="404"/>
    <x v="24"/>
    <x v="35"/>
    <x v="26"/>
    <x v="0"/>
    <x v="0"/>
    <x v="2"/>
    <x v="6"/>
    <x v="15"/>
    <x v="55"/>
    <x v="64"/>
    <x v="74"/>
  </r>
  <r>
    <x v="9"/>
    <x v="2"/>
    <x v="6"/>
    <x v="8"/>
    <x v="20"/>
    <x v="20"/>
    <x v="40"/>
    <x v="3"/>
    <x v="0"/>
    <x v="0"/>
    <x v="1"/>
    <x v="3"/>
    <x v="90"/>
    <x v="243"/>
    <x v="13"/>
    <x v="5"/>
    <x v="0"/>
    <x v="2"/>
    <x v="1"/>
    <x v="134"/>
    <x v="16"/>
    <x v="36"/>
    <x v="36"/>
    <x v="0"/>
    <x v="0"/>
    <x v="2"/>
    <x v="21"/>
    <x v="16"/>
    <x v="41"/>
    <x v="2"/>
    <x v="1"/>
  </r>
  <r>
    <x v="9"/>
    <x v="1"/>
    <x v="48"/>
    <x v="26"/>
    <x v="21"/>
    <x v="21"/>
    <x v="0"/>
    <x v="3"/>
    <x v="0"/>
    <x v="0"/>
    <x v="0"/>
    <x v="7"/>
    <x v="117"/>
    <x v="83"/>
    <x v="4"/>
    <x v="19"/>
    <x v="0"/>
    <x v="0"/>
    <x v="1"/>
    <x v="52"/>
    <x v="31"/>
    <x v="42"/>
    <x v="42"/>
    <x v="2"/>
    <x v="0"/>
    <x v="1"/>
    <x v="37"/>
    <x v="577"/>
    <x v="43"/>
    <x v="15"/>
    <x v="38"/>
  </r>
  <r>
    <x v="10"/>
    <x v="2"/>
    <x v="7"/>
    <x v="11"/>
    <x v="22"/>
    <x v="22"/>
    <x v="59"/>
    <x v="3"/>
    <x v="0"/>
    <x v="0"/>
    <x v="1"/>
    <x v="3"/>
    <x v="35"/>
    <x v="329"/>
    <x v="1"/>
    <x v="19"/>
    <x v="0"/>
    <x v="2"/>
    <x v="1"/>
    <x v="220"/>
    <x v="17"/>
    <x v="21"/>
    <x v="38"/>
    <x v="0"/>
    <x v="0"/>
    <x v="2"/>
    <x v="20"/>
    <x v="17"/>
    <x v="36"/>
    <x v="3"/>
    <x v="3"/>
  </r>
  <r>
    <x v="10"/>
    <x v="2"/>
    <x v="7"/>
    <x v="11"/>
    <x v="23"/>
    <x v="23"/>
    <x v="65"/>
    <x v="3"/>
    <x v="0"/>
    <x v="0"/>
    <x v="1"/>
    <x v="3"/>
    <x v="35"/>
    <x v="329"/>
    <x v="1"/>
    <x v="19"/>
    <x v="0"/>
    <x v="2"/>
    <x v="1"/>
    <x v="219"/>
    <x v="17"/>
    <x v="21"/>
    <x v="38"/>
    <x v="0"/>
    <x v="0"/>
    <x v="2"/>
    <x v="66"/>
    <x v="18"/>
    <x v="16"/>
    <x v="3"/>
    <x v="3"/>
  </r>
  <r>
    <x v="10"/>
    <x v="2"/>
    <x v="7"/>
    <x v="11"/>
    <x v="24"/>
    <x v="24"/>
    <x v="65"/>
    <x v="3"/>
    <x v="0"/>
    <x v="0"/>
    <x v="1"/>
    <x v="3"/>
    <x v="35"/>
    <x v="329"/>
    <x v="1"/>
    <x v="19"/>
    <x v="0"/>
    <x v="2"/>
    <x v="1"/>
    <x v="219"/>
    <x v="17"/>
    <x v="21"/>
    <x v="38"/>
    <x v="0"/>
    <x v="0"/>
    <x v="2"/>
    <x v="66"/>
    <x v="19"/>
    <x v="16"/>
    <x v="3"/>
    <x v="3"/>
  </r>
  <r>
    <x v="10"/>
    <x v="2"/>
    <x v="33"/>
    <x v="46"/>
    <x v="25"/>
    <x v="25"/>
    <x v="53"/>
    <x v="3"/>
    <x v="0"/>
    <x v="0"/>
    <x v="1"/>
    <x v="3"/>
    <x v="64"/>
    <x v="344"/>
    <x v="13"/>
    <x v="5"/>
    <x v="0"/>
    <x v="2"/>
    <x v="1"/>
    <x v="287"/>
    <x v="17"/>
    <x v="41"/>
    <x v="27"/>
    <x v="0"/>
    <x v="0"/>
    <x v="2"/>
    <x v="59"/>
    <x v="20"/>
    <x v="56"/>
    <x v="43"/>
    <x v="54"/>
  </r>
  <r>
    <x v="10"/>
    <x v="2"/>
    <x v="34"/>
    <x v="47"/>
    <x v="26"/>
    <x v="26"/>
    <x v="41"/>
    <x v="3"/>
    <x v="0"/>
    <x v="0"/>
    <x v="1"/>
    <x v="3"/>
    <x v="3"/>
    <x v="274"/>
    <x v="13"/>
    <x v="5"/>
    <x v="0"/>
    <x v="2"/>
    <x v="1"/>
    <x v="253"/>
    <x v="16"/>
    <x v="36"/>
    <x v="25"/>
    <x v="0"/>
    <x v="0"/>
    <x v="2"/>
    <x v="34"/>
    <x v="21"/>
    <x v="20"/>
    <x v="14"/>
    <x v="37"/>
  </r>
  <r>
    <x v="10"/>
    <x v="2"/>
    <x v="33"/>
    <x v="46"/>
    <x v="27"/>
    <x v="27"/>
    <x v="53"/>
    <x v="3"/>
    <x v="0"/>
    <x v="0"/>
    <x v="1"/>
    <x v="3"/>
    <x v="64"/>
    <x v="344"/>
    <x v="1"/>
    <x v="19"/>
    <x v="0"/>
    <x v="2"/>
    <x v="1"/>
    <x v="288"/>
    <x v="17"/>
    <x v="41"/>
    <x v="27"/>
    <x v="0"/>
    <x v="0"/>
    <x v="2"/>
    <x v="59"/>
    <x v="22"/>
    <x v="56"/>
    <x v="43"/>
    <x v="54"/>
  </r>
  <r>
    <x v="10"/>
    <x v="3"/>
    <x v="22"/>
    <x v="39"/>
    <x v="28"/>
    <x v="28"/>
    <x v="6"/>
    <x v="3"/>
    <x v="0"/>
    <x v="0"/>
    <x v="1"/>
    <x v="12"/>
    <x v="83"/>
    <x v="240"/>
    <x v="13"/>
    <x v="4"/>
    <x v="0"/>
    <x v="2"/>
    <x v="1"/>
    <x v="373"/>
    <x v="24"/>
    <x v="35"/>
    <x v="26"/>
    <x v="0"/>
    <x v="0"/>
    <x v="2"/>
    <x v="25"/>
    <x v="23"/>
    <x v="40"/>
    <x v="11"/>
    <x v="34"/>
  </r>
  <r>
    <x v="10"/>
    <x v="3"/>
    <x v="22"/>
    <x v="39"/>
    <x v="29"/>
    <x v="29"/>
    <x v="27"/>
    <x v="2"/>
    <x v="0"/>
    <x v="0"/>
    <x v="1"/>
    <x v="12"/>
    <x v="83"/>
    <x v="240"/>
    <x v="13"/>
    <x v="4"/>
    <x v="0"/>
    <x v="2"/>
    <x v="1"/>
    <x v="378"/>
    <x v="10"/>
    <x v="35"/>
    <x v="26"/>
    <x v="0"/>
    <x v="0"/>
    <x v="2"/>
    <x v="41"/>
    <x v="24"/>
    <x v="38"/>
    <x v="11"/>
    <x v="34"/>
  </r>
  <r>
    <x v="10"/>
    <x v="2"/>
    <x v="33"/>
    <x v="46"/>
    <x v="30"/>
    <x v="30"/>
    <x v="69"/>
    <x v="2"/>
    <x v="0"/>
    <x v="0"/>
    <x v="1"/>
    <x v="3"/>
    <x v="77"/>
    <x v="216"/>
    <x v="13"/>
    <x v="5"/>
    <x v="0"/>
    <x v="2"/>
    <x v="1"/>
    <x v="190"/>
    <x v="38"/>
    <x v="12"/>
    <x v="23"/>
    <x v="0"/>
    <x v="0"/>
    <x v="2"/>
    <x v="18"/>
    <x v="25"/>
    <x v="54"/>
    <x v="74"/>
    <x v="75"/>
  </r>
  <r>
    <x v="10"/>
    <x v="2"/>
    <x v="33"/>
    <x v="46"/>
    <x v="31"/>
    <x v="31"/>
    <x v="26"/>
    <x v="2"/>
    <x v="0"/>
    <x v="0"/>
    <x v="1"/>
    <x v="3"/>
    <x v="0"/>
    <x v="201"/>
    <x v="13"/>
    <x v="5"/>
    <x v="0"/>
    <x v="2"/>
    <x v="1"/>
    <x v="290"/>
    <x v="38"/>
    <x v="12"/>
    <x v="33"/>
    <x v="0"/>
    <x v="0"/>
    <x v="2"/>
    <x v="66"/>
    <x v="26"/>
    <x v="31"/>
    <x v="49"/>
    <x v="59"/>
  </r>
  <r>
    <x v="10"/>
    <x v="2"/>
    <x v="15"/>
    <x v="18"/>
    <x v="32"/>
    <x v="32"/>
    <x v="3"/>
    <x v="3"/>
    <x v="0"/>
    <x v="0"/>
    <x v="1"/>
    <x v="3"/>
    <x v="189"/>
    <x v="333"/>
    <x v="13"/>
    <x v="5"/>
    <x v="0"/>
    <x v="2"/>
    <x v="1"/>
    <x v="227"/>
    <x v="17"/>
    <x v="21"/>
    <x v="38"/>
    <x v="0"/>
    <x v="0"/>
    <x v="2"/>
    <x v="22"/>
    <x v="27"/>
    <x v="1"/>
    <x v="5"/>
    <x v="10"/>
  </r>
  <r>
    <x v="11"/>
    <x v="2"/>
    <x v="6"/>
    <x v="8"/>
    <x v="33"/>
    <x v="33"/>
    <x v="54"/>
    <x v="3"/>
    <x v="0"/>
    <x v="0"/>
    <x v="1"/>
    <x v="3"/>
    <x v="32"/>
    <x v="258"/>
    <x v="1"/>
    <x v="19"/>
    <x v="0"/>
    <x v="2"/>
    <x v="1"/>
    <x v="224"/>
    <x v="16"/>
    <x v="36"/>
    <x v="36"/>
    <x v="0"/>
    <x v="0"/>
    <x v="2"/>
    <x v="38"/>
    <x v="28"/>
    <x v="53"/>
    <x v="3"/>
    <x v="2"/>
  </r>
  <r>
    <x v="11"/>
    <x v="2"/>
    <x v="33"/>
    <x v="46"/>
    <x v="34"/>
    <x v="34"/>
    <x v="7"/>
    <x v="3"/>
    <x v="0"/>
    <x v="0"/>
    <x v="1"/>
    <x v="3"/>
    <x v="180"/>
    <x v="345"/>
    <x v="13"/>
    <x v="5"/>
    <x v="0"/>
    <x v="2"/>
    <x v="1"/>
    <x v="264"/>
    <x v="17"/>
    <x v="41"/>
    <x v="27"/>
    <x v="0"/>
    <x v="0"/>
    <x v="2"/>
    <x v="57"/>
    <x v="29"/>
    <x v="69"/>
    <x v="98"/>
    <x v="99"/>
  </r>
  <r>
    <x v="11"/>
    <x v="1"/>
    <x v="69"/>
    <x v="72"/>
    <x v="35"/>
    <x v="35"/>
    <x v="52"/>
    <x v="3"/>
    <x v="0"/>
    <x v="0"/>
    <x v="0"/>
    <x v="6"/>
    <x v="166"/>
    <x v="50"/>
    <x v="13"/>
    <x v="9"/>
    <x v="0"/>
    <x v="0"/>
    <x v="1"/>
    <x v="9"/>
    <x v="39"/>
    <x v="11"/>
    <x v="8"/>
    <x v="2"/>
    <x v="0"/>
    <x v="1"/>
    <x v="66"/>
    <x v="578"/>
    <x v="37"/>
    <x v="94"/>
    <x v="105"/>
  </r>
  <r>
    <x v="11"/>
    <x v="1"/>
    <x v="64"/>
    <x v="59"/>
    <x v="36"/>
    <x v="36"/>
    <x v="69"/>
    <x v="4"/>
    <x v="0"/>
    <x v="0"/>
    <x v="0"/>
    <x v="7"/>
    <x v="98"/>
    <x v="112"/>
    <x v="13"/>
    <x v="9"/>
    <x v="0"/>
    <x v="0"/>
    <x v="1"/>
    <x v="102"/>
    <x v="1"/>
    <x v="16"/>
    <x v="30"/>
    <x v="2"/>
    <x v="0"/>
    <x v="1"/>
    <x v="2"/>
    <x v="579"/>
    <x v="54"/>
    <x v="84"/>
    <x v="92"/>
  </r>
  <r>
    <x v="11"/>
    <x v="2"/>
    <x v="34"/>
    <x v="47"/>
    <x v="37"/>
    <x v="37"/>
    <x v="53"/>
    <x v="3"/>
    <x v="0"/>
    <x v="0"/>
    <x v="1"/>
    <x v="3"/>
    <x v="193"/>
    <x v="347"/>
    <x v="13"/>
    <x v="5"/>
    <x v="0"/>
    <x v="2"/>
    <x v="1"/>
    <x v="189"/>
    <x v="17"/>
    <x v="41"/>
    <x v="27"/>
    <x v="0"/>
    <x v="0"/>
    <x v="2"/>
    <x v="59"/>
    <x v="30"/>
    <x v="56"/>
    <x v="96"/>
    <x v="96"/>
  </r>
  <r>
    <x v="11"/>
    <x v="2"/>
    <x v="33"/>
    <x v="46"/>
    <x v="38"/>
    <x v="38"/>
    <x v="53"/>
    <x v="3"/>
    <x v="0"/>
    <x v="0"/>
    <x v="1"/>
    <x v="3"/>
    <x v="64"/>
    <x v="344"/>
    <x v="13"/>
    <x v="5"/>
    <x v="0"/>
    <x v="2"/>
    <x v="1"/>
    <x v="285"/>
    <x v="17"/>
    <x v="41"/>
    <x v="27"/>
    <x v="0"/>
    <x v="0"/>
    <x v="2"/>
    <x v="59"/>
    <x v="31"/>
    <x v="56"/>
    <x v="43"/>
    <x v="54"/>
  </r>
  <r>
    <x v="11"/>
    <x v="2"/>
    <x v="34"/>
    <x v="47"/>
    <x v="39"/>
    <x v="39"/>
    <x v="27"/>
    <x v="3"/>
    <x v="0"/>
    <x v="0"/>
    <x v="1"/>
    <x v="3"/>
    <x v="3"/>
    <x v="274"/>
    <x v="13"/>
    <x v="5"/>
    <x v="0"/>
    <x v="2"/>
    <x v="1"/>
    <x v="243"/>
    <x v="16"/>
    <x v="36"/>
    <x v="25"/>
    <x v="0"/>
    <x v="0"/>
    <x v="2"/>
    <x v="41"/>
    <x v="32"/>
    <x v="38"/>
    <x v="14"/>
    <x v="37"/>
  </r>
  <r>
    <x v="11"/>
    <x v="1"/>
    <x v="48"/>
    <x v="21"/>
    <x v="40"/>
    <x v="40"/>
    <x v="14"/>
    <x v="2"/>
    <x v="0"/>
    <x v="0"/>
    <x v="0"/>
    <x v="6"/>
    <x v="151"/>
    <x v="40"/>
    <x v="13"/>
    <x v="9"/>
    <x v="0"/>
    <x v="0"/>
    <x v="1"/>
    <x v="20"/>
    <x v="7"/>
    <x v="0"/>
    <x v="17"/>
    <x v="2"/>
    <x v="0"/>
    <x v="1"/>
    <x v="50"/>
    <x v="580"/>
    <x v="45"/>
    <x v="15"/>
    <x v="38"/>
  </r>
  <r>
    <x v="11"/>
    <x v="2"/>
    <x v="15"/>
    <x v="18"/>
    <x v="41"/>
    <x v="41"/>
    <x v="51"/>
    <x v="2"/>
    <x v="0"/>
    <x v="0"/>
    <x v="1"/>
    <x v="3"/>
    <x v="192"/>
    <x v="197"/>
    <x v="13"/>
    <x v="5"/>
    <x v="0"/>
    <x v="2"/>
    <x v="1"/>
    <x v="214"/>
    <x v="43"/>
    <x v="4"/>
    <x v="33"/>
    <x v="0"/>
    <x v="0"/>
    <x v="2"/>
    <x v="40"/>
    <x v="33"/>
    <x v="5"/>
    <x v="5"/>
    <x v="10"/>
  </r>
  <r>
    <x v="11"/>
    <x v="1"/>
    <x v="47"/>
    <x v="25"/>
    <x v="42"/>
    <x v="42"/>
    <x v="55"/>
    <x v="3"/>
    <x v="0"/>
    <x v="0"/>
    <x v="0"/>
    <x v="0"/>
    <x v="129"/>
    <x v="2"/>
    <x v="13"/>
    <x v="9"/>
    <x v="0"/>
    <x v="0"/>
    <x v="1"/>
    <x v="14"/>
    <x v="39"/>
    <x v="19"/>
    <x v="9"/>
    <x v="2"/>
    <x v="0"/>
    <x v="0"/>
    <x v="24"/>
    <x v="581"/>
    <x v="44"/>
    <x v="50"/>
    <x v="60"/>
  </r>
  <r>
    <x v="11"/>
    <x v="1"/>
    <x v="55"/>
    <x v="34"/>
    <x v="43"/>
    <x v="43"/>
    <x v="0"/>
    <x v="2"/>
    <x v="0"/>
    <x v="0"/>
    <x v="0"/>
    <x v="6"/>
    <x v="188"/>
    <x v="77"/>
    <x v="13"/>
    <x v="11"/>
    <x v="0"/>
    <x v="0"/>
    <x v="1"/>
    <x v="54"/>
    <x v="7"/>
    <x v="8"/>
    <x v="14"/>
    <x v="2"/>
    <x v="0"/>
    <x v="1"/>
    <x v="37"/>
    <x v="582"/>
    <x v="43"/>
    <x v="79"/>
    <x v="80"/>
  </r>
  <r>
    <x v="11"/>
    <x v="1"/>
    <x v="72"/>
    <x v="78"/>
    <x v="44"/>
    <x v="44"/>
    <x v="0"/>
    <x v="3"/>
    <x v="0"/>
    <x v="0"/>
    <x v="0"/>
    <x v="6"/>
    <x v="141"/>
    <x v="29"/>
    <x v="13"/>
    <x v="11"/>
    <x v="0"/>
    <x v="0"/>
    <x v="1"/>
    <x v="45"/>
    <x v="31"/>
    <x v="8"/>
    <x v="14"/>
    <x v="2"/>
    <x v="0"/>
    <x v="1"/>
    <x v="37"/>
    <x v="583"/>
    <x v="43"/>
    <x v="84"/>
    <x v="92"/>
  </r>
  <r>
    <x v="11"/>
    <x v="2"/>
    <x v="34"/>
    <x v="47"/>
    <x v="45"/>
    <x v="45"/>
    <x v="69"/>
    <x v="2"/>
    <x v="0"/>
    <x v="0"/>
    <x v="1"/>
    <x v="3"/>
    <x v="3"/>
    <x v="274"/>
    <x v="13"/>
    <x v="5"/>
    <x v="0"/>
    <x v="2"/>
    <x v="1"/>
    <x v="241"/>
    <x v="18"/>
    <x v="36"/>
    <x v="25"/>
    <x v="0"/>
    <x v="0"/>
    <x v="2"/>
    <x v="18"/>
    <x v="34"/>
    <x v="54"/>
    <x v="14"/>
    <x v="37"/>
  </r>
  <r>
    <x v="11"/>
    <x v="3"/>
    <x v="22"/>
    <x v="39"/>
    <x v="46"/>
    <x v="46"/>
    <x v="6"/>
    <x v="3"/>
    <x v="0"/>
    <x v="0"/>
    <x v="1"/>
    <x v="12"/>
    <x v="61"/>
    <x v="298"/>
    <x v="13"/>
    <x v="4"/>
    <x v="0"/>
    <x v="2"/>
    <x v="1"/>
    <x v="371"/>
    <x v="24"/>
    <x v="47"/>
    <x v="41"/>
    <x v="0"/>
    <x v="0"/>
    <x v="2"/>
    <x v="25"/>
    <x v="35"/>
    <x v="40"/>
    <x v="11"/>
    <x v="34"/>
  </r>
  <r>
    <x v="12"/>
    <x v="2"/>
    <x v="6"/>
    <x v="8"/>
    <x v="47"/>
    <x v="47"/>
    <x v="48"/>
    <x v="3"/>
    <x v="0"/>
    <x v="0"/>
    <x v="1"/>
    <x v="3"/>
    <x v="38"/>
    <x v="330"/>
    <x v="1"/>
    <x v="19"/>
    <x v="0"/>
    <x v="2"/>
    <x v="1"/>
    <x v="185"/>
    <x v="17"/>
    <x v="36"/>
    <x v="38"/>
    <x v="0"/>
    <x v="0"/>
    <x v="2"/>
    <x v="66"/>
    <x v="36"/>
    <x v="19"/>
    <x v="4"/>
    <x v="3"/>
  </r>
  <r>
    <x v="12"/>
    <x v="2"/>
    <x v="6"/>
    <x v="8"/>
    <x v="48"/>
    <x v="48"/>
    <x v="40"/>
    <x v="3"/>
    <x v="0"/>
    <x v="0"/>
    <x v="1"/>
    <x v="3"/>
    <x v="32"/>
    <x v="259"/>
    <x v="13"/>
    <x v="5"/>
    <x v="0"/>
    <x v="2"/>
    <x v="1"/>
    <x v="202"/>
    <x v="16"/>
    <x v="36"/>
    <x v="36"/>
    <x v="0"/>
    <x v="0"/>
    <x v="2"/>
    <x v="21"/>
    <x v="37"/>
    <x v="41"/>
    <x v="4"/>
    <x v="3"/>
  </r>
  <r>
    <x v="12"/>
    <x v="2"/>
    <x v="39"/>
    <x v="62"/>
    <x v="49"/>
    <x v="49"/>
    <x v="69"/>
    <x v="3"/>
    <x v="0"/>
    <x v="0"/>
    <x v="1"/>
    <x v="3"/>
    <x v="73"/>
    <x v="343"/>
    <x v="13"/>
    <x v="5"/>
    <x v="0"/>
    <x v="2"/>
    <x v="1"/>
    <x v="208"/>
    <x v="17"/>
    <x v="41"/>
    <x v="27"/>
    <x v="0"/>
    <x v="0"/>
    <x v="2"/>
    <x v="18"/>
    <x v="38"/>
    <x v="54"/>
    <x v="87"/>
    <x v="89"/>
  </r>
  <r>
    <x v="12"/>
    <x v="2"/>
    <x v="39"/>
    <x v="62"/>
    <x v="50"/>
    <x v="50"/>
    <x v="69"/>
    <x v="3"/>
    <x v="0"/>
    <x v="0"/>
    <x v="1"/>
    <x v="3"/>
    <x v="73"/>
    <x v="343"/>
    <x v="13"/>
    <x v="5"/>
    <x v="0"/>
    <x v="2"/>
    <x v="1"/>
    <x v="208"/>
    <x v="17"/>
    <x v="41"/>
    <x v="27"/>
    <x v="0"/>
    <x v="0"/>
    <x v="2"/>
    <x v="18"/>
    <x v="39"/>
    <x v="54"/>
    <x v="87"/>
    <x v="89"/>
  </r>
  <r>
    <x v="12"/>
    <x v="2"/>
    <x v="6"/>
    <x v="8"/>
    <x v="51"/>
    <x v="51"/>
    <x v="54"/>
    <x v="3"/>
    <x v="0"/>
    <x v="0"/>
    <x v="1"/>
    <x v="2"/>
    <x v="62"/>
    <x v="129"/>
    <x v="1"/>
    <x v="19"/>
    <x v="0"/>
    <x v="2"/>
    <x v="1"/>
    <x v="215"/>
    <x v="37"/>
    <x v="13"/>
    <x v="36"/>
    <x v="0"/>
    <x v="0"/>
    <x v="1"/>
    <x v="66"/>
    <x v="40"/>
    <x v="53"/>
    <x v="4"/>
    <x v="3"/>
  </r>
  <r>
    <x v="12"/>
    <x v="2"/>
    <x v="33"/>
    <x v="46"/>
    <x v="52"/>
    <x v="52"/>
    <x v="50"/>
    <x v="3"/>
    <x v="0"/>
    <x v="0"/>
    <x v="1"/>
    <x v="3"/>
    <x v="64"/>
    <x v="344"/>
    <x v="13"/>
    <x v="5"/>
    <x v="0"/>
    <x v="2"/>
    <x v="1"/>
    <x v="284"/>
    <x v="17"/>
    <x v="41"/>
    <x v="27"/>
    <x v="0"/>
    <x v="0"/>
    <x v="2"/>
    <x v="55"/>
    <x v="41"/>
    <x v="68"/>
    <x v="43"/>
    <x v="54"/>
  </r>
  <r>
    <x v="12"/>
    <x v="2"/>
    <x v="6"/>
    <x v="8"/>
    <x v="53"/>
    <x v="53"/>
    <x v="53"/>
    <x v="3"/>
    <x v="0"/>
    <x v="0"/>
    <x v="1"/>
    <x v="3"/>
    <x v="38"/>
    <x v="330"/>
    <x v="1"/>
    <x v="19"/>
    <x v="0"/>
    <x v="2"/>
    <x v="1"/>
    <x v="187"/>
    <x v="17"/>
    <x v="21"/>
    <x v="38"/>
    <x v="0"/>
    <x v="0"/>
    <x v="2"/>
    <x v="59"/>
    <x v="42"/>
    <x v="56"/>
    <x v="4"/>
    <x v="3"/>
  </r>
  <r>
    <x v="12"/>
    <x v="2"/>
    <x v="6"/>
    <x v="8"/>
    <x v="54"/>
    <x v="54"/>
    <x v="53"/>
    <x v="3"/>
    <x v="0"/>
    <x v="0"/>
    <x v="1"/>
    <x v="3"/>
    <x v="38"/>
    <x v="330"/>
    <x v="1"/>
    <x v="19"/>
    <x v="0"/>
    <x v="2"/>
    <x v="1"/>
    <x v="187"/>
    <x v="17"/>
    <x v="21"/>
    <x v="38"/>
    <x v="0"/>
    <x v="0"/>
    <x v="2"/>
    <x v="59"/>
    <x v="43"/>
    <x v="56"/>
    <x v="4"/>
    <x v="3"/>
  </r>
  <r>
    <x v="12"/>
    <x v="2"/>
    <x v="34"/>
    <x v="47"/>
    <x v="55"/>
    <x v="55"/>
    <x v="27"/>
    <x v="3"/>
    <x v="0"/>
    <x v="0"/>
    <x v="1"/>
    <x v="3"/>
    <x v="3"/>
    <x v="274"/>
    <x v="1"/>
    <x v="19"/>
    <x v="0"/>
    <x v="2"/>
    <x v="1"/>
    <x v="239"/>
    <x v="16"/>
    <x v="36"/>
    <x v="25"/>
    <x v="0"/>
    <x v="0"/>
    <x v="2"/>
    <x v="41"/>
    <x v="44"/>
    <x v="38"/>
    <x v="14"/>
    <x v="37"/>
  </r>
  <r>
    <x v="12"/>
    <x v="1"/>
    <x v="55"/>
    <x v="39"/>
    <x v="56"/>
    <x v="56"/>
    <x v="0"/>
    <x v="3"/>
    <x v="0"/>
    <x v="0"/>
    <x v="0"/>
    <x v="7"/>
    <x v="115"/>
    <x v="88"/>
    <x v="13"/>
    <x v="11"/>
    <x v="0"/>
    <x v="0"/>
    <x v="1"/>
    <x v="51"/>
    <x v="31"/>
    <x v="8"/>
    <x v="14"/>
    <x v="2"/>
    <x v="0"/>
    <x v="1"/>
    <x v="37"/>
    <x v="588"/>
    <x v="43"/>
    <x v="15"/>
    <x v="38"/>
  </r>
  <r>
    <x v="12"/>
    <x v="3"/>
    <x v="6"/>
    <x v="9"/>
    <x v="57"/>
    <x v="57"/>
    <x v="62"/>
    <x v="3"/>
    <x v="0"/>
    <x v="0"/>
    <x v="1"/>
    <x v="12"/>
    <x v="7"/>
    <x v="290"/>
    <x v="13"/>
    <x v="4"/>
    <x v="0"/>
    <x v="2"/>
    <x v="1"/>
    <x v="327"/>
    <x v="24"/>
    <x v="47"/>
    <x v="41"/>
    <x v="0"/>
    <x v="0"/>
    <x v="2"/>
    <x v="6"/>
    <x v="45"/>
    <x v="23"/>
    <x v="4"/>
    <x v="4"/>
  </r>
  <r>
    <x v="12"/>
    <x v="3"/>
    <x v="6"/>
    <x v="9"/>
    <x v="58"/>
    <x v="58"/>
    <x v="62"/>
    <x v="3"/>
    <x v="0"/>
    <x v="0"/>
    <x v="1"/>
    <x v="12"/>
    <x v="7"/>
    <x v="290"/>
    <x v="13"/>
    <x v="4"/>
    <x v="0"/>
    <x v="2"/>
    <x v="1"/>
    <x v="333"/>
    <x v="24"/>
    <x v="47"/>
    <x v="41"/>
    <x v="0"/>
    <x v="0"/>
    <x v="2"/>
    <x v="6"/>
    <x v="46"/>
    <x v="23"/>
    <x v="4"/>
    <x v="4"/>
  </r>
  <r>
    <x v="12"/>
    <x v="1"/>
    <x v="55"/>
    <x v="39"/>
    <x v="59"/>
    <x v="59"/>
    <x v="47"/>
    <x v="3"/>
    <x v="0"/>
    <x v="0"/>
    <x v="0"/>
    <x v="7"/>
    <x v="120"/>
    <x v="96"/>
    <x v="6"/>
    <x v="19"/>
    <x v="0"/>
    <x v="0"/>
    <x v="1"/>
    <x v="53"/>
    <x v="31"/>
    <x v="10"/>
    <x v="13"/>
    <x v="2"/>
    <x v="0"/>
    <x v="1"/>
    <x v="60"/>
    <x v="586"/>
    <x v="49"/>
    <x v="15"/>
    <x v="38"/>
  </r>
  <r>
    <x v="12"/>
    <x v="1"/>
    <x v="53"/>
    <x v="37"/>
    <x v="60"/>
    <x v="60"/>
    <x v="27"/>
    <x v="3"/>
    <x v="0"/>
    <x v="0"/>
    <x v="0"/>
    <x v="6"/>
    <x v="138"/>
    <x v="75"/>
    <x v="6"/>
    <x v="19"/>
    <x v="0"/>
    <x v="0"/>
    <x v="1"/>
    <x v="45"/>
    <x v="31"/>
    <x v="8"/>
    <x v="14"/>
    <x v="2"/>
    <x v="0"/>
    <x v="1"/>
    <x v="26"/>
    <x v="584"/>
    <x v="38"/>
    <x v="50"/>
    <x v="60"/>
  </r>
  <r>
    <x v="12"/>
    <x v="1"/>
    <x v="55"/>
    <x v="34"/>
    <x v="61"/>
    <x v="61"/>
    <x v="57"/>
    <x v="2"/>
    <x v="0"/>
    <x v="0"/>
    <x v="0"/>
    <x v="6"/>
    <x v="85"/>
    <x v="28"/>
    <x v="6"/>
    <x v="19"/>
    <x v="0"/>
    <x v="0"/>
    <x v="1"/>
    <x v="55"/>
    <x v="7"/>
    <x v="8"/>
    <x v="14"/>
    <x v="2"/>
    <x v="0"/>
    <x v="1"/>
    <x v="7"/>
    <x v="585"/>
    <x v="6"/>
    <x v="10"/>
    <x v="33"/>
  </r>
  <r>
    <x v="12"/>
    <x v="1"/>
    <x v="55"/>
    <x v="34"/>
    <x v="62"/>
    <x v="62"/>
    <x v="7"/>
    <x v="2"/>
    <x v="0"/>
    <x v="0"/>
    <x v="0"/>
    <x v="6"/>
    <x v="104"/>
    <x v="33"/>
    <x v="13"/>
    <x v="11"/>
    <x v="0"/>
    <x v="0"/>
    <x v="1"/>
    <x v="71"/>
    <x v="7"/>
    <x v="14"/>
    <x v="1"/>
    <x v="2"/>
    <x v="0"/>
    <x v="1"/>
    <x v="62"/>
    <x v="590"/>
    <x v="69"/>
    <x v="15"/>
    <x v="38"/>
  </r>
  <r>
    <x v="12"/>
    <x v="3"/>
    <x v="11"/>
    <x v="16"/>
    <x v="63"/>
    <x v="63"/>
    <x v="1"/>
    <x v="2"/>
    <x v="0"/>
    <x v="0"/>
    <x v="1"/>
    <x v="12"/>
    <x v="8"/>
    <x v="292"/>
    <x v="0"/>
    <x v="19"/>
    <x v="0"/>
    <x v="2"/>
    <x v="1"/>
    <x v="346"/>
    <x v="10"/>
    <x v="31"/>
    <x v="41"/>
    <x v="0"/>
    <x v="0"/>
    <x v="2"/>
    <x v="45"/>
    <x v="47"/>
    <x v="66"/>
    <x v="5"/>
    <x v="10"/>
  </r>
  <r>
    <x v="12"/>
    <x v="1"/>
    <x v="67"/>
    <x v="61"/>
    <x v="64"/>
    <x v="64"/>
    <x v="4"/>
    <x v="2"/>
    <x v="0"/>
    <x v="0"/>
    <x v="0"/>
    <x v="6"/>
    <x v="181"/>
    <x v="15"/>
    <x v="13"/>
    <x v="11"/>
    <x v="0"/>
    <x v="0"/>
    <x v="1"/>
    <x v="73"/>
    <x v="7"/>
    <x v="8"/>
    <x v="14"/>
    <x v="2"/>
    <x v="0"/>
    <x v="1"/>
    <x v="49"/>
    <x v="587"/>
    <x v="21"/>
    <x v="66"/>
    <x v="77"/>
  </r>
  <r>
    <x v="12"/>
    <x v="2"/>
    <x v="6"/>
    <x v="8"/>
    <x v="65"/>
    <x v="65"/>
    <x v="24"/>
    <x v="2"/>
    <x v="0"/>
    <x v="0"/>
    <x v="1"/>
    <x v="3"/>
    <x v="31"/>
    <x v="261"/>
    <x v="13"/>
    <x v="5"/>
    <x v="0"/>
    <x v="2"/>
    <x v="1"/>
    <x v="217"/>
    <x v="18"/>
    <x v="36"/>
    <x v="36"/>
    <x v="0"/>
    <x v="0"/>
    <x v="2"/>
    <x v="64"/>
    <x v="48"/>
    <x v="39"/>
    <x v="5"/>
    <x v="5"/>
  </r>
  <r>
    <x v="12"/>
    <x v="1"/>
    <x v="74"/>
    <x v="80"/>
    <x v="66"/>
    <x v="66"/>
    <x v="18"/>
    <x v="2"/>
    <x v="0"/>
    <x v="0"/>
    <x v="0"/>
    <x v="6"/>
    <x v="183"/>
    <x v="42"/>
    <x v="13"/>
    <x v="11"/>
    <x v="0"/>
    <x v="0"/>
    <x v="1"/>
    <x v="32"/>
    <x v="7"/>
    <x v="43"/>
    <x v="6"/>
    <x v="2"/>
    <x v="0"/>
    <x v="1"/>
    <x v="66"/>
    <x v="589"/>
    <x v="60"/>
    <x v="10"/>
    <x v="79"/>
  </r>
  <r>
    <x v="13"/>
    <x v="2"/>
    <x v="43"/>
    <x v="73"/>
    <x v="67"/>
    <x v="67"/>
    <x v="69"/>
    <x v="3"/>
    <x v="0"/>
    <x v="0"/>
    <x v="1"/>
    <x v="3"/>
    <x v="66"/>
    <x v="348"/>
    <x v="13"/>
    <x v="5"/>
    <x v="0"/>
    <x v="2"/>
    <x v="1"/>
    <x v="189"/>
    <x v="17"/>
    <x v="41"/>
    <x v="27"/>
    <x v="0"/>
    <x v="0"/>
    <x v="2"/>
    <x v="18"/>
    <x v="49"/>
    <x v="54"/>
    <x v="81"/>
    <x v="84"/>
  </r>
  <r>
    <x v="13"/>
    <x v="1"/>
    <x v="72"/>
    <x v="75"/>
    <x v="68"/>
    <x v="68"/>
    <x v="31"/>
    <x v="2"/>
    <x v="0"/>
    <x v="0"/>
    <x v="0"/>
    <x v="6"/>
    <x v="99"/>
    <x v="9"/>
    <x v="13"/>
    <x v="11"/>
    <x v="0"/>
    <x v="0"/>
    <x v="1"/>
    <x v="30"/>
    <x v="7"/>
    <x v="27"/>
    <x v="6"/>
    <x v="2"/>
    <x v="0"/>
    <x v="1"/>
    <x v="53"/>
    <x v="591"/>
    <x v="35"/>
    <x v="84"/>
    <x v="92"/>
  </r>
  <r>
    <x v="13"/>
    <x v="2"/>
    <x v="33"/>
    <x v="46"/>
    <x v="69"/>
    <x v="69"/>
    <x v="65"/>
    <x v="3"/>
    <x v="0"/>
    <x v="0"/>
    <x v="1"/>
    <x v="3"/>
    <x v="80"/>
    <x v="277"/>
    <x v="13"/>
    <x v="5"/>
    <x v="0"/>
    <x v="2"/>
    <x v="1"/>
    <x v="239"/>
    <x v="16"/>
    <x v="6"/>
    <x v="25"/>
    <x v="0"/>
    <x v="0"/>
    <x v="2"/>
    <x v="66"/>
    <x v="50"/>
    <x v="16"/>
    <x v="75"/>
    <x v="76"/>
  </r>
  <r>
    <x v="14"/>
    <x v="2"/>
    <x v="6"/>
    <x v="8"/>
    <x v="70"/>
    <x v="70"/>
    <x v="31"/>
    <x v="2"/>
    <x v="0"/>
    <x v="0"/>
    <x v="1"/>
    <x v="2"/>
    <x v="54"/>
    <x v="117"/>
    <x v="13"/>
    <x v="5"/>
    <x v="0"/>
    <x v="2"/>
    <x v="1"/>
    <x v="192"/>
    <x v="18"/>
    <x v="13"/>
    <x v="36"/>
    <x v="0"/>
    <x v="0"/>
    <x v="1"/>
    <x v="53"/>
    <x v="51"/>
    <x v="35"/>
    <x v="6"/>
    <x v="6"/>
  </r>
  <r>
    <x v="14"/>
    <x v="2"/>
    <x v="33"/>
    <x v="46"/>
    <x v="71"/>
    <x v="71"/>
    <x v="53"/>
    <x v="3"/>
    <x v="0"/>
    <x v="0"/>
    <x v="1"/>
    <x v="3"/>
    <x v="64"/>
    <x v="344"/>
    <x v="1"/>
    <x v="19"/>
    <x v="0"/>
    <x v="2"/>
    <x v="1"/>
    <x v="285"/>
    <x v="17"/>
    <x v="41"/>
    <x v="27"/>
    <x v="0"/>
    <x v="0"/>
    <x v="2"/>
    <x v="59"/>
    <x v="52"/>
    <x v="56"/>
    <x v="43"/>
    <x v="54"/>
  </r>
  <r>
    <x v="14"/>
    <x v="2"/>
    <x v="33"/>
    <x v="46"/>
    <x v="72"/>
    <x v="72"/>
    <x v="69"/>
    <x v="2"/>
    <x v="0"/>
    <x v="0"/>
    <x v="1"/>
    <x v="3"/>
    <x v="76"/>
    <x v="214"/>
    <x v="13"/>
    <x v="5"/>
    <x v="0"/>
    <x v="2"/>
    <x v="1"/>
    <x v="282"/>
    <x v="43"/>
    <x v="12"/>
    <x v="23"/>
    <x v="0"/>
    <x v="0"/>
    <x v="2"/>
    <x v="18"/>
    <x v="53"/>
    <x v="54"/>
    <x v="48"/>
    <x v="58"/>
  </r>
  <r>
    <x v="14"/>
    <x v="2"/>
    <x v="33"/>
    <x v="46"/>
    <x v="73"/>
    <x v="73"/>
    <x v="53"/>
    <x v="3"/>
    <x v="0"/>
    <x v="0"/>
    <x v="1"/>
    <x v="3"/>
    <x v="64"/>
    <x v="344"/>
    <x v="13"/>
    <x v="5"/>
    <x v="0"/>
    <x v="2"/>
    <x v="1"/>
    <x v="285"/>
    <x v="17"/>
    <x v="41"/>
    <x v="27"/>
    <x v="0"/>
    <x v="0"/>
    <x v="2"/>
    <x v="59"/>
    <x v="54"/>
    <x v="56"/>
    <x v="43"/>
    <x v="54"/>
  </r>
  <r>
    <x v="14"/>
    <x v="1"/>
    <x v="55"/>
    <x v="34"/>
    <x v="74"/>
    <x v="74"/>
    <x v="31"/>
    <x v="2"/>
    <x v="0"/>
    <x v="0"/>
    <x v="0"/>
    <x v="6"/>
    <x v="113"/>
    <x v="21"/>
    <x v="6"/>
    <x v="19"/>
    <x v="0"/>
    <x v="0"/>
    <x v="1"/>
    <x v="81"/>
    <x v="7"/>
    <x v="14"/>
    <x v="10"/>
    <x v="2"/>
    <x v="0"/>
    <x v="1"/>
    <x v="53"/>
    <x v="592"/>
    <x v="35"/>
    <x v="15"/>
    <x v="38"/>
  </r>
  <r>
    <x v="14"/>
    <x v="1"/>
    <x v="55"/>
    <x v="34"/>
    <x v="75"/>
    <x v="75"/>
    <x v="3"/>
    <x v="2"/>
    <x v="0"/>
    <x v="0"/>
    <x v="0"/>
    <x v="9"/>
    <x v="197"/>
    <x v="101"/>
    <x v="13"/>
    <x v="11"/>
    <x v="0"/>
    <x v="0"/>
    <x v="1"/>
    <x v="51"/>
    <x v="7"/>
    <x v="50"/>
    <x v="3"/>
    <x v="1"/>
    <x v="0"/>
    <x v="1"/>
    <x v="12"/>
    <x v="593"/>
    <x v="1"/>
    <x v="15"/>
    <x v="38"/>
  </r>
  <r>
    <x v="14"/>
    <x v="2"/>
    <x v="43"/>
    <x v="73"/>
    <x v="76"/>
    <x v="76"/>
    <x v="65"/>
    <x v="3"/>
    <x v="0"/>
    <x v="0"/>
    <x v="1"/>
    <x v="3"/>
    <x v="72"/>
    <x v="276"/>
    <x v="1"/>
    <x v="19"/>
    <x v="0"/>
    <x v="2"/>
    <x v="1"/>
    <x v="244"/>
    <x v="16"/>
    <x v="6"/>
    <x v="25"/>
    <x v="0"/>
    <x v="0"/>
    <x v="2"/>
    <x v="66"/>
    <x v="55"/>
    <x v="16"/>
    <x v="83"/>
    <x v="86"/>
  </r>
  <r>
    <x v="14"/>
    <x v="2"/>
    <x v="43"/>
    <x v="73"/>
    <x v="77"/>
    <x v="77"/>
    <x v="65"/>
    <x v="3"/>
    <x v="0"/>
    <x v="0"/>
    <x v="1"/>
    <x v="3"/>
    <x v="72"/>
    <x v="276"/>
    <x v="1"/>
    <x v="19"/>
    <x v="0"/>
    <x v="2"/>
    <x v="1"/>
    <x v="244"/>
    <x v="16"/>
    <x v="6"/>
    <x v="25"/>
    <x v="0"/>
    <x v="0"/>
    <x v="2"/>
    <x v="66"/>
    <x v="56"/>
    <x v="16"/>
    <x v="83"/>
    <x v="86"/>
  </r>
  <r>
    <x v="14"/>
    <x v="2"/>
    <x v="34"/>
    <x v="47"/>
    <x v="78"/>
    <x v="78"/>
    <x v="24"/>
    <x v="3"/>
    <x v="0"/>
    <x v="0"/>
    <x v="1"/>
    <x v="3"/>
    <x v="65"/>
    <x v="346"/>
    <x v="1"/>
    <x v="19"/>
    <x v="0"/>
    <x v="2"/>
    <x v="1"/>
    <x v="225"/>
    <x v="17"/>
    <x v="21"/>
    <x v="27"/>
    <x v="0"/>
    <x v="0"/>
    <x v="2"/>
    <x v="64"/>
    <x v="57"/>
    <x v="39"/>
    <x v="12"/>
    <x v="35"/>
  </r>
  <r>
    <x v="14"/>
    <x v="1"/>
    <x v="55"/>
    <x v="34"/>
    <x v="79"/>
    <x v="79"/>
    <x v="7"/>
    <x v="2"/>
    <x v="0"/>
    <x v="0"/>
    <x v="0"/>
    <x v="9"/>
    <x v="140"/>
    <x v="103"/>
    <x v="13"/>
    <x v="11"/>
    <x v="0"/>
    <x v="0"/>
    <x v="1"/>
    <x v="53"/>
    <x v="7"/>
    <x v="9"/>
    <x v="1"/>
    <x v="1"/>
    <x v="0"/>
    <x v="1"/>
    <x v="48"/>
    <x v="594"/>
    <x v="69"/>
    <x v="15"/>
    <x v="38"/>
  </r>
  <r>
    <x v="14"/>
    <x v="1"/>
    <x v="48"/>
    <x v="21"/>
    <x v="80"/>
    <x v="80"/>
    <x v="11"/>
    <x v="2"/>
    <x v="0"/>
    <x v="0"/>
    <x v="0"/>
    <x v="0"/>
    <x v="121"/>
    <x v="6"/>
    <x v="13"/>
    <x v="9"/>
    <x v="0"/>
    <x v="0"/>
    <x v="1"/>
    <x v="72"/>
    <x v="7"/>
    <x v="2"/>
    <x v="21"/>
    <x v="2"/>
    <x v="0"/>
    <x v="0"/>
    <x v="46"/>
    <x v="595"/>
    <x v="57"/>
    <x v="15"/>
    <x v="38"/>
  </r>
  <r>
    <x v="14"/>
    <x v="2"/>
    <x v="33"/>
    <x v="46"/>
    <x v="81"/>
    <x v="81"/>
    <x v="69"/>
    <x v="3"/>
    <x v="0"/>
    <x v="0"/>
    <x v="1"/>
    <x v="3"/>
    <x v="80"/>
    <x v="277"/>
    <x v="13"/>
    <x v="5"/>
    <x v="0"/>
    <x v="2"/>
    <x v="1"/>
    <x v="245"/>
    <x v="16"/>
    <x v="6"/>
    <x v="25"/>
    <x v="0"/>
    <x v="0"/>
    <x v="2"/>
    <x v="18"/>
    <x v="58"/>
    <x v="54"/>
    <x v="75"/>
    <x v="76"/>
  </r>
  <r>
    <x v="14"/>
    <x v="2"/>
    <x v="12"/>
    <x v="14"/>
    <x v="82"/>
    <x v="82"/>
    <x v="44"/>
    <x v="2"/>
    <x v="0"/>
    <x v="0"/>
    <x v="1"/>
    <x v="2"/>
    <x v="56"/>
    <x v="119"/>
    <x v="1"/>
    <x v="19"/>
    <x v="0"/>
    <x v="2"/>
    <x v="1"/>
    <x v="210"/>
    <x v="18"/>
    <x v="13"/>
    <x v="36"/>
    <x v="0"/>
    <x v="0"/>
    <x v="1"/>
    <x v="66"/>
    <x v="59"/>
    <x v="62"/>
    <x v="9"/>
    <x v="14"/>
  </r>
  <r>
    <x v="15"/>
    <x v="2"/>
    <x v="33"/>
    <x v="46"/>
    <x v="83"/>
    <x v="83"/>
    <x v="50"/>
    <x v="3"/>
    <x v="0"/>
    <x v="0"/>
    <x v="1"/>
    <x v="3"/>
    <x v="64"/>
    <x v="344"/>
    <x v="13"/>
    <x v="5"/>
    <x v="0"/>
    <x v="2"/>
    <x v="1"/>
    <x v="286"/>
    <x v="17"/>
    <x v="41"/>
    <x v="27"/>
    <x v="0"/>
    <x v="0"/>
    <x v="2"/>
    <x v="55"/>
    <x v="60"/>
    <x v="68"/>
    <x v="43"/>
    <x v="54"/>
  </r>
  <r>
    <x v="15"/>
    <x v="2"/>
    <x v="12"/>
    <x v="14"/>
    <x v="84"/>
    <x v="84"/>
    <x v="69"/>
    <x v="3"/>
    <x v="0"/>
    <x v="0"/>
    <x v="1"/>
    <x v="3"/>
    <x v="39"/>
    <x v="339"/>
    <x v="1"/>
    <x v="19"/>
    <x v="0"/>
    <x v="2"/>
    <x v="1"/>
    <x v="237"/>
    <x v="17"/>
    <x v="21"/>
    <x v="38"/>
    <x v="0"/>
    <x v="0"/>
    <x v="2"/>
    <x v="18"/>
    <x v="61"/>
    <x v="54"/>
    <x v="9"/>
    <x v="14"/>
  </r>
  <r>
    <x v="15"/>
    <x v="2"/>
    <x v="33"/>
    <x v="46"/>
    <x v="85"/>
    <x v="85"/>
    <x v="4"/>
    <x v="2"/>
    <x v="0"/>
    <x v="0"/>
    <x v="1"/>
    <x v="2"/>
    <x v="52"/>
    <x v="121"/>
    <x v="1"/>
    <x v="19"/>
    <x v="0"/>
    <x v="2"/>
    <x v="1"/>
    <x v="240"/>
    <x v="18"/>
    <x v="6"/>
    <x v="25"/>
    <x v="0"/>
    <x v="0"/>
    <x v="1"/>
    <x v="49"/>
    <x v="62"/>
    <x v="21"/>
    <x v="41"/>
    <x v="52"/>
  </r>
  <r>
    <x v="15"/>
    <x v="1"/>
    <x v="55"/>
    <x v="34"/>
    <x v="86"/>
    <x v="86"/>
    <x v="57"/>
    <x v="2"/>
    <x v="0"/>
    <x v="0"/>
    <x v="0"/>
    <x v="6"/>
    <x v="152"/>
    <x v="44"/>
    <x v="13"/>
    <x v="11"/>
    <x v="0"/>
    <x v="0"/>
    <x v="1"/>
    <x v="45"/>
    <x v="7"/>
    <x v="0"/>
    <x v="17"/>
    <x v="2"/>
    <x v="0"/>
    <x v="1"/>
    <x v="7"/>
    <x v="596"/>
    <x v="6"/>
    <x v="15"/>
    <x v="38"/>
  </r>
  <r>
    <x v="15"/>
    <x v="1"/>
    <x v="10"/>
    <x v="2"/>
    <x v="87"/>
    <x v="87"/>
    <x v="35"/>
    <x v="4"/>
    <x v="0"/>
    <x v="0"/>
    <x v="0"/>
    <x v="7"/>
    <x v="175"/>
    <x v="111"/>
    <x v="13"/>
    <x v="6"/>
    <x v="0"/>
    <x v="1"/>
    <x v="1"/>
    <x v="98"/>
    <x v="1"/>
    <x v="16"/>
    <x v="30"/>
    <x v="2"/>
    <x v="0"/>
    <x v="1"/>
    <x v="51"/>
    <x v="598"/>
    <x v="2"/>
    <x v="15"/>
    <x v="38"/>
  </r>
  <r>
    <x v="15"/>
    <x v="1"/>
    <x v="9"/>
    <x v="1"/>
    <x v="88"/>
    <x v="87"/>
    <x v="35"/>
    <x v="4"/>
    <x v="0"/>
    <x v="0"/>
    <x v="0"/>
    <x v="7"/>
    <x v="176"/>
    <x v="110"/>
    <x v="2"/>
    <x v="19"/>
    <x v="0"/>
    <x v="1"/>
    <x v="1"/>
    <x v="100"/>
    <x v="1"/>
    <x v="16"/>
    <x v="30"/>
    <x v="2"/>
    <x v="0"/>
    <x v="1"/>
    <x v="51"/>
    <x v="597"/>
    <x v="2"/>
    <x v="50"/>
    <x v="60"/>
  </r>
  <r>
    <x v="15"/>
    <x v="2"/>
    <x v="6"/>
    <x v="8"/>
    <x v="89"/>
    <x v="88"/>
    <x v="65"/>
    <x v="3"/>
    <x v="0"/>
    <x v="0"/>
    <x v="1"/>
    <x v="3"/>
    <x v="207"/>
    <x v="340"/>
    <x v="1"/>
    <x v="19"/>
    <x v="0"/>
    <x v="2"/>
    <x v="1"/>
    <x v="253"/>
    <x v="17"/>
    <x v="21"/>
    <x v="38"/>
    <x v="0"/>
    <x v="0"/>
    <x v="2"/>
    <x v="66"/>
    <x v="63"/>
    <x v="16"/>
    <x v="9"/>
    <x v="10"/>
  </r>
  <r>
    <x v="15"/>
    <x v="1"/>
    <x v="55"/>
    <x v="34"/>
    <x v="90"/>
    <x v="89"/>
    <x v="20"/>
    <x v="2"/>
    <x v="0"/>
    <x v="0"/>
    <x v="0"/>
    <x v="6"/>
    <x v="150"/>
    <x v="10"/>
    <x v="13"/>
    <x v="11"/>
    <x v="0"/>
    <x v="0"/>
    <x v="1"/>
    <x v="26"/>
    <x v="7"/>
    <x v="0"/>
    <x v="17"/>
    <x v="2"/>
    <x v="0"/>
    <x v="1"/>
    <x v="27"/>
    <x v="599"/>
    <x v="34"/>
    <x v="15"/>
    <x v="38"/>
  </r>
  <r>
    <x v="15"/>
    <x v="2"/>
    <x v="6"/>
    <x v="8"/>
    <x v="91"/>
    <x v="90"/>
    <x v="40"/>
    <x v="3"/>
    <x v="0"/>
    <x v="0"/>
    <x v="1"/>
    <x v="3"/>
    <x v="207"/>
    <x v="340"/>
    <x v="13"/>
    <x v="5"/>
    <x v="0"/>
    <x v="2"/>
    <x v="1"/>
    <x v="248"/>
    <x v="17"/>
    <x v="21"/>
    <x v="38"/>
    <x v="0"/>
    <x v="0"/>
    <x v="2"/>
    <x v="21"/>
    <x v="64"/>
    <x v="41"/>
    <x v="9"/>
    <x v="10"/>
  </r>
  <r>
    <x v="15"/>
    <x v="2"/>
    <x v="6"/>
    <x v="8"/>
    <x v="92"/>
    <x v="91"/>
    <x v="40"/>
    <x v="3"/>
    <x v="0"/>
    <x v="0"/>
    <x v="1"/>
    <x v="3"/>
    <x v="207"/>
    <x v="340"/>
    <x v="13"/>
    <x v="5"/>
    <x v="0"/>
    <x v="2"/>
    <x v="1"/>
    <x v="246"/>
    <x v="17"/>
    <x v="21"/>
    <x v="38"/>
    <x v="0"/>
    <x v="0"/>
    <x v="2"/>
    <x v="21"/>
    <x v="65"/>
    <x v="41"/>
    <x v="9"/>
    <x v="10"/>
  </r>
  <r>
    <x v="15"/>
    <x v="2"/>
    <x v="33"/>
    <x v="46"/>
    <x v="93"/>
    <x v="92"/>
    <x v="3"/>
    <x v="2"/>
    <x v="0"/>
    <x v="0"/>
    <x v="1"/>
    <x v="3"/>
    <x v="4"/>
    <x v="272"/>
    <x v="13"/>
    <x v="5"/>
    <x v="0"/>
    <x v="2"/>
    <x v="1"/>
    <x v="284"/>
    <x v="18"/>
    <x v="6"/>
    <x v="25"/>
    <x v="0"/>
    <x v="0"/>
    <x v="2"/>
    <x v="22"/>
    <x v="66"/>
    <x v="1"/>
    <x v="49"/>
    <x v="59"/>
  </r>
  <r>
    <x v="16"/>
    <x v="2"/>
    <x v="6"/>
    <x v="8"/>
    <x v="94"/>
    <x v="93"/>
    <x v="65"/>
    <x v="3"/>
    <x v="0"/>
    <x v="0"/>
    <x v="1"/>
    <x v="3"/>
    <x v="38"/>
    <x v="337"/>
    <x v="1"/>
    <x v="19"/>
    <x v="0"/>
    <x v="2"/>
    <x v="1"/>
    <x v="171"/>
    <x v="17"/>
    <x v="21"/>
    <x v="38"/>
    <x v="0"/>
    <x v="0"/>
    <x v="2"/>
    <x v="66"/>
    <x v="67"/>
    <x v="16"/>
    <x v="7"/>
    <x v="7"/>
  </r>
  <r>
    <x v="16"/>
    <x v="2"/>
    <x v="6"/>
    <x v="8"/>
    <x v="95"/>
    <x v="94"/>
    <x v="65"/>
    <x v="3"/>
    <x v="0"/>
    <x v="0"/>
    <x v="1"/>
    <x v="3"/>
    <x v="38"/>
    <x v="337"/>
    <x v="1"/>
    <x v="19"/>
    <x v="0"/>
    <x v="2"/>
    <x v="1"/>
    <x v="170"/>
    <x v="17"/>
    <x v="21"/>
    <x v="38"/>
    <x v="0"/>
    <x v="0"/>
    <x v="2"/>
    <x v="66"/>
    <x v="68"/>
    <x v="16"/>
    <x v="7"/>
    <x v="7"/>
  </r>
  <r>
    <x v="16"/>
    <x v="2"/>
    <x v="12"/>
    <x v="14"/>
    <x v="96"/>
    <x v="95"/>
    <x v="65"/>
    <x v="3"/>
    <x v="0"/>
    <x v="0"/>
    <x v="1"/>
    <x v="3"/>
    <x v="39"/>
    <x v="339"/>
    <x v="1"/>
    <x v="19"/>
    <x v="0"/>
    <x v="2"/>
    <x v="1"/>
    <x v="244"/>
    <x v="17"/>
    <x v="21"/>
    <x v="38"/>
    <x v="0"/>
    <x v="0"/>
    <x v="2"/>
    <x v="66"/>
    <x v="69"/>
    <x v="16"/>
    <x v="9"/>
    <x v="14"/>
  </r>
  <r>
    <x v="16"/>
    <x v="2"/>
    <x v="6"/>
    <x v="8"/>
    <x v="97"/>
    <x v="96"/>
    <x v="48"/>
    <x v="3"/>
    <x v="0"/>
    <x v="0"/>
    <x v="1"/>
    <x v="3"/>
    <x v="38"/>
    <x v="337"/>
    <x v="1"/>
    <x v="19"/>
    <x v="0"/>
    <x v="2"/>
    <x v="1"/>
    <x v="176"/>
    <x v="17"/>
    <x v="21"/>
    <x v="38"/>
    <x v="0"/>
    <x v="0"/>
    <x v="2"/>
    <x v="66"/>
    <x v="70"/>
    <x v="19"/>
    <x v="7"/>
    <x v="7"/>
  </r>
  <r>
    <x v="16"/>
    <x v="2"/>
    <x v="34"/>
    <x v="47"/>
    <x v="98"/>
    <x v="97"/>
    <x v="53"/>
    <x v="3"/>
    <x v="0"/>
    <x v="0"/>
    <x v="1"/>
    <x v="3"/>
    <x v="65"/>
    <x v="346"/>
    <x v="13"/>
    <x v="5"/>
    <x v="0"/>
    <x v="2"/>
    <x v="1"/>
    <x v="228"/>
    <x v="17"/>
    <x v="21"/>
    <x v="27"/>
    <x v="0"/>
    <x v="0"/>
    <x v="2"/>
    <x v="59"/>
    <x v="71"/>
    <x v="56"/>
    <x v="12"/>
    <x v="35"/>
  </r>
  <r>
    <x v="16"/>
    <x v="2"/>
    <x v="33"/>
    <x v="46"/>
    <x v="99"/>
    <x v="98"/>
    <x v="69"/>
    <x v="3"/>
    <x v="0"/>
    <x v="0"/>
    <x v="1"/>
    <x v="3"/>
    <x v="80"/>
    <x v="277"/>
    <x v="13"/>
    <x v="5"/>
    <x v="0"/>
    <x v="2"/>
    <x v="1"/>
    <x v="242"/>
    <x v="16"/>
    <x v="6"/>
    <x v="25"/>
    <x v="0"/>
    <x v="0"/>
    <x v="2"/>
    <x v="18"/>
    <x v="72"/>
    <x v="54"/>
    <x v="75"/>
    <x v="76"/>
  </r>
  <r>
    <x v="16"/>
    <x v="3"/>
    <x v="5"/>
    <x v="7"/>
    <x v="100"/>
    <x v="99"/>
    <x v="12"/>
    <x v="2"/>
    <x v="0"/>
    <x v="0"/>
    <x v="1"/>
    <x v="11"/>
    <x v="46"/>
    <x v="171"/>
    <x v="13"/>
    <x v="4"/>
    <x v="0"/>
    <x v="2"/>
    <x v="1"/>
    <x v="320"/>
    <x v="10"/>
    <x v="5"/>
    <x v="32"/>
    <x v="0"/>
    <x v="0"/>
    <x v="2"/>
    <x v="17"/>
    <x v="73"/>
    <x v="0"/>
    <x v="7"/>
    <x v="7"/>
  </r>
  <r>
    <x v="16"/>
    <x v="1"/>
    <x v="48"/>
    <x v="26"/>
    <x v="101"/>
    <x v="100"/>
    <x v="28"/>
    <x v="3"/>
    <x v="0"/>
    <x v="0"/>
    <x v="0"/>
    <x v="7"/>
    <x v="118"/>
    <x v="84"/>
    <x v="13"/>
    <x v="9"/>
    <x v="0"/>
    <x v="0"/>
    <x v="1"/>
    <x v="67"/>
    <x v="39"/>
    <x v="23"/>
    <x v="45"/>
    <x v="2"/>
    <x v="0"/>
    <x v="1"/>
    <x v="1"/>
    <x v="600"/>
    <x v="50"/>
    <x v="15"/>
    <x v="38"/>
  </r>
  <r>
    <x v="16"/>
    <x v="3"/>
    <x v="38"/>
    <x v="69"/>
    <x v="102"/>
    <x v="101"/>
    <x v="21"/>
    <x v="3"/>
    <x v="0"/>
    <x v="0"/>
    <x v="1"/>
    <x v="12"/>
    <x v="59"/>
    <x v="237"/>
    <x v="0"/>
    <x v="19"/>
    <x v="0"/>
    <x v="2"/>
    <x v="1"/>
    <x v="399"/>
    <x v="24"/>
    <x v="35"/>
    <x v="26"/>
    <x v="0"/>
    <x v="0"/>
    <x v="2"/>
    <x v="15"/>
    <x v="74"/>
    <x v="27"/>
    <x v="64"/>
    <x v="74"/>
  </r>
  <r>
    <x v="16"/>
    <x v="2"/>
    <x v="33"/>
    <x v="46"/>
    <x v="103"/>
    <x v="102"/>
    <x v="69"/>
    <x v="3"/>
    <x v="0"/>
    <x v="0"/>
    <x v="1"/>
    <x v="3"/>
    <x v="2"/>
    <x v="349"/>
    <x v="1"/>
    <x v="19"/>
    <x v="0"/>
    <x v="2"/>
    <x v="1"/>
    <x v="202"/>
    <x v="17"/>
    <x v="41"/>
    <x v="27"/>
    <x v="0"/>
    <x v="0"/>
    <x v="2"/>
    <x v="18"/>
    <x v="75"/>
    <x v="54"/>
    <x v="72"/>
    <x v="72"/>
  </r>
  <r>
    <x v="16"/>
    <x v="1"/>
    <x v="55"/>
    <x v="39"/>
    <x v="104"/>
    <x v="103"/>
    <x v="0"/>
    <x v="3"/>
    <x v="0"/>
    <x v="0"/>
    <x v="0"/>
    <x v="7"/>
    <x v="169"/>
    <x v="89"/>
    <x v="13"/>
    <x v="11"/>
    <x v="0"/>
    <x v="0"/>
    <x v="1"/>
    <x v="44"/>
    <x v="31"/>
    <x v="0"/>
    <x v="17"/>
    <x v="2"/>
    <x v="0"/>
    <x v="1"/>
    <x v="37"/>
    <x v="601"/>
    <x v="43"/>
    <x v="15"/>
    <x v="38"/>
  </r>
  <r>
    <x v="16"/>
    <x v="1"/>
    <x v="55"/>
    <x v="39"/>
    <x v="105"/>
    <x v="104"/>
    <x v="68"/>
    <x v="3"/>
    <x v="0"/>
    <x v="0"/>
    <x v="0"/>
    <x v="7"/>
    <x v="171"/>
    <x v="93"/>
    <x v="13"/>
    <x v="11"/>
    <x v="0"/>
    <x v="0"/>
    <x v="1"/>
    <x v="53"/>
    <x v="31"/>
    <x v="8"/>
    <x v="14"/>
    <x v="2"/>
    <x v="0"/>
    <x v="1"/>
    <x v="3"/>
    <x v="602"/>
    <x v="7"/>
    <x v="15"/>
    <x v="38"/>
  </r>
  <r>
    <x v="16"/>
    <x v="1"/>
    <x v="48"/>
    <x v="21"/>
    <x v="106"/>
    <x v="105"/>
    <x v="14"/>
    <x v="2"/>
    <x v="0"/>
    <x v="0"/>
    <x v="0"/>
    <x v="6"/>
    <x v="152"/>
    <x v="44"/>
    <x v="13"/>
    <x v="9"/>
    <x v="0"/>
    <x v="0"/>
    <x v="1"/>
    <x v="43"/>
    <x v="7"/>
    <x v="0"/>
    <x v="17"/>
    <x v="2"/>
    <x v="0"/>
    <x v="1"/>
    <x v="50"/>
    <x v="603"/>
    <x v="45"/>
    <x v="15"/>
    <x v="38"/>
  </r>
  <r>
    <x v="16"/>
    <x v="2"/>
    <x v="34"/>
    <x v="47"/>
    <x v="107"/>
    <x v="106"/>
    <x v="31"/>
    <x v="2"/>
    <x v="0"/>
    <x v="0"/>
    <x v="1"/>
    <x v="3"/>
    <x v="65"/>
    <x v="346"/>
    <x v="13"/>
    <x v="5"/>
    <x v="0"/>
    <x v="2"/>
    <x v="1"/>
    <x v="226"/>
    <x v="43"/>
    <x v="21"/>
    <x v="27"/>
    <x v="0"/>
    <x v="0"/>
    <x v="2"/>
    <x v="63"/>
    <x v="76"/>
    <x v="35"/>
    <x v="12"/>
    <x v="35"/>
  </r>
  <r>
    <x v="16"/>
    <x v="2"/>
    <x v="12"/>
    <x v="14"/>
    <x v="108"/>
    <x v="107"/>
    <x v="65"/>
    <x v="3"/>
    <x v="0"/>
    <x v="0"/>
    <x v="1"/>
    <x v="3"/>
    <x v="39"/>
    <x v="339"/>
    <x v="1"/>
    <x v="19"/>
    <x v="0"/>
    <x v="2"/>
    <x v="1"/>
    <x v="247"/>
    <x v="17"/>
    <x v="21"/>
    <x v="38"/>
    <x v="0"/>
    <x v="0"/>
    <x v="2"/>
    <x v="66"/>
    <x v="77"/>
    <x v="16"/>
    <x v="9"/>
    <x v="14"/>
  </r>
  <r>
    <x v="16"/>
    <x v="2"/>
    <x v="11"/>
    <x v="13"/>
    <x v="109"/>
    <x v="108"/>
    <x v="65"/>
    <x v="3"/>
    <x v="0"/>
    <x v="0"/>
    <x v="1"/>
    <x v="3"/>
    <x v="219"/>
    <x v="303"/>
    <x v="1"/>
    <x v="19"/>
    <x v="0"/>
    <x v="2"/>
    <x v="1"/>
    <x v="247"/>
    <x v="17"/>
    <x v="21"/>
    <x v="38"/>
    <x v="0"/>
    <x v="0"/>
    <x v="2"/>
    <x v="66"/>
    <x v="78"/>
    <x v="16"/>
    <x v="15"/>
    <x v="14"/>
  </r>
  <r>
    <x v="16"/>
    <x v="2"/>
    <x v="11"/>
    <x v="13"/>
    <x v="110"/>
    <x v="109"/>
    <x v="34"/>
    <x v="3"/>
    <x v="0"/>
    <x v="0"/>
    <x v="1"/>
    <x v="3"/>
    <x v="220"/>
    <x v="244"/>
    <x v="1"/>
    <x v="19"/>
    <x v="0"/>
    <x v="2"/>
    <x v="1"/>
    <x v="235"/>
    <x v="16"/>
    <x v="36"/>
    <x v="36"/>
    <x v="0"/>
    <x v="0"/>
    <x v="2"/>
    <x v="36"/>
    <x v="79"/>
    <x v="59"/>
    <x v="15"/>
    <x v="14"/>
  </r>
  <r>
    <x v="16"/>
    <x v="2"/>
    <x v="12"/>
    <x v="14"/>
    <x v="111"/>
    <x v="110"/>
    <x v="65"/>
    <x v="3"/>
    <x v="0"/>
    <x v="0"/>
    <x v="1"/>
    <x v="3"/>
    <x v="39"/>
    <x v="339"/>
    <x v="1"/>
    <x v="19"/>
    <x v="0"/>
    <x v="2"/>
    <x v="1"/>
    <x v="248"/>
    <x v="17"/>
    <x v="21"/>
    <x v="38"/>
    <x v="0"/>
    <x v="0"/>
    <x v="2"/>
    <x v="66"/>
    <x v="80"/>
    <x v="16"/>
    <x v="9"/>
    <x v="14"/>
  </r>
  <r>
    <x v="16"/>
    <x v="2"/>
    <x v="8"/>
    <x v="12"/>
    <x v="112"/>
    <x v="111"/>
    <x v="65"/>
    <x v="3"/>
    <x v="0"/>
    <x v="0"/>
    <x v="1"/>
    <x v="3"/>
    <x v="36"/>
    <x v="338"/>
    <x v="3"/>
    <x v="19"/>
    <x v="0"/>
    <x v="2"/>
    <x v="1"/>
    <x v="178"/>
    <x v="17"/>
    <x v="21"/>
    <x v="38"/>
    <x v="0"/>
    <x v="0"/>
    <x v="2"/>
    <x v="66"/>
    <x v="81"/>
    <x v="16"/>
    <x v="8"/>
    <x v="8"/>
  </r>
  <r>
    <x v="17"/>
    <x v="2"/>
    <x v="12"/>
    <x v="14"/>
    <x v="113"/>
    <x v="112"/>
    <x v="65"/>
    <x v="3"/>
    <x v="0"/>
    <x v="0"/>
    <x v="1"/>
    <x v="3"/>
    <x v="39"/>
    <x v="339"/>
    <x v="1"/>
    <x v="19"/>
    <x v="0"/>
    <x v="2"/>
    <x v="1"/>
    <x v="269"/>
    <x v="17"/>
    <x v="21"/>
    <x v="38"/>
    <x v="0"/>
    <x v="0"/>
    <x v="2"/>
    <x v="66"/>
    <x v="82"/>
    <x v="16"/>
    <x v="9"/>
    <x v="14"/>
  </r>
  <r>
    <x v="17"/>
    <x v="2"/>
    <x v="6"/>
    <x v="8"/>
    <x v="114"/>
    <x v="113"/>
    <x v="34"/>
    <x v="3"/>
    <x v="0"/>
    <x v="0"/>
    <x v="1"/>
    <x v="3"/>
    <x v="207"/>
    <x v="340"/>
    <x v="1"/>
    <x v="19"/>
    <x v="0"/>
    <x v="2"/>
    <x v="1"/>
    <x v="255"/>
    <x v="17"/>
    <x v="21"/>
    <x v="38"/>
    <x v="0"/>
    <x v="0"/>
    <x v="2"/>
    <x v="36"/>
    <x v="83"/>
    <x v="59"/>
    <x v="9"/>
    <x v="10"/>
  </r>
  <r>
    <x v="17"/>
    <x v="2"/>
    <x v="6"/>
    <x v="8"/>
    <x v="115"/>
    <x v="114"/>
    <x v="24"/>
    <x v="3"/>
    <x v="0"/>
    <x v="0"/>
    <x v="1"/>
    <x v="3"/>
    <x v="207"/>
    <x v="340"/>
    <x v="1"/>
    <x v="19"/>
    <x v="0"/>
    <x v="2"/>
    <x v="1"/>
    <x v="253"/>
    <x v="17"/>
    <x v="21"/>
    <x v="38"/>
    <x v="0"/>
    <x v="0"/>
    <x v="2"/>
    <x v="64"/>
    <x v="84"/>
    <x v="39"/>
    <x v="9"/>
    <x v="10"/>
  </r>
  <r>
    <x v="17"/>
    <x v="2"/>
    <x v="6"/>
    <x v="8"/>
    <x v="116"/>
    <x v="115"/>
    <x v="65"/>
    <x v="3"/>
    <x v="0"/>
    <x v="0"/>
    <x v="1"/>
    <x v="3"/>
    <x v="38"/>
    <x v="338"/>
    <x v="1"/>
    <x v="19"/>
    <x v="0"/>
    <x v="2"/>
    <x v="1"/>
    <x v="177"/>
    <x v="17"/>
    <x v="21"/>
    <x v="38"/>
    <x v="0"/>
    <x v="0"/>
    <x v="2"/>
    <x v="66"/>
    <x v="85"/>
    <x v="16"/>
    <x v="8"/>
    <x v="8"/>
  </r>
  <r>
    <x v="17"/>
    <x v="2"/>
    <x v="6"/>
    <x v="8"/>
    <x v="117"/>
    <x v="116"/>
    <x v="24"/>
    <x v="3"/>
    <x v="0"/>
    <x v="0"/>
    <x v="1"/>
    <x v="3"/>
    <x v="38"/>
    <x v="338"/>
    <x v="1"/>
    <x v="19"/>
    <x v="0"/>
    <x v="2"/>
    <x v="1"/>
    <x v="177"/>
    <x v="17"/>
    <x v="21"/>
    <x v="38"/>
    <x v="0"/>
    <x v="0"/>
    <x v="2"/>
    <x v="64"/>
    <x v="86"/>
    <x v="39"/>
    <x v="8"/>
    <x v="8"/>
  </r>
  <r>
    <x v="17"/>
    <x v="2"/>
    <x v="6"/>
    <x v="8"/>
    <x v="118"/>
    <x v="117"/>
    <x v="40"/>
    <x v="3"/>
    <x v="0"/>
    <x v="0"/>
    <x v="1"/>
    <x v="3"/>
    <x v="32"/>
    <x v="265"/>
    <x v="1"/>
    <x v="19"/>
    <x v="0"/>
    <x v="2"/>
    <x v="1"/>
    <x v="208"/>
    <x v="16"/>
    <x v="36"/>
    <x v="36"/>
    <x v="0"/>
    <x v="0"/>
    <x v="2"/>
    <x v="21"/>
    <x v="87"/>
    <x v="41"/>
    <x v="8"/>
    <x v="8"/>
  </r>
  <r>
    <x v="17"/>
    <x v="2"/>
    <x v="6"/>
    <x v="8"/>
    <x v="119"/>
    <x v="118"/>
    <x v="65"/>
    <x v="3"/>
    <x v="0"/>
    <x v="0"/>
    <x v="1"/>
    <x v="3"/>
    <x v="38"/>
    <x v="338"/>
    <x v="1"/>
    <x v="19"/>
    <x v="0"/>
    <x v="2"/>
    <x v="1"/>
    <x v="174"/>
    <x v="17"/>
    <x v="21"/>
    <x v="38"/>
    <x v="0"/>
    <x v="0"/>
    <x v="2"/>
    <x v="66"/>
    <x v="88"/>
    <x v="16"/>
    <x v="8"/>
    <x v="8"/>
  </r>
  <r>
    <x v="17"/>
    <x v="2"/>
    <x v="6"/>
    <x v="8"/>
    <x v="120"/>
    <x v="119"/>
    <x v="65"/>
    <x v="3"/>
    <x v="0"/>
    <x v="0"/>
    <x v="1"/>
    <x v="3"/>
    <x v="38"/>
    <x v="338"/>
    <x v="1"/>
    <x v="19"/>
    <x v="0"/>
    <x v="2"/>
    <x v="1"/>
    <x v="173"/>
    <x v="17"/>
    <x v="21"/>
    <x v="38"/>
    <x v="0"/>
    <x v="0"/>
    <x v="2"/>
    <x v="66"/>
    <x v="89"/>
    <x v="16"/>
    <x v="8"/>
    <x v="8"/>
  </r>
  <r>
    <x v="17"/>
    <x v="2"/>
    <x v="6"/>
    <x v="8"/>
    <x v="121"/>
    <x v="120"/>
    <x v="7"/>
    <x v="2"/>
    <x v="0"/>
    <x v="0"/>
    <x v="1"/>
    <x v="2"/>
    <x v="62"/>
    <x v="130"/>
    <x v="13"/>
    <x v="5"/>
    <x v="0"/>
    <x v="2"/>
    <x v="1"/>
    <x v="206"/>
    <x v="18"/>
    <x v="13"/>
    <x v="36"/>
    <x v="0"/>
    <x v="0"/>
    <x v="1"/>
    <x v="62"/>
    <x v="90"/>
    <x v="69"/>
    <x v="8"/>
    <x v="8"/>
  </r>
  <r>
    <x v="17"/>
    <x v="2"/>
    <x v="6"/>
    <x v="8"/>
    <x v="122"/>
    <x v="121"/>
    <x v="34"/>
    <x v="3"/>
    <x v="0"/>
    <x v="0"/>
    <x v="1"/>
    <x v="3"/>
    <x v="32"/>
    <x v="265"/>
    <x v="1"/>
    <x v="19"/>
    <x v="0"/>
    <x v="2"/>
    <x v="1"/>
    <x v="206"/>
    <x v="16"/>
    <x v="36"/>
    <x v="36"/>
    <x v="0"/>
    <x v="0"/>
    <x v="2"/>
    <x v="36"/>
    <x v="91"/>
    <x v="59"/>
    <x v="8"/>
    <x v="8"/>
  </r>
  <r>
    <x v="17"/>
    <x v="2"/>
    <x v="6"/>
    <x v="8"/>
    <x v="123"/>
    <x v="122"/>
    <x v="44"/>
    <x v="2"/>
    <x v="0"/>
    <x v="0"/>
    <x v="1"/>
    <x v="2"/>
    <x v="54"/>
    <x v="118"/>
    <x v="1"/>
    <x v="19"/>
    <x v="0"/>
    <x v="2"/>
    <x v="1"/>
    <x v="167"/>
    <x v="18"/>
    <x v="13"/>
    <x v="36"/>
    <x v="0"/>
    <x v="0"/>
    <x v="1"/>
    <x v="66"/>
    <x v="92"/>
    <x v="62"/>
    <x v="8"/>
    <x v="8"/>
  </r>
  <r>
    <x v="17"/>
    <x v="1"/>
    <x v="48"/>
    <x v="21"/>
    <x v="124"/>
    <x v="123"/>
    <x v="68"/>
    <x v="2"/>
    <x v="0"/>
    <x v="0"/>
    <x v="0"/>
    <x v="6"/>
    <x v="110"/>
    <x v="63"/>
    <x v="13"/>
    <x v="9"/>
    <x v="0"/>
    <x v="0"/>
    <x v="1"/>
    <x v="29"/>
    <x v="15"/>
    <x v="44"/>
    <x v="11"/>
    <x v="2"/>
    <x v="0"/>
    <x v="1"/>
    <x v="3"/>
    <x v="604"/>
    <x v="7"/>
    <x v="15"/>
    <x v="38"/>
  </r>
  <r>
    <x v="17"/>
    <x v="3"/>
    <x v="6"/>
    <x v="9"/>
    <x v="125"/>
    <x v="124"/>
    <x v="12"/>
    <x v="2"/>
    <x v="0"/>
    <x v="0"/>
    <x v="1"/>
    <x v="11"/>
    <x v="49"/>
    <x v="161"/>
    <x v="13"/>
    <x v="4"/>
    <x v="0"/>
    <x v="2"/>
    <x v="1"/>
    <x v="375"/>
    <x v="10"/>
    <x v="22"/>
    <x v="32"/>
    <x v="0"/>
    <x v="0"/>
    <x v="2"/>
    <x v="17"/>
    <x v="93"/>
    <x v="0"/>
    <x v="8"/>
    <x v="9"/>
  </r>
  <r>
    <x v="17"/>
    <x v="1"/>
    <x v="68"/>
    <x v="70"/>
    <x v="126"/>
    <x v="125"/>
    <x v="6"/>
    <x v="3"/>
    <x v="0"/>
    <x v="0"/>
    <x v="0"/>
    <x v="7"/>
    <x v="114"/>
    <x v="86"/>
    <x v="13"/>
    <x v="16"/>
    <x v="0"/>
    <x v="0"/>
    <x v="1"/>
    <x v="50"/>
    <x v="31"/>
    <x v="37"/>
    <x v="16"/>
    <x v="2"/>
    <x v="0"/>
    <x v="1"/>
    <x v="29"/>
    <x v="605"/>
    <x v="40"/>
    <x v="15"/>
    <x v="38"/>
  </r>
  <r>
    <x v="17"/>
    <x v="1"/>
    <x v="64"/>
    <x v="59"/>
    <x v="127"/>
    <x v="126"/>
    <x v="53"/>
    <x v="3"/>
    <x v="0"/>
    <x v="0"/>
    <x v="0"/>
    <x v="0"/>
    <x v="70"/>
    <x v="3"/>
    <x v="4"/>
    <x v="19"/>
    <x v="0"/>
    <x v="0"/>
    <x v="1"/>
    <x v="16"/>
    <x v="39"/>
    <x v="19"/>
    <x v="9"/>
    <x v="2"/>
    <x v="0"/>
    <x v="0"/>
    <x v="10"/>
    <x v="606"/>
    <x v="56"/>
    <x v="84"/>
    <x v="92"/>
  </r>
  <r>
    <x v="17"/>
    <x v="1"/>
    <x v="48"/>
    <x v="26"/>
    <x v="128"/>
    <x v="127"/>
    <x v="0"/>
    <x v="3"/>
    <x v="0"/>
    <x v="0"/>
    <x v="0"/>
    <x v="6"/>
    <x v="111"/>
    <x v="70"/>
    <x v="13"/>
    <x v="9"/>
    <x v="0"/>
    <x v="0"/>
    <x v="1"/>
    <x v="56"/>
    <x v="31"/>
    <x v="44"/>
    <x v="11"/>
    <x v="2"/>
    <x v="0"/>
    <x v="1"/>
    <x v="37"/>
    <x v="607"/>
    <x v="43"/>
    <x v="15"/>
    <x v="38"/>
  </r>
  <r>
    <x v="17"/>
    <x v="1"/>
    <x v="55"/>
    <x v="39"/>
    <x v="129"/>
    <x v="128"/>
    <x v="40"/>
    <x v="3"/>
    <x v="0"/>
    <x v="0"/>
    <x v="0"/>
    <x v="7"/>
    <x v="114"/>
    <x v="86"/>
    <x v="6"/>
    <x v="19"/>
    <x v="0"/>
    <x v="0"/>
    <x v="1"/>
    <x v="50"/>
    <x v="22"/>
    <x v="37"/>
    <x v="16"/>
    <x v="2"/>
    <x v="0"/>
    <x v="1"/>
    <x v="4"/>
    <x v="608"/>
    <x v="41"/>
    <x v="15"/>
    <x v="38"/>
  </r>
  <r>
    <x v="17"/>
    <x v="1"/>
    <x v="65"/>
    <x v="60"/>
    <x v="130"/>
    <x v="129"/>
    <x v="35"/>
    <x v="3"/>
    <x v="0"/>
    <x v="0"/>
    <x v="0"/>
    <x v="0"/>
    <x v="200"/>
    <x v="1"/>
    <x v="13"/>
    <x v="9"/>
    <x v="0"/>
    <x v="0"/>
    <x v="1"/>
    <x v="13"/>
    <x v="39"/>
    <x v="19"/>
    <x v="9"/>
    <x v="2"/>
    <x v="0"/>
    <x v="0"/>
    <x v="51"/>
    <x v="609"/>
    <x v="2"/>
    <x v="41"/>
    <x v="79"/>
  </r>
  <r>
    <x v="17"/>
    <x v="2"/>
    <x v="34"/>
    <x v="47"/>
    <x v="131"/>
    <x v="130"/>
    <x v="40"/>
    <x v="2"/>
    <x v="0"/>
    <x v="0"/>
    <x v="1"/>
    <x v="2"/>
    <x v="51"/>
    <x v="122"/>
    <x v="13"/>
    <x v="5"/>
    <x v="0"/>
    <x v="2"/>
    <x v="1"/>
    <x v="216"/>
    <x v="18"/>
    <x v="6"/>
    <x v="25"/>
    <x v="0"/>
    <x v="0"/>
    <x v="1"/>
    <x v="4"/>
    <x v="94"/>
    <x v="41"/>
    <x v="10"/>
    <x v="33"/>
  </r>
  <r>
    <x v="17"/>
    <x v="1"/>
    <x v="61"/>
    <x v="54"/>
    <x v="132"/>
    <x v="131"/>
    <x v="63"/>
    <x v="3"/>
    <x v="0"/>
    <x v="0"/>
    <x v="0"/>
    <x v="7"/>
    <x v="119"/>
    <x v="91"/>
    <x v="13"/>
    <x v="14"/>
    <x v="0"/>
    <x v="0"/>
    <x v="1"/>
    <x v="54"/>
    <x v="31"/>
    <x v="37"/>
    <x v="16"/>
    <x v="2"/>
    <x v="0"/>
    <x v="1"/>
    <x v="47"/>
    <x v="610"/>
    <x v="61"/>
    <x v="15"/>
    <x v="38"/>
  </r>
  <r>
    <x v="17"/>
    <x v="1"/>
    <x v="61"/>
    <x v="54"/>
    <x v="133"/>
    <x v="132"/>
    <x v="63"/>
    <x v="3"/>
    <x v="0"/>
    <x v="0"/>
    <x v="0"/>
    <x v="7"/>
    <x v="170"/>
    <x v="82"/>
    <x v="8"/>
    <x v="19"/>
    <x v="0"/>
    <x v="0"/>
    <x v="1"/>
    <x v="52"/>
    <x v="22"/>
    <x v="37"/>
    <x v="16"/>
    <x v="2"/>
    <x v="0"/>
    <x v="1"/>
    <x v="47"/>
    <x v="611"/>
    <x v="61"/>
    <x v="15"/>
    <x v="38"/>
  </r>
  <r>
    <x v="17"/>
    <x v="2"/>
    <x v="6"/>
    <x v="8"/>
    <x v="134"/>
    <x v="133"/>
    <x v="3"/>
    <x v="2"/>
    <x v="0"/>
    <x v="0"/>
    <x v="1"/>
    <x v="3"/>
    <x v="32"/>
    <x v="265"/>
    <x v="13"/>
    <x v="5"/>
    <x v="0"/>
    <x v="2"/>
    <x v="1"/>
    <x v="207"/>
    <x v="18"/>
    <x v="36"/>
    <x v="36"/>
    <x v="0"/>
    <x v="0"/>
    <x v="2"/>
    <x v="22"/>
    <x v="95"/>
    <x v="1"/>
    <x v="8"/>
    <x v="8"/>
  </r>
  <r>
    <x v="17"/>
    <x v="3"/>
    <x v="22"/>
    <x v="39"/>
    <x v="135"/>
    <x v="134"/>
    <x v="40"/>
    <x v="2"/>
    <x v="0"/>
    <x v="0"/>
    <x v="1"/>
    <x v="12"/>
    <x v="126"/>
    <x v="240"/>
    <x v="0"/>
    <x v="19"/>
    <x v="0"/>
    <x v="2"/>
    <x v="1"/>
    <x v="376"/>
    <x v="10"/>
    <x v="35"/>
    <x v="26"/>
    <x v="0"/>
    <x v="0"/>
    <x v="2"/>
    <x v="21"/>
    <x v="96"/>
    <x v="41"/>
    <x v="15"/>
    <x v="38"/>
  </r>
  <r>
    <x v="17"/>
    <x v="1"/>
    <x v="48"/>
    <x v="26"/>
    <x v="136"/>
    <x v="135"/>
    <x v="44"/>
    <x v="4"/>
    <x v="0"/>
    <x v="0"/>
    <x v="0"/>
    <x v="7"/>
    <x v="174"/>
    <x v="107"/>
    <x v="13"/>
    <x v="9"/>
    <x v="0"/>
    <x v="0"/>
    <x v="1"/>
    <x v="97"/>
    <x v="12"/>
    <x v="16"/>
    <x v="30"/>
    <x v="2"/>
    <x v="0"/>
    <x v="1"/>
    <x v="66"/>
    <x v="612"/>
    <x v="62"/>
    <x v="66"/>
    <x v="64"/>
  </r>
  <r>
    <x v="17"/>
    <x v="1"/>
    <x v="48"/>
    <x v="26"/>
    <x v="137"/>
    <x v="136"/>
    <x v="58"/>
    <x v="3"/>
    <x v="0"/>
    <x v="0"/>
    <x v="0"/>
    <x v="6"/>
    <x v="135"/>
    <x v="61"/>
    <x v="4"/>
    <x v="19"/>
    <x v="0"/>
    <x v="0"/>
    <x v="1"/>
    <x v="19"/>
    <x v="31"/>
    <x v="44"/>
    <x v="11"/>
    <x v="2"/>
    <x v="0"/>
    <x v="1"/>
    <x v="66"/>
    <x v="613"/>
    <x v="15"/>
    <x v="15"/>
    <x v="38"/>
  </r>
  <r>
    <x v="17"/>
    <x v="1"/>
    <x v="55"/>
    <x v="34"/>
    <x v="138"/>
    <x v="137"/>
    <x v="23"/>
    <x v="2"/>
    <x v="0"/>
    <x v="0"/>
    <x v="0"/>
    <x v="7"/>
    <x v="114"/>
    <x v="86"/>
    <x v="6"/>
    <x v="19"/>
    <x v="0"/>
    <x v="0"/>
    <x v="1"/>
    <x v="50"/>
    <x v="7"/>
    <x v="37"/>
    <x v="16"/>
    <x v="2"/>
    <x v="0"/>
    <x v="1"/>
    <x v="23"/>
    <x v="614"/>
    <x v="18"/>
    <x v="15"/>
    <x v="38"/>
  </r>
  <r>
    <x v="17"/>
    <x v="3"/>
    <x v="22"/>
    <x v="39"/>
    <x v="139"/>
    <x v="138"/>
    <x v="31"/>
    <x v="3"/>
    <x v="0"/>
    <x v="0"/>
    <x v="1"/>
    <x v="12"/>
    <x v="206"/>
    <x v="298"/>
    <x v="13"/>
    <x v="4"/>
    <x v="0"/>
    <x v="2"/>
    <x v="1"/>
    <x v="370"/>
    <x v="24"/>
    <x v="47"/>
    <x v="41"/>
    <x v="0"/>
    <x v="0"/>
    <x v="2"/>
    <x v="63"/>
    <x v="97"/>
    <x v="35"/>
    <x v="15"/>
    <x v="38"/>
  </r>
  <r>
    <x v="17"/>
    <x v="2"/>
    <x v="6"/>
    <x v="8"/>
    <x v="140"/>
    <x v="139"/>
    <x v="65"/>
    <x v="3"/>
    <x v="0"/>
    <x v="0"/>
    <x v="1"/>
    <x v="3"/>
    <x v="207"/>
    <x v="340"/>
    <x v="1"/>
    <x v="19"/>
    <x v="0"/>
    <x v="2"/>
    <x v="1"/>
    <x v="263"/>
    <x v="17"/>
    <x v="21"/>
    <x v="38"/>
    <x v="0"/>
    <x v="0"/>
    <x v="2"/>
    <x v="66"/>
    <x v="98"/>
    <x v="16"/>
    <x v="9"/>
    <x v="10"/>
  </r>
  <r>
    <x v="17"/>
    <x v="1"/>
    <x v="56"/>
    <x v="48"/>
    <x v="141"/>
    <x v="140"/>
    <x v="69"/>
    <x v="4"/>
    <x v="0"/>
    <x v="0"/>
    <x v="0"/>
    <x v="7"/>
    <x v="173"/>
    <x v="109"/>
    <x v="13"/>
    <x v="12"/>
    <x v="0"/>
    <x v="0"/>
    <x v="1"/>
    <x v="96"/>
    <x v="12"/>
    <x v="16"/>
    <x v="30"/>
    <x v="2"/>
    <x v="0"/>
    <x v="1"/>
    <x v="2"/>
    <x v="615"/>
    <x v="54"/>
    <x v="50"/>
    <x v="60"/>
  </r>
  <r>
    <x v="17"/>
    <x v="2"/>
    <x v="34"/>
    <x v="47"/>
    <x v="142"/>
    <x v="141"/>
    <x v="12"/>
    <x v="3"/>
    <x v="0"/>
    <x v="0"/>
    <x v="1"/>
    <x v="3"/>
    <x v="65"/>
    <x v="346"/>
    <x v="13"/>
    <x v="5"/>
    <x v="0"/>
    <x v="2"/>
    <x v="1"/>
    <x v="239"/>
    <x v="17"/>
    <x v="21"/>
    <x v="27"/>
    <x v="0"/>
    <x v="0"/>
    <x v="2"/>
    <x v="17"/>
    <x v="99"/>
    <x v="0"/>
    <x v="12"/>
    <x v="35"/>
  </r>
  <r>
    <x v="17"/>
    <x v="2"/>
    <x v="12"/>
    <x v="14"/>
    <x v="143"/>
    <x v="142"/>
    <x v="15"/>
    <x v="3"/>
    <x v="0"/>
    <x v="0"/>
    <x v="1"/>
    <x v="3"/>
    <x v="39"/>
    <x v="339"/>
    <x v="1"/>
    <x v="19"/>
    <x v="0"/>
    <x v="2"/>
    <x v="1"/>
    <x v="277"/>
    <x v="17"/>
    <x v="21"/>
    <x v="38"/>
    <x v="0"/>
    <x v="0"/>
    <x v="2"/>
    <x v="32"/>
    <x v="100"/>
    <x v="48"/>
    <x v="9"/>
    <x v="14"/>
  </r>
  <r>
    <x v="18"/>
    <x v="2"/>
    <x v="11"/>
    <x v="13"/>
    <x v="144"/>
    <x v="143"/>
    <x v="65"/>
    <x v="3"/>
    <x v="0"/>
    <x v="0"/>
    <x v="1"/>
    <x v="3"/>
    <x v="219"/>
    <x v="303"/>
    <x v="1"/>
    <x v="19"/>
    <x v="0"/>
    <x v="2"/>
    <x v="1"/>
    <x v="294"/>
    <x v="17"/>
    <x v="21"/>
    <x v="38"/>
    <x v="0"/>
    <x v="0"/>
    <x v="2"/>
    <x v="66"/>
    <x v="101"/>
    <x v="16"/>
    <x v="15"/>
    <x v="14"/>
  </r>
  <r>
    <x v="18"/>
    <x v="2"/>
    <x v="11"/>
    <x v="13"/>
    <x v="145"/>
    <x v="144"/>
    <x v="65"/>
    <x v="3"/>
    <x v="0"/>
    <x v="0"/>
    <x v="1"/>
    <x v="3"/>
    <x v="219"/>
    <x v="303"/>
    <x v="1"/>
    <x v="19"/>
    <x v="0"/>
    <x v="2"/>
    <x v="1"/>
    <x v="292"/>
    <x v="17"/>
    <x v="21"/>
    <x v="38"/>
    <x v="0"/>
    <x v="0"/>
    <x v="2"/>
    <x v="66"/>
    <x v="102"/>
    <x v="16"/>
    <x v="15"/>
    <x v="14"/>
  </r>
  <r>
    <x v="18"/>
    <x v="2"/>
    <x v="11"/>
    <x v="13"/>
    <x v="146"/>
    <x v="145"/>
    <x v="65"/>
    <x v="3"/>
    <x v="0"/>
    <x v="0"/>
    <x v="1"/>
    <x v="3"/>
    <x v="219"/>
    <x v="303"/>
    <x v="1"/>
    <x v="19"/>
    <x v="0"/>
    <x v="2"/>
    <x v="1"/>
    <x v="291"/>
    <x v="17"/>
    <x v="21"/>
    <x v="38"/>
    <x v="0"/>
    <x v="0"/>
    <x v="2"/>
    <x v="66"/>
    <x v="103"/>
    <x v="16"/>
    <x v="15"/>
    <x v="14"/>
  </r>
  <r>
    <x v="18"/>
    <x v="2"/>
    <x v="11"/>
    <x v="13"/>
    <x v="147"/>
    <x v="146"/>
    <x v="65"/>
    <x v="3"/>
    <x v="0"/>
    <x v="0"/>
    <x v="1"/>
    <x v="3"/>
    <x v="219"/>
    <x v="303"/>
    <x v="1"/>
    <x v="19"/>
    <x v="0"/>
    <x v="2"/>
    <x v="1"/>
    <x v="291"/>
    <x v="17"/>
    <x v="21"/>
    <x v="38"/>
    <x v="0"/>
    <x v="0"/>
    <x v="2"/>
    <x v="66"/>
    <x v="104"/>
    <x v="16"/>
    <x v="15"/>
    <x v="14"/>
  </r>
  <r>
    <x v="18"/>
    <x v="2"/>
    <x v="6"/>
    <x v="8"/>
    <x v="148"/>
    <x v="147"/>
    <x v="65"/>
    <x v="3"/>
    <x v="0"/>
    <x v="0"/>
    <x v="1"/>
    <x v="3"/>
    <x v="207"/>
    <x v="340"/>
    <x v="1"/>
    <x v="19"/>
    <x v="0"/>
    <x v="2"/>
    <x v="1"/>
    <x v="258"/>
    <x v="17"/>
    <x v="21"/>
    <x v="38"/>
    <x v="0"/>
    <x v="0"/>
    <x v="2"/>
    <x v="66"/>
    <x v="105"/>
    <x v="16"/>
    <x v="9"/>
    <x v="10"/>
  </r>
  <r>
    <x v="18"/>
    <x v="2"/>
    <x v="11"/>
    <x v="13"/>
    <x v="149"/>
    <x v="148"/>
    <x v="65"/>
    <x v="3"/>
    <x v="0"/>
    <x v="0"/>
    <x v="1"/>
    <x v="3"/>
    <x v="219"/>
    <x v="303"/>
    <x v="1"/>
    <x v="19"/>
    <x v="0"/>
    <x v="2"/>
    <x v="1"/>
    <x v="287"/>
    <x v="17"/>
    <x v="21"/>
    <x v="38"/>
    <x v="0"/>
    <x v="0"/>
    <x v="2"/>
    <x v="66"/>
    <x v="106"/>
    <x v="16"/>
    <x v="15"/>
    <x v="14"/>
  </r>
  <r>
    <x v="18"/>
    <x v="3"/>
    <x v="5"/>
    <x v="7"/>
    <x v="150"/>
    <x v="149"/>
    <x v="12"/>
    <x v="2"/>
    <x v="0"/>
    <x v="0"/>
    <x v="1"/>
    <x v="11"/>
    <x v="49"/>
    <x v="162"/>
    <x v="13"/>
    <x v="4"/>
    <x v="0"/>
    <x v="2"/>
    <x v="1"/>
    <x v="381"/>
    <x v="10"/>
    <x v="22"/>
    <x v="32"/>
    <x v="0"/>
    <x v="0"/>
    <x v="2"/>
    <x v="17"/>
    <x v="107"/>
    <x v="0"/>
    <x v="9"/>
    <x v="10"/>
  </r>
  <r>
    <x v="18"/>
    <x v="2"/>
    <x v="11"/>
    <x v="13"/>
    <x v="151"/>
    <x v="150"/>
    <x v="65"/>
    <x v="3"/>
    <x v="0"/>
    <x v="0"/>
    <x v="1"/>
    <x v="3"/>
    <x v="219"/>
    <x v="303"/>
    <x v="1"/>
    <x v="19"/>
    <x v="0"/>
    <x v="2"/>
    <x v="1"/>
    <x v="293"/>
    <x v="17"/>
    <x v="21"/>
    <x v="38"/>
    <x v="0"/>
    <x v="0"/>
    <x v="2"/>
    <x v="66"/>
    <x v="108"/>
    <x v="16"/>
    <x v="15"/>
    <x v="14"/>
  </r>
  <r>
    <x v="18"/>
    <x v="3"/>
    <x v="5"/>
    <x v="7"/>
    <x v="152"/>
    <x v="151"/>
    <x v="12"/>
    <x v="2"/>
    <x v="0"/>
    <x v="0"/>
    <x v="1"/>
    <x v="11"/>
    <x v="49"/>
    <x v="162"/>
    <x v="13"/>
    <x v="4"/>
    <x v="0"/>
    <x v="2"/>
    <x v="1"/>
    <x v="387"/>
    <x v="10"/>
    <x v="22"/>
    <x v="32"/>
    <x v="0"/>
    <x v="0"/>
    <x v="2"/>
    <x v="17"/>
    <x v="109"/>
    <x v="0"/>
    <x v="9"/>
    <x v="10"/>
  </r>
  <r>
    <x v="18"/>
    <x v="1"/>
    <x v="61"/>
    <x v="52"/>
    <x v="153"/>
    <x v="152"/>
    <x v="31"/>
    <x v="2"/>
    <x v="0"/>
    <x v="0"/>
    <x v="0"/>
    <x v="7"/>
    <x v="224"/>
    <x v="106"/>
    <x v="8"/>
    <x v="19"/>
    <x v="0"/>
    <x v="0"/>
    <x v="1"/>
    <x v="95"/>
    <x v="15"/>
    <x v="8"/>
    <x v="14"/>
    <x v="2"/>
    <x v="0"/>
    <x v="1"/>
    <x v="53"/>
    <x v="616"/>
    <x v="35"/>
    <x v="13"/>
    <x v="36"/>
  </r>
  <r>
    <x v="18"/>
    <x v="1"/>
    <x v="81"/>
    <x v="87"/>
    <x v="154"/>
    <x v="153"/>
    <x v="31"/>
    <x v="2"/>
    <x v="0"/>
    <x v="0"/>
    <x v="0"/>
    <x v="7"/>
    <x v="224"/>
    <x v="106"/>
    <x v="12"/>
    <x v="19"/>
    <x v="0"/>
    <x v="0"/>
    <x v="1"/>
    <x v="95"/>
    <x v="15"/>
    <x v="8"/>
    <x v="14"/>
    <x v="2"/>
    <x v="0"/>
    <x v="1"/>
    <x v="53"/>
    <x v="617"/>
    <x v="35"/>
    <x v="13"/>
    <x v="36"/>
  </r>
  <r>
    <x v="18"/>
    <x v="2"/>
    <x v="6"/>
    <x v="8"/>
    <x v="155"/>
    <x v="154"/>
    <x v="65"/>
    <x v="3"/>
    <x v="0"/>
    <x v="0"/>
    <x v="1"/>
    <x v="3"/>
    <x v="207"/>
    <x v="340"/>
    <x v="1"/>
    <x v="19"/>
    <x v="0"/>
    <x v="2"/>
    <x v="1"/>
    <x v="254"/>
    <x v="17"/>
    <x v="21"/>
    <x v="38"/>
    <x v="0"/>
    <x v="0"/>
    <x v="2"/>
    <x v="66"/>
    <x v="110"/>
    <x v="16"/>
    <x v="9"/>
    <x v="10"/>
  </r>
  <r>
    <x v="18"/>
    <x v="1"/>
    <x v="55"/>
    <x v="39"/>
    <x v="156"/>
    <x v="155"/>
    <x v="55"/>
    <x v="3"/>
    <x v="0"/>
    <x v="0"/>
    <x v="0"/>
    <x v="7"/>
    <x v="16"/>
    <x v="78"/>
    <x v="13"/>
    <x v="11"/>
    <x v="0"/>
    <x v="0"/>
    <x v="1"/>
    <x v="92"/>
    <x v="39"/>
    <x v="49"/>
    <x v="44"/>
    <x v="2"/>
    <x v="0"/>
    <x v="1"/>
    <x v="24"/>
    <x v="618"/>
    <x v="44"/>
    <x v="15"/>
    <x v="38"/>
  </r>
  <r>
    <x v="18"/>
    <x v="1"/>
    <x v="55"/>
    <x v="34"/>
    <x v="157"/>
    <x v="156"/>
    <x v="0"/>
    <x v="2"/>
    <x v="0"/>
    <x v="0"/>
    <x v="0"/>
    <x v="6"/>
    <x v="87"/>
    <x v="25"/>
    <x v="13"/>
    <x v="11"/>
    <x v="0"/>
    <x v="0"/>
    <x v="1"/>
    <x v="60"/>
    <x v="15"/>
    <x v="8"/>
    <x v="14"/>
    <x v="2"/>
    <x v="0"/>
    <x v="1"/>
    <x v="37"/>
    <x v="619"/>
    <x v="43"/>
    <x v="62"/>
    <x v="63"/>
  </r>
  <r>
    <x v="18"/>
    <x v="2"/>
    <x v="43"/>
    <x v="73"/>
    <x v="158"/>
    <x v="157"/>
    <x v="69"/>
    <x v="3"/>
    <x v="0"/>
    <x v="0"/>
    <x v="1"/>
    <x v="3"/>
    <x v="72"/>
    <x v="276"/>
    <x v="1"/>
    <x v="19"/>
    <x v="0"/>
    <x v="2"/>
    <x v="1"/>
    <x v="242"/>
    <x v="16"/>
    <x v="6"/>
    <x v="25"/>
    <x v="0"/>
    <x v="0"/>
    <x v="2"/>
    <x v="18"/>
    <x v="111"/>
    <x v="54"/>
    <x v="83"/>
    <x v="86"/>
  </r>
  <r>
    <x v="18"/>
    <x v="2"/>
    <x v="29"/>
    <x v="41"/>
    <x v="159"/>
    <x v="158"/>
    <x v="65"/>
    <x v="3"/>
    <x v="0"/>
    <x v="0"/>
    <x v="1"/>
    <x v="3"/>
    <x v="210"/>
    <x v="315"/>
    <x v="1"/>
    <x v="19"/>
    <x v="0"/>
    <x v="2"/>
    <x v="1"/>
    <x v="232"/>
    <x v="17"/>
    <x v="21"/>
    <x v="38"/>
    <x v="0"/>
    <x v="0"/>
    <x v="2"/>
    <x v="66"/>
    <x v="112"/>
    <x v="16"/>
    <x v="19"/>
    <x v="38"/>
  </r>
  <r>
    <x v="18"/>
    <x v="0"/>
    <x v="22"/>
    <x v="39"/>
    <x v="160"/>
    <x v="159"/>
    <x v="61"/>
    <x v="3"/>
    <x v="0"/>
    <x v="0"/>
    <x v="1"/>
    <x v="1"/>
    <x v="185"/>
    <x v="7"/>
    <x v="13"/>
    <x v="4"/>
    <x v="0"/>
    <x v="3"/>
    <x v="0"/>
    <x v="316"/>
    <x v="9"/>
    <x v="24"/>
    <x v="20"/>
    <x v="0"/>
    <x v="0"/>
    <x v="0"/>
    <x v="13"/>
    <x v="113"/>
    <x v="30"/>
    <x v="10"/>
    <x v="33"/>
  </r>
  <r>
    <x v="18"/>
    <x v="2"/>
    <x v="11"/>
    <x v="13"/>
    <x v="161"/>
    <x v="160"/>
    <x v="44"/>
    <x v="2"/>
    <x v="0"/>
    <x v="0"/>
    <x v="1"/>
    <x v="2"/>
    <x v="222"/>
    <x v="113"/>
    <x v="1"/>
    <x v="19"/>
    <x v="0"/>
    <x v="2"/>
    <x v="1"/>
    <x v="242"/>
    <x v="18"/>
    <x v="13"/>
    <x v="36"/>
    <x v="0"/>
    <x v="0"/>
    <x v="1"/>
    <x v="66"/>
    <x v="114"/>
    <x v="62"/>
    <x v="15"/>
    <x v="14"/>
  </r>
  <r>
    <x v="18"/>
    <x v="3"/>
    <x v="22"/>
    <x v="39"/>
    <x v="162"/>
    <x v="161"/>
    <x v="41"/>
    <x v="3"/>
    <x v="0"/>
    <x v="0"/>
    <x v="1"/>
    <x v="11"/>
    <x v="148"/>
    <x v="172"/>
    <x v="13"/>
    <x v="4"/>
    <x v="0"/>
    <x v="2"/>
    <x v="1"/>
    <x v="329"/>
    <x v="24"/>
    <x v="5"/>
    <x v="32"/>
    <x v="0"/>
    <x v="0"/>
    <x v="2"/>
    <x v="34"/>
    <x v="115"/>
    <x v="20"/>
    <x v="15"/>
    <x v="38"/>
  </r>
  <r>
    <x v="18"/>
    <x v="2"/>
    <x v="6"/>
    <x v="8"/>
    <x v="163"/>
    <x v="162"/>
    <x v="34"/>
    <x v="3"/>
    <x v="0"/>
    <x v="0"/>
    <x v="1"/>
    <x v="2"/>
    <x v="209"/>
    <x v="120"/>
    <x v="1"/>
    <x v="19"/>
    <x v="0"/>
    <x v="2"/>
    <x v="1"/>
    <x v="214"/>
    <x v="37"/>
    <x v="13"/>
    <x v="36"/>
    <x v="0"/>
    <x v="0"/>
    <x v="1"/>
    <x v="58"/>
    <x v="116"/>
    <x v="59"/>
    <x v="9"/>
    <x v="10"/>
  </r>
  <r>
    <x v="18"/>
    <x v="2"/>
    <x v="6"/>
    <x v="8"/>
    <x v="164"/>
    <x v="163"/>
    <x v="34"/>
    <x v="3"/>
    <x v="0"/>
    <x v="0"/>
    <x v="1"/>
    <x v="2"/>
    <x v="209"/>
    <x v="120"/>
    <x v="13"/>
    <x v="5"/>
    <x v="0"/>
    <x v="2"/>
    <x v="1"/>
    <x v="214"/>
    <x v="37"/>
    <x v="13"/>
    <x v="36"/>
    <x v="0"/>
    <x v="0"/>
    <x v="1"/>
    <x v="58"/>
    <x v="117"/>
    <x v="59"/>
    <x v="9"/>
    <x v="10"/>
  </r>
  <r>
    <x v="19"/>
    <x v="2"/>
    <x v="6"/>
    <x v="8"/>
    <x v="165"/>
    <x v="164"/>
    <x v="24"/>
    <x v="3"/>
    <x v="0"/>
    <x v="0"/>
    <x v="1"/>
    <x v="3"/>
    <x v="38"/>
    <x v="305"/>
    <x v="1"/>
    <x v="19"/>
    <x v="0"/>
    <x v="2"/>
    <x v="1"/>
    <x v="237"/>
    <x v="17"/>
    <x v="21"/>
    <x v="38"/>
    <x v="0"/>
    <x v="0"/>
    <x v="2"/>
    <x v="64"/>
    <x v="572"/>
    <x v="39"/>
    <x v="15"/>
    <x v="11"/>
  </r>
  <r>
    <x v="19"/>
    <x v="2"/>
    <x v="6"/>
    <x v="8"/>
    <x v="166"/>
    <x v="165"/>
    <x v="40"/>
    <x v="3"/>
    <x v="0"/>
    <x v="0"/>
    <x v="1"/>
    <x v="3"/>
    <x v="38"/>
    <x v="305"/>
    <x v="13"/>
    <x v="5"/>
    <x v="0"/>
    <x v="2"/>
    <x v="1"/>
    <x v="235"/>
    <x v="17"/>
    <x v="21"/>
    <x v="38"/>
    <x v="0"/>
    <x v="0"/>
    <x v="2"/>
    <x v="21"/>
    <x v="118"/>
    <x v="41"/>
    <x v="15"/>
    <x v="11"/>
  </r>
  <r>
    <x v="19"/>
    <x v="2"/>
    <x v="29"/>
    <x v="41"/>
    <x v="167"/>
    <x v="166"/>
    <x v="65"/>
    <x v="3"/>
    <x v="0"/>
    <x v="0"/>
    <x v="1"/>
    <x v="3"/>
    <x v="210"/>
    <x v="315"/>
    <x v="1"/>
    <x v="19"/>
    <x v="0"/>
    <x v="2"/>
    <x v="1"/>
    <x v="213"/>
    <x v="17"/>
    <x v="21"/>
    <x v="38"/>
    <x v="0"/>
    <x v="0"/>
    <x v="2"/>
    <x v="66"/>
    <x v="119"/>
    <x v="16"/>
    <x v="19"/>
    <x v="38"/>
  </r>
  <r>
    <x v="19"/>
    <x v="2"/>
    <x v="6"/>
    <x v="8"/>
    <x v="168"/>
    <x v="167"/>
    <x v="40"/>
    <x v="3"/>
    <x v="0"/>
    <x v="0"/>
    <x v="1"/>
    <x v="3"/>
    <x v="38"/>
    <x v="305"/>
    <x v="13"/>
    <x v="5"/>
    <x v="0"/>
    <x v="2"/>
    <x v="1"/>
    <x v="232"/>
    <x v="17"/>
    <x v="21"/>
    <x v="38"/>
    <x v="0"/>
    <x v="0"/>
    <x v="2"/>
    <x v="21"/>
    <x v="120"/>
    <x v="41"/>
    <x v="15"/>
    <x v="11"/>
  </r>
  <r>
    <x v="19"/>
    <x v="2"/>
    <x v="6"/>
    <x v="8"/>
    <x v="169"/>
    <x v="168"/>
    <x v="40"/>
    <x v="3"/>
    <x v="0"/>
    <x v="0"/>
    <x v="1"/>
    <x v="3"/>
    <x v="38"/>
    <x v="305"/>
    <x v="13"/>
    <x v="5"/>
    <x v="0"/>
    <x v="2"/>
    <x v="1"/>
    <x v="230"/>
    <x v="17"/>
    <x v="21"/>
    <x v="38"/>
    <x v="0"/>
    <x v="0"/>
    <x v="2"/>
    <x v="21"/>
    <x v="121"/>
    <x v="41"/>
    <x v="15"/>
    <x v="11"/>
  </r>
  <r>
    <x v="19"/>
    <x v="2"/>
    <x v="33"/>
    <x v="46"/>
    <x v="170"/>
    <x v="169"/>
    <x v="65"/>
    <x v="3"/>
    <x v="0"/>
    <x v="0"/>
    <x v="1"/>
    <x v="3"/>
    <x v="34"/>
    <x v="307"/>
    <x v="1"/>
    <x v="19"/>
    <x v="0"/>
    <x v="2"/>
    <x v="1"/>
    <x v="221"/>
    <x v="17"/>
    <x v="21"/>
    <x v="38"/>
    <x v="0"/>
    <x v="0"/>
    <x v="2"/>
    <x v="66"/>
    <x v="122"/>
    <x v="16"/>
    <x v="16"/>
    <x v="38"/>
  </r>
  <r>
    <x v="19"/>
    <x v="2"/>
    <x v="33"/>
    <x v="46"/>
    <x v="171"/>
    <x v="170"/>
    <x v="65"/>
    <x v="3"/>
    <x v="0"/>
    <x v="0"/>
    <x v="1"/>
    <x v="3"/>
    <x v="34"/>
    <x v="307"/>
    <x v="1"/>
    <x v="19"/>
    <x v="0"/>
    <x v="2"/>
    <x v="1"/>
    <x v="220"/>
    <x v="17"/>
    <x v="21"/>
    <x v="38"/>
    <x v="0"/>
    <x v="0"/>
    <x v="2"/>
    <x v="66"/>
    <x v="123"/>
    <x v="16"/>
    <x v="16"/>
    <x v="38"/>
  </r>
  <r>
    <x v="19"/>
    <x v="2"/>
    <x v="33"/>
    <x v="46"/>
    <x v="172"/>
    <x v="171"/>
    <x v="27"/>
    <x v="2"/>
    <x v="0"/>
    <x v="0"/>
    <x v="1"/>
    <x v="3"/>
    <x v="22"/>
    <x v="183"/>
    <x v="13"/>
    <x v="5"/>
    <x v="0"/>
    <x v="2"/>
    <x v="1"/>
    <x v="216"/>
    <x v="43"/>
    <x v="4"/>
    <x v="33"/>
    <x v="0"/>
    <x v="0"/>
    <x v="2"/>
    <x v="41"/>
    <x v="124"/>
    <x v="38"/>
    <x v="16"/>
    <x v="38"/>
  </r>
  <r>
    <x v="19"/>
    <x v="3"/>
    <x v="37"/>
    <x v="68"/>
    <x v="173"/>
    <x v="172"/>
    <x v="24"/>
    <x v="3"/>
    <x v="0"/>
    <x v="0"/>
    <x v="1"/>
    <x v="12"/>
    <x v="146"/>
    <x v="234"/>
    <x v="13"/>
    <x v="4"/>
    <x v="0"/>
    <x v="2"/>
    <x v="1"/>
    <x v="317"/>
    <x v="24"/>
    <x v="35"/>
    <x v="26"/>
    <x v="0"/>
    <x v="0"/>
    <x v="2"/>
    <x v="64"/>
    <x v="125"/>
    <x v="39"/>
    <x v="95"/>
    <x v="100"/>
  </r>
  <r>
    <x v="19"/>
    <x v="2"/>
    <x v="8"/>
    <x v="12"/>
    <x v="174"/>
    <x v="173"/>
    <x v="27"/>
    <x v="2"/>
    <x v="0"/>
    <x v="0"/>
    <x v="1"/>
    <x v="3"/>
    <x v="23"/>
    <x v="182"/>
    <x v="1"/>
    <x v="19"/>
    <x v="0"/>
    <x v="2"/>
    <x v="1"/>
    <x v="257"/>
    <x v="43"/>
    <x v="4"/>
    <x v="33"/>
    <x v="0"/>
    <x v="0"/>
    <x v="2"/>
    <x v="41"/>
    <x v="126"/>
    <x v="38"/>
    <x v="16"/>
    <x v="14"/>
  </r>
  <r>
    <x v="19"/>
    <x v="3"/>
    <x v="21"/>
    <x v="37"/>
    <x v="175"/>
    <x v="174"/>
    <x v="12"/>
    <x v="2"/>
    <x v="0"/>
    <x v="0"/>
    <x v="1"/>
    <x v="12"/>
    <x v="47"/>
    <x v="278"/>
    <x v="0"/>
    <x v="19"/>
    <x v="0"/>
    <x v="2"/>
    <x v="1"/>
    <x v="321"/>
    <x v="10"/>
    <x v="31"/>
    <x v="41"/>
    <x v="0"/>
    <x v="0"/>
    <x v="2"/>
    <x v="17"/>
    <x v="127"/>
    <x v="0"/>
    <x v="16"/>
    <x v="38"/>
  </r>
  <r>
    <x v="19"/>
    <x v="2"/>
    <x v="8"/>
    <x v="12"/>
    <x v="176"/>
    <x v="175"/>
    <x v="31"/>
    <x v="3"/>
    <x v="0"/>
    <x v="0"/>
    <x v="1"/>
    <x v="3"/>
    <x v="35"/>
    <x v="306"/>
    <x v="13"/>
    <x v="5"/>
    <x v="0"/>
    <x v="2"/>
    <x v="1"/>
    <x v="271"/>
    <x v="17"/>
    <x v="21"/>
    <x v="38"/>
    <x v="0"/>
    <x v="0"/>
    <x v="2"/>
    <x v="63"/>
    <x v="128"/>
    <x v="35"/>
    <x v="16"/>
    <x v="14"/>
  </r>
  <r>
    <x v="19"/>
    <x v="2"/>
    <x v="43"/>
    <x v="73"/>
    <x v="177"/>
    <x v="176"/>
    <x v="24"/>
    <x v="3"/>
    <x v="0"/>
    <x v="0"/>
    <x v="1"/>
    <x v="3"/>
    <x v="72"/>
    <x v="276"/>
    <x v="1"/>
    <x v="19"/>
    <x v="0"/>
    <x v="2"/>
    <x v="1"/>
    <x v="240"/>
    <x v="16"/>
    <x v="6"/>
    <x v="25"/>
    <x v="0"/>
    <x v="0"/>
    <x v="2"/>
    <x v="64"/>
    <x v="129"/>
    <x v="39"/>
    <x v="83"/>
    <x v="86"/>
  </r>
  <r>
    <x v="19"/>
    <x v="3"/>
    <x v="21"/>
    <x v="37"/>
    <x v="178"/>
    <x v="177"/>
    <x v="40"/>
    <x v="2"/>
    <x v="0"/>
    <x v="0"/>
    <x v="1"/>
    <x v="12"/>
    <x v="8"/>
    <x v="288"/>
    <x v="13"/>
    <x v="4"/>
    <x v="0"/>
    <x v="2"/>
    <x v="1"/>
    <x v="369"/>
    <x v="10"/>
    <x v="47"/>
    <x v="41"/>
    <x v="0"/>
    <x v="0"/>
    <x v="2"/>
    <x v="21"/>
    <x v="130"/>
    <x v="41"/>
    <x v="16"/>
    <x v="38"/>
  </r>
  <r>
    <x v="19"/>
    <x v="2"/>
    <x v="8"/>
    <x v="12"/>
    <x v="179"/>
    <x v="178"/>
    <x v="44"/>
    <x v="2"/>
    <x v="0"/>
    <x v="0"/>
    <x v="1"/>
    <x v="3"/>
    <x v="30"/>
    <x v="245"/>
    <x v="13"/>
    <x v="5"/>
    <x v="0"/>
    <x v="2"/>
    <x v="1"/>
    <x v="292"/>
    <x v="18"/>
    <x v="36"/>
    <x v="36"/>
    <x v="0"/>
    <x v="0"/>
    <x v="2"/>
    <x v="66"/>
    <x v="131"/>
    <x v="62"/>
    <x v="16"/>
    <x v="14"/>
  </r>
  <r>
    <x v="19"/>
    <x v="2"/>
    <x v="29"/>
    <x v="41"/>
    <x v="180"/>
    <x v="179"/>
    <x v="65"/>
    <x v="3"/>
    <x v="0"/>
    <x v="0"/>
    <x v="1"/>
    <x v="3"/>
    <x v="210"/>
    <x v="315"/>
    <x v="1"/>
    <x v="19"/>
    <x v="0"/>
    <x v="2"/>
    <x v="1"/>
    <x v="205"/>
    <x v="17"/>
    <x v="21"/>
    <x v="38"/>
    <x v="0"/>
    <x v="0"/>
    <x v="2"/>
    <x v="66"/>
    <x v="132"/>
    <x v="16"/>
    <x v="19"/>
    <x v="38"/>
  </r>
  <r>
    <x v="19"/>
    <x v="2"/>
    <x v="29"/>
    <x v="41"/>
    <x v="181"/>
    <x v="180"/>
    <x v="65"/>
    <x v="3"/>
    <x v="0"/>
    <x v="0"/>
    <x v="1"/>
    <x v="3"/>
    <x v="210"/>
    <x v="315"/>
    <x v="1"/>
    <x v="19"/>
    <x v="0"/>
    <x v="2"/>
    <x v="1"/>
    <x v="203"/>
    <x v="17"/>
    <x v="21"/>
    <x v="38"/>
    <x v="0"/>
    <x v="0"/>
    <x v="2"/>
    <x v="66"/>
    <x v="133"/>
    <x v="16"/>
    <x v="19"/>
    <x v="38"/>
  </r>
  <r>
    <x v="20"/>
    <x v="2"/>
    <x v="43"/>
    <x v="73"/>
    <x v="182"/>
    <x v="181"/>
    <x v="40"/>
    <x v="3"/>
    <x v="0"/>
    <x v="0"/>
    <x v="1"/>
    <x v="3"/>
    <x v="72"/>
    <x v="276"/>
    <x v="1"/>
    <x v="19"/>
    <x v="0"/>
    <x v="2"/>
    <x v="1"/>
    <x v="240"/>
    <x v="16"/>
    <x v="6"/>
    <x v="25"/>
    <x v="0"/>
    <x v="0"/>
    <x v="2"/>
    <x v="21"/>
    <x v="134"/>
    <x v="41"/>
    <x v="83"/>
    <x v="86"/>
  </r>
  <r>
    <x v="20"/>
    <x v="2"/>
    <x v="40"/>
    <x v="63"/>
    <x v="183"/>
    <x v="182"/>
    <x v="59"/>
    <x v="3"/>
    <x v="0"/>
    <x v="0"/>
    <x v="1"/>
    <x v="3"/>
    <x v="2"/>
    <x v="349"/>
    <x v="13"/>
    <x v="6"/>
    <x v="0"/>
    <x v="2"/>
    <x v="1"/>
    <x v="196"/>
    <x v="17"/>
    <x v="41"/>
    <x v="27"/>
    <x v="0"/>
    <x v="0"/>
    <x v="2"/>
    <x v="20"/>
    <x v="135"/>
    <x v="36"/>
    <x v="72"/>
    <x v="72"/>
  </r>
  <r>
    <x v="20"/>
    <x v="2"/>
    <x v="6"/>
    <x v="8"/>
    <x v="184"/>
    <x v="183"/>
    <x v="65"/>
    <x v="3"/>
    <x v="0"/>
    <x v="0"/>
    <x v="1"/>
    <x v="2"/>
    <x v="62"/>
    <x v="124"/>
    <x v="1"/>
    <x v="19"/>
    <x v="0"/>
    <x v="2"/>
    <x v="1"/>
    <x v="287"/>
    <x v="37"/>
    <x v="13"/>
    <x v="36"/>
    <x v="0"/>
    <x v="0"/>
    <x v="1"/>
    <x v="66"/>
    <x v="136"/>
    <x v="16"/>
    <x v="16"/>
    <x v="12"/>
  </r>
  <r>
    <x v="20"/>
    <x v="2"/>
    <x v="29"/>
    <x v="41"/>
    <x v="185"/>
    <x v="184"/>
    <x v="65"/>
    <x v="3"/>
    <x v="0"/>
    <x v="0"/>
    <x v="1"/>
    <x v="3"/>
    <x v="210"/>
    <x v="315"/>
    <x v="1"/>
    <x v="19"/>
    <x v="0"/>
    <x v="2"/>
    <x v="1"/>
    <x v="200"/>
    <x v="17"/>
    <x v="21"/>
    <x v="38"/>
    <x v="0"/>
    <x v="0"/>
    <x v="2"/>
    <x v="66"/>
    <x v="137"/>
    <x v="16"/>
    <x v="19"/>
    <x v="38"/>
  </r>
  <r>
    <x v="20"/>
    <x v="2"/>
    <x v="8"/>
    <x v="12"/>
    <x v="186"/>
    <x v="185"/>
    <x v="4"/>
    <x v="3"/>
    <x v="0"/>
    <x v="0"/>
    <x v="1"/>
    <x v="2"/>
    <x v="55"/>
    <x v="114"/>
    <x v="1"/>
    <x v="19"/>
    <x v="0"/>
    <x v="2"/>
    <x v="1"/>
    <x v="249"/>
    <x v="37"/>
    <x v="13"/>
    <x v="36"/>
    <x v="0"/>
    <x v="0"/>
    <x v="1"/>
    <x v="49"/>
    <x v="138"/>
    <x v="21"/>
    <x v="16"/>
    <x v="14"/>
  </r>
  <r>
    <x v="20"/>
    <x v="1"/>
    <x v="72"/>
    <x v="75"/>
    <x v="187"/>
    <x v="186"/>
    <x v="31"/>
    <x v="2"/>
    <x v="0"/>
    <x v="0"/>
    <x v="0"/>
    <x v="6"/>
    <x v="143"/>
    <x v="76"/>
    <x v="13"/>
    <x v="11"/>
    <x v="0"/>
    <x v="0"/>
    <x v="1"/>
    <x v="61"/>
    <x v="7"/>
    <x v="8"/>
    <x v="14"/>
    <x v="2"/>
    <x v="0"/>
    <x v="1"/>
    <x v="53"/>
    <x v="620"/>
    <x v="35"/>
    <x v="84"/>
    <x v="92"/>
  </r>
  <r>
    <x v="20"/>
    <x v="1"/>
    <x v="73"/>
    <x v="76"/>
    <x v="188"/>
    <x v="187"/>
    <x v="31"/>
    <x v="2"/>
    <x v="0"/>
    <x v="0"/>
    <x v="0"/>
    <x v="6"/>
    <x v="218"/>
    <x v="74"/>
    <x v="13"/>
    <x v="11"/>
    <x v="0"/>
    <x v="0"/>
    <x v="1"/>
    <x v="59"/>
    <x v="7"/>
    <x v="8"/>
    <x v="14"/>
    <x v="2"/>
    <x v="0"/>
    <x v="1"/>
    <x v="53"/>
    <x v="621"/>
    <x v="35"/>
    <x v="41"/>
    <x v="79"/>
  </r>
  <r>
    <x v="20"/>
    <x v="2"/>
    <x v="32"/>
    <x v="45"/>
    <x v="189"/>
    <x v="188"/>
    <x v="53"/>
    <x v="2"/>
    <x v="0"/>
    <x v="0"/>
    <x v="1"/>
    <x v="3"/>
    <x v="22"/>
    <x v="184"/>
    <x v="13"/>
    <x v="5"/>
    <x v="0"/>
    <x v="2"/>
    <x v="1"/>
    <x v="196"/>
    <x v="43"/>
    <x v="4"/>
    <x v="33"/>
    <x v="0"/>
    <x v="0"/>
    <x v="2"/>
    <x v="59"/>
    <x v="139"/>
    <x v="56"/>
    <x v="17"/>
    <x v="38"/>
  </r>
  <r>
    <x v="20"/>
    <x v="2"/>
    <x v="25"/>
    <x v="31"/>
    <x v="190"/>
    <x v="189"/>
    <x v="65"/>
    <x v="3"/>
    <x v="0"/>
    <x v="0"/>
    <x v="1"/>
    <x v="3"/>
    <x v="226"/>
    <x v="321"/>
    <x v="1"/>
    <x v="19"/>
    <x v="0"/>
    <x v="2"/>
    <x v="1"/>
    <x v="210"/>
    <x v="17"/>
    <x v="21"/>
    <x v="38"/>
    <x v="0"/>
    <x v="0"/>
    <x v="2"/>
    <x v="66"/>
    <x v="140"/>
    <x v="16"/>
    <x v="25"/>
    <x v="38"/>
  </r>
  <r>
    <x v="20"/>
    <x v="3"/>
    <x v="37"/>
    <x v="68"/>
    <x v="191"/>
    <x v="190"/>
    <x v="31"/>
    <x v="3"/>
    <x v="0"/>
    <x v="0"/>
    <x v="1"/>
    <x v="12"/>
    <x v="146"/>
    <x v="234"/>
    <x v="0"/>
    <x v="19"/>
    <x v="0"/>
    <x v="2"/>
    <x v="1"/>
    <x v="312"/>
    <x v="24"/>
    <x v="35"/>
    <x v="26"/>
    <x v="0"/>
    <x v="0"/>
    <x v="2"/>
    <x v="63"/>
    <x v="141"/>
    <x v="35"/>
    <x v="95"/>
    <x v="100"/>
  </r>
  <r>
    <x v="20"/>
    <x v="3"/>
    <x v="21"/>
    <x v="37"/>
    <x v="192"/>
    <x v="191"/>
    <x v="69"/>
    <x v="2"/>
    <x v="0"/>
    <x v="0"/>
    <x v="1"/>
    <x v="12"/>
    <x v="164"/>
    <x v="300"/>
    <x v="13"/>
    <x v="4"/>
    <x v="0"/>
    <x v="2"/>
    <x v="1"/>
    <x v="363"/>
    <x v="10"/>
    <x v="33"/>
    <x v="41"/>
    <x v="0"/>
    <x v="0"/>
    <x v="2"/>
    <x v="18"/>
    <x v="142"/>
    <x v="54"/>
    <x v="76"/>
    <x v="77"/>
  </r>
  <r>
    <x v="20"/>
    <x v="3"/>
    <x v="21"/>
    <x v="37"/>
    <x v="193"/>
    <x v="192"/>
    <x v="69"/>
    <x v="2"/>
    <x v="0"/>
    <x v="0"/>
    <x v="1"/>
    <x v="12"/>
    <x v="164"/>
    <x v="300"/>
    <x v="13"/>
    <x v="4"/>
    <x v="0"/>
    <x v="2"/>
    <x v="1"/>
    <x v="364"/>
    <x v="10"/>
    <x v="33"/>
    <x v="41"/>
    <x v="0"/>
    <x v="0"/>
    <x v="2"/>
    <x v="18"/>
    <x v="144"/>
    <x v="54"/>
    <x v="76"/>
    <x v="77"/>
  </r>
  <r>
    <x v="20"/>
    <x v="3"/>
    <x v="21"/>
    <x v="37"/>
    <x v="194"/>
    <x v="193"/>
    <x v="69"/>
    <x v="2"/>
    <x v="0"/>
    <x v="0"/>
    <x v="1"/>
    <x v="12"/>
    <x v="164"/>
    <x v="300"/>
    <x v="13"/>
    <x v="4"/>
    <x v="0"/>
    <x v="2"/>
    <x v="1"/>
    <x v="364"/>
    <x v="10"/>
    <x v="33"/>
    <x v="41"/>
    <x v="0"/>
    <x v="0"/>
    <x v="2"/>
    <x v="18"/>
    <x v="143"/>
    <x v="54"/>
    <x v="76"/>
    <x v="77"/>
  </r>
  <r>
    <x v="20"/>
    <x v="1"/>
    <x v="65"/>
    <x v="57"/>
    <x v="195"/>
    <x v="194"/>
    <x v="57"/>
    <x v="2"/>
    <x v="0"/>
    <x v="0"/>
    <x v="0"/>
    <x v="6"/>
    <x v="190"/>
    <x v="47"/>
    <x v="4"/>
    <x v="19"/>
    <x v="0"/>
    <x v="0"/>
    <x v="1"/>
    <x v="42"/>
    <x v="7"/>
    <x v="0"/>
    <x v="17"/>
    <x v="2"/>
    <x v="0"/>
    <x v="1"/>
    <x v="7"/>
    <x v="622"/>
    <x v="6"/>
    <x v="41"/>
    <x v="79"/>
  </r>
  <r>
    <x v="20"/>
    <x v="3"/>
    <x v="21"/>
    <x v="37"/>
    <x v="196"/>
    <x v="195"/>
    <x v="31"/>
    <x v="3"/>
    <x v="0"/>
    <x v="0"/>
    <x v="1"/>
    <x v="12"/>
    <x v="206"/>
    <x v="297"/>
    <x v="0"/>
    <x v="19"/>
    <x v="0"/>
    <x v="2"/>
    <x v="1"/>
    <x v="383"/>
    <x v="24"/>
    <x v="31"/>
    <x v="41"/>
    <x v="0"/>
    <x v="0"/>
    <x v="2"/>
    <x v="63"/>
    <x v="145"/>
    <x v="35"/>
    <x v="50"/>
    <x v="60"/>
  </r>
  <r>
    <x v="21"/>
    <x v="2"/>
    <x v="43"/>
    <x v="73"/>
    <x v="197"/>
    <x v="196"/>
    <x v="7"/>
    <x v="2"/>
    <x v="0"/>
    <x v="0"/>
    <x v="1"/>
    <x v="2"/>
    <x v="53"/>
    <x v="123"/>
    <x v="13"/>
    <x v="5"/>
    <x v="0"/>
    <x v="2"/>
    <x v="1"/>
    <x v="183"/>
    <x v="18"/>
    <x v="6"/>
    <x v="25"/>
    <x v="0"/>
    <x v="0"/>
    <x v="1"/>
    <x v="62"/>
    <x v="146"/>
    <x v="69"/>
    <x v="78"/>
    <x v="82"/>
  </r>
  <r>
    <x v="21"/>
    <x v="3"/>
    <x v="5"/>
    <x v="7"/>
    <x v="198"/>
    <x v="197"/>
    <x v="12"/>
    <x v="2"/>
    <x v="0"/>
    <x v="0"/>
    <x v="1"/>
    <x v="11"/>
    <x v="49"/>
    <x v="151"/>
    <x v="13"/>
    <x v="4"/>
    <x v="0"/>
    <x v="2"/>
    <x v="1"/>
    <x v="345"/>
    <x v="10"/>
    <x v="22"/>
    <x v="32"/>
    <x v="0"/>
    <x v="0"/>
    <x v="2"/>
    <x v="17"/>
    <x v="147"/>
    <x v="0"/>
    <x v="17"/>
    <x v="13"/>
  </r>
  <r>
    <x v="21"/>
    <x v="2"/>
    <x v="6"/>
    <x v="8"/>
    <x v="199"/>
    <x v="198"/>
    <x v="4"/>
    <x v="3"/>
    <x v="0"/>
    <x v="0"/>
    <x v="1"/>
    <x v="2"/>
    <x v="62"/>
    <x v="125"/>
    <x v="1"/>
    <x v="19"/>
    <x v="0"/>
    <x v="2"/>
    <x v="1"/>
    <x v="299"/>
    <x v="37"/>
    <x v="13"/>
    <x v="36"/>
    <x v="0"/>
    <x v="0"/>
    <x v="1"/>
    <x v="49"/>
    <x v="148"/>
    <x v="21"/>
    <x v="17"/>
    <x v="13"/>
  </r>
  <r>
    <x v="21"/>
    <x v="3"/>
    <x v="38"/>
    <x v="69"/>
    <x v="200"/>
    <x v="199"/>
    <x v="41"/>
    <x v="3"/>
    <x v="0"/>
    <x v="0"/>
    <x v="1"/>
    <x v="12"/>
    <x v="74"/>
    <x v="241"/>
    <x v="0"/>
    <x v="19"/>
    <x v="0"/>
    <x v="2"/>
    <x v="1"/>
    <x v="364"/>
    <x v="24"/>
    <x v="35"/>
    <x v="26"/>
    <x v="0"/>
    <x v="0"/>
    <x v="2"/>
    <x v="34"/>
    <x v="149"/>
    <x v="20"/>
    <x v="80"/>
    <x v="83"/>
  </r>
  <r>
    <x v="21"/>
    <x v="1"/>
    <x v="85"/>
    <x v="91"/>
    <x v="201"/>
    <x v="200"/>
    <x v="31"/>
    <x v="2"/>
    <x v="0"/>
    <x v="0"/>
    <x v="0"/>
    <x v="6"/>
    <x v="215"/>
    <x v="56"/>
    <x v="10"/>
    <x v="19"/>
    <x v="0"/>
    <x v="0"/>
    <x v="1"/>
    <x v="49"/>
    <x v="15"/>
    <x v="44"/>
    <x v="11"/>
    <x v="2"/>
    <x v="0"/>
    <x v="1"/>
    <x v="53"/>
    <x v="623"/>
    <x v="35"/>
    <x v="47"/>
    <x v="81"/>
  </r>
  <r>
    <x v="21"/>
    <x v="1"/>
    <x v="73"/>
    <x v="79"/>
    <x v="202"/>
    <x v="201"/>
    <x v="4"/>
    <x v="3"/>
    <x v="0"/>
    <x v="0"/>
    <x v="0"/>
    <x v="5"/>
    <x v="225"/>
    <x v="97"/>
    <x v="6"/>
    <x v="19"/>
    <x v="0"/>
    <x v="0"/>
    <x v="1"/>
    <x v="79"/>
    <x v="31"/>
    <x v="28"/>
    <x v="31"/>
    <x v="2"/>
    <x v="0"/>
    <x v="1"/>
    <x v="49"/>
    <x v="624"/>
    <x v="21"/>
    <x v="41"/>
    <x v="79"/>
  </r>
  <r>
    <x v="21"/>
    <x v="3"/>
    <x v="20"/>
    <x v="35"/>
    <x v="203"/>
    <x v="202"/>
    <x v="40"/>
    <x v="2"/>
    <x v="0"/>
    <x v="0"/>
    <x v="1"/>
    <x v="12"/>
    <x v="6"/>
    <x v="231"/>
    <x v="13"/>
    <x v="4"/>
    <x v="0"/>
    <x v="2"/>
    <x v="1"/>
    <x v="369"/>
    <x v="10"/>
    <x v="45"/>
    <x v="37"/>
    <x v="0"/>
    <x v="0"/>
    <x v="2"/>
    <x v="21"/>
    <x v="150"/>
    <x v="41"/>
    <x v="18"/>
    <x v="38"/>
  </r>
  <r>
    <x v="21"/>
    <x v="3"/>
    <x v="38"/>
    <x v="69"/>
    <x v="204"/>
    <x v="203"/>
    <x v="41"/>
    <x v="3"/>
    <x v="0"/>
    <x v="0"/>
    <x v="1"/>
    <x v="12"/>
    <x v="74"/>
    <x v="241"/>
    <x v="0"/>
    <x v="19"/>
    <x v="0"/>
    <x v="2"/>
    <x v="1"/>
    <x v="363"/>
    <x v="24"/>
    <x v="35"/>
    <x v="26"/>
    <x v="0"/>
    <x v="0"/>
    <x v="2"/>
    <x v="34"/>
    <x v="151"/>
    <x v="20"/>
    <x v="80"/>
    <x v="83"/>
  </r>
  <r>
    <x v="21"/>
    <x v="2"/>
    <x v="43"/>
    <x v="73"/>
    <x v="205"/>
    <x v="204"/>
    <x v="3"/>
    <x v="3"/>
    <x v="0"/>
    <x v="0"/>
    <x v="1"/>
    <x v="3"/>
    <x v="66"/>
    <x v="348"/>
    <x v="1"/>
    <x v="19"/>
    <x v="0"/>
    <x v="2"/>
    <x v="1"/>
    <x v="180"/>
    <x v="17"/>
    <x v="41"/>
    <x v="27"/>
    <x v="0"/>
    <x v="0"/>
    <x v="2"/>
    <x v="22"/>
    <x v="152"/>
    <x v="1"/>
    <x v="81"/>
    <x v="84"/>
  </r>
  <r>
    <x v="21"/>
    <x v="3"/>
    <x v="22"/>
    <x v="39"/>
    <x v="206"/>
    <x v="205"/>
    <x v="6"/>
    <x v="3"/>
    <x v="0"/>
    <x v="0"/>
    <x v="1"/>
    <x v="11"/>
    <x v="132"/>
    <x v="177"/>
    <x v="13"/>
    <x v="4"/>
    <x v="0"/>
    <x v="2"/>
    <x v="1"/>
    <x v="366"/>
    <x v="24"/>
    <x v="39"/>
    <x v="32"/>
    <x v="0"/>
    <x v="0"/>
    <x v="2"/>
    <x v="25"/>
    <x v="153"/>
    <x v="40"/>
    <x v="66"/>
    <x v="64"/>
  </r>
  <r>
    <x v="21"/>
    <x v="3"/>
    <x v="38"/>
    <x v="69"/>
    <x v="207"/>
    <x v="206"/>
    <x v="31"/>
    <x v="3"/>
    <x v="0"/>
    <x v="0"/>
    <x v="1"/>
    <x v="12"/>
    <x v="60"/>
    <x v="205"/>
    <x v="13"/>
    <x v="4"/>
    <x v="0"/>
    <x v="2"/>
    <x v="1"/>
    <x v="393"/>
    <x v="24"/>
    <x v="35"/>
    <x v="26"/>
    <x v="0"/>
    <x v="0"/>
    <x v="2"/>
    <x v="63"/>
    <x v="154"/>
    <x v="35"/>
    <x v="64"/>
    <x v="74"/>
  </r>
  <r>
    <x v="21"/>
    <x v="2"/>
    <x v="33"/>
    <x v="46"/>
    <x v="208"/>
    <x v="207"/>
    <x v="24"/>
    <x v="3"/>
    <x v="0"/>
    <x v="0"/>
    <x v="1"/>
    <x v="3"/>
    <x v="64"/>
    <x v="344"/>
    <x v="13"/>
    <x v="5"/>
    <x v="0"/>
    <x v="2"/>
    <x v="1"/>
    <x v="276"/>
    <x v="17"/>
    <x v="41"/>
    <x v="27"/>
    <x v="0"/>
    <x v="0"/>
    <x v="2"/>
    <x v="64"/>
    <x v="155"/>
    <x v="39"/>
    <x v="43"/>
    <x v="54"/>
  </r>
  <r>
    <x v="22"/>
    <x v="1"/>
    <x v="51"/>
    <x v="35"/>
    <x v="209"/>
    <x v="208"/>
    <x v="59"/>
    <x v="3"/>
    <x v="0"/>
    <x v="0"/>
    <x v="0"/>
    <x v="7"/>
    <x v="15"/>
    <x v="80"/>
    <x v="6"/>
    <x v="19"/>
    <x v="0"/>
    <x v="0"/>
    <x v="1"/>
    <x v="91"/>
    <x v="31"/>
    <x v="8"/>
    <x v="14"/>
    <x v="2"/>
    <x v="0"/>
    <x v="1"/>
    <x v="43"/>
    <x v="625"/>
    <x v="36"/>
    <x v="18"/>
    <x v="38"/>
  </r>
  <r>
    <x v="22"/>
    <x v="1"/>
    <x v="45"/>
    <x v="23"/>
    <x v="210"/>
    <x v="209"/>
    <x v="59"/>
    <x v="3"/>
    <x v="0"/>
    <x v="0"/>
    <x v="0"/>
    <x v="7"/>
    <x v="15"/>
    <x v="80"/>
    <x v="4"/>
    <x v="19"/>
    <x v="0"/>
    <x v="0"/>
    <x v="1"/>
    <x v="91"/>
    <x v="31"/>
    <x v="8"/>
    <x v="14"/>
    <x v="2"/>
    <x v="0"/>
    <x v="1"/>
    <x v="43"/>
    <x v="626"/>
    <x v="36"/>
    <x v="18"/>
    <x v="38"/>
  </r>
  <r>
    <x v="22"/>
    <x v="3"/>
    <x v="6"/>
    <x v="9"/>
    <x v="211"/>
    <x v="210"/>
    <x v="12"/>
    <x v="2"/>
    <x v="0"/>
    <x v="0"/>
    <x v="1"/>
    <x v="11"/>
    <x v="44"/>
    <x v="133"/>
    <x v="13"/>
    <x v="4"/>
    <x v="0"/>
    <x v="2"/>
    <x v="1"/>
    <x v="291"/>
    <x v="10"/>
    <x v="5"/>
    <x v="32"/>
    <x v="0"/>
    <x v="0"/>
    <x v="2"/>
    <x v="17"/>
    <x v="156"/>
    <x v="0"/>
    <x v="18"/>
    <x v="15"/>
  </r>
  <r>
    <x v="22"/>
    <x v="3"/>
    <x v="6"/>
    <x v="9"/>
    <x v="212"/>
    <x v="211"/>
    <x v="12"/>
    <x v="2"/>
    <x v="0"/>
    <x v="0"/>
    <x v="1"/>
    <x v="11"/>
    <x v="44"/>
    <x v="133"/>
    <x v="13"/>
    <x v="4"/>
    <x v="0"/>
    <x v="2"/>
    <x v="1"/>
    <x v="302"/>
    <x v="10"/>
    <x v="5"/>
    <x v="32"/>
    <x v="0"/>
    <x v="0"/>
    <x v="2"/>
    <x v="17"/>
    <x v="157"/>
    <x v="0"/>
    <x v="18"/>
    <x v="15"/>
  </r>
  <r>
    <x v="22"/>
    <x v="3"/>
    <x v="38"/>
    <x v="69"/>
    <x v="213"/>
    <x v="212"/>
    <x v="21"/>
    <x v="3"/>
    <x v="0"/>
    <x v="0"/>
    <x v="1"/>
    <x v="12"/>
    <x v="58"/>
    <x v="299"/>
    <x v="0"/>
    <x v="19"/>
    <x v="0"/>
    <x v="2"/>
    <x v="1"/>
    <x v="326"/>
    <x v="24"/>
    <x v="33"/>
    <x v="41"/>
    <x v="0"/>
    <x v="0"/>
    <x v="2"/>
    <x v="15"/>
    <x v="158"/>
    <x v="27"/>
    <x v="80"/>
    <x v="83"/>
  </r>
  <r>
    <x v="22"/>
    <x v="2"/>
    <x v="25"/>
    <x v="31"/>
    <x v="214"/>
    <x v="213"/>
    <x v="24"/>
    <x v="3"/>
    <x v="0"/>
    <x v="0"/>
    <x v="1"/>
    <x v="3"/>
    <x v="226"/>
    <x v="321"/>
    <x v="1"/>
    <x v="19"/>
    <x v="0"/>
    <x v="2"/>
    <x v="1"/>
    <x v="210"/>
    <x v="17"/>
    <x v="41"/>
    <x v="38"/>
    <x v="0"/>
    <x v="0"/>
    <x v="2"/>
    <x v="64"/>
    <x v="159"/>
    <x v="39"/>
    <x v="25"/>
    <x v="38"/>
  </r>
  <r>
    <x v="22"/>
    <x v="2"/>
    <x v="6"/>
    <x v="8"/>
    <x v="215"/>
    <x v="214"/>
    <x v="65"/>
    <x v="3"/>
    <x v="0"/>
    <x v="0"/>
    <x v="1"/>
    <x v="3"/>
    <x v="38"/>
    <x v="311"/>
    <x v="1"/>
    <x v="19"/>
    <x v="0"/>
    <x v="2"/>
    <x v="1"/>
    <x v="259"/>
    <x v="17"/>
    <x v="41"/>
    <x v="38"/>
    <x v="0"/>
    <x v="0"/>
    <x v="2"/>
    <x v="66"/>
    <x v="160"/>
    <x v="16"/>
    <x v="18"/>
    <x v="14"/>
  </r>
  <r>
    <x v="22"/>
    <x v="2"/>
    <x v="43"/>
    <x v="73"/>
    <x v="216"/>
    <x v="215"/>
    <x v="65"/>
    <x v="3"/>
    <x v="0"/>
    <x v="0"/>
    <x v="1"/>
    <x v="3"/>
    <x v="66"/>
    <x v="348"/>
    <x v="1"/>
    <x v="19"/>
    <x v="0"/>
    <x v="2"/>
    <x v="1"/>
    <x v="175"/>
    <x v="17"/>
    <x v="41"/>
    <x v="27"/>
    <x v="0"/>
    <x v="0"/>
    <x v="2"/>
    <x v="66"/>
    <x v="161"/>
    <x v="16"/>
    <x v="81"/>
    <x v="84"/>
  </r>
  <r>
    <x v="22"/>
    <x v="1"/>
    <x v="53"/>
    <x v="37"/>
    <x v="217"/>
    <x v="216"/>
    <x v="45"/>
    <x v="3"/>
    <x v="0"/>
    <x v="0"/>
    <x v="0"/>
    <x v="6"/>
    <x v="184"/>
    <x v="75"/>
    <x v="13"/>
    <x v="11"/>
    <x v="0"/>
    <x v="0"/>
    <x v="1"/>
    <x v="38"/>
    <x v="31"/>
    <x v="8"/>
    <x v="14"/>
    <x v="2"/>
    <x v="0"/>
    <x v="1"/>
    <x v="39"/>
    <x v="627"/>
    <x v="28"/>
    <x v="50"/>
    <x v="60"/>
  </r>
  <r>
    <x v="22"/>
    <x v="3"/>
    <x v="22"/>
    <x v="39"/>
    <x v="218"/>
    <x v="217"/>
    <x v="31"/>
    <x v="3"/>
    <x v="0"/>
    <x v="0"/>
    <x v="1"/>
    <x v="11"/>
    <x v="132"/>
    <x v="177"/>
    <x v="13"/>
    <x v="4"/>
    <x v="0"/>
    <x v="2"/>
    <x v="1"/>
    <x v="367"/>
    <x v="24"/>
    <x v="39"/>
    <x v="32"/>
    <x v="0"/>
    <x v="0"/>
    <x v="2"/>
    <x v="63"/>
    <x v="162"/>
    <x v="35"/>
    <x v="66"/>
    <x v="64"/>
  </r>
  <r>
    <x v="22"/>
    <x v="3"/>
    <x v="36"/>
    <x v="67"/>
    <x v="219"/>
    <x v="218"/>
    <x v="12"/>
    <x v="2"/>
    <x v="0"/>
    <x v="0"/>
    <x v="1"/>
    <x v="12"/>
    <x v="133"/>
    <x v="295"/>
    <x v="0"/>
    <x v="19"/>
    <x v="0"/>
    <x v="2"/>
    <x v="1"/>
    <x v="309"/>
    <x v="10"/>
    <x v="33"/>
    <x v="41"/>
    <x v="0"/>
    <x v="0"/>
    <x v="2"/>
    <x v="17"/>
    <x v="163"/>
    <x v="0"/>
    <x v="89"/>
    <x v="94"/>
  </r>
  <r>
    <x v="22"/>
    <x v="3"/>
    <x v="37"/>
    <x v="68"/>
    <x v="220"/>
    <x v="219"/>
    <x v="12"/>
    <x v="2"/>
    <x v="0"/>
    <x v="0"/>
    <x v="1"/>
    <x v="11"/>
    <x v="182"/>
    <x v="174"/>
    <x v="0"/>
    <x v="19"/>
    <x v="0"/>
    <x v="2"/>
    <x v="1"/>
    <x v="299"/>
    <x v="10"/>
    <x v="39"/>
    <x v="22"/>
    <x v="0"/>
    <x v="0"/>
    <x v="2"/>
    <x v="17"/>
    <x v="164"/>
    <x v="0"/>
    <x v="94"/>
    <x v="98"/>
  </r>
  <r>
    <x v="22"/>
    <x v="1"/>
    <x v="64"/>
    <x v="59"/>
    <x v="221"/>
    <x v="220"/>
    <x v="4"/>
    <x v="3"/>
    <x v="0"/>
    <x v="0"/>
    <x v="0"/>
    <x v="6"/>
    <x v="97"/>
    <x v="17"/>
    <x v="13"/>
    <x v="9"/>
    <x v="0"/>
    <x v="0"/>
    <x v="1"/>
    <x v="17"/>
    <x v="39"/>
    <x v="34"/>
    <x v="19"/>
    <x v="2"/>
    <x v="0"/>
    <x v="1"/>
    <x v="49"/>
    <x v="628"/>
    <x v="21"/>
    <x v="84"/>
    <x v="92"/>
  </r>
  <r>
    <x v="22"/>
    <x v="2"/>
    <x v="25"/>
    <x v="31"/>
    <x v="222"/>
    <x v="221"/>
    <x v="59"/>
    <x v="3"/>
    <x v="0"/>
    <x v="0"/>
    <x v="1"/>
    <x v="3"/>
    <x v="226"/>
    <x v="321"/>
    <x v="1"/>
    <x v="19"/>
    <x v="0"/>
    <x v="2"/>
    <x v="1"/>
    <x v="208"/>
    <x v="17"/>
    <x v="41"/>
    <x v="38"/>
    <x v="0"/>
    <x v="0"/>
    <x v="2"/>
    <x v="20"/>
    <x v="165"/>
    <x v="36"/>
    <x v="25"/>
    <x v="38"/>
  </r>
  <r>
    <x v="22"/>
    <x v="2"/>
    <x v="33"/>
    <x v="46"/>
    <x v="223"/>
    <x v="222"/>
    <x v="69"/>
    <x v="2"/>
    <x v="0"/>
    <x v="0"/>
    <x v="1"/>
    <x v="3"/>
    <x v="76"/>
    <x v="214"/>
    <x v="1"/>
    <x v="19"/>
    <x v="0"/>
    <x v="2"/>
    <x v="1"/>
    <x v="264"/>
    <x v="43"/>
    <x v="12"/>
    <x v="23"/>
    <x v="0"/>
    <x v="0"/>
    <x v="2"/>
    <x v="18"/>
    <x v="166"/>
    <x v="54"/>
    <x v="48"/>
    <x v="58"/>
  </r>
  <r>
    <x v="22"/>
    <x v="3"/>
    <x v="37"/>
    <x v="68"/>
    <x v="224"/>
    <x v="223"/>
    <x v="31"/>
    <x v="3"/>
    <x v="0"/>
    <x v="0"/>
    <x v="1"/>
    <x v="11"/>
    <x v="182"/>
    <x v="174"/>
    <x v="13"/>
    <x v="4"/>
    <x v="0"/>
    <x v="2"/>
    <x v="1"/>
    <x v="301"/>
    <x v="24"/>
    <x v="39"/>
    <x v="22"/>
    <x v="0"/>
    <x v="0"/>
    <x v="2"/>
    <x v="63"/>
    <x v="167"/>
    <x v="35"/>
    <x v="94"/>
    <x v="98"/>
  </r>
  <r>
    <x v="22"/>
    <x v="2"/>
    <x v="43"/>
    <x v="73"/>
    <x v="225"/>
    <x v="224"/>
    <x v="7"/>
    <x v="2"/>
    <x v="0"/>
    <x v="0"/>
    <x v="1"/>
    <x v="2"/>
    <x v="53"/>
    <x v="123"/>
    <x v="13"/>
    <x v="5"/>
    <x v="0"/>
    <x v="2"/>
    <x v="1"/>
    <x v="186"/>
    <x v="18"/>
    <x v="6"/>
    <x v="25"/>
    <x v="0"/>
    <x v="0"/>
    <x v="1"/>
    <x v="62"/>
    <x v="168"/>
    <x v="69"/>
    <x v="78"/>
    <x v="82"/>
  </r>
  <r>
    <x v="22"/>
    <x v="2"/>
    <x v="12"/>
    <x v="14"/>
    <x v="226"/>
    <x v="225"/>
    <x v="67"/>
    <x v="2"/>
    <x v="0"/>
    <x v="0"/>
    <x v="1"/>
    <x v="3"/>
    <x v="25"/>
    <x v="190"/>
    <x v="13"/>
    <x v="5"/>
    <x v="0"/>
    <x v="2"/>
    <x v="1"/>
    <x v="162"/>
    <x v="43"/>
    <x v="4"/>
    <x v="33"/>
    <x v="0"/>
    <x v="0"/>
    <x v="2"/>
    <x v="61"/>
    <x v="169"/>
    <x v="17"/>
    <x v="19"/>
    <x v="18"/>
  </r>
  <r>
    <x v="23"/>
    <x v="2"/>
    <x v="6"/>
    <x v="8"/>
    <x v="227"/>
    <x v="226"/>
    <x v="48"/>
    <x v="3"/>
    <x v="0"/>
    <x v="0"/>
    <x v="1"/>
    <x v="3"/>
    <x v="38"/>
    <x v="316"/>
    <x v="13"/>
    <x v="5"/>
    <x v="0"/>
    <x v="2"/>
    <x v="1"/>
    <x v="142"/>
    <x v="17"/>
    <x v="21"/>
    <x v="38"/>
    <x v="0"/>
    <x v="0"/>
    <x v="2"/>
    <x v="66"/>
    <x v="170"/>
    <x v="19"/>
    <x v="20"/>
    <x v="16"/>
  </r>
  <r>
    <x v="23"/>
    <x v="2"/>
    <x v="8"/>
    <x v="12"/>
    <x v="228"/>
    <x v="227"/>
    <x v="65"/>
    <x v="3"/>
    <x v="0"/>
    <x v="0"/>
    <x v="1"/>
    <x v="3"/>
    <x v="35"/>
    <x v="317"/>
    <x v="1"/>
    <x v="19"/>
    <x v="0"/>
    <x v="2"/>
    <x v="1"/>
    <x v="159"/>
    <x v="17"/>
    <x v="21"/>
    <x v="38"/>
    <x v="0"/>
    <x v="0"/>
    <x v="2"/>
    <x v="66"/>
    <x v="171"/>
    <x v="16"/>
    <x v="21"/>
    <x v="18"/>
  </r>
  <r>
    <x v="23"/>
    <x v="2"/>
    <x v="8"/>
    <x v="12"/>
    <x v="229"/>
    <x v="228"/>
    <x v="65"/>
    <x v="3"/>
    <x v="0"/>
    <x v="0"/>
    <x v="1"/>
    <x v="3"/>
    <x v="35"/>
    <x v="317"/>
    <x v="1"/>
    <x v="19"/>
    <x v="0"/>
    <x v="2"/>
    <x v="1"/>
    <x v="151"/>
    <x v="17"/>
    <x v="21"/>
    <x v="38"/>
    <x v="0"/>
    <x v="0"/>
    <x v="2"/>
    <x v="66"/>
    <x v="172"/>
    <x v="16"/>
    <x v="21"/>
    <x v="18"/>
  </r>
  <r>
    <x v="23"/>
    <x v="2"/>
    <x v="43"/>
    <x v="73"/>
    <x v="230"/>
    <x v="229"/>
    <x v="4"/>
    <x v="2"/>
    <x v="0"/>
    <x v="0"/>
    <x v="1"/>
    <x v="2"/>
    <x v="53"/>
    <x v="123"/>
    <x v="13"/>
    <x v="5"/>
    <x v="0"/>
    <x v="2"/>
    <x v="1"/>
    <x v="187"/>
    <x v="18"/>
    <x v="6"/>
    <x v="25"/>
    <x v="0"/>
    <x v="0"/>
    <x v="1"/>
    <x v="49"/>
    <x v="173"/>
    <x v="21"/>
    <x v="78"/>
    <x v="82"/>
  </r>
  <r>
    <x v="23"/>
    <x v="3"/>
    <x v="5"/>
    <x v="7"/>
    <x v="231"/>
    <x v="230"/>
    <x v="12"/>
    <x v="2"/>
    <x v="0"/>
    <x v="0"/>
    <x v="1"/>
    <x v="11"/>
    <x v="49"/>
    <x v="153"/>
    <x v="13"/>
    <x v="4"/>
    <x v="0"/>
    <x v="2"/>
    <x v="1"/>
    <x v="375"/>
    <x v="10"/>
    <x v="22"/>
    <x v="32"/>
    <x v="0"/>
    <x v="0"/>
    <x v="2"/>
    <x v="17"/>
    <x v="174"/>
    <x v="0"/>
    <x v="20"/>
    <x v="16"/>
  </r>
  <r>
    <x v="23"/>
    <x v="3"/>
    <x v="5"/>
    <x v="7"/>
    <x v="232"/>
    <x v="231"/>
    <x v="12"/>
    <x v="2"/>
    <x v="0"/>
    <x v="0"/>
    <x v="1"/>
    <x v="11"/>
    <x v="44"/>
    <x v="134"/>
    <x v="13"/>
    <x v="4"/>
    <x v="0"/>
    <x v="2"/>
    <x v="1"/>
    <x v="331"/>
    <x v="10"/>
    <x v="38"/>
    <x v="32"/>
    <x v="0"/>
    <x v="0"/>
    <x v="2"/>
    <x v="17"/>
    <x v="175"/>
    <x v="0"/>
    <x v="20"/>
    <x v="16"/>
  </r>
  <r>
    <x v="23"/>
    <x v="3"/>
    <x v="5"/>
    <x v="7"/>
    <x v="233"/>
    <x v="232"/>
    <x v="12"/>
    <x v="2"/>
    <x v="0"/>
    <x v="0"/>
    <x v="1"/>
    <x v="11"/>
    <x v="44"/>
    <x v="134"/>
    <x v="13"/>
    <x v="4"/>
    <x v="0"/>
    <x v="2"/>
    <x v="1"/>
    <x v="338"/>
    <x v="10"/>
    <x v="38"/>
    <x v="32"/>
    <x v="0"/>
    <x v="0"/>
    <x v="2"/>
    <x v="17"/>
    <x v="176"/>
    <x v="0"/>
    <x v="20"/>
    <x v="16"/>
  </r>
  <r>
    <x v="23"/>
    <x v="2"/>
    <x v="27"/>
    <x v="38"/>
    <x v="234"/>
    <x v="233"/>
    <x v="40"/>
    <x v="2"/>
    <x v="0"/>
    <x v="0"/>
    <x v="1"/>
    <x v="4"/>
    <x v="68"/>
    <x v="365"/>
    <x v="1"/>
    <x v="19"/>
    <x v="0"/>
    <x v="2"/>
    <x v="1"/>
    <x v="206"/>
    <x v="4"/>
    <x v="3"/>
    <x v="34"/>
    <x v="0"/>
    <x v="0"/>
    <x v="2"/>
    <x v="21"/>
    <x v="177"/>
    <x v="41"/>
    <x v="21"/>
    <x v="38"/>
  </r>
  <r>
    <x v="23"/>
    <x v="2"/>
    <x v="6"/>
    <x v="8"/>
    <x v="235"/>
    <x v="234"/>
    <x v="65"/>
    <x v="3"/>
    <x v="0"/>
    <x v="0"/>
    <x v="1"/>
    <x v="3"/>
    <x v="38"/>
    <x v="316"/>
    <x v="1"/>
    <x v="19"/>
    <x v="0"/>
    <x v="2"/>
    <x v="1"/>
    <x v="154"/>
    <x v="17"/>
    <x v="21"/>
    <x v="38"/>
    <x v="0"/>
    <x v="0"/>
    <x v="2"/>
    <x v="66"/>
    <x v="178"/>
    <x v="16"/>
    <x v="20"/>
    <x v="16"/>
  </r>
  <r>
    <x v="23"/>
    <x v="2"/>
    <x v="27"/>
    <x v="38"/>
    <x v="236"/>
    <x v="235"/>
    <x v="27"/>
    <x v="2"/>
    <x v="0"/>
    <x v="0"/>
    <x v="1"/>
    <x v="3"/>
    <x v="22"/>
    <x v="192"/>
    <x v="13"/>
    <x v="5"/>
    <x v="0"/>
    <x v="2"/>
    <x v="1"/>
    <x v="162"/>
    <x v="43"/>
    <x v="4"/>
    <x v="33"/>
    <x v="0"/>
    <x v="0"/>
    <x v="2"/>
    <x v="41"/>
    <x v="179"/>
    <x v="38"/>
    <x v="21"/>
    <x v="38"/>
  </r>
  <r>
    <x v="23"/>
    <x v="2"/>
    <x v="6"/>
    <x v="8"/>
    <x v="237"/>
    <x v="236"/>
    <x v="59"/>
    <x v="3"/>
    <x v="0"/>
    <x v="0"/>
    <x v="1"/>
    <x v="3"/>
    <x v="38"/>
    <x v="316"/>
    <x v="1"/>
    <x v="19"/>
    <x v="0"/>
    <x v="2"/>
    <x v="1"/>
    <x v="153"/>
    <x v="17"/>
    <x v="21"/>
    <x v="38"/>
    <x v="0"/>
    <x v="0"/>
    <x v="2"/>
    <x v="20"/>
    <x v="180"/>
    <x v="36"/>
    <x v="20"/>
    <x v="16"/>
  </r>
  <r>
    <x v="23"/>
    <x v="1"/>
    <x v="69"/>
    <x v="66"/>
    <x v="238"/>
    <x v="237"/>
    <x v="4"/>
    <x v="2"/>
    <x v="0"/>
    <x v="0"/>
    <x v="0"/>
    <x v="6"/>
    <x v="155"/>
    <x v="30"/>
    <x v="13"/>
    <x v="9"/>
    <x v="0"/>
    <x v="0"/>
    <x v="1"/>
    <x v="66"/>
    <x v="7"/>
    <x v="14"/>
    <x v="13"/>
    <x v="2"/>
    <x v="0"/>
    <x v="1"/>
    <x v="49"/>
    <x v="629"/>
    <x v="21"/>
    <x v="94"/>
    <x v="105"/>
  </r>
  <r>
    <x v="23"/>
    <x v="2"/>
    <x v="33"/>
    <x v="46"/>
    <x v="239"/>
    <x v="238"/>
    <x v="69"/>
    <x v="3"/>
    <x v="0"/>
    <x v="0"/>
    <x v="1"/>
    <x v="3"/>
    <x v="180"/>
    <x v="345"/>
    <x v="1"/>
    <x v="19"/>
    <x v="0"/>
    <x v="2"/>
    <x v="1"/>
    <x v="245"/>
    <x v="17"/>
    <x v="41"/>
    <x v="27"/>
    <x v="0"/>
    <x v="0"/>
    <x v="2"/>
    <x v="18"/>
    <x v="181"/>
    <x v="54"/>
    <x v="98"/>
    <x v="99"/>
  </r>
  <r>
    <x v="23"/>
    <x v="3"/>
    <x v="36"/>
    <x v="67"/>
    <x v="240"/>
    <x v="239"/>
    <x v="6"/>
    <x v="3"/>
    <x v="0"/>
    <x v="0"/>
    <x v="1"/>
    <x v="12"/>
    <x v="147"/>
    <x v="235"/>
    <x v="13"/>
    <x v="4"/>
    <x v="0"/>
    <x v="2"/>
    <x v="1"/>
    <x v="345"/>
    <x v="24"/>
    <x v="35"/>
    <x v="26"/>
    <x v="0"/>
    <x v="0"/>
    <x v="2"/>
    <x v="25"/>
    <x v="182"/>
    <x v="40"/>
    <x v="89"/>
    <x v="94"/>
  </r>
  <r>
    <x v="23"/>
    <x v="3"/>
    <x v="18"/>
    <x v="30"/>
    <x v="241"/>
    <x v="240"/>
    <x v="60"/>
    <x v="2"/>
    <x v="0"/>
    <x v="0"/>
    <x v="1"/>
    <x v="12"/>
    <x v="47"/>
    <x v="282"/>
    <x v="13"/>
    <x v="4"/>
    <x v="0"/>
    <x v="2"/>
    <x v="1"/>
    <x v="323"/>
    <x v="10"/>
    <x v="31"/>
    <x v="41"/>
    <x v="0"/>
    <x v="0"/>
    <x v="2"/>
    <x v="56"/>
    <x v="183"/>
    <x v="51"/>
    <x v="21"/>
    <x v="38"/>
  </r>
  <r>
    <x v="23"/>
    <x v="3"/>
    <x v="38"/>
    <x v="69"/>
    <x v="242"/>
    <x v="241"/>
    <x v="41"/>
    <x v="3"/>
    <x v="0"/>
    <x v="0"/>
    <x v="1"/>
    <x v="11"/>
    <x v="43"/>
    <x v="164"/>
    <x v="13"/>
    <x v="4"/>
    <x v="0"/>
    <x v="2"/>
    <x v="1"/>
    <x v="341"/>
    <x v="24"/>
    <x v="39"/>
    <x v="22"/>
    <x v="0"/>
    <x v="0"/>
    <x v="2"/>
    <x v="34"/>
    <x v="184"/>
    <x v="20"/>
    <x v="78"/>
    <x v="82"/>
  </r>
  <r>
    <x v="23"/>
    <x v="2"/>
    <x v="34"/>
    <x v="47"/>
    <x v="243"/>
    <x v="242"/>
    <x v="3"/>
    <x v="3"/>
    <x v="0"/>
    <x v="0"/>
    <x v="1"/>
    <x v="3"/>
    <x v="82"/>
    <x v="271"/>
    <x v="13"/>
    <x v="4"/>
    <x v="0"/>
    <x v="2"/>
    <x v="1"/>
    <x v="289"/>
    <x v="16"/>
    <x v="6"/>
    <x v="25"/>
    <x v="0"/>
    <x v="0"/>
    <x v="2"/>
    <x v="22"/>
    <x v="185"/>
    <x v="1"/>
    <x v="101"/>
    <x v="102"/>
  </r>
  <r>
    <x v="23"/>
    <x v="1"/>
    <x v="47"/>
    <x v="25"/>
    <x v="244"/>
    <x v="243"/>
    <x v="18"/>
    <x v="4"/>
    <x v="0"/>
    <x v="0"/>
    <x v="0"/>
    <x v="7"/>
    <x v="173"/>
    <x v="109"/>
    <x v="13"/>
    <x v="9"/>
    <x v="0"/>
    <x v="0"/>
    <x v="1"/>
    <x v="89"/>
    <x v="12"/>
    <x v="16"/>
    <x v="30"/>
    <x v="2"/>
    <x v="0"/>
    <x v="1"/>
    <x v="66"/>
    <x v="630"/>
    <x v="60"/>
    <x v="50"/>
    <x v="60"/>
  </r>
  <r>
    <x v="23"/>
    <x v="2"/>
    <x v="33"/>
    <x v="46"/>
    <x v="245"/>
    <x v="244"/>
    <x v="27"/>
    <x v="2"/>
    <x v="0"/>
    <x v="0"/>
    <x v="1"/>
    <x v="3"/>
    <x v="0"/>
    <x v="201"/>
    <x v="1"/>
    <x v="19"/>
    <x v="0"/>
    <x v="2"/>
    <x v="1"/>
    <x v="265"/>
    <x v="43"/>
    <x v="12"/>
    <x v="33"/>
    <x v="0"/>
    <x v="0"/>
    <x v="2"/>
    <x v="41"/>
    <x v="186"/>
    <x v="38"/>
    <x v="49"/>
    <x v="59"/>
  </r>
  <r>
    <x v="23"/>
    <x v="3"/>
    <x v="21"/>
    <x v="37"/>
    <x v="246"/>
    <x v="245"/>
    <x v="31"/>
    <x v="3"/>
    <x v="0"/>
    <x v="0"/>
    <x v="1"/>
    <x v="12"/>
    <x v="206"/>
    <x v="297"/>
    <x v="13"/>
    <x v="4"/>
    <x v="0"/>
    <x v="2"/>
    <x v="1"/>
    <x v="386"/>
    <x v="24"/>
    <x v="47"/>
    <x v="41"/>
    <x v="0"/>
    <x v="0"/>
    <x v="2"/>
    <x v="63"/>
    <x v="187"/>
    <x v="35"/>
    <x v="50"/>
    <x v="60"/>
  </r>
  <r>
    <x v="24"/>
    <x v="2"/>
    <x v="6"/>
    <x v="8"/>
    <x v="247"/>
    <x v="246"/>
    <x v="65"/>
    <x v="3"/>
    <x v="0"/>
    <x v="0"/>
    <x v="1"/>
    <x v="3"/>
    <x v="38"/>
    <x v="318"/>
    <x v="1"/>
    <x v="19"/>
    <x v="0"/>
    <x v="2"/>
    <x v="1"/>
    <x v="161"/>
    <x v="17"/>
    <x v="21"/>
    <x v="38"/>
    <x v="0"/>
    <x v="0"/>
    <x v="2"/>
    <x v="66"/>
    <x v="188"/>
    <x v="16"/>
    <x v="21"/>
    <x v="17"/>
  </r>
  <r>
    <x v="24"/>
    <x v="2"/>
    <x v="6"/>
    <x v="8"/>
    <x v="248"/>
    <x v="247"/>
    <x v="65"/>
    <x v="3"/>
    <x v="0"/>
    <x v="0"/>
    <x v="1"/>
    <x v="3"/>
    <x v="38"/>
    <x v="318"/>
    <x v="1"/>
    <x v="19"/>
    <x v="0"/>
    <x v="2"/>
    <x v="1"/>
    <x v="163"/>
    <x v="17"/>
    <x v="21"/>
    <x v="38"/>
    <x v="0"/>
    <x v="0"/>
    <x v="2"/>
    <x v="66"/>
    <x v="189"/>
    <x v="16"/>
    <x v="21"/>
    <x v="17"/>
  </r>
  <r>
    <x v="24"/>
    <x v="2"/>
    <x v="6"/>
    <x v="8"/>
    <x v="249"/>
    <x v="248"/>
    <x v="20"/>
    <x v="2"/>
    <x v="0"/>
    <x v="0"/>
    <x v="1"/>
    <x v="3"/>
    <x v="20"/>
    <x v="210"/>
    <x v="1"/>
    <x v="19"/>
    <x v="0"/>
    <x v="2"/>
    <x v="1"/>
    <x v="133"/>
    <x v="43"/>
    <x v="18"/>
    <x v="35"/>
    <x v="0"/>
    <x v="0"/>
    <x v="2"/>
    <x v="31"/>
    <x v="190"/>
    <x v="34"/>
    <x v="21"/>
    <x v="17"/>
  </r>
  <r>
    <x v="24"/>
    <x v="2"/>
    <x v="7"/>
    <x v="11"/>
    <x v="250"/>
    <x v="249"/>
    <x v="65"/>
    <x v="3"/>
    <x v="0"/>
    <x v="0"/>
    <x v="1"/>
    <x v="3"/>
    <x v="35"/>
    <x v="319"/>
    <x v="1"/>
    <x v="19"/>
    <x v="0"/>
    <x v="2"/>
    <x v="1"/>
    <x v="187"/>
    <x v="17"/>
    <x v="21"/>
    <x v="38"/>
    <x v="0"/>
    <x v="0"/>
    <x v="2"/>
    <x v="66"/>
    <x v="191"/>
    <x v="16"/>
    <x v="22"/>
    <x v="18"/>
  </r>
  <r>
    <x v="24"/>
    <x v="2"/>
    <x v="6"/>
    <x v="8"/>
    <x v="251"/>
    <x v="250"/>
    <x v="65"/>
    <x v="3"/>
    <x v="0"/>
    <x v="0"/>
    <x v="1"/>
    <x v="3"/>
    <x v="38"/>
    <x v="318"/>
    <x v="1"/>
    <x v="19"/>
    <x v="0"/>
    <x v="2"/>
    <x v="1"/>
    <x v="165"/>
    <x v="17"/>
    <x v="21"/>
    <x v="38"/>
    <x v="0"/>
    <x v="0"/>
    <x v="2"/>
    <x v="66"/>
    <x v="192"/>
    <x v="16"/>
    <x v="21"/>
    <x v="17"/>
  </r>
  <r>
    <x v="24"/>
    <x v="2"/>
    <x v="33"/>
    <x v="46"/>
    <x v="252"/>
    <x v="251"/>
    <x v="65"/>
    <x v="3"/>
    <x v="0"/>
    <x v="0"/>
    <x v="1"/>
    <x v="3"/>
    <x v="64"/>
    <x v="344"/>
    <x v="13"/>
    <x v="5"/>
    <x v="0"/>
    <x v="2"/>
    <x v="1"/>
    <x v="272"/>
    <x v="17"/>
    <x v="41"/>
    <x v="27"/>
    <x v="0"/>
    <x v="0"/>
    <x v="2"/>
    <x v="66"/>
    <x v="193"/>
    <x v="16"/>
    <x v="43"/>
    <x v="54"/>
  </r>
  <r>
    <x v="24"/>
    <x v="2"/>
    <x v="6"/>
    <x v="8"/>
    <x v="253"/>
    <x v="252"/>
    <x v="50"/>
    <x v="3"/>
    <x v="0"/>
    <x v="0"/>
    <x v="1"/>
    <x v="3"/>
    <x v="38"/>
    <x v="318"/>
    <x v="13"/>
    <x v="5"/>
    <x v="0"/>
    <x v="2"/>
    <x v="1"/>
    <x v="168"/>
    <x v="17"/>
    <x v="21"/>
    <x v="38"/>
    <x v="0"/>
    <x v="0"/>
    <x v="2"/>
    <x v="55"/>
    <x v="194"/>
    <x v="68"/>
    <x v="21"/>
    <x v="17"/>
  </r>
  <r>
    <x v="24"/>
    <x v="2"/>
    <x v="33"/>
    <x v="46"/>
    <x v="254"/>
    <x v="253"/>
    <x v="16"/>
    <x v="2"/>
    <x v="0"/>
    <x v="0"/>
    <x v="1"/>
    <x v="3"/>
    <x v="0"/>
    <x v="201"/>
    <x v="1"/>
    <x v="19"/>
    <x v="0"/>
    <x v="2"/>
    <x v="1"/>
    <x v="275"/>
    <x v="43"/>
    <x v="12"/>
    <x v="33"/>
    <x v="0"/>
    <x v="0"/>
    <x v="2"/>
    <x v="66"/>
    <x v="195"/>
    <x v="25"/>
    <x v="49"/>
    <x v="59"/>
  </r>
  <r>
    <x v="24"/>
    <x v="2"/>
    <x v="17"/>
    <x v="24"/>
    <x v="255"/>
    <x v="254"/>
    <x v="65"/>
    <x v="3"/>
    <x v="0"/>
    <x v="0"/>
    <x v="1"/>
    <x v="3"/>
    <x v="227"/>
    <x v="332"/>
    <x v="1"/>
    <x v="19"/>
    <x v="0"/>
    <x v="2"/>
    <x v="1"/>
    <x v="199"/>
    <x v="17"/>
    <x v="21"/>
    <x v="38"/>
    <x v="0"/>
    <x v="0"/>
    <x v="2"/>
    <x v="66"/>
    <x v="196"/>
    <x v="16"/>
    <x v="30"/>
    <x v="38"/>
  </r>
  <r>
    <x v="24"/>
    <x v="3"/>
    <x v="5"/>
    <x v="7"/>
    <x v="256"/>
    <x v="255"/>
    <x v="12"/>
    <x v="2"/>
    <x v="0"/>
    <x v="0"/>
    <x v="1"/>
    <x v="11"/>
    <x v="49"/>
    <x v="154"/>
    <x v="13"/>
    <x v="4"/>
    <x v="0"/>
    <x v="2"/>
    <x v="1"/>
    <x v="401"/>
    <x v="10"/>
    <x v="22"/>
    <x v="32"/>
    <x v="0"/>
    <x v="0"/>
    <x v="2"/>
    <x v="17"/>
    <x v="197"/>
    <x v="0"/>
    <x v="21"/>
    <x v="17"/>
  </r>
  <r>
    <x v="24"/>
    <x v="3"/>
    <x v="5"/>
    <x v="7"/>
    <x v="257"/>
    <x v="256"/>
    <x v="12"/>
    <x v="2"/>
    <x v="0"/>
    <x v="0"/>
    <x v="1"/>
    <x v="11"/>
    <x v="49"/>
    <x v="154"/>
    <x v="13"/>
    <x v="4"/>
    <x v="0"/>
    <x v="2"/>
    <x v="1"/>
    <x v="402"/>
    <x v="10"/>
    <x v="22"/>
    <x v="32"/>
    <x v="0"/>
    <x v="0"/>
    <x v="2"/>
    <x v="17"/>
    <x v="198"/>
    <x v="0"/>
    <x v="21"/>
    <x v="17"/>
  </r>
  <r>
    <x v="24"/>
    <x v="1"/>
    <x v="64"/>
    <x v="56"/>
    <x v="258"/>
    <x v="257"/>
    <x v="57"/>
    <x v="2"/>
    <x v="0"/>
    <x v="0"/>
    <x v="0"/>
    <x v="6"/>
    <x v="102"/>
    <x v="49"/>
    <x v="4"/>
    <x v="19"/>
    <x v="0"/>
    <x v="0"/>
    <x v="1"/>
    <x v="70"/>
    <x v="7"/>
    <x v="0"/>
    <x v="17"/>
    <x v="2"/>
    <x v="0"/>
    <x v="1"/>
    <x v="7"/>
    <x v="631"/>
    <x v="6"/>
    <x v="84"/>
    <x v="92"/>
  </r>
  <r>
    <x v="24"/>
    <x v="3"/>
    <x v="5"/>
    <x v="7"/>
    <x v="259"/>
    <x v="258"/>
    <x v="12"/>
    <x v="2"/>
    <x v="0"/>
    <x v="0"/>
    <x v="1"/>
    <x v="11"/>
    <x v="49"/>
    <x v="154"/>
    <x v="13"/>
    <x v="4"/>
    <x v="0"/>
    <x v="2"/>
    <x v="1"/>
    <x v="404"/>
    <x v="10"/>
    <x v="22"/>
    <x v="32"/>
    <x v="0"/>
    <x v="0"/>
    <x v="2"/>
    <x v="17"/>
    <x v="199"/>
    <x v="0"/>
    <x v="21"/>
    <x v="17"/>
  </r>
  <r>
    <x v="24"/>
    <x v="2"/>
    <x v="26"/>
    <x v="36"/>
    <x v="260"/>
    <x v="259"/>
    <x v="53"/>
    <x v="2"/>
    <x v="0"/>
    <x v="0"/>
    <x v="1"/>
    <x v="3"/>
    <x v="26"/>
    <x v="220"/>
    <x v="13"/>
    <x v="5"/>
    <x v="0"/>
    <x v="2"/>
    <x v="1"/>
    <x v="216"/>
    <x v="8"/>
    <x v="17"/>
    <x v="40"/>
    <x v="0"/>
    <x v="0"/>
    <x v="2"/>
    <x v="59"/>
    <x v="200"/>
    <x v="56"/>
    <x v="22"/>
    <x v="38"/>
  </r>
  <r>
    <x v="24"/>
    <x v="2"/>
    <x v="6"/>
    <x v="8"/>
    <x v="261"/>
    <x v="260"/>
    <x v="69"/>
    <x v="2"/>
    <x v="0"/>
    <x v="0"/>
    <x v="1"/>
    <x v="3"/>
    <x v="90"/>
    <x v="242"/>
    <x v="13"/>
    <x v="5"/>
    <x v="0"/>
    <x v="2"/>
    <x v="1"/>
    <x v="167"/>
    <x v="18"/>
    <x v="36"/>
    <x v="36"/>
    <x v="0"/>
    <x v="0"/>
    <x v="2"/>
    <x v="18"/>
    <x v="201"/>
    <x v="54"/>
    <x v="21"/>
    <x v="17"/>
  </r>
  <r>
    <x v="24"/>
    <x v="2"/>
    <x v="6"/>
    <x v="8"/>
    <x v="262"/>
    <x v="261"/>
    <x v="69"/>
    <x v="2"/>
    <x v="0"/>
    <x v="0"/>
    <x v="1"/>
    <x v="3"/>
    <x v="90"/>
    <x v="242"/>
    <x v="13"/>
    <x v="5"/>
    <x v="0"/>
    <x v="2"/>
    <x v="1"/>
    <x v="171"/>
    <x v="18"/>
    <x v="36"/>
    <x v="36"/>
    <x v="0"/>
    <x v="0"/>
    <x v="2"/>
    <x v="18"/>
    <x v="202"/>
    <x v="54"/>
    <x v="21"/>
    <x v="17"/>
  </r>
  <r>
    <x v="24"/>
    <x v="2"/>
    <x v="33"/>
    <x v="46"/>
    <x v="263"/>
    <x v="262"/>
    <x v="59"/>
    <x v="3"/>
    <x v="0"/>
    <x v="0"/>
    <x v="1"/>
    <x v="3"/>
    <x v="64"/>
    <x v="344"/>
    <x v="13"/>
    <x v="5"/>
    <x v="0"/>
    <x v="2"/>
    <x v="1"/>
    <x v="272"/>
    <x v="17"/>
    <x v="41"/>
    <x v="27"/>
    <x v="0"/>
    <x v="0"/>
    <x v="2"/>
    <x v="20"/>
    <x v="203"/>
    <x v="36"/>
    <x v="43"/>
    <x v="54"/>
  </r>
  <r>
    <x v="24"/>
    <x v="1"/>
    <x v="64"/>
    <x v="56"/>
    <x v="264"/>
    <x v="263"/>
    <x v="57"/>
    <x v="2"/>
    <x v="0"/>
    <x v="0"/>
    <x v="0"/>
    <x v="6"/>
    <x v="102"/>
    <x v="49"/>
    <x v="4"/>
    <x v="19"/>
    <x v="0"/>
    <x v="0"/>
    <x v="1"/>
    <x v="69"/>
    <x v="7"/>
    <x v="0"/>
    <x v="17"/>
    <x v="2"/>
    <x v="0"/>
    <x v="1"/>
    <x v="7"/>
    <x v="632"/>
    <x v="6"/>
    <x v="84"/>
    <x v="92"/>
  </r>
  <r>
    <x v="24"/>
    <x v="2"/>
    <x v="33"/>
    <x v="46"/>
    <x v="265"/>
    <x v="264"/>
    <x v="69"/>
    <x v="2"/>
    <x v="0"/>
    <x v="0"/>
    <x v="1"/>
    <x v="3"/>
    <x v="76"/>
    <x v="214"/>
    <x v="1"/>
    <x v="19"/>
    <x v="0"/>
    <x v="2"/>
    <x v="1"/>
    <x v="256"/>
    <x v="43"/>
    <x v="12"/>
    <x v="23"/>
    <x v="0"/>
    <x v="0"/>
    <x v="2"/>
    <x v="18"/>
    <x v="204"/>
    <x v="54"/>
    <x v="48"/>
    <x v="58"/>
  </r>
  <r>
    <x v="24"/>
    <x v="2"/>
    <x v="12"/>
    <x v="14"/>
    <x v="266"/>
    <x v="265"/>
    <x v="12"/>
    <x v="2"/>
    <x v="0"/>
    <x v="0"/>
    <x v="1"/>
    <x v="4"/>
    <x v="69"/>
    <x v="366"/>
    <x v="1"/>
    <x v="19"/>
    <x v="0"/>
    <x v="2"/>
    <x v="1"/>
    <x v="207"/>
    <x v="4"/>
    <x v="3"/>
    <x v="34"/>
    <x v="0"/>
    <x v="0"/>
    <x v="2"/>
    <x v="17"/>
    <x v="205"/>
    <x v="0"/>
    <x v="25"/>
    <x v="24"/>
  </r>
  <r>
    <x v="24"/>
    <x v="2"/>
    <x v="7"/>
    <x v="11"/>
    <x v="267"/>
    <x v="266"/>
    <x v="69"/>
    <x v="2"/>
    <x v="0"/>
    <x v="0"/>
    <x v="1"/>
    <x v="3"/>
    <x v="30"/>
    <x v="253"/>
    <x v="1"/>
    <x v="19"/>
    <x v="0"/>
    <x v="2"/>
    <x v="1"/>
    <x v="246"/>
    <x v="18"/>
    <x v="36"/>
    <x v="36"/>
    <x v="0"/>
    <x v="0"/>
    <x v="2"/>
    <x v="18"/>
    <x v="206"/>
    <x v="54"/>
    <x v="22"/>
    <x v="18"/>
  </r>
  <r>
    <x v="24"/>
    <x v="2"/>
    <x v="12"/>
    <x v="14"/>
    <x v="268"/>
    <x v="267"/>
    <x v="69"/>
    <x v="2"/>
    <x v="0"/>
    <x v="0"/>
    <x v="1"/>
    <x v="3"/>
    <x v="33"/>
    <x v="255"/>
    <x v="1"/>
    <x v="19"/>
    <x v="0"/>
    <x v="2"/>
    <x v="1"/>
    <x v="232"/>
    <x v="18"/>
    <x v="36"/>
    <x v="36"/>
    <x v="0"/>
    <x v="0"/>
    <x v="2"/>
    <x v="18"/>
    <x v="207"/>
    <x v="54"/>
    <x v="25"/>
    <x v="24"/>
  </r>
  <r>
    <x v="24"/>
    <x v="2"/>
    <x v="33"/>
    <x v="46"/>
    <x v="269"/>
    <x v="268"/>
    <x v="69"/>
    <x v="2"/>
    <x v="0"/>
    <x v="0"/>
    <x v="1"/>
    <x v="3"/>
    <x v="76"/>
    <x v="214"/>
    <x v="1"/>
    <x v="19"/>
    <x v="0"/>
    <x v="2"/>
    <x v="1"/>
    <x v="262"/>
    <x v="43"/>
    <x v="12"/>
    <x v="23"/>
    <x v="0"/>
    <x v="0"/>
    <x v="2"/>
    <x v="18"/>
    <x v="208"/>
    <x v="54"/>
    <x v="48"/>
    <x v="58"/>
  </r>
  <r>
    <x v="24"/>
    <x v="2"/>
    <x v="17"/>
    <x v="24"/>
    <x v="270"/>
    <x v="269"/>
    <x v="65"/>
    <x v="3"/>
    <x v="0"/>
    <x v="0"/>
    <x v="1"/>
    <x v="3"/>
    <x v="227"/>
    <x v="332"/>
    <x v="1"/>
    <x v="19"/>
    <x v="0"/>
    <x v="2"/>
    <x v="1"/>
    <x v="204"/>
    <x v="17"/>
    <x v="21"/>
    <x v="38"/>
    <x v="0"/>
    <x v="0"/>
    <x v="2"/>
    <x v="66"/>
    <x v="209"/>
    <x v="16"/>
    <x v="30"/>
    <x v="38"/>
  </r>
  <r>
    <x v="24"/>
    <x v="2"/>
    <x v="43"/>
    <x v="73"/>
    <x v="271"/>
    <x v="270"/>
    <x v="12"/>
    <x v="2"/>
    <x v="0"/>
    <x v="0"/>
    <x v="1"/>
    <x v="4"/>
    <x v="92"/>
    <x v="372"/>
    <x v="1"/>
    <x v="19"/>
    <x v="0"/>
    <x v="2"/>
    <x v="1"/>
    <x v="179"/>
    <x v="18"/>
    <x v="7"/>
    <x v="24"/>
    <x v="0"/>
    <x v="0"/>
    <x v="2"/>
    <x v="17"/>
    <x v="210"/>
    <x v="0"/>
    <x v="78"/>
    <x v="82"/>
  </r>
  <r>
    <x v="24"/>
    <x v="2"/>
    <x v="33"/>
    <x v="46"/>
    <x v="272"/>
    <x v="271"/>
    <x v="3"/>
    <x v="3"/>
    <x v="0"/>
    <x v="0"/>
    <x v="1"/>
    <x v="3"/>
    <x v="2"/>
    <x v="349"/>
    <x v="13"/>
    <x v="5"/>
    <x v="0"/>
    <x v="2"/>
    <x v="1"/>
    <x v="191"/>
    <x v="17"/>
    <x v="41"/>
    <x v="27"/>
    <x v="0"/>
    <x v="0"/>
    <x v="2"/>
    <x v="22"/>
    <x v="211"/>
    <x v="1"/>
    <x v="72"/>
    <x v="72"/>
  </r>
  <r>
    <x v="25"/>
    <x v="2"/>
    <x v="12"/>
    <x v="14"/>
    <x v="273"/>
    <x v="272"/>
    <x v="34"/>
    <x v="3"/>
    <x v="0"/>
    <x v="0"/>
    <x v="1"/>
    <x v="2"/>
    <x v="56"/>
    <x v="115"/>
    <x v="1"/>
    <x v="19"/>
    <x v="0"/>
    <x v="2"/>
    <x v="1"/>
    <x v="194"/>
    <x v="37"/>
    <x v="13"/>
    <x v="36"/>
    <x v="0"/>
    <x v="0"/>
    <x v="1"/>
    <x v="58"/>
    <x v="212"/>
    <x v="59"/>
    <x v="25"/>
    <x v="24"/>
  </r>
  <r>
    <x v="25"/>
    <x v="1"/>
    <x v="85"/>
    <x v="91"/>
    <x v="274"/>
    <x v="273"/>
    <x v="0"/>
    <x v="2"/>
    <x v="0"/>
    <x v="0"/>
    <x v="0"/>
    <x v="6"/>
    <x v="211"/>
    <x v="12"/>
    <x v="13"/>
    <x v="15"/>
    <x v="0"/>
    <x v="0"/>
    <x v="1"/>
    <x v="46"/>
    <x v="15"/>
    <x v="44"/>
    <x v="11"/>
    <x v="2"/>
    <x v="0"/>
    <x v="1"/>
    <x v="37"/>
    <x v="633"/>
    <x v="43"/>
    <x v="41"/>
    <x v="79"/>
  </r>
  <r>
    <x v="25"/>
    <x v="3"/>
    <x v="38"/>
    <x v="69"/>
    <x v="275"/>
    <x v="274"/>
    <x v="7"/>
    <x v="2"/>
    <x v="0"/>
    <x v="0"/>
    <x v="1"/>
    <x v="11"/>
    <x v="194"/>
    <x v="176"/>
    <x v="0"/>
    <x v="19"/>
    <x v="0"/>
    <x v="2"/>
    <x v="1"/>
    <x v="335"/>
    <x v="10"/>
    <x v="39"/>
    <x v="22"/>
    <x v="0"/>
    <x v="0"/>
    <x v="2"/>
    <x v="57"/>
    <x v="213"/>
    <x v="69"/>
    <x v="100"/>
    <x v="103"/>
  </r>
  <r>
    <x v="25"/>
    <x v="1"/>
    <x v="53"/>
    <x v="32"/>
    <x v="276"/>
    <x v="275"/>
    <x v="28"/>
    <x v="2"/>
    <x v="0"/>
    <x v="0"/>
    <x v="0"/>
    <x v="6"/>
    <x v="113"/>
    <x v="20"/>
    <x v="6"/>
    <x v="19"/>
    <x v="0"/>
    <x v="0"/>
    <x v="1"/>
    <x v="77"/>
    <x v="7"/>
    <x v="14"/>
    <x v="10"/>
    <x v="2"/>
    <x v="0"/>
    <x v="1"/>
    <x v="1"/>
    <x v="634"/>
    <x v="50"/>
    <x v="50"/>
    <x v="60"/>
  </r>
  <r>
    <x v="25"/>
    <x v="2"/>
    <x v="16"/>
    <x v="22"/>
    <x v="277"/>
    <x v="276"/>
    <x v="12"/>
    <x v="2"/>
    <x v="0"/>
    <x v="0"/>
    <x v="1"/>
    <x v="4"/>
    <x v="69"/>
    <x v="366"/>
    <x v="2"/>
    <x v="19"/>
    <x v="0"/>
    <x v="2"/>
    <x v="1"/>
    <x v="203"/>
    <x v="18"/>
    <x v="3"/>
    <x v="34"/>
    <x v="0"/>
    <x v="0"/>
    <x v="2"/>
    <x v="17"/>
    <x v="214"/>
    <x v="0"/>
    <x v="25"/>
    <x v="24"/>
  </r>
  <r>
    <x v="26"/>
    <x v="1"/>
    <x v="85"/>
    <x v="91"/>
    <x v="278"/>
    <x v="277"/>
    <x v="0"/>
    <x v="2"/>
    <x v="0"/>
    <x v="0"/>
    <x v="0"/>
    <x v="6"/>
    <x v="213"/>
    <x v="65"/>
    <x v="13"/>
    <x v="15"/>
    <x v="0"/>
    <x v="0"/>
    <x v="1"/>
    <x v="25"/>
    <x v="7"/>
    <x v="44"/>
    <x v="11"/>
    <x v="2"/>
    <x v="0"/>
    <x v="1"/>
    <x v="37"/>
    <x v="635"/>
    <x v="43"/>
    <x v="47"/>
    <x v="81"/>
  </r>
  <r>
    <x v="26"/>
    <x v="1"/>
    <x v="63"/>
    <x v="55"/>
    <x v="279"/>
    <x v="278"/>
    <x v="0"/>
    <x v="2"/>
    <x v="0"/>
    <x v="0"/>
    <x v="0"/>
    <x v="6"/>
    <x v="212"/>
    <x v="66"/>
    <x v="13"/>
    <x v="15"/>
    <x v="0"/>
    <x v="0"/>
    <x v="1"/>
    <x v="25"/>
    <x v="7"/>
    <x v="44"/>
    <x v="11"/>
    <x v="2"/>
    <x v="0"/>
    <x v="1"/>
    <x v="37"/>
    <x v="636"/>
    <x v="43"/>
    <x v="50"/>
    <x v="60"/>
  </r>
  <r>
    <x v="26"/>
    <x v="3"/>
    <x v="6"/>
    <x v="9"/>
    <x v="280"/>
    <x v="279"/>
    <x v="12"/>
    <x v="2"/>
    <x v="0"/>
    <x v="0"/>
    <x v="1"/>
    <x v="11"/>
    <x v="49"/>
    <x v="155"/>
    <x v="13"/>
    <x v="4"/>
    <x v="0"/>
    <x v="2"/>
    <x v="1"/>
    <x v="389"/>
    <x v="10"/>
    <x v="22"/>
    <x v="32"/>
    <x v="0"/>
    <x v="0"/>
    <x v="2"/>
    <x v="17"/>
    <x v="215"/>
    <x v="0"/>
    <x v="23"/>
    <x v="19"/>
  </r>
  <r>
    <x v="26"/>
    <x v="3"/>
    <x v="37"/>
    <x v="68"/>
    <x v="281"/>
    <x v="280"/>
    <x v="69"/>
    <x v="3"/>
    <x v="0"/>
    <x v="0"/>
    <x v="1"/>
    <x v="11"/>
    <x v="182"/>
    <x v="174"/>
    <x v="0"/>
    <x v="19"/>
    <x v="0"/>
    <x v="2"/>
    <x v="1"/>
    <x v="303"/>
    <x v="24"/>
    <x v="39"/>
    <x v="22"/>
    <x v="0"/>
    <x v="0"/>
    <x v="2"/>
    <x v="18"/>
    <x v="216"/>
    <x v="54"/>
    <x v="94"/>
    <x v="98"/>
  </r>
  <r>
    <x v="26"/>
    <x v="3"/>
    <x v="6"/>
    <x v="9"/>
    <x v="282"/>
    <x v="281"/>
    <x v="12"/>
    <x v="2"/>
    <x v="0"/>
    <x v="0"/>
    <x v="1"/>
    <x v="11"/>
    <x v="49"/>
    <x v="155"/>
    <x v="13"/>
    <x v="4"/>
    <x v="0"/>
    <x v="2"/>
    <x v="1"/>
    <x v="390"/>
    <x v="10"/>
    <x v="22"/>
    <x v="32"/>
    <x v="0"/>
    <x v="0"/>
    <x v="2"/>
    <x v="17"/>
    <x v="217"/>
    <x v="0"/>
    <x v="23"/>
    <x v="19"/>
  </r>
  <r>
    <x v="26"/>
    <x v="1"/>
    <x v="73"/>
    <x v="76"/>
    <x v="283"/>
    <x v="282"/>
    <x v="66"/>
    <x v="2"/>
    <x v="0"/>
    <x v="0"/>
    <x v="0"/>
    <x v="6"/>
    <x v="204"/>
    <x v="19"/>
    <x v="6"/>
    <x v="19"/>
    <x v="0"/>
    <x v="0"/>
    <x v="1"/>
    <x v="78"/>
    <x v="7"/>
    <x v="14"/>
    <x v="13"/>
    <x v="2"/>
    <x v="0"/>
    <x v="1"/>
    <x v="42"/>
    <x v="637"/>
    <x v="58"/>
    <x v="41"/>
    <x v="79"/>
  </r>
  <r>
    <x v="26"/>
    <x v="3"/>
    <x v="21"/>
    <x v="37"/>
    <x v="284"/>
    <x v="283"/>
    <x v="40"/>
    <x v="2"/>
    <x v="0"/>
    <x v="0"/>
    <x v="1"/>
    <x v="12"/>
    <x v="149"/>
    <x v="230"/>
    <x v="13"/>
    <x v="4"/>
    <x v="0"/>
    <x v="2"/>
    <x v="1"/>
    <x v="351"/>
    <x v="10"/>
    <x v="35"/>
    <x v="26"/>
    <x v="0"/>
    <x v="0"/>
    <x v="2"/>
    <x v="21"/>
    <x v="218"/>
    <x v="41"/>
    <x v="50"/>
    <x v="60"/>
  </r>
  <r>
    <x v="26"/>
    <x v="1"/>
    <x v="64"/>
    <x v="56"/>
    <x v="285"/>
    <x v="284"/>
    <x v="69"/>
    <x v="2"/>
    <x v="0"/>
    <x v="0"/>
    <x v="0"/>
    <x v="6"/>
    <x v="142"/>
    <x v="53"/>
    <x v="13"/>
    <x v="9"/>
    <x v="0"/>
    <x v="0"/>
    <x v="1"/>
    <x v="11"/>
    <x v="7"/>
    <x v="11"/>
    <x v="8"/>
    <x v="2"/>
    <x v="0"/>
    <x v="1"/>
    <x v="2"/>
    <x v="638"/>
    <x v="54"/>
    <x v="84"/>
    <x v="92"/>
  </r>
  <r>
    <x v="26"/>
    <x v="1"/>
    <x v="72"/>
    <x v="75"/>
    <x v="286"/>
    <x v="285"/>
    <x v="20"/>
    <x v="2"/>
    <x v="0"/>
    <x v="0"/>
    <x v="0"/>
    <x v="10"/>
    <x v="178"/>
    <x v="99"/>
    <x v="13"/>
    <x v="11"/>
    <x v="0"/>
    <x v="0"/>
    <x v="1"/>
    <x v="49"/>
    <x v="7"/>
    <x v="9"/>
    <x v="2"/>
    <x v="1"/>
    <x v="0"/>
    <x v="1"/>
    <x v="66"/>
    <x v="639"/>
    <x v="34"/>
    <x v="84"/>
    <x v="92"/>
  </r>
  <r>
    <x v="26"/>
    <x v="2"/>
    <x v="12"/>
    <x v="14"/>
    <x v="287"/>
    <x v="286"/>
    <x v="4"/>
    <x v="2"/>
    <x v="0"/>
    <x v="0"/>
    <x v="1"/>
    <x v="2"/>
    <x v="56"/>
    <x v="115"/>
    <x v="1"/>
    <x v="19"/>
    <x v="0"/>
    <x v="2"/>
    <x v="1"/>
    <x v="195"/>
    <x v="18"/>
    <x v="13"/>
    <x v="36"/>
    <x v="0"/>
    <x v="0"/>
    <x v="1"/>
    <x v="49"/>
    <x v="219"/>
    <x v="21"/>
    <x v="25"/>
    <x v="24"/>
  </r>
  <r>
    <x v="27"/>
    <x v="2"/>
    <x v="6"/>
    <x v="8"/>
    <x v="288"/>
    <x v="287"/>
    <x v="44"/>
    <x v="2"/>
    <x v="0"/>
    <x v="0"/>
    <x v="1"/>
    <x v="2"/>
    <x v="54"/>
    <x v="116"/>
    <x v="1"/>
    <x v="19"/>
    <x v="0"/>
    <x v="2"/>
    <x v="1"/>
    <x v="200"/>
    <x v="18"/>
    <x v="13"/>
    <x v="36"/>
    <x v="0"/>
    <x v="0"/>
    <x v="1"/>
    <x v="66"/>
    <x v="220"/>
    <x v="62"/>
    <x v="25"/>
    <x v="20"/>
  </r>
  <r>
    <x v="27"/>
    <x v="2"/>
    <x v="11"/>
    <x v="13"/>
    <x v="289"/>
    <x v="288"/>
    <x v="65"/>
    <x v="3"/>
    <x v="0"/>
    <x v="0"/>
    <x v="1"/>
    <x v="3"/>
    <x v="35"/>
    <x v="323"/>
    <x v="1"/>
    <x v="19"/>
    <x v="0"/>
    <x v="2"/>
    <x v="1"/>
    <x v="164"/>
    <x v="17"/>
    <x v="21"/>
    <x v="38"/>
    <x v="0"/>
    <x v="0"/>
    <x v="2"/>
    <x v="66"/>
    <x v="221"/>
    <x v="16"/>
    <x v="26"/>
    <x v="24"/>
  </r>
  <r>
    <x v="27"/>
    <x v="2"/>
    <x v="6"/>
    <x v="8"/>
    <x v="290"/>
    <x v="289"/>
    <x v="65"/>
    <x v="3"/>
    <x v="0"/>
    <x v="0"/>
    <x v="1"/>
    <x v="3"/>
    <x v="38"/>
    <x v="322"/>
    <x v="1"/>
    <x v="19"/>
    <x v="0"/>
    <x v="2"/>
    <x v="1"/>
    <x v="182"/>
    <x v="17"/>
    <x v="21"/>
    <x v="38"/>
    <x v="0"/>
    <x v="0"/>
    <x v="2"/>
    <x v="66"/>
    <x v="222"/>
    <x v="16"/>
    <x v="25"/>
    <x v="20"/>
  </r>
  <r>
    <x v="27"/>
    <x v="2"/>
    <x v="11"/>
    <x v="13"/>
    <x v="291"/>
    <x v="290"/>
    <x v="65"/>
    <x v="3"/>
    <x v="0"/>
    <x v="0"/>
    <x v="1"/>
    <x v="3"/>
    <x v="35"/>
    <x v="323"/>
    <x v="1"/>
    <x v="19"/>
    <x v="0"/>
    <x v="2"/>
    <x v="1"/>
    <x v="162"/>
    <x v="17"/>
    <x v="21"/>
    <x v="38"/>
    <x v="0"/>
    <x v="0"/>
    <x v="2"/>
    <x v="66"/>
    <x v="223"/>
    <x v="16"/>
    <x v="26"/>
    <x v="24"/>
  </r>
  <r>
    <x v="27"/>
    <x v="2"/>
    <x v="6"/>
    <x v="8"/>
    <x v="292"/>
    <x v="291"/>
    <x v="69"/>
    <x v="2"/>
    <x v="0"/>
    <x v="0"/>
    <x v="1"/>
    <x v="3"/>
    <x v="24"/>
    <x v="194"/>
    <x v="13"/>
    <x v="5"/>
    <x v="0"/>
    <x v="2"/>
    <x v="1"/>
    <x v="119"/>
    <x v="43"/>
    <x v="18"/>
    <x v="33"/>
    <x v="0"/>
    <x v="0"/>
    <x v="2"/>
    <x v="18"/>
    <x v="224"/>
    <x v="54"/>
    <x v="25"/>
    <x v="20"/>
  </r>
  <r>
    <x v="27"/>
    <x v="2"/>
    <x v="6"/>
    <x v="8"/>
    <x v="293"/>
    <x v="292"/>
    <x v="65"/>
    <x v="3"/>
    <x v="0"/>
    <x v="0"/>
    <x v="1"/>
    <x v="3"/>
    <x v="38"/>
    <x v="322"/>
    <x v="1"/>
    <x v="19"/>
    <x v="0"/>
    <x v="2"/>
    <x v="1"/>
    <x v="184"/>
    <x v="17"/>
    <x v="21"/>
    <x v="38"/>
    <x v="0"/>
    <x v="0"/>
    <x v="2"/>
    <x v="66"/>
    <x v="225"/>
    <x v="16"/>
    <x v="25"/>
    <x v="20"/>
  </r>
  <r>
    <x v="27"/>
    <x v="2"/>
    <x v="6"/>
    <x v="8"/>
    <x v="294"/>
    <x v="293"/>
    <x v="65"/>
    <x v="3"/>
    <x v="0"/>
    <x v="0"/>
    <x v="1"/>
    <x v="3"/>
    <x v="38"/>
    <x v="322"/>
    <x v="1"/>
    <x v="19"/>
    <x v="0"/>
    <x v="2"/>
    <x v="1"/>
    <x v="183"/>
    <x v="17"/>
    <x v="21"/>
    <x v="38"/>
    <x v="0"/>
    <x v="0"/>
    <x v="2"/>
    <x v="66"/>
    <x v="226"/>
    <x v="16"/>
    <x v="25"/>
    <x v="20"/>
  </r>
  <r>
    <x v="27"/>
    <x v="2"/>
    <x v="11"/>
    <x v="13"/>
    <x v="295"/>
    <x v="294"/>
    <x v="13"/>
    <x v="2"/>
    <x v="0"/>
    <x v="0"/>
    <x v="1"/>
    <x v="4"/>
    <x v="67"/>
    <x v="367"/>
    <x v="1"/>
    <x v="19"/>
    <x v="0"/>
    <x v="2"/>
    <x v="1"/>
    <x v="211"/>
    <x v="18"/>
    <x v="3"/>
    <x v="34"/>
    <x v="0"/>
    <x v="0"/>
    <x v="2"/>
    <x v="44"/>
    <x v="227"/>
    <x v="67"/>
    <x v="26"/>
    <x v="24"/>
  </r>
  <r>
    <x v="27"/>
    <x v="2"/>
    <x v="11"/>
    <x v="13"/>
    <x v="296"/>
    <x v="295"/>
    <x v="13"/>
    <x v="2"/>
    <x v="0"/>
    <x v="0"/>
    <x v="1"/>
    <x v="4"/>
    <x v="67"/>
    <x v="367"/>
    <x v="1"/>
    <x v="19"/>
    <x v="0"/>
    <x v="2"/>
    <x v="1"/>
    <x v="211"/>
    <x v="18"/>
    <x v="3"/>
    <x v="34"/>
    <x v="0"/>
    <x v="0"/>
    <x v="2"/>
    <x v="44"/>
    <x v="228"/>
    <x v="67"/>
    <x v="26"/>
    <x v="24"/>
  </r>
  <r>
    <x v="27"/>
    <x v="3"/>
    <x v="6"/>
    <x v="9"/>
    <x v="297"/>
    <x v="296"/>
    <x v="12"/>
    <x v="2"/>
    <x v="0"/>
    <x v="0"/>
    <x v="1"/>
    <x v="11"/>
    <x v="44"/>
    <x v="135"/>
    <x v="13"/>
    <x v="4"/>
    <x v="0"/>
    <x v="2"/>
    <x v="1"/>
    <x v="358"/>
    <x v="10"/>
    <x v="38"/>
    <x v="32"/>
    <x v="0"/>
    <x v="0"/>
    <x v="2"/>
    <x v="17"/>
    <x v="229"/>
    <x v="0"/>
    <x v="24"/>
    <x v="20"/>
  </r>
  <r>
    <x v="27"/>
    <x v="3"/>
    <x v="6"/>
    <x v="9"/>
    <x v="298"/>
    <x v="297"/>
    <x v="12"/>
    <x v="2"/>
    <x v="0"/>
    <x v="0"/>
    <x v="1"/>
    <x v="11"/>
    <x v="44"/>
    <x v="135"/>
    <x v="13"/>
    <x v="4"/>
    <x v="0"/>
    <x v="2"/>
    <x v="1"/>
    <x v="360"/>
    <x v="10"/>
    <x v="38"/>
    <x v="32"/>
    <x v="0"/>
    <x v="0"/>
    <x v="2"/>
    <x v="17"/>
    <x v="230"/>
    <x v="0"/>
    <x v="24"/>
    <x v="20"/>
  </r>
  <r>
    <x v="27"/>
    <x v="1"/>
    <x v="53"/>
    <x v="32"/>
    <x v="299"/>
    <x v="298"/>
    <x v="20"/>
    <x v="2"/>
    <x v="0"/>
    <x v="0"/>
    <x v="0"/>
    <x v="6"/>
    <x v="108"/>
    <x v="16"/>
    <x v="13"/>
    <x v="11"/>
    <x v="0"/>
    <x v="0"/>
    <x v="1"/>
    <x v="36"/>
    <x v="7"/>
    <x v="8"/>
    <x v="14"/>
    <x v="2"/>
    <x v="0"/>
    <x v="1"/>
    <x v="27"/>
    <x v="640"/>
    <x v="34"/>
    <x v="50"/>
    <x v="60"/>
  </r>
  <r>
    <x v="27"/>
    <x v="2"/>
    <x v="6"/>
    <x v="8"/>
    <x v="300"/>
    <x v="299"/>
    <x v="65"/>
    <x v="3"/>
    <x v="0"/>
    <x v="0"/>
    <x v="1"/>
    <x v="3"/>
    <x v="38"/>
    <x v="322"/>
    <x v="1"/>
    <x v="19"/>
    <x v="0"/>
    <x v="2"/>
    <x v="1"/>
    <x v="176"/>
    <x v="17"/>
    <x v="21"/>
    <x v="38"/>
    <x v="0"/>
    <x v="0"/>
    <x v="2"/>
    <x v="66"/>
    <x v="231"/>
    <x v="16"/>
    <x v="25"/>
    <x v="20"/>
  </r>
  <r>
    <x v="27"/>
    <x v="3"/>
    <x v="5"/>
    <x v="7"/>
    <x v="301"/>
    <x v="300"/>
    <x v="12"/>
    <x v="2"/>
    <x v="0"/>
    <x v="0"/>
    <x v="1"/>
    <x v="11"/>
    <x v="49"/>
    <x v="156"/>
    <x v="13"/>
    <x v="4"/>
    <x v="0"/>
    <x v="2"/>
    <x v="1"/>
    <x v="394"/>
    <x v="10"/>
    <x v="22"/>
    <x v="32"/>
    <x v="0"/>
    <x v="0"/>
    <x v="2"/>
    <x v="17"/>
    <x v="232"/>
    <x v="0"/>
    <x v="25"/>
    <x v="20"/>
  </r>
  <r>
    <x v="27"/>
    <x v="3"/>
    <x v="5"/>
    <x v="7"/>
    <x v="302"/>
    <x v="301"/>
    <x v="12"/>
    <x v="2"/>
    <x v="0"/>
    <x v="0"/>
    <x v="1"/>
    <x v="11"/>
    <x v="49"/>
    <x v="156"/>
    <x v="13"/>
    <x v="4"/>
    <x v="0"/>
    <x v="2"/>
    <x v="1"/>
    <x v="394"/>
    <x v="10"/>
    <x v="22"/>
    <x v="32"/>
    <x v="0"/>
    <x v="0"/>
    <x v="2"/>
    <x v="17"/>
    <x v="233"/>
    <x v="0"/>
    <x v="25"/>
    <x v="20"/>
  </r>
  <r>
    <x v="27"/>
    <x v="2"/>
    <x v="17"/>
    <x v="24"/>
    <x v="303"/>
    <x v="302"/>
    <x v="65"/>
    <x v="3"/>
    <x v="0"/>
    <x v="0"/>
    <x v="1"/>
    <x v="3"/>
    <x v="227"/>
    <x v="332"/>
    <x v="1"/>
    <x v="19"/>
    <x v="0"/>
    <x v="2"/>
    <x v="1"/>
    <x v="198"/>
    <x v="17"/>
    <x v="21"/>
    <x v="38"/>
    <x v="0"/>
    <x v="0"/>
    <x v="2"/>
    <x v="66"/>
    <x v="234"/>
    <x v="16"/>
    <x v="30"/>
    <x v="38"/>
  </r>
  <r>
    <x v="27"/>
    <x v="2"/>
    <x v="17"/>
    <x v="24"/>
    <x v="304"/>
    <x v="303"/>
    <x v="65"/>
    <x v="3"/>
    <x v="0"/>
    <x v="0"/>
    <x v="1"/>
    <x v="3"/>
    <x v="227"/>
    <x v="332"/>
    <x v="1"/>
    <x v="19"/>
    <x v="0"/>
    <x v="2"/>
    <x v="1"/>
    <x v="198"/>
    <x v="17"/>
    <x v="21"/>
    <x v="38"/>
    <x v="0"/>
    <x v="0"/>
    <x v="2"/>
    <x v="66"/>
    <x v="235"/>
    <x v="16"/>
    <x v="30"/>
    <x v="38"/>
  </r>
  <r>
    <x v="27"/>
    <x v="1"/>
    <x v="82"/>
    <x v="88"/>
    <x v="305"/>
    <x v="304"/>
    <x v="28"/>
    <x v="2"/>
    <x v="0"/>
    <x v="0"/>
    <x v="0"/>
    <x v="6"/>
    <x v="168"/>
    <x v="18"/>
    <x v="13"/>
    <x v="12"/>
    <x v="0"/>
    <x v="0"/>
    <x v="1"/>
    <x v="75"/>
    <x v="7"/>
    <x v="14"/>
    <x v="13"/>
    <x v="2"/>
    <x v="0"/>
    <x v="1"/>
    <x v="1"/>
    <x v="641"/>
    <x v="50"/>
    <x v="94"/>
    <x v="105"/>
  </r>
  <r>
    <x v="27"/>
    <x v="3"/>
    <x v="22"/>
    <x v="39"/>
    <x v="306"/>
    <x v="305"/>
    <x v="69"/>
    <x v="2"/>
    <x v="0"/>
    <x v="0"/>
    <x v="1"/>
    <x v="12"/>
    <x v="128"/>
    <x v="296"/>
    <x v="0"/>
    <x v="19"/>
    <x v="0"/>
    <x v="2"/>
    <x v="1"/>
    <x v="396"/>
    <x v="10"/>
    <x v="33"/>
    <x v="41"/>
    <x v="0"/>
    <x v="0"/>
    <x v="2"/>
    <x v="18"/>
    <x v="236"/>
    <x v="54"/>
    <x v="66"/>
    <x v="64"/>
  </r>
  <r>
    <x v="27"/>
    <x v="2"/>
    <x v="24"/>
    <x v="29"/>
    <x v="307"/>
    <x v="306"/>
    <x v="27"/>
    <x v="2"/>
    <x v="0"/>
    <x v="0"/>
    <x v="1"/>
    <x v="3"/>
    <x v="22"/>
    <x v="195"/>
    <x v="13"/>
    <x v="5"/>
    <x v="0"/>
    <x v="2"/>
    <x v="1"/>
    <x v="184"/>
    <x v="43"/>
    <x v="18"/>
    <x v="33"/>
    <x v="0"/>
    <x v="0"/>
    <x v="2"/>
    <x v="41"/>
    <x v="237"/>
    <x v="38"/>
    <x v="26"/>
    <x v="38"/>
  </r>
  <r>
    <x v="27"/>
    <x v="2"/>
    <x v="24"/>
    <x v="29"/>
    <x v="308"/>
    <x v="307"/>
    <x v="27"/>
    <x v="2"/>
    <x v="0"/>
    <x v="0"/>
    <x v="1"/>
    <x v="3"/>
    <x v="22"/>
    <x v="195"/>
    <x v="1"/>
    <x v="19"/>
    <x v="0"/>
    <x v="2"/>
    <x v="1"/>
    <x v="184"/>
    <x v="43"/>
    <x v="18"/>
    <x v="33"/>
    <x v="0"/>
    <x v="0"/>
    <x v="2"/>
    <x v="41"/>
    <x v="238"/>
    <x v="38"/>
    <x v="26"/>
    <x v="38"/>
  </r>
  <r>
    <x v="27"/>
    <x v="2"/>
    <x v="34"/>
    <x v="47"/>
    <x v="309"/>
    <x v="308"/>
    <x v="3"/>
    <x v="2"/>
    <x v="0"/>
    <x v="0"/>
    <x v="1"/>
    <x v="3"/>
    <x v="82"/>
    <x v="271"/>
    <x v="13"/>
    <x v="4"/>
    <x v="0"/>
    <x v="2"/>
    <x v="1"/>
    <x v="285"/>
    <x v="18"/>
    <x v="6"/>
    <x v="25"/>
    <x v="0"/>
    <x v="0"/>
    <x v="2"/>
    <x v="22"/>
    <x v="239"/>
    <x v="1"/>
    <x v="101"/>
    <x v="102"/>
  </r>
  <r>
    <x v="28"/>
    <x v="2"/>
    <x v="12"/>
    <x v="14"/>
    <x v="310"/>
    <x v="309"/>
    <x v="69"/>
    <x v="2"/>
    <x v="0"/>
    <x v="0"/>
    <x v="1"/>
    <x v="3"/>
    <x v="33"/>
    <x v="260"/>
    <x v="1"/>
    <x v="19"/>
    <x v="0"/>
    <x v="2"/>
    <x v="1"/>
    <x v="222"/>
    <x v="18"/>
    <x v="36"/>
    <x v="36"/>
    <x v="0"/>
    <x v="0"/>
    <x v="2"/>
    <x v="18"/>
    <x v="240"/>
    <x v="54"/>
    <x v="30"/>
    <x v="30"/>
  </r>
  <r>
    <x v="28"/>
    <x v="3"/>
    <x v="5"/>
    <x v="7"/>
    <x v="311"/>
    <x v="310"/>
    <x v="12"/>
    <x v="2"/>
    <x v="0"/>
    <x v="0"/>
    <x v="1"/>
    <x v="11"/>
    <x v="44"/>
    <x v="136"/>
    <x v="13"/>
    <x v="4"/>
    <x v="0"/>
    <x v="2"/>
    <x v="1"/>
    <x v="306"/>
    <x v="10"/>
    <x v="5"/>
    <x v="32"/>
    <x v="0"/>
    <x v="0"/>
    <x v="2"/>
    <x v="17"/>
    <x v="241"/>
    <x v="0"/>
    <x v="26"/>
    <x v="21"/>
  </r>
  <r>
    <x v="28"/>
    <x v="3"/>
    <x v="5"/>
    <x v="7"/>
    <x v="312"/>
    <x v="311"/>
    <x v="12"/>
    <x v="2"/>
    <x v="0"/>
    <x v="0"/>
    <x v="1"/>
    <x v="11"/>
    <x v="44"/>
    <x v="136"/>
    <x v="13"/>
    <x v="4"/>
    <x v="0"/>
    <x v="2"/>
    <x v="1"/>
    <x v="304"/>
    <x v="10"/>
    <x v="5"/>
    <x v="32"/>
    <x v="0"/>
    <x v="0"/>
    <x v="2"/>
    <x v="17"/>
    <x v="242"/>
    <x v="0"/>
    <x v="26"/>
    <x v="21"/>
  </r>
  <r>
    <x v="28"/>
    <x v="3"/>
    <x v="5"/>
    <x v="7"/>
    <x v="313"/>
    <x v="312"/>
    <x v="12"/>
    <x v="2"/>
    <x v="0"/>
    <x v="0"/>
    <x v="1"/>
    <x v="11"/>
    <x v="44"/>
    <x v="136"/>
    <x v="13"/>
    <x v="4"/>
    <x v="0"/>
    <x v="2"/>
    <x v="1"/>
    <x v="304"/>
    <x v="10"/>
    <x v="5"/>
    <x v="32"/>
    <x v="0"/>
    <x v="0"/>
    <x v="2"/>
    <x v="17"/>
    <x v="243"/>
    <x v="0"/>
    <x v="26"/>
    <x v="21"/>
  </r>
  <r>
    <x v="28"/>
    <x v="3"/>
    <x v="1"/>
    <x v="3"/>
    <x v="314"/>
    <x v="313"/>
    <x v="12"/>
    <x v="2"/>
    <x v="0"/>
    <x v="0"/>
    <x v="1"/>
    <x v="11"/>
    <x v="196"/>
    <x v="146"/>
    <x v="13"/>
    <x v="2"/>
    <x v="0"/>
    <x v="2"/>
    <x v="1"/>
    <x v="304"/>
    <x v="10"/>
    <x v="38"/>
    <x v="32"/>
    <x v="0"/>
    <x v="0"/>
    <x v="2"/>
    <x v="17"/>
    <x v="244"/>
    <x v="0"/>
    <x v="26"/>
    <x v="21"/>
  </r>
  <r>
    <x v="28"/>
    <x v="3"/>
    <x v="5"/>
    <x v="7"/>
    <x v="315"/>
    <x v="314"/>
    <x v="12"/>
    <x v="2"/>
    <x v="0"/>
    <x v="0"/>
    <x v="1"/>
    <x v="11"/>
    <x v="44"/>
    <x v="136"/>
    <x v="13"/>
    <x v="4"/>
    <x v="0"/>
    <x v="2"/>
    <x v="1"/>
    <x v="308"/>
    <x v="10"/>
    <x v="5"/>
    <x v="32"/>
    <x v="0"/>
    <x v="0"/>
    <x v="2"/>
    <x v="17"/>
    <x v="245"/>
    <x v="0"/>
    <x v="26"/>
    <x v="21"/>
  </r>
  <r>
    <x v="28"/>
    <x v="3"/>
    <x v="1"/>
    <x v="3"/>
    <x v="316"/>
    <x v="315"/>
    <x v="12"/>
    <x v="2"/>
    <x v="0"/>
    <x v="0"/>
    <x v="1"/>
    <x v="11"/>
    <x v="196"/>
    <x v="146"/>
    <x v="13"/>
    <x v="2"/>
    <x v="0"/>
    <x v="2"/>
    <x v="1"/>
    <x v="310"/>
    <x v="10"/>
    <x v="38"/>
    <x v="32"/>
    <x v="0"/>
    <x v="0"/>
    <x v="2"/>
    <x v="17"/>
    <x v="246"/>
    <x v="0"/>
    <x v="26"/>
    <x v="21"/>
  </r>
  <r>
    <x v="28"/>
    <x v="3"/>
    <x v="5"/>
    <x v="7"/>
    <x v="317"/>
    <x v="316"/>
    <x v="12"/>
    <x v="2"/>
    <x v="0"/>
    <x v="0"/>
    <x v="1"/>
    <x v="11"/>
    <x v="44"/>
    <x v="136"/>
    <x v="13"/>
    <x v="4"/>
    <x v="0"/>
    <x v="2"/>
    <x v="1"/>
    <x v="311"/>
    <x v="10"/>
    <x v="5"/>
    <x v="32"/>
    <x v="0"/>
    <x v="0"/>
    <x v="2"/>
    <x v="17"/>
    <x v="247"/>
    <x v="0"/>
    <x v="26"/>
    <x v="21"/>
  </r>
  <r>
    <x v="28"/>
    <x v="3"/>
    <x v="0"/>
    <x v="0"/>
    <x v="318"/>
    <x v="317"/>
    <x v="12"/>
    <x v="2"/>
    <x v="0"/>
    <x v="0"/>
    <x v="1"/>
    <x v="11"/>
    <x v="195"/>
    <x v="167"/>
    <x v="13"/>
    <x v="0"/>
    <x v="0"/>
    <x v="2"/>
    <x v="1"/>
    <x v="354"/>
    <x v="10"/>
    <x v="38"/>
    <x v="32"/>
    <x v="0"/>
    <x v="0"/>
    <x v="2"/>
    <x v="17"/>
    <x v="248"/>
    <x v="0"/>
    <x v="26"/>
    <x v="21"/>
  </r>
  <r>
    <x v="28"/>
    <x v="1"/>
    <x v="53"/>
    <x v="32"/>
    <x v="319"/>
    <x v="318"/>
    <x v="57"/>
    <x v="2"/>
    <x v="0"/>
    <x v="0"/>
    <x v="0"/>
    <x v="6"/>
    <x v="108"/>
    <x v="16"/>
    <x v="13"/>
    <x v="11"/>
    <x v="0"/>
    <x v="0"/>
    <x v="1"/>
    <x v="35"/>
    <x v="7"/>
    <x v="8"/>
    <x v="14"/>
    <x v="2"/>
    <x v="0"/>
    <x v="1"/>
    <x v="7"/>
    <x v="642"/>
    <x v="6"/>
    <x v="50"/>
    <x v="60"/>
  </r>
  <r>
    <x v="28"/>
    <x v="2"/>
    <x v="8"/>
    <x v="12"/>
    <x v="320"/>
    <x v="319"/>
    <x v="65"/>
    <x v="3"/>
    <x v="0"/>
    <x v="0"/>
    <x v="1"/>
    <x v="3"/>
    <x v="35"/>
    <x v="324"/>
    <x v="1"/>
    <x v="19"/>
    <x v="0"/>
    <x v="2"/>
    <x v="1"/>
    <x v="160"/>
    <x v="17"/>
    <x v="21"/>
    <x v="38"/>
    <x v="0"/>
    <x v="0"/>
    <x v="2"/>
    <x v="66"/>
    <x v="249"/>
    <x v="16"/>
    <x v="27"/>
    <x v="24"/>
  </r>
  <r>
    <x v="28"/>
    <x v="2"/>
    <x v="8"/>
    <x v="12"/>
    <x v="321"/>
    <x v="320"/>
    <x v="65"/>
    <x v="3"/>
    <x v="0"/>
    <x v="0"/>
    <x v="1"/>
    <x v="3"/>
    <x v="35"/>
    <x v="324"/>
    <x v="1"/>
    <x v="19"/>
    <x v="0"/>
    <x v="2"/>
    <x v="1"/>
    <x v="160"/>
    <x v="17"/>
    <x v="21"/>
    <x v="38"/>
    <x v="0"/>
    <x v="0"/>
    <x v="2"/>
    <x v="66"/>
    <x v="250"/>
    <x v="16"/>
    <x v="27"/>
    <x v="24"/>
  </r>
  <r>
    <x v="29"/>
    <x v="2"/>
    <x v="7"/>
    <x v="11"/>
    <x v="322"/>
    <x v="321"/>
    <x v="65"/>
    <x v="3"/>
    <x v="0"/>
    <x v="0"/>
    <x v="1"/>
    <x v="3"/>
    <x v="35"/>
    <x v="326"/>
    <x v="1"/>
    <x v="19"/>
    <x v="0"/>
    <x v="2"/>
    <x v="1"/>
    <x v="176"/>
    <x v="17"/>
    <x v="21"/>
    <x v="38"/>
    <x v="0"/>
    <x v="0"/>
    <x v="2"/>
    <x v="66"/>
    <x v="251"/>
    <x v="16"/>
    <x v="28"/>
    <x v="24"/>
  </r>
  <r>
    <x v="29"/>
    <x v="1"/>
    <x v="56"/>
    <x v="48"/>
    <x v="323"/>
    <x v="322"/>
    <x v="69"/>
    <x v="4"/>
    <x v="0"/>
    <x v="0"/>
    <x v="0"/>
    <x v="7"/>
    <x v="173"/>
    <x v="109"/>
    <x v="7"/>
    <x v="19"/>
    <x v="0"/>
    <x v="0"/>
    <x v="1"/>
    <x v="94"/>
    <x v="12"/>
    <x v="16"/>
    <x v="30"/>
    <x v="2"/>
    <x v="0"/>
    <x v="1"/>
    <x v="2"/>
    <x v="643"/>
    <x v="54"/>
    <x v="50"/>
    <x v="60"/>
  </r>
  <r>
    <x v="29"/>
    <x v="1"/>
    <x v="47"/>
    <x v="25"/>
    <x v="324"/>
    <x v="323"/>
    <x v="0"/>
    <x v="4"/>
    <x v="0"/>
    <x v="0"/>
    <x v="0"/>
    <x v="7"/>
    <x v="173"/>
    <x v="109"/>
    <x v="13"/>
    <x v="9"/>
    <x v="0"/>
    <x v="0"/>
    <x v="1"/>
    <x v="93"/>
    <x v="12"/>
    <x v="16"/>
    <x v="30"/>
    <x v="2"/>
    <x v="0"/>
    <x v="1"/>
    <x v="37"/>
    <x v="644"/>
    <x v="43"/>
    <x v="50"/>
    <x v="60"/>
  </r>
  <r>
    <x v="29"/>
    <x v="3"/>
    <x v="5"/>
    <x v="7"/>
    <x v="325"/>
    <x v="324"/>
    <x v="12"/>
    <x v="2"/>
    <x v="0"/>
    <x v="0"/>
    <x v="1"/>
    <x v="11"/>
    <x v="49"/>
    <x v="157"/>
    <x v="13"/>
    <x v="4"/>
    <x v="0"/>
    <x v="2"/>
    <x v="1"/>
    <x v="359"/>
    <x v="10"/>
    <x v="5"/>
    <x v="32"/>
    <x v="0"/>
    <x v="0"/>
    <x v="2"/>
    <x v="17"/>
    <x v="252"/>
    <x v="0"/>
    <x v="27"/>
    <x v="22"/>
  </r>
  <r>
    <x v="29"/>
    <x v="3"/>
    <x v="5"/>
    <x v="7"/>
    <x v="326"/>
    <x v="325"/>
    <x v="12"/>
    <x v="2"/>
    <x v="0"/>
    <x v="0"/>
    <x v="1"/>
    <x v="11"/>
    <x v="44"/>
    <x v="137"/>
    <x v="13"/>
    <x v="4"/>
    <x v="0"/>
    <x v="2"/>
    <x v="1"/>
    <x v="307"/>
    <x v="10"/>
    <x v="38"/>
    <x v="32"/>
    <x v="0"/>
    <x v="0"/>
    <x v="2"/>
    <x v="17"/>
    <x v="253"/>
    <x v="0"/>
    <x v="27"/>
    <x v="22"/>
  </r>
  <r>
    <x v="29"/>
    <x v="3"/>
    <x v="5"/>
    <x v="7"/>
    <x v="327"/>
    <x v="326"/>
    <x v="69"/>
    <x v="2"/>
    <x v="0"/>
    <x v="0"/>
    <x v="1"/>
    <x v="11"/>
    <x v="44"/>
    <x v="137"/>
    <x v="13"/>
    <x v="4"/>
    <x v="0"/>
    <x v="2"/>
    <x v="1"/>
    <x v="304"/>
    <x v="10"/>
    <x v="38"/>
    <x v="32"/>
    <x v="0"/>
    <x v="0"/>
    <x v="2"/>
    <x v="18"/>
    <x v="254"/>
    <x v="54"/>
    <x v="27"/>
    <x v="22"/>
  </r>
  <r>
    <x v="29"/>
    <x v="3"/>
    <x v="5"/>
    <x v="7"/>
    <x v="328"/>
    <x v="327"/>
    <x v="69"/>
    <x v="2"/>
    <x v="0"/>
    <x v="0"/>
    <x v="1"/>
    <x v="11"/>
    <x v="44"/>
    <x v="137"/>
    <x v="13"/>
    <x v="4"/>
    <x v="0"/>
    <x v="2"/>
    <x v="1"/>
    <x v="303"/>
    <x v="10"/>
    <x v="38"/>
    <x v="32"/>
    <x v="0"/>
    <x v="0"/>
    <x v="2"/>
    <x v="18"/>
    <x v="255"/>
    <x v="54"/>
    <x v="27"/>
    <x v="22"/>
  </r>
  <r>
    <x v="29"/>
    <x v="1"/>
    <x v="56"/>
    <x v="44"/>
    <x v="329"/>
    <x v="328"/>
    <x v="0"/>
    <x v="2"/>
    <x v="0"/>
    <x v="0"/>
    <x v="0"/>
    <x v="6"/>
    <x v="111"/>
    <x v="69"/>
    <x v="13"/>
    <x v="12"/>
    <x v="0"/>
    <x v="0"/>
    <x v="1"/>
    <x v="56"/>
    <x v="15"/>
    <x v="44"/>
    <x v="11"/>
    <x v="2"/>
    <x v="0"/>
    <x v="1"/>
    <x v="37"/>
    <x v="645"/>
    <x v="43"/>
    <x v="50"/>
    <x v="60"/>
  </r>
  <r>
    <x v="29"/>
    <x v="1"/>
    <x v="66"/>
    <x v="58"/>
    <x v="330"/>
    <x v="329"/>
    <x v="31"/>
    <x v="0"/>
    <x v="0"/>
    <x v="0"/>
    <x v="0"/>
    <x v="6"/>
    <x v="109"/>
    <x v="59"/>
    <x v="13"/>
    <x v="16"/>
    <x v="0"/>
    <x v="0"/>
    <x v="1"/>
    <x v="80"/>
    <x v="19"/>
    <x v="1"/>
    <x v="12"/>
    <x v="2"/>
    <x v="0"/>
    <x v="1"/>
    <x v="53"/>
    <x v="646"/>
    <x v="35"/>
    <x v="50"/>
    <x v="60"/>
  </r>
  <r>
    <x v="29"/>
    <x v="3"/>
    <x v="38"/>
    <x v="69"/>
    <x v="331"/>
    <x v="330"/>
    <x v="21"/>
    <x v="3"/>
    <x v="0"/>
    <x v="0"/>
    <x v="1"/>
    <x v="12"/>
    <x v="59"/>
    <x v="237"/>
    <x v="0"/>
    <x v="19"/>
    <x v="0"/>
    <x v="2"/>
    <x v="1"/>
    <x v="382"/>
    <x v="24"/>
    <x v="35"/>
    <x v="26"/>
    <x v="0"/>
    <x v="0"/>
    <x v="2"/>
    <x v="15"/>
    <x v="256"/>
    <x v="27"/>
    <x v="64"/>
    <x v="74"/>
  </r>
  <r>
    <x v="29"/>
    <x v="1"/>
    <x v="64"/>
    <x v="56"/>
    <x v="332"/>
    <x v="331"/>
    <x v="40"/>
    <x v="2"/>
    <x v="0"/>
    <x v="0"/>
    <x v="0"/>
    <x v="6"/>
    <x v="142"/>
    <x v="53"/>
    <x v="13"/>
    <x v="9"/>
    <x v="0"/>
    <x v="0"/>
    <x v="1"/>
    <x v="10"/>
    <x v="7"/>
    <x v="11"/>
    <x v="8"/>
    <x v="2"/>
    <x v="0"/>
    <x v="1"/>
    <x v="4"/>
    <x v="647"/>
    <x v="41"/>
    <x v="84"/>
    <x v="92"/>
  </r>
  <r>
    <x v="29"/>
    <x v="2"/>
    <x v="33"/>
    <x v="46"/>
    <x v="333"/>
    <x v="332"/>
    <x v="31"/>
    <x v="3"/>
    <x v="0"/>
    <x v="0"/>
    <x v="1"/>
    <x v="3"/>
    <x v="64"/>
    <x v="344"/>
    <x v="13"/>
    <x v="5"/>
    <x v="0"/>
    <x v="2"/>
    <x v="1"/>
    <x v="273"/>
    <x v="17"/>
    <x v="21"/>
    <x v="27"/>
    <x v="0"/>
    <x v="0"/>
    <x v="2"/>
    <x v="63"/>
    <x v="257"/>
    <x v="35"/>
    <x v="43"/>
    <x v="54"/>
  </r>
  <r>
    <x v="29"/>
    <x v="2"/>
    <x v="12"/>
    <x v="14"/>
    <x v="334"/>
    <x v="333"/>
    <x v="67"/>
    <x v="2"/>
    <x v="0"/>
    <x v="0"/>
    <x v="1"/>
    <x v="3"/>
    <x v="21"/>
    <x v="211"/>
    <x v="1"/>
    <x v="19"/>
    <x v="0"/>
    <x v="2"/>
    <x v="1"/>
    <x v="195"/>
    <x v="43"/>
    <x v="18"/>
    <x v="35"/>
    <x v="0"/>
    <x v="0"/>
    <x v="2"/>
    <x v="61"/>
    <x v="258"/>
    <x v="17"/>
    <x v="30"/>
    <x v="30"/>
  </r>
  <r>
    <x v="29"/>
    <x v="2"/>
    <x v="7"/>
    <x v="11"/>
    <x v="335"/>
    <x v="334"/>
    <x v="65"/>
    <x v="3"/>
    <x v="0"/>
    <x v="0"/>
    <x v="1"/>
    <x v="3"/>
    <x v="23"/>
    <x v="196"/>
    <x v="1"/>
    <x v="19"/>
    <x v="0"/>
    <x v="2"/>
    <x v="1"/>
    <x v="189"/>
    <x v="2"/>
    <x v="4"/>
    <x v="33"/>
    <x v="0"/>
    <x v="0"/>
    <x v="2"/>
    <x v="66"/>
    <x v="259"/>
    <x v="16"/>
    <x v="28"/>
    <x v="24"/>
  </r>
  <r>
    <x v="30"/>
    <x v="3"/>
    <x v="5"/>
    <x v="7"/>
    <x v="336"/>
    <x v="335"/>
    <x v="12"/>
    <x v="2"/>
    <x v="0"/>
    <x v="0"/>
    <x v="1"/>
    <x v="11"/>
    <x v="44"/>
    <x v="138"/>
    <x v="13"/>
    <x v="4"/>
    <x v="0"/>
    <x v="2"/>
    <x v="1"/>
    <x v="255"/>
    <x v="10"/>
    <x v="38"/>
    <x v="32"/>
    <x v="0"/>
    <x v="0"/>
    <x v="2"/>
    <x v="65"/>
    <x v="260"/>
    <x v="0"/>
    <x v="28"/>
    <x v="23"/>
  </r>
  <r>
    <x v="30"/>
    <x v="2"/>
    <x v="33"/>
    <x v="46"/>
    <x v="337"/>
    <x v="336"/>
    <x v="24"/>
    <x v="3"/>
    <x v="0"/>
    <x v="0"/>
    <x v="1"/>
    <x v="3"/>
    <x v="2"/>
    <x v="349"/>
    <x v="1"/>
    <x v="19"/>
    <x v="0"/>
    <x v="2"/>
    <x v="1"/>
    <x v="188"/>
    <x v="17"/>
    <x v="41"/>
    <x v="27"/>
    <x v="0"/>
    <x v="0"/>
    <x v="2"/>
    <x v="64"/>
    <x v="261"/>
    <x v="39"/>
    <x v="72"/>
    <x v="72"/>
  </r>
  <r>
    <x v="30"/>
    <x v="1"/>
    <x v="79"/>
    <x v="85"/>
    <x v="338"/>
    <x v="337"/>
    <x v="31"/>
    <x v="2"/>
    <x v="0"/>
    <x v="0"/>
    <x v="0"/>
    <x v="6"/>
    <x v="215"/>
    <x v="56"/>
    <x v="8"/>
    <x v="19"/>
    <x v="0"/>
    <x v="0"/>
    <x v="1"/>
    <x v="48"/>
    <x v="15"/>
    <x v="44"/>
    <x v="11"/>
    <x v="2"/>
    <x v="0"/>
    <x v="1"/>
    <x v="53"/>
    <x v="648"/>
    <x v="35"/>
    <x v="47"/>
    <x v="81"/>
  </r>
  <r>
    <x v="30"/>
    <x v="1"/>
    <x v="77"/>
    <x v="83"/>
    <x v="339"/>
    <x v="338"/>
    <x v="55"/>
    <x v="0"/>
    <x v="0"/>
    <x v="0"/>
    <x v="0"/>
    <x v="6"/>
    <x v="134"/>
    <x v="22"/>
    <x v="13"/>
    <x v="18"/>
    <x v="0"/>
    <x v="0"/>
    <x v="1"/>
    <x v="50"/>
    <x v="19"/>
    <x v="44"/>
    <x v="11"/>
    <x v="2"/>
    <x v="0"/>
    <x v="1"/>
    <x v="24"/>
    <x v="649"/>
    <x v="44"/>
    <x v="50"/>
    <x v="60"/>
  </r>
  <r>
    <x v="30"/>
    <x v="1"/>
    <x v="60"/>
    <x v="51"/>
    <x v="340"/>
    <x v="339"/>
    <x v="66"/>
    <x v="2"/>
    <x v="0"/>
    <x v="0"/>
    <x v="0"/>
    <x v="6"/>
    <x v="229"/>
    <x v="46"/>
    <x v="4"/>
    <x v="19"/>
    <x v="0"/>
    <x v="0"/>
    <x v="1"/>
    <x v="33"/>
    <x v="7"/>
    <x v="0"/>
    <x v="17"/>
    <x v="2"/>
    <x v="0"/>
    <x v="1"/>
    <x v="42"/>
    <x v="650"/>
    <x v="58"/>
    <x v="62"/>
    <x v="79"/>
  </r>
  <r>
    <x v="30"/>
    <x v="2"/>
    <x v="6"/>
    <x v="8"/>
    <x v="341"/>
    <x v="340"/>
    <x v="22"/>
    <x v="0"/>
    <x v="0"/>
    <x v="0"/>
    <x v="1"/>
    <x v="3"/>
    <x v="38"/>
    <x v="327"/>
    <x v="1"/>
    <x v="19"/>
    <x v="0"/>
    <x v="2"/>
    <x v="1"/>
    <x v="169"/>
    <x v="40"/>
    <x v="21"/>
    <x v="38"/>
    <x v="0"/>
    <x v="0"/>
    <x v="2"/>
    <x v="54"/>
    <x v="262"/>
    <x v="65"/>
    <x v="28"/>
    <x v="23"/>
  </r>
  <r>
    <x v="30"/>
    <x v="3"/>
    <x v="21"/>
    <x v="37"/>
    <x v="342"/>
    <x v="341"/>
    <x v="24"/>
    <x v="3"/>
    <x v="0"/>
    <x v="0"/>
    <x v="1"/>
    <x v="12"/>
    <x v="206"/>
    <x v="297"/>
    <x v="13"/>
    <x v="4"/>
    <x v="0"/>
    <x v="2"/>
    <x v="1"/>
    <x v="374"/>
    <x v="24"/>
    <x v="47"/>
    <x v="41"/>
    <x v="0"/>
    <x v="0"/>
    <x v="2"/>
    <x v="64"/>
    <x v="263"/>
    <x v="39"/>
    <x v="50"/>
    <x v="60"/>
  </r>
  <r>
    <x v="30"/>
    <x v="1"/>
    <x v="53"/>
    <x v="32"/>
    <x v="343"/>
    <x v="342"/>
    <x v="31"/>
    <x v="2"/>
    <x v="0"/>
    <x v="0"/>
    <x v="0"/>
    <x v="6"/>
    <x v="113"/>
    <x v="20"/>
    <x v="6"/>
    <x v="19"/>
    <x v="0"/>
    <x v="0"/>
    <x v="1"/>
    <x v="76"/>
    <x v="7"/>
    <x v="14"/>
    <x v="13"/>
    <x v="2"/>
    <x v="0"/>
    <x v="1"/>
    <x v="53"/>
    <x v="651"/>
    <x v="35"/>
    <x v="50"/>
    <x v="60"/>
  </r>
  <r>
    <x v="30"/>
    <x v="1"/>
    <x v="47"/>
    <x v="20"/>
    <x v="344"/>
    <x v="343"/>
    <x v="63"/>
    <x v="2"/>
    <x v="0"/>
    <x v="0"/>
    <x v="0"/>
    <x v="6"/>
    <x v="104"/>
    <x v="32"/>
    <x v="4"/>
    <x v="19"/>
    <x v="0"/>
    <x v="0"/>
    <x v="1"/>
    <x v="68"/>
    <x v="7"/>
    <x v="14"/>
    <x v="13"/>
    <x v="2"/>
    <x v="0"/>
    <x v="1"/>
    <x v="47"/>
    <x v="652"/>
    <x v="61"/>
    <x v="50"/>
    <x v="60"/>
  </r>
  <r>
    <x v="30"/>
    <x v="1"/>
    <x v="59"/>
    <x v="50"/>
    <x v="345"/>
    <x v="344"/>
    <x v="11"/>
    <x v="0"/>
    <x v="0"/>
    <x v="0"/>
    <x v="0"/>
    <x v="7"/>
    <x v="115"/>
    <x v="87"/>
    <x v="13"/>
    <x v="14"/>
    <x v="0"/>
    <x v="0"/>
    <x v="1"/>
    <x v="51"/>
    <x v="23"/>
    <x v="8"/>
    <x v="14"/>
    <x v="2"/>
    <x v="0"/>
    <x v="1"/>
    <x v="46"/>
    <x v="653"/>
    <x v="57"/>
    <x v="50"/>
    <x v="60"/>
  </r>
  <r>
    <x v="30"/>
    <x v="1"/>
    <x v="53"/>
    <x v="32"/>
    <x v="346"/>
    <x v="345"/>
    <x v="17"/>
    <x v="0"/>
    <x v="0"/>
    <x v="0"/>
    <x v="0"/>
    <x v="6"/>
    <x v="134"/>
    <x v="22"/>
    <x v="13"/>
    <x v="11"/>
    <x v="0"/>
    <x v="0"/>
    <x v="1"/>
    <x v="51"/>
    <x v="19"/>
    <x v="44"/>
    <x v="11"/>
    <x v="2"/>
    <x v="0"/>
    <x v="1"/>
    <x v="66"/>
    <x v="654"/>
    <x v="42"/>
    <x v="50"/>
    <x v="60"/>
  </r>
  <r>
    <x v="30"/>
    <x v="3"/>
    <x v="22"/>
    <x v="39"/>
    <x v="347"/>
    <x v="346"/>
    <x v="49"/>
    <x v="3"/>
    <x v="0"/>
    <x v="0"/>
    <x v="1"/>
    <x v="12"/>
    <x v="128"/>
    <x v="296"/>
    <x v="13"/>
    <x v="4"/>
    <x v="0"/>
    <x v="2"/>
    <x v="1"/>
    <x v="383"/>
    <x v="24"/>
    <x v="33"/>
    <x v="41"/>
    <x v="0"/>
    <x v="0"/>
    <x v="2"/>
    <x v="6"/>
    <x v="264"/>
    <x v="14"/>
    <x v="66"/>
    <x v="64"/>
  </r>
  <r>
    <x v="30"/>
    <x v="1"/>
    <x v="77"/>
    <x v="83"/>
    <x v="348"/>
    <x v="347"/>
    <x v="0"/>
    <x v="0"/>
    <x v="0"/>
    <x v="0"/>
    <x v="0"/>
    <x v="6"/>
    <x v="134"/>
    <x v="22"/>
    <x v="13"/>
    <x v="18"/>
    <x v="0"/>
    <x v="0"/>
    <x v="1"/>
    <x v="50"/>
    <x v="19"/>
    <x v="44"/>
    <x v="11"/>
    <x v="2"/>
    <x v="0"/>
    <x v="1"/>
    <x v="37"/>
    <x v="655"/>
    <x v="43"/>
    <x v="50"/>
    <x v="60"/>
  </r>
  <r>
    <x v="30"/>
    <x v="1"/>
    <x v="47"/>
    <x v="20"/>
    <x v="349"/>
    <x v="348"/>
    <x v="14"/>
    <x v="2"/>
    <x v="0"/>
    <x v="0"/>
    <x v="0"/>
    <x v="6"/>
    <x v="104"/>
    <x v="32"/>
    <x v="13"/>
    <x v="9"/>
    <x v="0"/>
    <x v="0"/>
    <x v="1"/>
    <x v="67"/>
    <x v="7"/>
    <x v="14"/>
    <x v="13"/>
    <x v="2"/>
    <x v="0"/>
    <x v="1"/>
    <x v="50"/>
    <x v="656"/>
    <x v="45"/>
    <x v="50"/>
    <x v="60"/>
  </r>
  <r>
    <x v="30"/>
    <x v="1"/>
    <x v="53"/>
    <x v="32"/>
    <x v="350"/>
    <x v="349"/>
    <x v="0"/>
    <x v="0"/>
    <x v="0"/>
    <x v="0"/>
    <x v="0"/>
    <x v="7"/>
    <x v="144"/>
    <x v="79"/>
    <x v="13"/>
    <x v="11"/>
    <x v="0"/>
    <x v="0"/>
    <x v="1"/>
    <x v="54"/>
    <x v="23"/>
    <x v="9"/>
    <x v="13"/>
    <x v="2"/>
    <x v="0"/>
    <x v="1"/>
    <x v="37"/>
    <x v="657"/>
    <x v="43"/>
    <x v="50"/>
    <x v="60"/>
  </r>
  <r>
    <x v="30"/>
    <x v="3"/>
    <x v="38"/>
    <x v="69"/>
    <x v="351"/>
    <x v="350"/>
    <x v="24"/>
    <x v="3"/>
    <x v="0"/>
    <x v="0"/>
    <x v="1"/>
    <x v="12"/>
    <x v="59"/>
    <x v="237"/>
    <x v="13"/>
    <x v="4"/>
    <x v="0"/>
    <x v="2"/>
    <x v="1"/>
    <x v="380"/>
    <x v="24"/>
    <x v="35"/>
    <x v="26"/>
    <x v="0"/>
    <x v="0"/>
    <x v="2"/>
    <x v="64"/>
    <x v="265"/>
    <x v="39"/>
    <x v="64"/>
    <x v="74"/>
  </r>
  <r>
    <x v="30"/>
    <x v="1"/>
    <x v="59"/>
    <x v="50"/>
    <x v="352"/>
    <x v="351"/>
    <x v="31"/>
    <x v="0"/>
    <x v="0"/>
    <x v="0"/>
    <x v="0"/>
    <x v="6"/>
    <x v="136"/>
    <x v="64"/>
    <x v="8"/>
    <x v="19"/>
    <x v="0"/>
    <x v="0"/>
    <x v="1"/>
    <x v="18"/>
    <x v="19"/>
    <x v="44"/>
    <x v="11"/>
    <x v="2"/>
    <x v="0"/>
    <x v="1"/>
    <x v="53"/>
    <x v="658"/>
    <x v="35"/>
    <x v="50"/>
    <x v="60"/>
  </r>
  <r>
    <x v="30"/>
    <x v="1"/>
    <x v="53"/>
    <x v="32"/>
    <x v="353"/>
    <x v="352"/>
    <x v="31"/>
    <x v="0"/>
    <x v="0"/>
    <x v="0"/>
    <x v="0"/>
    <x v="6"/>
    <x v="135"/>
    <x v="60"/>
    <x v="6"/>
    <x v="19"/>
    <x v="0"/>
    <x v="0"/>
    <x v="1"/>
    <x v="23"/>
    <x v="19"/>
    <x v="44"/>
    <x v="11"/>
    <x v="2"/>
    <x v="0"/>
    <x v="1"/>
    <x v="53"/>
    <x v="659"/>
    <x v="35"/>
    <x v="50"/>
    <x v="60"/>
  </r>
  <r>
    <x v="30"/>
    <x v="2"/>
    <x v="33"/>
    <x v="46"/>
    <x v="354"/>
    <x v="353"/>
    <x v="69"/>
    <x v="2"/>
    <x v="0"/>
    <x v="0"/>
    <x v="1"/>
    <x v="3"/>
    <x v="77"/>
    <x v="216"/>
    <x v="13"/>
    <x v="5"/>
    <x v="0"/>
    <x v="2"/>
    <x v="1"/>
    <x v="158"/>
    <x v="6"/>
    <x v="12"/>
    <x v="23"/>
    <x v="0"/>
    <x v="0"/>
    <x v="2"/>
    <x v="18"/>
    <x v="266"/>
    <x v="54"/>
    <x v="74"/>
    <x v="75"/>
  </r>
  <r>
    <x v="30"/>
    <x v="1"/>
    <x v="47"/>
    <x v="20"/>
    <x v="355"/>
    <x v="354"/>
    <x v="55"/>
    <x v="2"/>
    <x v="0"/>
    <x v="0"/>
    <x v="0"/>
    <x v="6"/>
    <x v="153"/>
    <x v="48"/>
    <x v="13"/>
    <x v="9"/>
    <x v="0"/>
    <x v="0"/>
    <x v="1"/>
    <x v="28"/>
    <x v="7"/>
    <x v="0"/>
    <x v="17"/>
    <x v="2"/>
    <x v="0"/>
    <x v="1"/>
    <x v="24"/>
    <x v="660"/>
    <x v="44"/>
    <x v="50"/>
    <x v="60"/>
  </r>
  <r>
    <x v="30"/>
    <x v="1"/>
    <x v="53"/>
    <x v="32"/>
    <x v="356"/>
    <x v="355"/>
    <x v="18"/>
    <x v="0"/>
    <x v="0"/>
    <x v="0"/>
    <x v="0"/>
    <x v="7"/>
    <x v="171"/>
    <x v="92"/>
    <x v="6"/>
    <x v="19"/>
    <x v="0"/>
    <x v="0"/>
    <x v="1"/>
    <x v="52"/>
    <x v="34"/>
    <x v="8"/>
    <x v="14"/>
    <x v="2"/>
    <x v="0"/>
    <x v="1"/>
    <x v="66"/>
    <x v="661"/>
    <x v="60"/>
    <x v="50"/>
    <x v="60"/>
  </r>
  <r>
    <x v="31"/>
    <x v="2"/>
    <x v="33"/>
    <x v="46"/>
    <x v="357"/>
    <x v="356"/>
    <x v="24"/>
    <x v="3"/>
    <x v="0"/>
    <x v="0"/>
    <x v="1"/>
    <x v="3"/>
    <x v="64"/>
    <x v="344"/>
    <x v="1"/>
    <x v="19"/>
    <x v="0"/>
    <x v="2"/>
    <x v="1"/>
    <x v="260"/>
    <x v="17"/>
    <x v="21"/>
    <x v="27"/>
    <x v="0"/>
    <x v="0"/>
    <x v="2"/>
    <x v="64"/>
    <x v="267"/>
    <x v="39"/>
    <x v="43"/>
    <x v="54"/>
  </r>
  <r>
    <x v="31"/>
    <x v="2"/>
    <x v="33"/>
    <x v="46"/>
    <x v="358"/>
    <x v="357"/>
    <x v="24"/>
    <x v="3"/>
    <x v="0"/>
    <x v="0"/>
    <x v="1"/>
    <x v="3"/>
    <x v="64"/>
    <x v="344"/>
    <x v="1"/>
    <x v="19"/>
    <x v="0"/>
    <x v="2"/>
    <x v="1"/>
    <x v="259"/>
    <x v="17"/>
    <x v="21"/>
    <x v="27"/>
    <x v="0"/>
    <x v="0"/>
    <x v="2"/>
    <x v="64"/>
    <x v="268"/>
    <x v="39"/>
    <x v="43"/>
    <x v="54"/>
  </r>
  <r>
    <x v="31"/>
    <x v="2"/>
    <x v="33"/>
    <x v="46"/>
    <x v="359"/>
    <x v="358"/>
    <x v="24"/>
    <x v="3"/>
    <x v="0"/>
    <x v="0"/>
    <x v="1"/>
    <x v="3"/>
    <x v="64"/>
    <x v="344"/>
    <x v="1"/>
    <x v="19"/>
    <x v="0"/>
    <x v="2"/>
    <x v="1"/>
    <x v="257"/>
    <x v="17"/>
    <x v="21"/>
    <x v="27"/>
    <x v="0"/>
    <x v="0"/>
    <x v="2"/>
    <x v="64"/>
    <x v="269"/>
    <x v="39"/>
    <x v="43"/>
    <x v="54"/>
  </r>
  <r>
    <x v="31"/>
    <x v="2"/>
    <x v="12"/>
    <x v="14"/>
    <x v="360"/>
    <x v="359"/>
    <x v="16"/>
    <x v="2"/>
    <x v="0"/>
    <x v="0"/>
    <x v="1"/>
    <x v="3"/>
    <x v="39"/>
    <x v="331"/>
    <x v="1"/>
    <x v="19"/>
    <x v="0"/>
    <x v="2"/>
    <x v="1"/>
    <x v="167"/>
    <x v="43"/>
    <x v="21"/>
    <x v="38"/>
    <x v="0"/>
    <x v="0"/>
    <x v="2"/>
    <x v="66"/>
    <x v="270"/>
    <x v="25"/>
    <x v="30"/>
    <x v="30"/>
  </r>
  <r>
    <x v="31"/>
    <x v="2"/>
    <x v="12"/>
    <x v="14"/>
    <x v="361"/>
    <x v="360"/>
    <x v="16"/>
    <x v="2"/>
    <x v="0"/>
    <x v="0"/>
    <x v="1"/>
    <x v="3"/>
    <x v="39"/>
    <x v="331"/>
    <x v="1"/>
    <x v="19"/>
    <x v="0"/>
    <x v="2"/>
    <x v="1"/>
    <x v="167"/>
    <x v="43"/>
    <x v="21"/>
    <x v="38"/>
    <x v="0"/>
    <x v="0"/>
    <x v="2"/>
    <x v="66"/>
    <x v="271"/>
    <x v="25"/>
    <x v="30"/>
    <x v="30"/>
  </r>
  <r>
    <x v="31"/>
    <x v="2"/>
    <x v="6"/>
    <x v="8"/>
    <x v="362"/>
    <x v="361"/>
    <x v="22"/>
    <x v="1"/>
    <x v="0"/>
    <x v="0"/>
    <x v="1"/>
    <x v="3"/>
    <x v="38"/>
    <x v="328"/>
    <x v="1"/>
    <x v="19"/>
    <x v="0"/>
    <x v="2"/>
    <x v="1"/>
    <x v="166"/>
    <x v="40"/>
    <x v="21"/>
    <x v="38"/>
    <x v="0"/>
    <x v="0"/>
    <x v="2"/>
    <x v="54"/>
    <x v="272"/>
    <x v="65"/>
    <x v="29"/>
    <x v="24"/>
  </r>
  <r>
    <x v="31"/>
    <x v="3"/>
    <x v="6"/>
    <x v="9"/>
    <x v="363"/>
    <x v="362"/>
    <x v="12"/>
    <x v="2"/>
    <x v="0"/>
    <x v="0"/>
    <x v="1"/>
    <x v="11"/>
    <x v="49"/>
    <x v="158"/>
    <x v="13"/>
    <x v="4"/>
    <x v="0"/>
    <x v="2"/>
    <x v="1"/>
    <x v="333"/>
    <x v="10"/>
    <x v="22"/>
    <x v="32"/>
    <x v="0"/>
    <x v="0"/>
    <x v="2"/>
    <x v="65"/>
    <x v="273"/>
    <x v="0"/>
    <x v="29"/>
    <x v="25"/>
  </r>
  <r>
    <x v="31"/>
    <x v="3"/>
    <x v="4"/>
    <x v="6"/>
    <x v="364"/>
    <x v="363"/>
    <x v="12"/>
    <x v="2"/>
    <x v="0"/>
    <x v="0"/>
    <x v="1"/>
    <x v="11"/>
    <x v="195"/>
    <x v="168"/>
    <x v="13"/>
    <x v="2"/>
    <x v="0"/>
    <x v="2"/>
    <x v="1"/>
    <x v="330"/>
    <x v="10"/>
    <x v="38"/>
    <x v="32"/>
    <x v="0"/>
    <x v="0"/>
    <x v="2"/>
    <x v="65"/>
    <x v="274"/>
    <x v="0"/>
    <x v="29"/>
    <x v="25"/>
  </r>
  <r>
    <x v="31"/>
    <x v="3"/>
    <x v="6"/>
    <x v="9"/>
    <x v="365"/>
    <x v="364"/>
    <x v="12"/>
    <x v="2"/>
    <x v="0"/>
    <x v="0"/>
    <x v="1"/>
    <x v="11"/>
    <x v="49"/>
    <x v="158"/>
    <x v="13"/>
    <x v="4"/>
    <x v="0"/>
    <x v="2"/>
    <x v="1"/>
    <x v="333"/>
    <x v="10"/>
    <x v="22"/>
    <x v="32"/>
    <x v="0"/>
    <x v="0"/>
    <x v="2"/>
    <x v="65"/>
    <x v="275"/>
    <x v="0"/>
    <x v="29"/>
    <x v="25"/>
  </r>
  <r>
    <x v="31"/>
    <x v="3"/>
    <x v="6"/>
    <x v="9"/>
    <x v="366"/>
    <x v="365"/>
    <x v="12"/>
    <x v="2"/>
    <x v="0"/>
    <x v="0"/>
    <x v="1"/>
    <x v="11"/>
    <x v="44"/>
    <x v="139"/>
    <x v="13"/>
    <x v="4"/>
    <x v="0"/>
    <x v="2"/>
    <x v="1"/>
    <x v="281"/>
    <x v="10"/>
    <x v="5"/>
    <x v="32"/>
    <x v="0"/>
    <x v="0"/>
    <x v="2"/>
    <x v="65"/>
    <x v="276"/>
    <x v="0"/>
    <x v="29"/>
    <x v="25"/>
  </r>
  <r>
    <x v="31"/>
    <x v="3"/>
    <x v="6"/>
    <x v="9"/>
    <x v="367"/>
    <x v="366"/>
    <x v="12"/>
    <x v="2"/>
    <x v="0"/>
    <x v="0"/>
    <x v="1"/>
    <x v="11"/>
    <x v="49"/>
    <x v="158"/>
    <x v="13"/>
    <x v="4"/>
    <x v="0"/>
    <x v="2"/>
    <x v="1"/>
    <x v="332"/>
    <x v="10"/>
    <x v="22"/>
    <x v="32"/>
    <x v="0"/>
    <x v="0"/>
    <x v="2"/>
    <x v="65"/>
    <x v="277"/>
    <x v="0"/>
    <x v="29"/>
    <x v="25"/>
  </r>
  <r>
    <x v="31"/>
    <x v="3"/>
    <x v="4"/>
    <x v="6"/>
    <x v="368"/>
    <x v="367"/>
    <x v="12"/>
    <x v="2"/>
    <x v="0"/>
    <x v="0"/>
    <x v="1"/>
    <x v="11"/>
    <x v="196"/>
    <x v="147"/>
    <x v="13"/>
    <x v="2"/>
    <x v="0"/>
    <x v="2"/>
    <x v="1"/>
    <x v="289"/>
    <x v="10"/>
    <x v="38"/>
    <x v="32"/>
    <x v="0"/>
    <x v="0"/>
    <x v="2"/>
    <x v="65"/>
    <x v="278"/>
    <x v="0"/>
    <x v="29"/>
    <x v="25"/>
  </r>
  <r>
    <x v="31"/>
    <x v="1"/>
    <x v="75"/>
    <x v="81"/>
    <x v="369"/>
    <x v="368"/>
    <x v="28"/>
    <x v="2"/>
    <x v="0"/>
    <x v="0"/>
    <x v="0"/>
    <x v="6"/>
    <x v="168"/>
    <x v="18"/>
    <x v="13"/>
    <x v="11"/>
    <x v="0"/>
    <x v="0"/>
    <x v="1"/>
    <x v="74"/>
    <x v="7"/>
    <x v="14"/>
    <x v="13"/>
    <x v="2"/>
    <x v="0"/>
    <x v="1"/>
    <x v="1"/>
    <x v="662"/>
    <x v="50"/>
    <x v="94"/>
    <x v="105"/>
  </r>
  <r>
    <x v="31"/>
    <x v="2"/>
    <x v="12"/>
    <x v="14"/>
    <x v="370"/>
    <x v="369"/>
    <x v="29"/>
    <x v="2"/>
    <x v="0"/>
    <x v="0"/>
    <x v="1"/>
    <x v="3"/>
    <x v="21"/>
    <x v="211"/>
    <x v="1"/>
    <x v="19"/>
    <x v="0"/>
    <x v="2"/>
    <x v="1"/>
    <x v="143"/>
    <x v="43"/>
    <x v="32"/>
    <x v="35"/>
    <x v="0"/>
    <x v="0"/>
    <x v="2"/>
    <x v="35"/>
    <x v="279"/>
    <x v="64"/>
    <x v="30"/>
    <x v="30"/>
  </r>
  <r>
    <x v="31"/>
    <x v="3"/>
    <x v="21"/>
    <x v="37"/>
    <x v="371"/>
    <x v="370"/>
    <x v="51"/>
    <x v="3"/>
    <x v="0"/>
    <x v="0"/>
    <x v="1"/>
    <x v="12"/>
    <x v="206"/>
    <x v="297"/>
    <x v="13"/>
    <x v="4"/>
    <x v="0"/>
    <x v="2"/>
    <x v="1"/>
    <x v="373"/>
    <x v="24"/>
    <x v="47"/>
    <x v="41"/>
    <x v="0"/>
    <x v="0"/>
    <x v="2"/>
    <x v="40"/>
    <x v="280"/>
    <x v="5"/>
    <x v="50"/>
    <x v="60"/>
  </r>
  <r>
    <x v="31"/>
    <x v="3"/>
    <x v="13"/>
    <x v="19"/>
    <x v="372"/>
    <x v="371"/>
    <x v="46"/>
    <x v="2"/>
    <x v="0"/>
    <x v="0"/>
    <x v="1"/>
    <x v="12"/>
    <x v="6"/>
    <x v="233"/>
    <x v="0"/>
    <x v="19"/>
    <x v="0"/>
    <x v="2"/>
    <x v="1"/>
    <x v="365"/>
    <x v="10"/>
    <x v="45"/>
    <x v="37"/>
    <x v="0"/>
    <x v="0"/>
    <x v="2"/>
    <x v="6"/>
    <x v="281"/>
    <x v="13"/>
    <x v="30"/>
    <x v="38"/>
  </r>
  <r>
    <x v="31"/>
    <x v="2"/>
    <x v="12"/>
    <x v="14"/>
    <x v="373"/>
    <x v="372"/>
    <x v="65"/>
    <x v="1"/>
    <x v="0"/>
    <x v="0"/>
    <x v="1"/>
    <x v="3"/>
    <x v="10"/>
    <x v="358"/>
    <x v="13"/>
    <x v="5"/>
    <x v="0"/>
    <x v="2"/>
    <x v="1"/>
    <x v="151"/>
    <x v="20"/>
    <x v="29"/>
    <x v="39"/>
    <x v="0"/>
    <x v="0"/>
    <x v="2"/>
    <x v="66"/>
    <x v="282"/>
    <x v="16"/>
    <x v="30"/>
    <x v="30"/>
  </r>
  <r>
    <x v="31"/>
    <x v="2"/>
    <x v="8"/>
    <x v="12"/>
    <x v="374"/>
    <x v="373"/>
    <x v="69"/>
    <x v="2"/>
    <x v="0"/>
    <x v="0"/>
    <x v="1"/>
    <x v="3"/>
    <x v="231"/>
    <x v="266"/>
    <x v="1"/>
    <x v="19"/>
    <x v="0"/>
    <x v="2"/>
    <x v="1"/>
    <x v="242"/>
    <x v="18"/>
    <x v="36"/>
    <x v="36"/>
    <x v="0"/>
    <x v="0"/>
    <x v="2"/>
    <x v="18"/>
    <x v="283"/>
    <x v="54"/>
    <x v="38"/>
    <x v="38"/>
  </r>
  <r>
    <x v="31"/>
    <x v="1"/>
    <x v="53"/>
    <x v="32"/>
    <x v="375"/>
    <x v="374"/>
    <x v="57"/>
    <x v="2"/>
    <x v="0"/>
    <x v="0"/>
    <x v="0"/>
    <x v="7"/>
    <x v="171"/>
    <x v="92"/>
    <x v="6"/>
    <x v="19"/>
    <x v="0"/>
    <x v="0"/>
    <x v="1"/>
    <x v="52"/>
    <x v="7"/>
    <x v="8"/>
    <x v="14"/>
    <x v="2"/>
    <x v="0"/>
    <x v="1"/>
    <x v="7"/>
    <x v="663"/>
    <x v="6"/>
    <x v="50"/>
    <x v="60"/>
  </r>
  <r>
    <x v="31"/>
    <x v="2"/>
    <x v="33"/>
    <x v="46"/>
    <x v="376"/>
    <x v="375"/>
    <x v="3"/>
    <x v="3"/>
    <x v="0"/>
    <x v="0"/>
    <x v="1"/>
    <x v="3"/>
    <x v="64"/>
    <x v="344"/>
    <x v="1"/>
    <x v="19"/>
    <x v="0"/>
    <x v="2"/>
    <x v="1"/>
    <x v="262"/>
    <x v="17"/>
    <x v="21"/>
    <x v="27"/>
    <x v="0"/>
    <x v="0"/>
    <x v="2"/>
    <x v="22"/>
    <x v="284"/>
    <x v="1"/>
    <x v="43"/>
    <x v="54"/>
  </r>
  <r>
    <x v="31"/>
    <x v="2"/>
    <x v="12"/>
    <x v="14"/>
    <x v="377"/>
    <x v="376"/>
    <x v="67"/>
    <x v="2"/>
    <x v="0"/>
    <x v="0"/>
    <x v="1"/>
    <x v="3"/>
    <x v="21"/>
    <x v="211"/>
    <x v="1"/>
    <x v="19"/>
    <x v="0"/>
    <x v="2"/>
    <x v="1"/>
    <x v="141"/>
    <x v="43"/>
    <x v="32"/>
    <x v="35"/>
    <x v="0"/>
    <x v="0"/>
    <x v="2"/>
    <x v="61"/>
    <x v="285"/>
    <x v="17"/>
    <x v="30"/>
    <x v="30"/>
  </r>
  <r>
    <x v="31"/>
    <x v="2"/>
    <x v="33"/>
    <x v="46"/>
    <x v="378"/>
    <x v="377"/>
    <x v="69"/>
    <x v="3"/>
    <x v="0"/>
    <x v="0"/>
    <x v="1"/>
    <x v="3"/>
    <x v="64"/>
    <x v="344"/>
    <x v="1"/>
    <x v="19"/>
    <x v="0"/>
    <x v="2"/>
    <x v="1"/>
    <x v="260"/>
    <x v="17"/>
    <x v="21"/>
    <x v="27"/>
    <x v="0"/>
    <x v="0"/>
    <x v="2"/>
    <x v="18"/>
    <x v="286"/>
    <x v="54"/>
    <x v="43"/>
    <x v="54"/>
  </r>
  <r>
    <x v="31"/>
    <x v="3"/>
    <x v="21"/>
    <x v="37"/>
    <x v="379"/>
    <x v="378"/>
    <x v="40"/>
    <x v="2"/>
    <x v="0"/>
    <x v="0"/>
    <x v="1"/>
    <x v="12"/>
    <x v="159"/>
    <x v="285"/>
    <x v="13"/>
    <x v="4"/>
    <x v="0"/>
    <x v="2"/>
    <x v="1"/>
    <x v="309"/>
    <x v="10"/>
    <x v="47"/>
    <x v="41"/>
    <x v="0"/>
    <x v="0"/>
    <x v="2"/>
    <x v="21"/>
    <x v="287"/>
    <x v="41"/>
    <x v="50"/>
    <x v="60"/>
  </r>
  <r>
    <x v="31"/>
    <x v="1"/>
    <x v="47"/>
    <x v="20"/>
    <x v="380"/>
    <x v="379"/>
    <x v="40"/>
    <x v="0"/>
    <x v="0"/>
    <x v="0"/>
    <x v="0"/>
    <x v="6"/>
    <x v="105"/>
    <x v="52"/>
    <x v="13"/>
    <x v="9"/>
    <x v="0"/>
    <x v="0"/>
    <x v="1"/>
    <x v="5"/>
    <x v="35"/>
    <x v="11"/>
    <x v="8"/>
    <x v="2"/>
    <x v="0"/>
    <x v="1"/>
    <x v="4"/>
    <x v="664"/>
    <x v="41"/>
    <x v="50"/>
    <x v="60"/>
  </r>
  <r>
    <x v="31"/>
    <x v="1"/>
    <x v="47"/>
    <x v="20"/>
    <x v="381"/>
    <x v="380"/>
    <x v="40"/>
    <x v="0"/>
    <x v="0"/>
    <x v="0"/>
    <x v="0"/>
    <x v="6"/>
    <x v="105"/>
    <x v="52"/>
    <x v="13"/>
    <x v="9"/>
    <x v="0"/>
    <x v="0"/>
    <x v="1"/>
    <x v="4"/>
    <x v="35"/>
    <x v="11"/>
    <x v="8"/>
    <x v="2"/>
    <x v="0"/>
    <x v="1"/>
    <x v="4"/>
    <x v="665"/>
    <x v="41"/>
    <x v="50"/>
    <x v="60"/>
  </r>
  <r>
    <x v="31"/>
    <x v="1"/>
    <x v="64"/>
    <x v="56"/>
    <x v="382"/>
    <x v="381"/>
    <x v="41"/>
    <x v="0"/>
    <x v="0"/>
    <x v="0"/>
    <x v="0"/>
    <x v="6"/>
    <x v="131"/>
    <x v="35"/>
    <x v="13"/>
    <x v="9"/>
    <x v="0"/>
    <x v="0"/>
    <x v="1"/>
    <x v="84"/>
    <x v="35"/>
    <x v="11"/>
    <x v="8"/>
    <x v="2"/>
    <x v="0"/>
    <x v="1"/>
    <x v="0"/>
    <x v="666"/>
    <x v="20"/>
    <x v="84"/>
    <x v="92"/>
  </r>
  <r>
    <x v="31"/>
    <x v="2"/>
    <x v="12"/>
    <x v="14"/>
    <x v="383"/>
    <x v="382"/>
    <x v="69"/>
    <x v="2"/>
    <x v="0"/>
    <x v="0"/>
    <x v="1"/>
    <x v="3"/>
    <x v="33"/>
    <x v="260"/>
    <x v="13"/>
    <x v="5"/>
    <x v="0"/>
    <x v="2"/>
    <x v="1"/>
    <x v="229"/>
    <x v="18"/>
    <x v="36"/>
    <x v="36"/>
    <x v="0"/>
    <x v="0"/>
    <x v="2"/>
    <x v="18"/>
    <x v="288"/>
    <x v="54"/>
    <x v="30"/>
    <x v="30"/>
  </r>
  <r>
    <x v="32"/>
    <x v="2"/>
    <x v="33"/>
    <x v="46"/>
    <x v="384"/>
    <x v="383"/>
    <x v="24"/>
    <x v="3"/>
    <x v="0"/>
    <x v="0"/>
    <x v="1"/>
    <x v="3"/>
    <x v="64"/>
    <x v="344"/>
    <x v="13"/>
    <x v="5"/>
    <x v="0"/>
    <x v="2"/>
    <x v="1"/>
    <x v="250"/>
    <x v="17"/>
    <x v="21"/>
    <x v="27"/>
    <x v="0"/>
    <x v="0"/>
    <x v="2"/>
    <x v="64"/>
    <x v="289"/>
    <x v="39"/>
    <x v="43"/>
    <x v="54"/>
  </r>
  <r>
    <x v="32"/>
    <x v="3"/>
    <x v="5"/>
    <x v="7"/>
    <x v="385"/>
    <x v="384"/>
    <x v="12"/>
    <x v="2"/>
    <x v="0"/>
    <x v="0"/>
    <x v="1"/>
    <x v="11"/>
    <x v="49"/>
    <x v="159"/>
    <x v="13"/>
    <x v="4"/>
    <x v="0"/>
    <x v="2"/>
    <x v="1"/>
    <x v="381"/>
    <x v="10"/>
    <x v="22"/>
    <x v="32"/>
    <x v="0"/>
    <x v="0"/>
    <x v="2"/>
    <x v="65"/>
    <x v="290"/>
    <x v="0"/>
    <x v="30"/>
    <x v="26"/>
  </r>
  <r>
    <x v="32"/>
    <x v="1"/>
    <x v="73"/>
    <x v="76"/>
    <x v="386"/>
    <x v="385"/>
    <x v="31"/>
    <x v="2"/>
    <x v="0"/>
    <x v="0"/>
    <x v="0"/>
    <x v="6"/>
    <x v="218"/>
    <x v="74"/>
    <x v="6"/>
    <x v="19"/>
    <x v="0"/>
    <x v="0"/>
    <x v="1"/>
    <x v="46"/>
    <x v="15"/>
    <x v="8"/>
    <x v="14"/>
    <x v="2"/>
    <x v="0"/>
    <x v="1"/>
    <x v="53"/>
    <x v="667"/>
    <x v="35"/>
    <x v="41"/>
    <x v="79"/>
  </r>
  <r>
    <x v="32"/>
    <x v="3"/>
    <x v="5"/>
    <x v="7"/>
    <x v="387"/>
    <x v="386"/>
    <x v="12"/>
    <x v="2"/>
    <x v="0"/>
    <x v="0"/>
    <x v="1"/>
    <x v="11"/>
    <x v="49"/>
    <x v="159"/>
    <x v="13"/>
    <x v="4"/>
    <x v="0"/>
    <x v="2"/>
    <x v="1"/>
    <x v="381"/>
    <x v="10"/>
    <x v="22"/>
    <x v="32"/>
    <x v="0"/>
    <x v="0"/>
    <x v="2"/>
    <x v="65"/>
    <x v="291"/>
    <x v="0"/>
    <x v="30"/>
    <x v="26"/>
  </r>
  <r>
    <x v="32"/>
    <x v="2"/>
    <x v="11"/>
    <x v="13"/>
    <x v="388"/>
    <x v="387"/>
    <x v="3"/>
    <x v="2"/>
    <x v="0"/>
    <x v="0"/>
    <x v="1"/>
    <x v="4"/>
    <x v="67"/>
    <x v="368"/>
    <x v="1"/>
    <x v="19"/>
    <x v="0"/>
    <x v="2"/>
    <x v="1"/>
    <x v="198"/>
    <x v="18"/>
    <x v="40"/>
    <x v="34"/>
    <x v="0"/>
    <x v="0"/>
    <x v="2"/>
    <x v="22"/>
    <x v="292"/>
    <x v="1"/>
    <x v="31"/>
    <x v="30"/>
  </r>
  <r>
    <x v="32"/>
    <x v="2"/>
    <x v="33"/>
    <x v="46"/>
    <x v="389"/>
    <x v="388"/>
    <x v="24"/>
    <x v="3"/>
    <x v="0"/>
    <x v="0"/>
    <x v="1"/>
    <x v="3"/>
    <x v="64"/>
    <x v="344"/>
    <x v="13"/>
    <x v="5"/>
    <x v="0"/>
    <x v="2"/>
    <x v="1"/>
    <x v="252"/>
    <x v="17"/>
    <x v="21"/>
    <x v="27"/>
    <x v="0"/>
    <x v="0"/>
    <x v="2"/>
    <x v="64"/>
    <x v="293"/>
    <x v="39"/>
    <x v="43"/>
    <x v="54"/>
  </r>
  <r>
    <x v="33"/>
    <x v="2"/>
    <x v="6"/>
    <x v="8"/>
    <x v="390"/>
    <x v="389"/>
    <x v="40"/>
    <x v="3"/>
    <x v="0"/>
    <x v="0"/>
    <x v="1"/>
    <x v="3"/>
    <x v="91"/>
    <x v="301"/>
    <x v="1"/>
    <x v="19"/>
    <x v="0"/>
    <x v="2"/>
    <x v="1"/>
    <x v="103"/>
    <x v="17"/>
    <x v="21"/>
    <x v="38"/>
    <x v="0"/>
    <x v="0"/>
    <x v="2"/>
    <x v="21"/>
    <x v="294"/>
    <x v="41"/>
    <x v="31"/>
    <x v="27"/>
  </r>
  <r>
    <x v="33"/>
    <x v="2"/>
    <x v="8"/>
    <x v="12"/>
    <x v="391"/>
    <x v="390"/>
    <x v="69"/>
    <x v="2"/>
    <x v="0"/>
    <x v="0"/>
    <x v="1"/>
    <x v="3"/>
    <x v="231"/>
    <x v="266"/>
    <x v="13"/>
    <x v="5"/>
    <x v="0"/>
    <x v="2"/>
    <x v="1"/>
    <x v="232"/>
    <x v="18"/>
    <x v="36"/>
    <x v="36"/>
    <x v="0"/>
    <x v="0"/>
    <x v="2"/>
    <x v="18"/>
    <x v="295"/>
    <x v="54"/>
    <x v="38"/>
    <x v="38"/>
  </r>
  <r>
    <x v="33"/>
    <x v="3"/>
    <x v="1"/>
    <x v="3"/>
    <x v="392"/>
    <x v="391"/>
    <x v="12"/>
    <x v="2"/>
    <x v="0"/>
    <x v="0"/>
    <x v="1"/>
    <x v="11"/>
    <x v="195"/>
    <x v="169"/>
    <x v="13"/>
    <x v="2"/>
    <x v="0"/>
    <x v="2"/>
    <x v="1"/>
    <x v="400"/>
    <x v="10"/>
    <x v="38"/>
    <x v="32"/>
    <x v="0"/>
    <x v="0"/>
    <x v="2"/>
    <x v="65"/>
    <x v="296"/>
    <x v="0"/>
    <x v="31"/>
    <x v="27"/>
  </r>
  <r>
    <x v="33"/>
    <x v="3"/>
    <x v="5"/>
    <x v="7"/>
    <x v="393"/>
    <x v="392"/>
    <x v="12"/>
    <x v="2"/>
    <x v="0"/>
    <x v="0"/>
    <x v="1"/>
    <x v="11"/>
    <x v="44"/>
    <x v="140"/>
    <x v="13"/>
    <x v="4"/>
    <x v="0"/>
    <x v="2"/>
    <x v="1"/>
    <x v="349"/>
    <x v="10"/>
    <x v="5"/>
    <x v="32"/>
    <x v="0"/>
    <x v="0"/>
    <x v="2"/>
    <x v="65"/>
    <x v="297"/>
    <x v="0"/>
    <x v="31"/>
    <x v="27"/>
  </r>
  <r>
    <x v="33"/>
    <x v="3"/>
    <x v="5"/>
    <x v="7"/>
    <x v="394"/>
    <x v="393"/>
    <x v="12"/>
    <x v="2"/>
    <x v="0"/>
    <x v="0"/>
    <x v="1"/>
    <x v="11"/>
    <x v="44"/>
    <x v="140"/>
    <x v="13"/>
    <x v="4"/>
    <x v="0"/>
    <x v="2"/>
    <x v="1"/>
    <x v="350"/>
    <x v="10"/>
    <x v="5"/>
    <x v="32"/>
    <x v="0"/>
    <x v="0"/>
    <x v="2"/>
    <x v="65"/>
    <x v="298"/>
    <x v="0"/>
    <x v="31"/>
    <x v="27"/>
  </r>
  <r>
    <x v="33"/>
    <x v="3"/>
    <x v="5"/>
    <x v="7"/>
    <x v="395"/>
    <x v="394"/>
    <x v="12"/>
    <x v="2"/>
    <x v="0"/>
    <x v="0"/>
    <x v="1"/>
    <x v="11"/>
    <x v="44"/>
    <x v="140"/>
    <x v="13"/>
    <x v="4"/>
    <x v="0"/>
    <x v="2"/>
    <x v="1"/>
    <x v="351"/>
    <x v="10"/>
    <x v="5"/>
    <x v="32"/>
    <x v="0"/>
    <x v="0"/>
    <x v="2"/>
    <x v="65"/>
    <x v="299"/>
    <x v="0"/>
    <x v="31"/>
    <x v="27"/>
  </r>
  <r>
    <x v="33"/>
    <x v="3"/>
    <x v="5"/>
    <x v="7"/>
    <x v="396"/>
    <x v="395"/>
    <x v="12"/>
    <x v="2"/>
    <x v="0"/>
    <x v="0"/>
    <x v="1"/>
    <x v="11"/>
    <x v="44"/>
    <x v="140"/>
    <x v="13"/>
    <x v="4"/>
    <x v="0"/>
    <x v="2"/>
    <x v="1"/>
    <x v="353"/>
    <x v="10"/>
    <x v="5"/>
    <x v="32"/>
    <x v="0"/>
    <x v="0"/>
    <x v="2"/>
    <x v="65"/>
    <x v="300"/>
    <x v="0"/>
    <x v="31"/>
    <x v="27"/>
  </r>
  <r>
    <x v="33"/>
    <x v="3"/>
    <x v="5"/>
    <x v="7"/>
    <x v="397"/>
    <x v="396"/>
    <x v="12"/>
    <x v="2"/>
    <x v="0"/>
    <x v="0"/>
    <x v="1"/>
    <x v="11"/>
    <x v="44"/>
    <x v="140"/>
    <x v="13"/>
    <x v="4"/>
    <x v="0"/>
    <x v="2"/>
    <x v="1"/>
    <x v="355"/>
    <x v="10"/>
    <x v="5"/>
    <x v="32"/>
    <x v="0"/>
    <x v="0"/>
    <x v="2"/>
    <x v="65"/>
    <x v="301"/>
    <x v="0"/>
    <x v="31"/>
    <x v="27"/>
  </r>
  <r>
    <x v="33"/>
    <x v="3"/>
    <x v="2"/>
    <x v="4"/>
    <x v="398"/>
    <x v="397"/>
    <x v="12"/>
    <x v="2"/>
    <x v="0"/>
    <x v="0"/>
    <x v="1"/>
    <x v="11"/>
    <x v="196"/>
    <x v="148"/>
    <x v="13"/>
    <x v="3"/>
    <x v="0"/>
    <x v="2"/>
    <x v="1"/>
    <x v="352"/>
    <x v="10"/>
    <x v="38"/>
    <x v="32"/>
    <x v="0"/>
    <x v="0"/>
    <x v="2"/>
    <x v="65"/>
    <x v="302"/>
    <x v="0"/>
    <x v="31"/>
    <x v="27"/>
  </r>
  <r>
    <x v="33"/>
    <x v="1"/>
    <x v="53"/>
    <x v="32"/>
    <x v="399"/>
    <x v="398"/>
    <x v="25"/>
    <x v="0"/>
    <x v="0"/>
    <x v="0"/>
    <x v="0"/>
    <x v="6"/>
    <x v="152"/>
    <x v="43"/>
    <x v="13"/>
    <x v="11"/>
    <x v="0"/>
    <x v="0"/>
    <x v="1"/>
    <x v="25"/>
    <x v="11"/>
    <x v="0"/>
    <x v="17"/>
    <x v="2"/>
    <x v="0"/>
    <x v="1"/>
    <x v="33"/>
    <x v="668"/>
    <x v="32"/>
    <x v="50"/>
    <x v="60"/>
  </r>
  <r>
    <x v="33"/>
    <x v="1"/>
    <x v="47"/>
    <x v="20"/>
    <x v="400"/>
    <x v="399"/>
    <x v="9"/>
    <x v="0"/>
    <x v="0"/>
    <x v="0"/>
    <x v="0"/>
    <x v="6"/>
    <x v="105"/>
    <x v="52"/>
    <x v="13"/>
    <x v="9"/>
    <x v="0"/>
    <x v="0"/>
    <x v="1"/>
    <x v="2"/>
    <x v="35"/>
    <x v="11"/>
    <x v="8"/>
    <x v="2"/>
    <x v="0"/>
    <x v="1"/>
    <x v="5"/>
    <x v="669"/>
    <x v="9"/>
    <x v="50"/>
    <x v="60"/>
  </r>
  <r>
    <x v="33"/>
    <x v="2"/>
    <x v="43"/>
    <x v="73"/>
    <x v="401"/>
    <x v="400"/>
    <x v="69"/>
    <x v="1"/>
    <x v="0"/>
    <x v="0"/>
    <x v="1"/>
    <x v="3"/>
    <x v="78"/>
    <x v="215"/>
    <x v="13"/>
    <x v="5"/>
    <x v="0"/>
    <x v="2"/>
    <x v="1"/>
    <x v="148"/>
    <x v="20"/>
    <x v="12"/>
    <x v="23"/>
    <x v="0"/>
    <x v="0"/>
    <x v="2"/>
    <x v="18"/>
    <x v="303"/>
    <x v="54"/>
    <x v="82"/>
    <x v="85"/>
  </r>
  <r>
    <x v="33"/>
    <x v="1"/>
    <x v="59"/>
    <x v="50"/>
    <x v="402"/>
    <x v="401"/>
    <x v="27"/>
    <x v="0"/>
    <x v="0"/>
    <x v="0"/>
    <x v="0"/>
    <x v="7"/>
    <x v="114"/>
    <x v="85"/>
    <x v="8"/>
    <x v="19"/>
    <x v="0"/>
    <x v="0"/>
    <x v="1"/>
    <x v="51"/>
    <x v="34"/>
    <x v="37"/>
    <x v="16"/>
    <x v="2"/>
    <x v="0"/>
    <x v="1"/>
    <x v="26"/>
    <x v="670"/>
    <x v="38"/>
    <x v="50"/>
    <x v="60"/>
  </r>
  <r>
    <x v="33"/>
    <x v="1"/>
    <x v="59"/>
    <x v="50"/>
    <x v="403"/>
    <x v="402"/>
    <x v="18"/>
    <x v="0"/>
    <x v="0"/>
    <x v="0"/>
    <x v="0"/>
    <x v="7"/>
    <x v="114"/>
    <x v="85"/>
    <x v="8"/>
    <x v="19"/>
    <x v="0"/>
    <x v="0"/>
    <x v="1"/>
    <x v="51"/>
    <x v="23"/>
    <x v="37"/>
    <x v="16"/>
    <x v="2"/>
    <x v="0"/>
    <x v="1"/>
    <x v="66"/>
    <x v="671"/>
    <x v="60"/>
    <x v="50"/>
    <x v="60"/>
  </r>
  <r>
    <x v="33"/>
    <x v="1"/>
    <x v="59"/>
    <x v="50"/>
    <x v="404"/>
    <x v="403"/>
    <x v="4"/>
    <x v="0"/>
    <x v="0"/>
    <x v="0"/>
    <x v="0"/>
    <x v="7"/>
    <x v="114"/>
    <x v="85"/>
    <x v="8"/>
    <x v="19"/>
    <x v="0"/>
    <x v="0"/>
    <x v="1"/>
    <x v="51"/>
    <x v="34"/>
    <x v="37"/>
    <x v="16"/>
    <x v="2"/>
    <x v="0"/>
    <x v="1"/>
    <x v="49"/>
    <x v="672"/>
    <x v="21"/>
    <x v="50"/>
    <x v="60"/>
  </r>
  <r>
    <x v="33"/>
    <x v="1"/>
    <x v="59"/>
    <x v="50"/>
    <x v="405"/>
    <x v="404"/>
    <x v="4"/>
    <x v="0"/>
    <x v="0"/>
    <x v="0"/>
    <x v="0"/>
    <x v="7"/>
    <x v="114"/>
    <x v="85"/>
    <x v="8"/>
    <x v="19"/>
    <x v="0"/>
    <x v="0"/>
    <x v="1"/>
    <x v="51"/>
    <x v="34"/>
    <x v="37"/>
    <x v="16"/>
    <x v="2"/>
    <x v="0"/>
    <x v="1"/>
    <x v="49"/>
    <x v="673"/>
    <x v="21"/>
    <x v="50"/>
    <x v="60"/>
  </r>
  <r>
    <x v="33"/>
    <x v="1"/>
    <x v="53"/>
    <x v="32"/>
    <x v="406"/>
    <x v="405"/>
    <x v="4"/>
    <x v="0"/>
    <x v="0"/>
    <x v="0"/>
    <x v="0"/>
    <x v="7"/>
    <x v="114"/>
    <x v="85"/>
    <x v="6"/>
    <x v="19"/>
    <x v="0"/>
    <x v="0"/>
    <x v="1"/>
    <x v="51"/>
    <x v="34"/>
    <x v="37"/>
    <x v="16"/>
    <x v="2"/>
    <x v="0"/>
    <x v="1"/>
    <x v="49"/>
    <x v="674"/>
    <x v="21"/>
    <x v="50"/>
    <x v="60"/>
  </r>
  <r>
    <x v="33"/>
    <x v="1"/>
    <x v="59"/>
    <x v="50"/>
    <x v="407"/>
    <x v="406"/>
    <x v="0"/>
    <x v="0"/>
    <x v="0"/>
    <x v="0"/>
    <x v="0"/>
    <x v="7"/>
    <x v="114"/>
    <x v="85"/>
    <x v="8"/>
    <x v="19"/>
    <x v="0"/>
    <x v="0"/>
    <x v="1"/>
    <x v="51"/>
    <x v="34"/>
    <x v="37"/>
    <x v="16"/>
    <x v="2"/>
    <x v="0"/>
    <x v="1"/>
    <x v="37"/>
    <x v="675"/>
    <x v="43"/>
    <x v="50"/>
    <x v="60"/>
  </r>
  <r>
    <x v="33"/>
    <x v="1"/>
    <x v="59"/>
    <x v="50"/>
    <x v="408"/>
    <x v="407"/>
    <x v="0"/>
    <x v="0"/>
    <x v="0"/>
    <x v="0"/>
    <x v="0"/>
    <x v="7"/>
    <x v="114"/>
    <x v="85"/>
    <x v="8"/>
    <x v="19"/>
    <x v="0"/>
    <x v="0"/>
    <x v="1"/>
    <x v="51"/>
    <x v="34"/>
    <x v="37"/>
    <x v="16"/>
    <x v="2"/>
    <x v="0"/>
    <x v="1"/>
    <x v="37"/>
    <x v="676"/>
    <x v="43"/>
    <x v="50"/>
    <x v="60"/>
  </r>
  <r>
    <x v="33"/>
    <x v="2"/>
    <x v="33"/>
    <x v="46"/>
    <x v="409"/>
    <x v="408"/>
    <x v="69"/>
    <x v="2"/>
    <x v="0"/>
    <x v="0"/>
    <x v="1"/>
    <x v="3"/>
    <x v="77"/>
    <x v="216"/>
    <x v="13"/>
    <x v="5"/>
    <x v="0"/>
    <x v="2"/>
    <x v="1"/>
    <x v="152"/>
    <x v="6"/>
    <x v="12"/>
    <x v="23"/>
    <x v="0"/>
    <x v="0"/>
    <x v="2"/>
    <x v="18"/>
    <x v="304"/>
    <x v="54"/>
    <x v="74"/>
    <x v="75"/>
  </r>
  <r>
    <x v="33"/>
    <x v="3"/>
    <x v="46"/>
    <x v="92"/>
    <x v="410"/>
    <x v="409"/>
    <x v="69"/>
    <x v="2"/>
    <x v="0"/>
    <x v="0"/>
    <x v="1"/>
    <x v="12"/>
    <x v="57"/>
    <x v="294"/>
    <x v="0"/>
    <x v="19"/>
    <x v="0"/>
    <x v="2"/>
    <x v="1"/>
    <x v="318"/>
    <x v="10"/>
    <x v="33"/>
    <x v="41"/>
    <x v="0"/>
    <x v="0"/>
    <x v="2"/>
    <x v="18"/>
    <x v="305"/>
    <x v="54"/>
    <x v="90"/>
    <x v="107"/>
  </r>
  <r>
    <x v="33"/>
    <x v="1"/>
    <x v="59"/>
    <x v="50"/>
    <x v="411"/>
    <x v="410"/>
    <x v="18"/>
    <x v="0"/>
    <x v="0"/>
    <x v="0"/>
    <x v="0"/>
    <x v="7"/>
    <x v="114"/>
    <x v="85"/>
    <x v="8"/>
    <x v="19"/>
    <x v="0"/>
    <x v="0"/>
    <x v="1"/>
    <x v="51"/>
    <x v="34"/>
    <x v="37"/>
    <x v="16"/>
    <x v="2"/>
    <x v="0"/>
    <x v="1"/>
    <x v="66"/>
    <x v="677"/>
    <x v="60"/>
    <x v="50"/>
    <x v="60"/>
  </r>
  <r>
    <x v="33"/>
    <x v="1"/>
    <x v="47"/>
    <x v="20"/>
    <x v="412"/>
    <x v="411"/>
    <x v="28"/>
    <x v="0"/>
    <x v="0"/>
    <x v="0"/>
    <x v="0"/>
    <x v="6"/>
    <x v="104"/>
    <x v="32"/>
    <x v="4"/>
    <x v="19"/>
    <x v="0"/>
    <x v="0"/>
    <x v="1"/>
    <x v="65"/>
    <x v="11"/>
    <x v="14"/>
    <x v="13"/>
    <x v="2"/>
    <x v="0"/>
    <x v="1"/>
    <x v="1"/>
    <x v="678"/>
    <x v="50"/>
    <x v="50"/>
    <x v="60"/>
  </r>
  <r>
    <x v="33"/>
    <x v="1"/>
    <x v="59"/>
    <x v="50"/>
    <x v="413"/>
    <x v="412"/>
    <x v="0"/>
    <x v="0"/>
    <x v="0"/>
    <x v="0"/>
    <x v="0"/>
    <x v="7"/>
    <x v="114"/>
    <x v="85"/>
    <x v="8"/>
    <x v="19"/>
    <x v="0"/>
    <x v="0"/>
    <x v="1"/>
    <x v="51"/>
    <x v="34"/>
    <x v="37"/>
    <x v="16"/>
    <x v="2"/>
    <x v="0"/>
    <x v="1"/>
    <x v="37"/>
    <x v="679"/>
    <x v="43"/>
    <x v="50"/>
    <x v="60"/>
  </r>
  <r>
    <x v="33"/>
    <x v="1"/>
    <x v="59"/>
    <x v="50"/>
    <x v="414"/>
    <x v="413"/>
    <x v="0"/>
    <x v="0"/>
    <x v="0"/>
    <x v="0"/>
    <x v="0"/>
    <x v="7"/>
    <x v="114"/>
    <x v="85"/>
    <x v="8"/>
    <x v="19"/>
    <x v="0"/>
    <x v="0"/>
    <x v="1"/>
    <x v="51"/>
    <x v="34"/>
    <x v="37"/>
    <x v="16"/>
    <x v="2"/>
    <x v="0"/>
    <x v="1"/>
    <x v="37"/>
    <x v="680"/>
    <x v="43"/>
    <x v="50"/>
    <x v="60"/>
  </r>
  <r>
    <x v="33"/>
    <x v="2"/>
    <x v="33"/>
    <x v="46"/>
    <x v="415"/>
    <x v="414"/>
    <x v="16"/>
    <x v="2"/>
    <x v="0"/>
    <x v="0"/>
    <x v="1"/>
    <x v="3"/>
    <x v="64"/>
    <x v="344"/>
    <x v="1"/>
    <x v="19"/>
    <x v="0"/>
    <x v="2"/>
    <x v="1"/>
    <x v="236"/>
    <x v="43"/>
    <x v="21"/>
    <x v="27"/>
    <x v="0"/>
    <x v="0"/>
    <x v="2"/>
    <x v="66"/>
    <x v="306"/>
    <x v="25"/>
    <x v="43"/>
    <x v="54"/>
  </r>
  <r>
    <x v="33"/>
    <x v="2"/>
    <x v="33"/>
    <x v="46"/>
    <x v="416"/>
    <x v="415"/>
    <x v="31"/>
    <x v="2"/>
    <x v="0"/>
    <x v="0"/>
    <x v="1"/>
    <x v="3"/>
    <x v="0"/>
    <x v="201"/>
    <x v="1"/>
    <x v="19"/>
    <x v="0"/>
    <x v="2"/>
    <x v="1"/>
    <x v="238"/>
    <x v="43"/>
    <x v="4"/>
    <x v="33"/>
    <x v="0"/>
    <x v="0"/>
    <x v="2"/>
    <x v="63"/>
    <x v="307"/>
    <x v="35"/>
    <x v="49"/>
    <x v="59"/>
  </r>
  <r>
    <x v="33"/>
    <x v="1"/>
    <x v="59"/>
    <x v="50"/>
    <x v="417"/>
    <x v="416"/>
    <x v="57"/>
    <x v="0"/>
    <x v="0"/>
    <x v="0"/>
    <x v="0"/>
    <x v="7"/>
    <x v="171"/>
    <x v="92"/>
    <x v="8"/>
    <x v="19"/>
    <x v="0"/>
    <x v="0"/>
    <x v="1"/>
    <x v="52"/>
    <x v="34"/>
    <x v="8"/>
    <x v="14"/>
    <x v="2"/>
    <x v="0"/>
    <x v="1"/>
    <x v="7"/>
    <x v="681"/>
    <x v="6"/>
    <x v="50"/>
    <x v="60"/>
  </r>
  <r>
    <x v="34"/>
    <x v="2"/>
    <x v="6"/>
    <x v="8"/>
    <x v="418"/>
    <x v="417"/>
    <x v="54"/>
    <x v="3"/>
    <x v="0"/>
    <x v="0"/>
    <x v="1"/>
    <x v="3"/>
    <x v="32"/>
    <x v="262"/>
    <x v="1"/>
    <x v="19"/>
    <x v="0"/>
    <x v="2"/>
    <x v="1"/>
    <x v="211"/>
    <x v="16"/>
    <x v="36"/>
    <x v="36"/>
    <x v="0"/>
    <x v="0"/>
    <x v="2"/>
    <x v="38"/>
    <x v="308"/>
    <x v="53"/>
    <x v="33"/>
    <x v="28"/>
  </r>
  <r>
    <x v="34"/>
    <x v="2"/>
    <x v="6"/>
    <x v="8"/>
    <x v="419"/>
    <x v="418"/>
    <x v="65"/>
    <x v="3"/>
    <x v="0"/>
    <x v="0"/>
    <x v="1"/>
    <x v="3"/>
    <x v="38"/>
    <x v="334"/>
    <x v="1"/>
    <x v="19"/>
    <x v="0"/>
    <x v="2"/>
    <x v="1"/>
    <x v="140"/>
    <x v="17"/>
    <x v="21"/>
    <x v="38"/>
    <x v="0"/>
    <x v="0"/>
    <x v="2"/>
    <x v="66"/>
    <x v="309"/>
    <x v="16"/>
    <x v="33"/>
    <x v="28"/>
  </r>
  <r>
    <x v="34"/>
    <x v="2"/>
    <x v="6"/>
    <x v="8"/>
    <x v="420"/>
    <x v="419"/>
    <x v="65"/>
    <x v="3"/>
    <x v="0"/>
    <x v="0"/>
    <x v="1"/>
    <x v="3"/>
    <x v="38"/>
    <x v="334"/>
    <x v="1"/>
    <x v="19"/>
    <x v="0"/>
    <x v="2"/>
    <x v="1"/>
    <x v="139"/>
    <x v="17"/>
    <x v="21"/>
    <x v="38"/>
    <x v="0"/>
    <x v="0"/>
    <x v="2"/>
    <x v="66"/>
    <x v="310"/>
    <x v="16"/>
    <x v="33"/>
    <x v="28"/>
  </r>
  <r>
    <x v="34"/>
    <x v="2"/>
    <x v="33"/>
    <x v="46"/>
    <x v="421"/>
    <x v="420"/>
    <x v="12"/>
    <x v="1"/>
    <x v="0"/>
    <x v="0"/>
    <x v="1"/>
    <x v="4"/>
    <x v="93"/>
    <x v="373"/>
    <x v="1"/>
    <x v="19"/>
    <x v="0"/>
    <x v="2"/>
    <x v="1"/>
    <x v="208"/>
    <x v="3"/>
    <x v="7"/>
    <x v="24"/>
    <x v="0"/>
    <x v="0"/>
    <x v="2"/>
    <x v="65"/>
    <x v="311"/>
    <x v="0"/>
    <x v="71"/>
    <x v="71"/>
  </r>
  <r>
    <x v="34"/>
    <x v="3"/>
    <x v="6"/>
    <x v="9"/>
    <x v="422"/>
    <x v="421"/>
    <x v="12"/>
    <x v="2"/>
    <x v="0"/>
    <x v="0"/>
    <x v="1"/>
    <x v="12"/>
    <x v="233"/>
    <x v="291"/>
    <x v="0"/>
    <x v="19"/>
    <x v="0"/>
    <x v="2"/>
    <x v="1"/>
    <x v="391"/>
    <x v="10"/>
    <x v="47"/>
    <x v="41"/>
    <x v="0"/>
    <x v="0"/>
    <x v="2"/>
    <x v="65"/>
    <x v="312"/>
    <x v="0"/>
    <x v="32"/>
    <x v="29"/>
  </r>
  <r>
    <x v="34"/>
    <x v="3"/>
    <x v="22"/>
    <x v="39"/>
    <x v="423"/>
    <x v="422"/>
    <x v="24"/>
    <x v="3"/>
    <x v="0"/>
    <x v="0"/>
    <x v="1"/>
    <x v="12"/>
    <x v="160"/>
    <x v="284"/>
    <x v="13"/>
    <x v="4"/>
    <x v="0"/>
    <x v="2"/>
    <x v="1"/>
    <x v="319"/>
    <x v="24"/>
    <x v="30"/>
    <x v="41"/>
    <x v="0"/>
    <x v="0"/>
    <x v="2"/>
    <x v="64"/>
    <x v="313"/>
    <x v="39"/>
    <x v="67"/>
    <x v="65"/>
  </r>
  <r>
    <x v="34"/>
    <x v="3"/>
    <x v="21"/>
    <x v="37"/>
    <x v="424"/>
    <x v="423"/>
    <x v="24"/>
    <x v="3"/>
    <x v="0"/>
    <x v="0"/>
    <x v="1"/>
    <x v="12"/>
    <x v="162"/>
    <x v="286"/>
    <x v="13"/>
    <x v="4"/>
    <x v="0"/>
    <x v="2"/>
    <x v="1"/>
    <x v="316"/>
    <x v="24"/>
    <x v="30"/>
    <x v="41"/>
    <x v="0"/>
    <x v="0"/>
    <x v="2"/>
    <x v="64"/>
    <x v="314"/>
    <x v="39"/>
    <x v="77"/>
    <x v="78"/>
  </r>
  <r>
    <x v="34"/>
    <x v="3"/>
    <x v="6"/>
    <x v="9"/>
    <x v="425"/>
    <x v="424"/>
    <x v="40"/>
    <x v="2"/>
    <x v="0"/>
    <x v="0"/>
    <x v="1"/>
    <x v="11"/>
    <x v="234"/>
    <x v="160"/>
    <x v="13"/>
    <x v="4"/>
    <x v="0"/>
    <x v="2"/>
    <x v="1"/>
    <x v="395"/>
    <x v="10"/>
    <x v="22"/>
    <x v="32"/>
    <x v="0"/>
    <x v="0"/>
    <x v="2"/>
    <x v="21"/>
    <x v="315"/>
    <x v="41"/>
    <x v="32"/>
    <x v="29"/>
  </r>
  <r>
    <x v="34"/>
    <x v="3"/>
    <x v="6"/>
    <x v="9"/>
    <x v="426"/>
    <x v="425"/>
    <x v="40"/>
    <x v="2"/>
    <x v="0"/>
    <x v="0"/>
    <x v="1"/>
    <x v="11"/>
    <x v="236"/>
    <x v="141"/>
    <x v="13"/>
    <x v="4"/>
    <x v="0"/>
    <x v="2"/>
    <x v="1"/>
    <x v="347"/>
    <x v="10"/>
    <x v="5"/>
    <x v="32"/>
    <x v="0"/>
    <x v="0"/>
    <x v="2"/>
    <x v="21"/>
    <x v="316"/>
    <x v="41"/>
    <x v="32"/>
    <x v="29"/>
  </r>
  <r>
    <x v="34"/>
    <x v="3"/>
    <x v="6"/>
    <x v="9"/>
    <x v="427"/>
    <x v="426"/>
    <x v="12"/>
    <x v="2"/>
    <x v="0"/>
    <x v="0"/>
    <x v="1"/>
    <x v="11"/>
    <x v="236"/>
    <x v="141"/>
    <x v="13"/>
    <x v="4"/>
    <x v="0"/>
    <x v="2"/>
    <x v="1"/>
    <x v="347"/>
    <x v="10"/>
    <x v="5"/>
    <x v="32"/>
    <x v="0"/>
    <x v="0"/>
    <x v="2"/>
    <x v="65"/>
    <x v="317"/>
    <x v="0"/>
    <x v="32"/>
    <x v="29"/>
  </r>
  <r>
    <x v="34"/>
    <x v="3"/>
    <x v="6"/>
    <x v="9"/>
    <x v="428"/>
    <x v="427"/>
    <x v="12"/>
    <x v="2"/>
    <x v="0"/>
    <x v="0"/>
    <x v="1"/>
    <x v="11"/>
    <x v="236"/>
    <x v="141"/>
    <x v="13"/>
    <x v="4"/>
    <x v="0"/>
    <x v="2"/>
    <x v="1"/>
    <x v="348"/>
    <x v="10"/>
    <x v="5"/>
    <x v="32"/>
    <x v="0"/>
    <x v="0"/>
    <x v="2"/>
    <x v="65"/>
    <x v="318"/>
    <x v="0"/>
    <x v="32"/>
    <x v="29"/>
  </r>
  <r>
    <x v="34"/>
    <x v="3"/>
    <x v="22"/>
    <x v="39"/>
    <x v="429"/>
    <x v="428"/>
    <x v="24"/>
    <x v="3"/>
    <x v="0"/>
    <x v="0"/>
    <x v="1"/>
    <x v="12"/>
    <x v="161"/>
    <x v="283"/>
    <x v="13"/>
    <x v="4"/>
    <x v="0"/>
    <x v="2"/>
    <x v="1"/>
    <x v="328"/>
    <x v="24"/>
    <x v="30"/>
    <x v="41"/>
    <x v="0"/>
    <x v="0"/>
    <x v="2"/>
    <x v="64"/>
    <x v="319"/>
    <x v="39"/>
    <x v="70"/>
    <x v="70"/>
  </r>
  <r>
    <x v="34"/>
    <x v="3"/>
    <x v="6"/>
    <x v="9"/>
    <x v="430"/>
    <x v="429"/>
    <x v="7"/>
    <x v="2"/>
    <x v="0"/>
    <x v="0"/>
    <x v="1"/>
    <x v="11"/>
    <x v="235"/>
    <x v="173"/>
    <x v="0"/>
    <x v="19"/>
    <x v="0"/>
    <x v="2"/>
    <x v="1"/>
    <x v="390"/>
    <x v="10"/>
    <x v="22"/>
    <x v="32"/>
    <x v="0"/>
    <x v="0"/>
    <x v="2"/>
    <x v="57"/>
    <x v="320"/>
    <x v="69"/>
    <x v="32"/>
    <x v="29"/>
  </r>
  <r>
    <x v="34"/>
    <x v="3"/>
    <x v="22"/>
    <x v="39"/>
    <x v="431"/>
    <x v="430"/>
    <x v="24"/>
    <x v="3"/>
    <x v="0"/>
    <x v="0"/>
    <x v="1"/>
    <x v="12"/>
    <x v="161"/>
    <x v="283"/>
    <x v="13"/>
    <x v="4"/>
    <x v="0"/>
    <x v="2"/>
    <x v="1"/>
    <x v="326"/>
    <x v="24"/>
    <x v="30"/>
    <x v="41"/>
    <x v="0"/>
    <x v="0"/>
    <x v="2"/>
    <x v="64"/>
    <x v="321"/>
    <x v="39"/>
    <x v="70"/>
    <x v="70"/>
  </r>
  <r>
    <x v="34"/>
    <x v="3"/>
    <x v="22"/>
    <x v="39"/>
    <x v="432"/>
    <x v="431"/>
    <x v="24"/>
    <x v="3"/>
    <x v="0"/>
    <x v="0"/>
    <x v="1"/>
    <x v="12"/>
    <x v="160"/>
    <x v="284"/>
    <x v="13"/>
    <x v="4"/>
    <x v="0"/>
    <x v="2"/>
    <x v="1"/>
    <x v="319"/>
    <x v="24"/>
    <x v="30"/>
    <x v="41"/>
    <x v="0"/>
    <x v="0"/>
    <x v="2"/>
    <x v="64"/>
    <x v="322"/>
    <x v="39"/>
    <x v="67"/>
    <x v="65"/>
  </r>
  <r>
    <x v="34"/>
    <x v="3"/>
    <x v="21"/>
    <x v="37"/>
    <x v="433"/>
    <x v="432"/>
    <x v="24"/>
    <x v="3"/>
    <x v="0"/>
    <x v="0"/>
    <x v="1"/>
    <x v="12"/>
    <x v="162"/>
    <x v="286"/>
    <x v="13"/>
    <x v="4"/>
    <x v="0"/>
    <x v="2"/>
    <x v="1"/>
    <x v="316"/>
    <x v="24"/>
    <x v="30"/>
    <x v="41"/>
    <x v="0"/>
    <x v="0"/>
    <x v="2"/>
    <x v="64"/>
    <x v="323"/>
    <x v="39"/>
    <x v="77"/>
    <x v="78"/>
  </r>
  <r>
    <x v="34"/>
    <x v="3"/>
    <x v="3"/>
    <x v="5"/>
    <x v="434"/>
    <x v="433"/>
    <x v="12"/>
    <x v="2"/>
    <x v="0"/>
    <x v="0"/>
    <x v="1"/>
    <x v="11"/>
    <x v="238"/>
    <x v="170"/>
    <x v="13"/>
    <x v="1"/>
    <x v="0"/>
    <x v="2"/>
    <x v="1"/>
    <x v="396"/>
    <x v="10"/>
    <x v="38"/>
    <x v="32"/>
    <x v="0"/>
    <x v="0"/>
    <x v="2"/>
    <x v="65"/>
    <x v="324"/>
    <x v="0"/>
    <x v="32"/>
    <x v="29"/>
  </r>
  <r>
    <x v="34"/>
    <x v="3"/>
    <x v="4"/>
    <x v="6"/>
    <x v="435"/>
    <x v="434"/>
    <x v="12"/>
    <x v="2"/>
    <x v="0"/>
    <x v="0"/>
    <x v="1"/>
    <x v="11"/>
    <x v="239"/>
    <x v="149"/>
    <x v="13"/>
    <x v="2"/>
    <x v="0"/>
    <x v="2"/>
    <x v="1"/>
    <x v="351"/>
    <x v="10"/>
    <x v="38"/>
    <x v="32"/>
    <x v="0"/>
    <x v="0"/>
    <x v="2"/>
    <x v="65"/>
    <x v="325"/>
    <x v="0"/>
    <x v="32"/>
    <x v="29"/>
  </r>
  <r>
    <x v="34"/>
    <x v="2"/>
    <x v="12"/>
    <x v="14"/>
    <x v="436"/>
    <x v="435"/>
    <x v="16"/>
    <x v="2"/>
    <x v="0"/>
    <x v="0"/>
    <x v="1"/>
    <x v="3"/>
    <x v="25"/>
    <x v="198"/>
    <x v="13"/>
    <x v="5"/>
    <x v="0"/>
    <x v="2"/>
    <x v="1"/>
    <x v="141"/>
    <x v="43"/>
    <x v="4"/>
    <x v="33"/>
    <x v="0"/>
    <x v="0"/>
    <x v="2"/>
    <x v="66"/>
    <x v="326"/>
    <x v="25"/>
    <x v="37"/>
    <x v="40"/>
  </r>
  <r>
    <x v="34"/>
    <x v="3"/>
    <x v="6"/>
    <x v="9"/>
    <x v="437"/>
    <x v="436"/>
    <x v="12"/>
    <x v="2"/>
    <x v="0"/>
    <x v="0"/>
    <x v="1"/>
    <x v="11"/>
    <x v="236"/>
    <x v="141"/>
    <x v="13"/>
    <x v="4"/>
    <x v="0"/>
    <x v="2"/>
    <x v="1"/>
    <x v="354"/>
    <x v="10"/>
    <x v="5"/>
    <x v="32"/>
    <x v="0"/>
    <x v="0"/>
    <x v="2"/>
    <x v="65"/>
    <x v="327"/>
    <x v="0"/>
    <x v="32"/>
    <x v="29"/>
  </r>
  <r>
    <x v="34"/>
    <x v="1"/>
    <x v="47"/>
    <x v="20"/>
    <x v="438"/>
    <x v="437"/>
    <x v="42"/>
    <x v="0"/>
    <x v="0"/>
    <x v="0"/>
    <x v="0"/>
    <x v="7"/>
    <x v="115"/>
    <x v="87"/>
    <x v="4"/>
    <x v="19"/>
    <x v="0"/>
    <x v="0"/>
    <x v="1"/>
    <x v="52"/>
    <x v="23"/>
    <x v="8"/>
    <x v="14"/>
    <x v="2"/>
    <x v="0"/>
    <x v="1"/>
    <x v="30"/>
    <x v="682"/>
    <x v="46"/>
    <x v="51"/>
    <x v="61"/>
  </r>
  <r>
    <x v="34"/>
    <x v="3"/>
    <x v="6"/>
    <x v="9"/>
    <x v="439"/>
    <x v="438"/>
    <x v="12"/>
    <x v="2"/>
    <x v="0"/>
    <x v="0"/>
    <x v="1"/>
    <x v="11"/>
    <x v="236"/>
    <x v="141"/>
    <x v="13"/>
    <x v="4"/>
    <x v="0"/>
    <x v="2"/>
    <x v="1"/>
    <x v="353"/>
    <x v="10"/>
    <x v="5"/>
    <x v="32"/>
    <x v="0"/>
    <x v="0"/>
    <x v="2"/>
    <x v="65"/>
    <x v="328"/>
    <x v="0"/>
    <x v="32"/>
    <x v="29"/>
  </r>
  <r>
    <x v="34"/>
    <x v="2"/>
    <x v="12"/>
    <x v="14"/>
    <x v="440"/>
    <x v="439"/>
    <x v="32"/>
    <x v="2"/>
    <x v="0"/>
    <x v="0"/>
    <x v="1"/>
    <x v="3"/>
    <x v="10"/>
    <x v="359"/>
    <x v="13"/>
    <x v="5"/>
    <x v="0"/>
    <x v="2"/>
    <x v="1"/>
    <x v="146"/>
    <x v="6"/>
    <x v="18"/>
    <x v="39"/>
    <x v="0"/>
    <x v="0"/>
    <x v="2"/>
    <x v="66"/>
    <x v="329"/>
    <x v="11"/>
    <x v="37"/>
    <x v="40"/>
  </r>
  <r>
    <x v="34"/>
    <x v="3"/>
    <x v="22"/>
    <x v="39"/>
    <x v="441"/>
    <x v="440"/>
    <x v="24"/>
    <x v="3"/>
    <x v="0"/>
    <x v="0"/>
    <x v="1"/>
    <x v="12"/>
    <x v="161"/>
    <x v="283"/>
    <x v="13"/>
    <x v="4"/>
    <x v="0"/>
    <x v="2"/>
    <x v="1"/>
    <x v="325"/>
    <x v="24"/>
    <x v="30"/>
    <x v="41"/>
    <x v="0"/>
    <x v="0"/>
    <x v="2"/>
    <x v="64"/>
    <x v="330"/>
    <x v="39"/>
    <x v="70"/>
    <x v="70"/>
  </r>
  <r>
    <x v="34"/>
    <x v="1"/>
    <x v="76"/>
    <x v="82"/>
    <x v="442"/>
    <x v="441"/>
    <x v="45"/>
    <x v="0"/>
    <x v="0"/>
    <x v="0"/>
    <x v="0"/>
    <x v="6"/>
    <x v="218"/>
    <x v="74"/>
    <x v="13"/>
    <x v="12"/>
    <x v="0"/>
    <x v="0"/>
    <x v="1"/>
    <x v="50"/>
    <x v="35"/>
    <x v="8"/>
    <x v="14"/>
    <x v="2"/>
    <x v="0"/>
    <x v="1"/>
    <x v="39"/>
    <x v="683"/>
    <x v="28"/>
    <x v="41"/>
    <x v="79"/>
  </r>
  <r>
    <x v="34"/>
    <x v="2"/>
    <x v="33"/>
    <x v="46"/>
    <x v="443"/>
    <x v="442"/>
    <x v="31"/>
    <x v="2"/>
    <x v="0"/>
    <x v="0"/>
    <x v="1"/>
    <x v="3"/>
    <x v="64"/>
    <x v="344"/>
    <x v="13"/>
    <x v="5"/>
    <x v="0"/>
    <x v="2"/>
    <x v="1"/>
    <x v="235"/>
    <x v="43"/>
    <x v="21"/>
    <x v="27"/>
    <x v="0"/>
    <x v="0"/>
    <x v="2"/>
    <x v="63"/>
    <x v="331"/>
    <x v="35"/>
    <x v="43"/>
    <x v="54"/>
  </r>
  <r>
    <x v="34"/>
    <x v="1"/>
    <x v="69"/>
    <x v="66"/>
    <x v="444"/>
    <x v="443"/>
    <x v="31"/>
    <x v="2"/>
    <x v="0"/>
    <x v="0"/>
    <x v="0"/>
    <x v="6"/>
    <x v="172"/>
    <x v="71"/>
    <x v="13"/>
    <x v="9"/>
    <x v="0"/>
    <x v="0"/>
    <x v="1"/>
    <x v="24"/>
    <x v="15"/>
    <x v="27"/>
    <x v="6"/>
    <x v="2"/>
    <x v="0"/>
    <x v="1"/>
    <x v="53"/>
    <x v="684"/>
    <x v="35"/>
    <x v="94"/>
    <x v="105"/>
  </r>
  <r>
    <x v="34"/>
    <x v="1"/>
    <x v="79"/>
    <x v="85"/>
    <x v="445"/>
    <x v="444"/>
    <x v="31"/>
    <x v="2"/>
    <x v="0"/>
    <x v="0"/>
    <x v="0"/>
    <x v="6"/>
    <x v="217"/>
    <x v="26"/>
    <x v="13"/>
    <x v="14"/>
    <x v="0"/>
    <x v="0"/>
    <x v="1"/>
    <x v="58"/>
    <x v="15"/>
    <x v="8"/>
    <x v="14"/>
    <x v="2"/>
    <x v="0"/>
    <x v="1"/>
    <x v="53"/>
    <x v="685"/>
    <x v="35"/>
    <x v="41"/>
    <x v="79"/>
  </r>
  <r>
    <x v="34"/>
    <x v="1"/>
    <x v="79"/>
    <x v="85"/>
    <x v="446"/>
    <x v="445"/>
    <x v="31"/>
    <x v="2"/>
    <x v="0"/>
    <x v="0"/>
    <x v="0"/>
    <x v="6"/>
    <x v="217"/>
    <x v="26"/>
    <x v="13"/>
    <x v="14"/>
    <x v="0"/>
    <x v="0"/>
    <x v="1"/>
    <x v="58"/>
    <x v="15"/>
    <x v="8"/>
    <x v="14"/>
    <x v="2"/>
    <x v="0"/>
    <x v="1"/>
    <x v="53"/>
    <x v="686"/>
    <x v="35"/>
    <x v="41"/>
    <x v="79"/>
  </r>
  <r>
    <x v="34"/>
    <x v="1"/>
    <x v="79"/>
    <x v="85"/>
    <x v="447"/>
    <x v="446"/>
    <x v="31"/>
    <x v="2"/>
    <x v="0"/>
    <x v="0"/>
    <x v="0"/>
    <x v="6"/>
    <x v="217"/>
    <x v="26"/>
    <x v="13"/>
    <x v="14"/>
    <x v="0"/>
    <x v="0"/>
    <x v="1"/>
    <x v="58"/>
    <x v="15"/>
    <x v="8"/>
    <x v="14"/>
    <x v="2"/>
    <x v="0"/>
    <x v="1"/>
    <x v="53"/>
    <x v="687"/>
    <x v="35"/>
    <x v="41"/>
    <x v="79"/>
  </r>
  <r>
    <x v="34"/>
    <x v="3"/>
    <x v="38"/>
    <x v="69"/>
    <x v="448"/>
    <x v="447"/>
    <x v="24"/>
    <x v="3"/>
    <x v="0"/>
    <x v="0"/>
    <x v="1"/>
    <x v="11"/>
    <x v="228"/>
    <x v="179"/>
    <x v="0"/>
    <x v="19"/>
    <x v="0"/>
    <x v="2"/>
    <x v="1"/>
    <x v="208"/>
    <x v="24"/>
    <x v="39"/>
    <x v="22"/>
    <x v="0"/>
    <x v="0"/>
    <x v="2"/>
    <x v="64"/>
    <x v="332"/>
    <x v="39"/>
    <x v="104"/>
    <x v="106"/>
  </r>
  <r>
    <x v="34"/>
    <x v="1"/>
    <x v="47"/>
    <x v="20"/>
    <x v="449"/>
    <x v="448"/>
    <x v="6"/>
    <x v="2"/>
    <x v="0"/>
    <x v="0"/>
    <x v="0"/>
    <x v="0"/>
    <x v="121"/>
    <x v="5"/>
    <x v="13"/>
    <x v="9"/>
    <x v="0"/>
    <x v="0"/>
    <x v="1"/>
    <x v="62"/>
    <x v="32"/>
    <x v="2"/>
    <x v="21"/>
    <x v="2"/>
    <x v="0"/>
    <x v="0"/>
    <x v="29"/>
    <x v="688"/>
    <x v="40"/>
    <x v="51"/>
    <x v="61"/>
  </r>
  <r>
    <x v="34"/>
    <x v="2"/>
    <x v="12"/>
    <x v="14"/>
    <x v="450"/>
    <x v="449"/>
    <x v="16"/>
    <x v="2"/>
    <x v="0"/>
    <x v="0"/>
    <x v="1"/>
    <x v="3"/>
    <x v="25"/>
    <x v="198"/>
    <x v="1"/>
    <x v="19"/>
    <x v="0"/>
    <x v="2"/>
    <x v="1"/>
    <x v="145"/>
    <x v="43"/>
    <x v="4"/>
    <x v="33"/>
    <x v="0"/>
    <x v="0"/>
    <x v="2"/>
    <x v="66"/>
    <x v="333"/>
    <x v="25"/>
    <x v="37"/>
    <x v="40"/>
  </r>
  <r>
    <x v="34"/>
    <x v="2"/>
    <x v="33"/>
    <x v="46"/>
    <x v="451"/>
    <x v="450"/>
    <x v="69"/>
    <x v="2"/>
    <x v="0"/>
    <x v="0"/>
    <x v="1"/>
    <x v="3"/>
    <x v="76"/>
    <x v="214"/>
    <x v="1"/>
    <x v="19"/>
    <x v="0"/>
    <x v="2"/>
    <x v="1"/>
    <x v="230"/>
    <x v="6"/>
    <x v="32"/>
    <x v="23"/>
    <x v="0"/>
    <x v="0"/>
    <x v="2"/>
    <x v="18"/>
    <x v="334"/>
    <x v="54"/>
    <x v="48"/>
    <x v="58"/>
  </r>
  <r>
    <x v="34"/>
    <x v="2"/>
    <x v="33"/>
    <x v="46"/>
    <x v="452"/>
    <x v="451"/>
    <x v="24"/>
    <x v="3"/>
    <x v="0"/>
    <x v="0"/>
    <x v="1"/>
    <x v="3"/>
    <x v="64"/>
    <x v="344"/>
    <x v="1"/>
    <x v="19"/>
    <x v="0"/>
    <x v="2"/>
    <x v="1"/>
    <x v="244"/>
    <x v="17"/>
    <x v="21"/>
    <x v="27"/>
    <x v="0"/>
    <x v="0"/>
    <x v="2"/>
    <x v="64"/>
    <x v="335"/>
    <x v="39"/>
    <x v="43"/>
    <x v="54"/>
  </r>
  <r>
    <x v="35"/>
    <x v="2"/>
    <x v="14"/>
    <x v="17"/>
    <x v="453"/>
    <x v="452"/>
    <x v="65"/>
    <x v="3"/>
    <x v="0"/>
    <x v="0"/>
    <x v="1"/>
    <x v="3"/>
    <x v="34"/>
    <x v="335"/>
    <x v="1"/>
    <x v="19"/>
    <x v="0"/>
    <x v="2"/>
    <x v="1"/>
    <x v="150"/>
    <x v="29"/>
    <x v="21"/>
    <x v="38"/>
    <x v="0"/>
    <x v="0"/>
    <x v="2"/>
    <x v="66"/>
    <x v="336"/>
    <x v="16"/>
    <x v="35"/>
    <x v="38"/>
  </r>
  <r>
    <x v="35"/>
    <x v="2"/>
    <x v="6"/>
    <x v="8"/>
    <x v="454"/>
    <x v="453"/>
    <x v="54"/>
    <x v="3"/>
    <x v="0"/>
    <x v="0"/>
    <x v="1"/>
    <x v="3"/>
    <x v="32"/>
    <x v="263"/>
    <x v="1"/>
    <x v="19"/>
    <x v="0"/>
    <x v="2"/>
    <x v="1"/>
    <x v="197"/>
    <x v="27"/>
    <x v="36"/>
    <x v="36"/>
    <x v="0"/>
    <x v="0"/>
    <x v="2"/>
    <x v="38"/>
    <x v="337"/>
    <x v="53"/>
    <x v="34"/>
    <x v="29"/>
  </r>
  <r>
    <x v="35"/>
    <x v="2"/>
    <x v="6"/>
    <x v="8"/>
    <x v="455"/>
    <x v="454"/>
    <x v="65"/>
    <x v="3"/>
    <x v="0"/>
    <x v="0"/>
    <x v="1"/>
    <x v="3"/>
    <x v="36"/>
    <x v="336"/>
    <x v="1"/>
    <x v="19"/>
    <x v="0"/>
    <x v="2"/>
    <x v="1"/>
    <x v="136"/>
    <x v="29"/>
    <x v="21"/>
    <x v="38"/>
    <x v="0"/>
    <x v="0"/>
    <x v="2"/>
    <x v="66"/>
    <x v="338"/>
    <x v="16"/>
    <x v="35"/>
    <x v="30"/>
  </r>
  <r>
    <x v="35"/>
    <x v="2"/>
    <x v="6"/>
    <x v="8"/>
    <x v="456"/>
    <x v="455"/>
    <x v="65"/>
    <x v="3"/>
    <x v="0"/>
    <x v="0"/>
    <x v="1"/>
    <x v="3"/>
    <x v="36"/>
    <x v="336"/>
    <x v="1"/>
    <x v="19"/>
    <x v="0"/>
    <x v="2"/>
    <x v="1"/>
    <x v="135"/>
    <x v="29"/>
    <x v="21"/>
    <x v="38"/>
    <x v="0"/>
    <x v="0"/>
    <x v="2"/>
    <x v="66"/>
    <x v="339"/>
    <x v="16"/>
    <x v="35"/>
    <x v="30"/>
  </r>
  <r>
    <x v="35"/>
    <x v="3"/>
    <x v="22"/>
    <x v="39"/>
    <x v="457"/>
    <x v="456"/>
    <x v="44"/>
    <x v="3"/>
    <x v="0"/>
    <x v="0"/>
    <x v="1"/>
    <x v="12"/>
    <x v="163"/>
    <x v="293"/>
    <x v="0"/>
    <x v="19"/>
    <x v="0"/>
    <x v="2"/>
    <x v="1"/>
    <x v="398"/>
    <x v="30"/>
    <x v="33"/>
    <x v="41"/>
    <x v="0"/>
    <x v="0"/>
    <x v="2"/>
    <x v="66"/>
    <x v="340"/>
    <x v="62"/>
    <x v="69"/>
    <x v="69"/>
  </r>
  <r>
    <x v="35"/>
    <x v="2"/>
    <x v="39"/>
    <x v="62"/>
    <x v="458"/>
    <x v="457"/>
    <x v="3"/>
    <x v="1"/>
    <x v="0"/>
    <x v="0"/>
    <x v="1"/>
    <x v="4"/>
    <x v="96"/>
    <x v="369"/>
    <x v="13"/>
    <x v="5"/>
    <x v="0"/>
    <x v="2"/>
    <x v="1"/>
    <x v="179"/>
    <x v="3"/>
    <x v="7"/>
    <x v="24"/>
    <x v="0"/>
    <x v="0"/>
    <x v="2"/>
    <x v="22"/>
    <x v="341"/>
    <x v="1"/>
    <x v="86"/>
    <x v="88"/>
  </r>
  <r>
    <x v="35"/>
    <x v="2"/>
    <x v="33"/>
    <x v="46"/>
    <x v="459"/>
    <x v="458"/>
    <x v="16"/>
    <x v="2"/>
    <x v="0"/>
    <x v="0"/>
    <x v="1"/>
    <x v="3"/>
    <x v="11"/>
    <x v="202"/>
    <x v="13"/>
    <x v="5"/>
    <x v="0"/>
    <x v="2"/>
    <x v="1"/>
    <x v="237"/>
    <x v="43"/>
    <x v="12"/>
    <x v="23"/>
    <x v="0"/>
    <x v="0"/>
    <x v="2"/>
    <x v="66"/>
    <x v="342"/>
    <x v="25"/>
    <x v="99"/>
    <x v="101"/>
  </r>
  <r>
    <x v="35"/>
    <x v="3"/>
    <x v="21"/>
    <x v="37"/>
    <x v="460"/>
    <x v="459"/>
    <x v="31"/>
    <x v="3"/>
    <x v="0"/>
    <x v="0"/>
    <x v="1"/>
    <x v="12"/>
    <x v="164"/>
    <x v="300"/>
    <x v="0"/>
    <x v="19"/>
    <x v="0"/>
    <x v="2"/>
    <x v="1"/>
    <x v="357"/>
    <x v="30"/>
    <x v="33"/>
    <x v="41"/>
    <x v="0"/>
    <x v="0"/>
    <x v="2"/>
    <x v="63"/>
    <x v="343"/>
    <x v="35"/>
    <x v="76"/>
    <x v="77"/>
  </r>
  <r>
    <x v="35"/>
    <x v="2"/>
    <x v="42"/>
    <x v="65"/>
    <x v="461"/>
    <x v="460"/>
    <x v="40"/>
    <x v="2"/>
    <x v="0"/>
    <x v="0"/>
    <x v="1"/>
    <x v="3"/>
    <x v="5"/>
    <x v="270"/>
    <x v="1"/>
    <x v="19"/>
    <x v="0"/>
    <x v="2"/>
    <x v="1"/>
    <x v="298"/>
    <x v="18"/>
    <x v="6"/>
    <x v="25"/>
    <x v="0"/>
    <x v="0"/>
    <x v="2"/>
    <x v="21"/>
    <x v="344"/>
    <x v="41"/>
    <x v="65"/>
    <x v="68"/>
  </r>
  <r>
    <x v="35"/>
    <x v="3"/>
    <x v="21"/>
    <x v="37"/>
    <x v="462"/>
    <x v="461"/>
    <x v="31"/>
    <x v="3"/>
    <x v="0"/>
    <x v="0"/>
    <x v="1"/>
    <x v="12"/>
    <x v="164"/>
    <x v="300"/>
    <x v="0"/>
    <x v="19"/>
    <x v="0"/>
    <x v="2"/>
    <x v="1"/>
    <x v="354"/>
    <x v="30"/>
    <x v="33"/>
    <x v="41"/>
    <x v="0"/>
    <x v="0"/>
    <x v="2"/>
    <x v="63"/>
    <x v="345"/>
    <x v="35"/>
    <x v="76"/>
    <x v="77"/>
  </r>
  <r>
    <x v="35"/>
    <x v="1"/>
    <x v="63"/>
    <x v="55"/>
    <x v="463"/>
    <x v="462"/>
    <x v="31"/>
    <x v="2"/>
    <x v="0"/>
    <x v="0"/>
    <x v="0"/>
    <x v="6"/>
    <x v="110"/>
    <x v="62"/>
    <x v="13"/>
    <x v="15"/>
    <x v="0"/>
    <x v="0"/>
    <x v="1"/>
    <x v="32"/>
    <x v="15"/>
    <x v="44"/>
    <x v="11"/>
    <x v="2"/>
    <x v="0"/>
    <x v="1"/>
    <x v="53"/>
    <x v="689"/>
    <x v="35"/>
    <x v="50"/>
    <x v="60"/>
  </r>
  <r>
    <x v="35"/>
    <x v="1"/>
    <x v="53"/>
    <x v="32"/>
    <x v="464"/>
    <x v="463"/>
    <x v="30"/>
    <x v="0"/>
    <x v="0"/>
    <x v="0"/>
    <x v="0"/>
    <x v="6"/>
    <x v="86"/>
    <x v="27"/>
    <x v="13"/>
    <x v="11"/>
    <x v="0"/>
    <x v="0"/>
    <x v="1"/>
    <x v="58"/>
    <x v="13"/>
    <x v="8"/>
    <x v="14"/>
    <x v="2"/>
    <x v="0"/>
    <x v="1"/>
    <x v="14"/>
    <x v="690"/>
    <x v="33"/>
    <x v="41"/>
    <x v="52"/>
  </r>
  <r>
    <x v="35"/>
    <x v="1"/>
    <x v="53"/>
    <x v="32"/>
    <x v="465"/>
    <x v="464"/>
    <x v="57"/>
    <x v="2"/>
    <x v="0"/>
    <x v="0"/>
    <x v="0"/>
    <x v="6"/>
    <x v="184"/>
    <x v="75"/>
    <x v="6"/>
    <x v="19"/>
    <x v="0"/>
    <x v="0"/>
    <x v="1"/>
    <x v="38"/>
    <x v="7"/>
    <x v="8"/>
    <x v="14"/>
    <x v="2"/>
    <x v="0"/>
    <x v="1"/>
    <x v="7"/>
    <x v="691"/>
    <x v="6"/>
    <x v="50"/>
    <x v="60"/>
  </r>
  <r>
    <x v="35"/>
    <x v="1"/>
    <x v="53"/>
    <x v="32"/>
    <x v="466"/>
    <x v="465"/>
    <x v="31"/>
    <x v="2"/>
    <x v="0"/>
    <x v="0"/>
    <x v="0"/>
    <x v="6"/>
    <x v="184"/>
    <x v="75"/>
    <x v="6"/>
    <x v="19"/>
    <x v="0"/>
    <x v="0"/>
    <x v="1"/>
    <x v="37"/>
    <x v="7"/>
    <x v="8"/>
    <x v="14"/>
    <x v="2"/>
    <x v="0"/>
    <x v="1"/>
    <x v="53"/>
    <x v="692"/>
    <x v="35"/>
    <x v="50"/>
    <x v="60"/>
  </r>
  <r>
    <x v="35"/>
    <x v="1"/>
    <x v="53"/>
    <x v="32"/>
    <x v="467"/>
    <x v="466"/>
    <x v="18"/>
    <x v="0"/>
    <x v="0"/>
    <x v="0"/>
    <x v="0"/>
    <x v="7"/>
    <x v="114"/>
    <x v="85"/>
    <x v="6"/>
    <x v="19"/>
    <x v="0"/>
    <x v="0"/>
    <x v="1"/>
    <x v="51"/>
    <x v="34"/>
    <x v="37"/>
    <x v="16"/>
    <x v="2"/>
    <x v="0"/>
    <x v="1"/>
    <x v="66"/>
    <x v="693"/>
    <x v="60"/>
    <x v="50"/>
    <x v="60"/>
  </r>
  <r>
    <x v="35"/>
    <x v="1"/>
    <x v="53"/>
    <x v="32"/>
    <x v="468"/>
    <x v="467"/>
    <x v="18"/>
    <x v="0"/>
    <x v="0"/>
    <x v="0"/>
    <x v="0"/>
    <x v="7"/>
    <x v="114"/>
    <x v="85"/>
    <x v="6"/>
    <x v="19"/>
    <x v="0"/>
    <x v="0"/>
    <x v="1"/>
    <x v="51"/>
    <x v="34"/>
    <x v="37"/>
    <x v="16"/>
    <x v="2"/>
    <x v="0"/>
    <x v="1"/>
    <x v="66"/>
    <x v="694"/>
    <x v="60"/>
    <x v="50"/>
    <x v="60"/>
  </r>
  <r>
    <x v="35"/>
    <x v="1"/>
    <x v="59"/>
    <x v="50"/>
    <x v="469"/>
    <x v="468"/>
    <x v="0"/>
    <x v="0"/>
    <x v="0"/>
    <x v="0"/>
    <x v="0"/>
    <x v="7"/>
    <x v="114"/>
    <x v="85"/>
    <x v="8"/>
    <x v="19"/>
    <x v="0"/>
    <x v="0"/>
    <x v="1"/>
    <x v="51"/>
    <x v="34"/>
    <x v="37"/>
    <x v="16"/>
    <x v="2"/>
    <x v="0"/>
    <x v="1"/>
    <x v="37"/>
    <x v="695"/>
    <x v="43"/>
    <x v="50"/>
    <x v="60"/>
  </r>
  <r>
    <x v="35"/>
    <x v="1"/>
    <x v="47"/>
    <x v="20"/>
    <x v="470"/>
    <x v="469"/>
    <x v="57"/>
    <x v="2"/>
    <x v="0"/>
    <x v="0"/>
    <x v="0"/>
    <x v="6"/>
    <x v="107"/>
    <x v="55"/>
    <x v="13"/>
    <x v="9"/>
    <x v="0"/>
    <x v="0"/>
    <x v="1"/>
    <x v="22"/>
    <x v="7"/>
    <x v="0"/>
    <x v="17"/>
    <x v="2"/>
    <x v="0"/>
    <x v="1"/>
    <x v="7"/>
    <x v="696"/>
    <x v="6"/>
    <x v="50"/>
    <x v="60"/>
  </r>
  <r>
    <x v="35"/>
    <x v="1"/>
    <x v="76"/>
    <x v="82"/>
    <x v="471"/>
    <x v="470"/>
    <x v="31"/>
    <x v="2"/>
    <x v="0"/>
    <x v="0"/>
    <x v="0"/>
    <x v="6"/>
    <x v="217"/>
    <x v="26"/>
    <x v="13"/>
    <x v="12"/>
    <x v="0"/>
    <x v="0"/>
    <x v="1"/>
    <x v="58"/>
    <x v="7"/>
    <x v="8"/>
    <x v="14"/>
    <x v="2"/>
    <x v="0"/>
    <x v="1"/>
    <x v="53"/>
    <x v="697"/>
    <x v="35"/>
    <x v="41"/>
    <x v="79"/>
  </r>
  <r>
    <x v="35"/>
    <x v="1"/>
    <x v="71"/>
    <x v="74"/>
    <x v="472"/>
    <x v="471"/>
    <x v="31"/>
    <x v="2"/>
    <x v="0"/>
    <x v="0"/>
    <x v="0"/>
    <x v="6"/>
    <x v="86"/>
    <x v="27"/>
    <x v="13"/>
    <x v="17"/>
    <x v="0"/>
    <x v="0"/>
    <x v="1"/>
    <x v="58"/>
    <x v="7"/>
    <x v="8"/>
    <x v="14"/>
    <x v="2"/>
    <x v="0"/>
    <x v="1"/>
    <x v="53"/>
    <x v="698"/>
    <x v="35"/>
    <x v="41"/>
    <x v="52"/>
  </r>
  <r>
    <x v="35"/>
    <x v="2"/>
    <x v="12"/>
    <x v="14"/>
    <x v="473"/>
    <x v="472"/>
    <x v="65"/>
    <x v="3"/>
    <x v="0"/>
    <x v="0"/>
    <x v="1"/>
    <x v="3"/>
    <x v="241"/>
    <x v="308"/>
    <x v="1"/>
    <x v="19"/>
    <x v="0"/>
    <x v="2"/>
    <x v="1"/>
    <x v="256"/>
    <x v="29"/>
    <x v="21"/>
    <x v="38"/>
    <x v="0"/>
    <x v="0"/>
    <x v="2"/>
    <x v="66"/>
    <x v="346"/>
    <x v="16"/>
    <x v="54"/>
    <x v="47"/>
  </r>
  <r>
    <x v="35"/>
    <x v="3"/>
    <x v="22"/>
    <x v="39"/>
    <x v="474"/>
    <x v="473"/>
    <x v="24"/>
    <x v="3"/>
    <x v="0"/>
    <x v="0"/>
    <x v="1"/>
    <x v="12"/>
    <x v="161"/>
    <x v="283"/>
    <x v="13"/>
    <x v="4"/>
    <x v="0"/>
    <x v="2"/>
    <x v="1"/>
    <x v="324"/>
    <x v="30"/>
    <x v="30"/>
    <x v="41"/>
    <x v="0"/>
    <x v="0"/>
    <x v="2"/>
    <x v="64"/>
    <x v="347"/>
    <x v="39"/>
    <x v="69"/>
    <x v="69"/>
  </r>
  <r>
    <x v="35"/>
    <x v="3"/>
    <x v="22"/>
    <x v="39"/>
    <x v="475"/>
    <x v="474"/>
    <x v="24"/>
    <x v="3"/>
    <x v="0"/>
    <x v="0"/>
    <x v="1"/>
    <x v="12"/>
    <x v="160"/>
    <x v="284"/>
    <x v="13"/>
    <x v="4"/>
    <x v="0"/>
    <x v="2"/>
    <x v="1"/>
    <x v="322"/>
    <x v="30"/>
    <x v="30"/>
    <x v="41"/>
    <x v="0"/>
    <x v="0"/>
    <x v="2"/>
    <x v="64"/>
    <x v="348"/>
    <x v="39"/>
    <x v="66"/>
    <x v="64"/>
  </r>
  <r>
    <x v="35"/>
    <x v="2"/>
    <x v="33"/>
    <x v="46"/>
    <x v="476"/>
    <x v="475"/>
    <x v="16"/>
    <x v="2"/>
    <x v="0"/>
    <x v="0"/>
    <x v="1"/>
    <x v="3"/>
    <x v="11"/>
    <x v="202"/>
    <x v="13"/>
    <x v="5"/>
    <x v="0"/>
    <x v="2"/>
    <x v="1"/>
    <x v="233"/>
    <x v="43"/>
    <x v="12"/>
    <x v="23"/>
    <x v="0"/>
    <x v="0"/>
    <x v="2"/>
    <x v="66"/>
    <x v="349"/>
    <x v="25"/>
    <x v="99"/>
    <x v="101"/>
  </r>
  <r>
    <x v="35"/>
    <x v="2"/>
    <x v="33"/>
    <x v="46"/>
    <x v="477"/>
    <x v="476"/>
    <x v="1"/>
    <x v="2"/>
    <x v="0"/>
    <x v="0"/>
    <x v="1"/>
    <x v="3"/>
    <x v="12"/>
    <x v="361"/>
    <x v="13"/>
    <x v="5"/>
    <x v="0"/>
    <x v="2"/>
    <x v="1"/>
    <x v="259"/>
    <x v="6"/>
    <x v="18"/>
    <x v="28"/>
    <x v="0"/>
    <x v="0"/>
    <x v="2"/>
    <x v="45"/>
    <x v="350"/>
    <x v="66"/>
    <x v="46"/>
    <x v="57"/>
  </r>
  <r>
    <x v="35"/>
    <x v="1"/>
    <x v="73"/>
    <x v="76"/>
    <x v="478"/>
    <x v="477"/>
    <x v="31"/>
    <x v="2"/>
    <x v="0"/>
    <x v="0"/>
    <x v="0"/>
    <x v="6"/>
    <x v="191"/>
    <x v="37"/>
    <x v="13"/>
    <x v="11"/>
    <x v="0"/>
    <x v="0"/>
    <x v="1"/>
    <x v="33"/>
    <x v="15"/>
    <x v="27"/>
    <x v="6"/>
    <x v="2"/>
    <x v="0"/>
    <x v="1"/>
    <x v="53"/>
    <x v="699"/>
    <x v="35"/>
    <x v="41"/>
    <x v="79"/>
  </r>
  <r>
    <x v="35"/>
    <x v="2"/>
    <x v="6"/>
    <x v="8"/>
    <x v="479"/>
    <x v="478"/>
    <x v="31"/>
    <x v="2"/>
    <x v="0"/>
    <x v="0"/>
    <x v="1"/>
    <x v="3"/>
    <x v="36"/>
    <x v="336"/>
    <x v="1"/>
    <x v="19"/>
    <x v="0"/>
    <x v="2"/>
    <x v="1"/>
    <x v="129"/>
    <x v="18"/>
    <x v="21"/>
    <x v="38"/>
    <x v="0"/>
    <x v="0"/>
    <x v="2"/>
    <x v="63"/>
    <x v="351"/>
    <x v="35"/>
    <x v="35"/>
    <x v="30"/>
  </r>
  <r>
    <x v="35"/>
    <x v="1"/>
    <x v="71"/>
    <x v="74"/>
    <x v="480"/>
    <x v="479"/>
    <x v="0"/>
    <x v="2"/>
    <x v="0"/>
    <x v="0"/>
    <x v="0"/>
    <x v="6"/>
    <x v="134"/>
    <x v="22"/>
    <x v="11"/>
    <x v="19"/>
    <x v="0"/>
    <x v="0"/>
    <x v="1"/>
    <x v="51"/>
    <x v="15"/>
    <x v="44"/>
    <x v="11"/>
    <x v="2"/>
    <x v="0"/>
    <x v="1"/>
    <x v="37"/>
    <x v="700"/>
    <x v="43"/>
    <x v="50"/>
    <x v="60"/>
  </r>
  <r>
    <x v="35"/>
    <x v="2"/>
    <x v="23"/>
    <x v="28"/>
    <x v="481"/>
    <x v="480"/>
    <x v="12"/>
    <x v="2"/>
    <x v="0"/>
    <x v="0"/>
    <x v="1"/>
    <x v="4"/>
    <x v="232"/>
    <x v="362"/>
    <x v="2"/>
    <x v="19"/>
    <x v="0"/>
    <x v="2"/>
    <x v="1"/>
    <x v="220"/>
    <x v="18"/>
    <x v="40"/>
    <x v="24"/>
    <x v="0"/>
    <x v="0"/>
    <x v="2"/>
    <x v="65"/>
    <x v="352"/>
    <x v="0"/>
    <x v="41"/>
    <x v="46"/>
  </r>
  <r>
    <x v="36"/>
    <x v="2"/>
    <x v="33"/>
    <x v="46"/>
    <x v="482"/>
    <x v="481"/>
    <x v="24"/>
    <x v="3"/>
    <x v="0"/>
    <x v="0"/>
    <x v="1"/>
    <x v="3"/>
    <x v="64"/>
    <x v="344"/>
    <x v="1"/>
    <x v="19"/>
    <x v="0"/>
    <x v="2"/>
    <x v="1"/>
    <x v="265"/>
    <x v="29"/>
    <x v="21"/>
    <x v="27"/>
    <x v="0"/>
    <x v="0"/>
    <x v="2"/>
    <x v="64"/>
    <x v="353"/>
    <x v="39"/>
    <x v="43"/>
    <x v="54"/>
  </r>
  <r>
    <x v="36"/>
    <x v="2"/>
    <x v="6"/>
    <x v="8"/>
    <x v="483"/>
    <x v="482"/>
    <x v="54"/>
    <x v="3"/>
    <x v="0"/>
    <x v="0"/>
    <x v="1"/>
    <x v="3"/>
    <x v="32"/>
    <x v="264"/>
    <x v="1"/>
    <x v="19"/>
    <x v="0"/>
    <x v="2"/>
    <x v="1"/>
    <x v="195"/>
    <x v="27"/>
    <x v="36"/>
    <x v="36"/>
    <x v="0"/>
    <x v="0"/>
    <x v="2"/>
    <x v="38"/>
    <x v="354"/>
    <x v="53"/>
    <x v="35"/>
    <x v="30"/>
  </r>
  <r>
    <x v="36"/>
    <x v="2"/>
    <x v="6"/>
    <x v="8"/>
    <x v="484"/>
    <x v="483"/>
    <x v="69"/>
    <x v="2"/>
    <x v="0"/>
    <x v="0"/>
    <x v="1"/>
    <x v="3"/>
    <x v="28"/>
    <x v="222"/>
    <x v="1"/>
    <x v="19"/>
    <x v="0"/>
    <x v="2"/>
    <x v="1"/>
    <x v="117"/>
    <x v="6"/>
    <x v="29"/>
    <x v="40"/>
    <x v="0"/>
    <x v="0"/>
    <x v="2"/>
    <x v="18"/>
    <x v="355"/>
    <x v="54"/>
    <x v="35"/>
    <x v="30"/>
  </r>
  <r>
    <x v="36"/>
    <x v="2"/>
    <x v="33"/>
    <x v="46"/>
    <x v="485"/>
    <x v="484"/>
    <x v="24"/>
    <x v="3"/>
    <x v="0"/>
    <x v="0"/>
    <x v="1"/>
    <x v="3"/>
    <x v="64"/>
    <x v="344"/>
    <x v="13"/>
    <x v="5"/>
    <x v="0"/>
    <x v="2"/>
    <x v="1"/>
    <x v="263"/>
    <x v="29"/>
    <x v="21"/>
    <x v="27"/>
    <x v="0"/>
    <x v="0"/>
    <x v="2"/>
    <x v="64"/>
    <x v="356"/>
    <x v="39"/>
    <x v="43"/>
    <x v="54"/>
  </r>
  <r>
    <x v="36"/>
    <x v="2"/>
    <x v="33"/>
    <x v="46"/>
    <x v="486"/>
    <x v="485"/>
    <x v="1"/>
    <x v="2"/>
    <x v="0"/>
    <x v="0"/>
    <x v="1"/>
    <x v="3"/>
    <x v="13"/>
    <x v="227"/>
    <x v="1"/>
    <x v="19"/>
    <x v="0"/>
    <x v="2"/>
    <x v="1"/>
    <x v="283"/>
    <x v="6"/>
    <x v="29"/>
    <x v="29"/>
    <x v="0"/>
    <x v="0"/>
    <x v="2"/>
    <x v="45"/>
    <x v="357"/>
    <x v="66"/>
    <x v="44"/>
    <x v="55"/>
  </r>
  <r>
    <x v="36"/>
    <x v="2"/>
    <x v="33"/>
    <x v="46"/>
    <x v="487"/>
    <x v="486"/>
    <x v="12"/>
    <x v="2"/>
    <x v="0"/>
    <x v="0"/>
    <x v="1"/>
    <x v="3"/>
    <x v="11"/>
    <x v="202"/>
    <x v="13"/>
    <x v="5"/>
    <x v="0"/>
    <x v="2"/>
    <x v="1"/>
    <x v="236"/>
    <x v="43"/>
    <x v="12"/>
    <x v="23"/>
    <x v="0"/>
    <x v="0"/>
    <x v="2"/>
    <x v="65"/>
    <x v="358"/>
    <x v="0"/>
    <x v="99"/>
    <x v="101"/>
  </r>
  <r>
    <x v="36"/>
    <x v="2"/>
    <x v="33"/>
    <x v="46"/>
    <x v="488"/>
    <x v="487"/>
    <x v="24"/>
    <x v="3"/>
    <x v="0"/>
    <x v="0"/>
    <x v="1"/>
    <x v="3"/>
    <x v="64"/>
    <x v="344"/>
    <x v="13"/>
    <x v="5"/>
    <x v="0"/>
    <x v="2"/>
    <x v="1"/>
    <x v="267"/>
    <x v="29"/>
    <x v="21"/>
    <x v="27"/>
    <x v="0"/>
    <x v="0"/>
    <x v="2"/>
    <x v="64"/>
    <x v="359"/>
    <x v="39"/>
    <x v="43"/>
    <x v="54"/>
  </r>
  <r>
    <x v="36"/>
    <x v="2"/>
    <x v="6"/>
    <x v="8"/>
    <x v="489"/>
    <x v="488"/>
    <x v="65"/>
    <x v="3"/>
    <x v="0"/>
    <x v="0"/>
    <x v="1"/>
    <x v="3"/>
    <x v="38"/>
    <x v="336"/>
    <x v="1"/>
    <x v="19"/>
    <x v="0"/>
    <x v="2"/>
    <x v="1"/>
    <x v="130"/>
    <x v="29"/>
    <x v="21"/>
    <x v="38"/>
    <x v="0"/>
    <x v="0"/>
    <x v="2"/>
    <x v="66"/>
    <x v="360"/>
    <x v="16"/>
    <x v="35"/>
    <x v="30"/>
  </r>
  <r>
    <x v="36"/>
    <x v="2"/>
    <x v="6"/>
    <x v="8"/>
    <x v="490"/>
    <x v="489"/>
    <x v="65"/>
    <x v="3"/>
    <x v="0"/>
    <x v="0"/>
    <x v="1"/>
    <x v="3"/>
    <x v="38"/>
    <x v="336"/>
    <x v="1"/>
    <x v="19"/>
    <x v="0"/>
    <x v="2"/>
    <x v="1"/>
    <x v="128"/>
    <x v="29"/>
    <x v="21"/>
    <x v="38"/>
    <x v="0"/>
    <x v="0"/>
    <x v="2"/>
    <x v="66"/>
    <x v="361"/>
    <x v="16"/>
    <x v="35"/>
    <x v="30"/>
  </r>
  <r>
    <x v="36"/>
    <x v="2"/>
    <x v="6"/>
    <x v="8"/>
    <x v="491"/>
    <x v="490"/>
    <x v="65"/>
    <x v="3"/>
    <x v="0"/>
    <x v="0"/>
    <x v="1"/>
    <x v="3"/>
    <x v="38"/>
    <x v="336"/>
    <x v="1"/>
    <x v="19"/>
    <x v="0"/>
    <x v="2"/>
    <x v="1"/>
    <x v="131"/>
    <x v="29"/>
    <x v="21"/>
    <x v="38"/>
    <x v="0"/>
    <x v="0"/>
    <x v="2"/>
    <x v="66"/>
    <x v="362"/>
    <x v="16"/>
    <x v="35"/>
    <x v="30"/>
  </r>
  <r>
    <x v="36"/>
    <x v="3"/>
    <x v="22"/>
    <x v="39"/>
    <x v="492"/>
    <x v="491"/>
    <x v="69"/>
    <x v="2"/>
    <x v="0"/>
    <x v="0"/>
    <x v="1"/>
    <x v="12"/>
    <x v="128"/>
    <x v="296"/>
    <x v="13"/>
    <x v="4"/>
    <x v="0"/>
    <x v="2"/>
    <x v="1"/>
    <x v="389"/>
    <x v="5"/>
    <x v="33"/>
    <x v="41"/>
    <x v="0"/>
    <x v="0"/>
    <x v="2"/>
    <x v="18"/>
    <x v="363"/>
    <x v="54"/>
    <x v="66"/>
    <x v="64"/>
  </r>
  <r>
    <x v="36"/>
    <x v="2"/>
    <x v="12"/>
    <x v="14"/>
    <x v="493"/>
    <x v="492"/>
    <x v="54"/>
    <x v="3"/>
    <x v="0"/>
    <x v="0"/>
    <x v="1"/>
    <x v="2"/>
    <x v="242"/>
    <x v="126"/>
    <x v="13"/>
    <x v="5"/>
    <x v="0"/>
    <x v="2"/>
    <x v="1"/>
    <x v="279"/>
    <x v="28"/>
    <x v="13"/>
    <x v="36"/>
    <x v="0"/>
    <x v="0"/>
    <x v="1"/>
    <x v="66"/>
    <x v="364"/>
    <x v="53"/>
    <x v="54"/>
    <x v="47"/>
  </r>
  <r>
    <x v="36"/>
    <x v="2"/>
    <x v="6"/>
    <x v="8"/>
    <x v="494"/>
    <x v="493"/>
    <x v="22"/>
    <x v="1"/>
    <x v="0"/>
    <x v="0"/>
    <x v="1"/>
    <x v="3"/>
    <x v="38"/>
    <x v="336"/>
    <x v="13"/>
    <x v="5"/>
    <x v="0"/>
    <x v="2"/>
    <x v="1"/>
    <x v="132"/>
    <x v="25"/>
    <x v="21"/>
    <x v="38"/>
    <x v="0"/>
    <x v="0"/>
    <x v="2"/>
    <x v="54"/>
    <x v="365"/>
    <x v="65"/>
    <x v="35"/>
    <x v="30"/>
  </r>
  <r>
    <x v="36"/>
    <x v="3"/>
    <x v="22"/>
    <x v="39"/>
    <x v="495"/>
    <x v="494"/>
    <x v="27"/>
    <x v="2"/>
    <x v="0"/>
    <x v="0"/>
    <x v="1"/>
    <x v="12"/>
    <x v="127"/>
    <x v="238"/>
    <x v="0"/>
    <x v="19"/>
    <x v="0"/>
    <x v="2"/>
    <x v="1"/>
    <x v="385"/>
    <x v="5"/>
    <x v="35"/>
    <x v="26"/>
    <x v="0"/>
    <x v="0"/>
    <x v="2"/>
    <x v="41"/>
    <x v="366"/>
    <x v="38"/>
    <x v="66"/>
    <x v="64"/>
  </r>
  <r>
    <x v="36"/>
    <x v="3"/>
    <x v="22"/>
    <x v="39"/>
    <x v="496"/>
    <x v="494"/>
    <x v="27"/>
    <x v="2"/>
    <x v="0"/>
    <x v="0"/>
    <x v="1"/>
    <x v="12"/>
    <x v="124"/>
    <x v="206"/>
    <x v="13"/>
    <x v="4"/>
    <x v="0"/>
    <x v="2"/>
    <x v="1"/>
    <x v="388"/>
    <x v="5"/>
    <x v="35"/>
    <x v="26"/>
    <x v="0"/>
    <x v="0"/>
    <x v="2"/>
    <x v="41"/>
    <x v="367"/>
    <x v="38"/>
    <x v="66"/>
    <x v="64"/>
  </r>
  <r>
    <x v="36"/>
    <x v="2"/>
    <x v="33"/>
    <x v="46"/>
    <x v="497"/>
    <x v="495"/>
    <x v="27"/>
    <x v="2"/>
    <x v="0"/>
    <x v="0"/>
    <x v="1"/>
    <x v="3"/>
    <x v="12"/>
    <x v="361"/>
    <x v="13"/>
    <x v="5"/>
    <x v="0"/>
    <x v="2"/>
    <x v="1"/>
    <x v="274"/>
    <x v="43"/>
    <x v="18"/>
    <x v="28"/>
    <x v="0"/>
    <x v="0"/>
    <x v="2"/>
    <x v="41"/>
    <x v="368"/>
    <x v="38"/>
    <x v="46"/>
    <x v="57"/>
  </r>
  <r>
    <x v="36"/>
    <x v="1"/>
    <x v="49"/>
    <x v="25"/>
    <x v="498"/>
    <x v="496"/>
    <x v="68"/>
    <x v="2"/>
    <x v="0"/>
    <x v="0"/>
    <x v="0"/>
    <x v="6"/>
    <x v="110"/>
    <x v="62"/>
    <x v="13"/>
    <x v="10"/>
    <x v="0"/>
    <x v="0"/>
    <x v="1"/>
    <x v="31"/>
    <x v="15"/>
    <x v="44"/>
    <x v="11"/>
    <x v="2"/>
    <x v="0"/>
    <x v="1"/>
    <x v="3"/>
    <x v="701"/>
    <x v="7"/>
    <x v="50"/>
    <x v="60"/>
  </r>
  <r>
    <x v="36"/>
    <x v="1"/>
    <x v="71"/>
    <x v="74"/>
    <x v="499"/>
    <x v="497"/>
    <x v="31"/>
    <x v="2"/>
    <x v="0"/>
    <x v="0"/>
    <x v="0"/>
    <x v="6"/>
    <x v="86"/>
    <x v="27"/>
    <x v="13"/>
    <x v="17"/>
    <x v="0"/>
    <x v="0"/>
    <x v="1"/>
    <x v="58"/>
    <x v="15"/>
    <x v="8"/>
    <x v="14"/>
    <x v="2"/>
    <x v="0"/>
    <x v="1"/>
    <x v="53"/>
    <x v="702"/>
    <x v="35"/>
    <x v="41"/>
    <x v="52"/>
  </r>
  <r>
    <x v="36"/>
    <x v="1"/>
    <x v="53"/>
    <x v="32"/>
    <x v="500"/>
    <x v="498"/>
    <x v="4"/>
    <x v="2"/>
    <x v="0"/>
    <x v="0"/>
    <x v="0"/>
    <x v="6"/>
    <x v="108"/>
    <x v="16"/>
    <x v="6"/>
    <x v="19"/>
    <x v="0"/>
    <x v="0"/>
    <x v="1"/>
    <x v="39"/>
    <x v="32"/>
    <x v="8"/>
    <x v="14"/>
    <x v="2"/>
    <x v="0"/>
    <x v="1"/>
    <x v="49"/>
    <x v="703"/>
    <x v="21"/>
    <x v="50"/>
    <x v="60"/>
  </r>
  <r>
    <x v="36"/>
    <x v="2"/>
    <x v="12"/>
    <x v="14"/>
    <x v="501"/>
    <x v="499"/>
    <x v="69"/>
    <x v="2"/>
    <x v="0"/>
    <x v="0"/>
    <x v="1"/>
    <x v="3"/>
    <x v="25"/>
    <x v="198"/>
    <x v="1"/>
    <x v="19"/>
    <x v="0"/>
    <x v="2"/>
    <x v="1"/>
    <x v="132"/>
    <x v="43"/>
    <x v="4"/>
    <x v="33"/>
    <x v="0"/>
    <x v="0"/>
    <x v="2"/>
    <x v="18"/>
    <x v="369"/>
    <x v="54"/>
    <x v="36"/>
    <x v="39"/>
  </r>
  <r>
    <x v="36"/>
    <x v="2"/>
    <x v="33"/>
    <x v="46"/>
    <x v="502"/>
    <x v="500"/>
    <x v="69"/>
    <x v="2"/>
    <x v="0"/>
    <x v="0"/>
    <x v="1"/>
    <x v="3"/>
    <x v="0"/>
    <x v="201"/>
    <x v="1"/>
    <x v="19"/>
    <x v="0"/>
    <x v="2"/>
    <x v="1"/>
    <x v="270"/>
    <x v="43"/>
    <x v="4"/>
    <x v="33"/>
    <x v="0"/>
    <x v="0"/>
    <x v="2"/>
    <x v="18"/>
    <x v="370"/>
    <x v="54"/>
    <x v="49"/>
    <x v="59"/>
  </r>
  <r>
    <x v="36"/>
    <x v="1"/>
    <x v="47"/>
    <x v="20"/>
    <x v="503"/>
    <x v="501"/>
    <x v="30"/>
    <x v="0"/>
    <x v="0"/>
    <x v="0"/>
    <x v="0"/>
    <x v="6"/>
    <x v="86"/>
    <x v="27"/>
    <x v="4"/>
    <x v="19"/>
    <x v="0"/>
    <x v="0"/>
    <x v="1"/>
    <x v="57"/>
    <x v="13"/>
    <x v="8"/>
    <x v="14"/>
    <x v="2"/>
    <x v="0"/>
    <x v="1"/>
    <x v="14"/>
    <x v="704"/>
    <x v="33"/>
    <x v="41"/>
    <x v="52"/>
  </r>
  <r>
    <x v="36"/>
    <x v="2"/>
    <x v="12"/>
    <x v="14"/>
    <x v="504"/>
    <x v="502"/>
    <x v="69"/>
    <x v="2"/>
    <x v="0"/>
    <x v="0"/>
    <x v="1"/>
    <x v="3"/>
    <x v="25"/>
    <x v="198"/>
    <x v="1"/>
    <x v="19"/>
    <x v="0"/>
    <x v="2"/>
    <x v="1"/>
    <x v="127"/>
    <x v="43"/>
    <x v="4"/>
    <x v="33"/>
    <x v="0"/>
    <x v="0"/>
    <x v="2"/>
    <x v="18"/>
    <x v="371"/>
    <x v="54"/>
    <x v="36"/>
    <x v="39"/>
  </r>
  <r>
    <x v="36"/>
    <x v="2"/>
    <x v="33"/>
    <x v="46"/>
    <x v="505"/>
    <x v="503"/>
    <x v="40"/>
    <x v="3"/>
    <x v="0"/>
    <x v="0"/>
    <x v="1"/>
    <x v="3"/>
    <x v="64"/>
    <x v="344"/>
    <x v="1"/>
    <x v="19"/>
    <x v="0"/>
    <x v="2"/>
    <x v="1"/>
    <x v="263"/>
    <x v="29"/>
    <x v="21"/>
    <x v="27"/>
    <x v="0"/>
    <x v="0"/>
    <x v="2"/>
    <x v="21"/>
    <x v="372"/>
    <x v="41"/>
    <x v="43"/>
    <x v="54"/>
  </r>
  <r>
    <x v="36"/>
    <x v="2"/>
    <x v="43"/>
    <x v="73"/>
    <x v="506"/>
    <x v="504"/>
    <x v="3"/>
    <x v="1"/>
    <x v="0"/>
    <x v="0"/>
    <x v="1"/>
    <x v="4"/>
    <x v="92"/>
    <x v="372"/>
    <x v="13"/>
    <x v="5"/>
    <x v="0"/>
    <x v="2"/>
    <x v="1"/>
    <x v="163"/>
    <x v="3"/>
    <x v="7"/>
    <x v="24"/>
    <x v="0"/>
    <x v="0"/>
    <x v="2"/>
    <x v="22"/>
    <x v="373"/>
    <x v="1"/>
    <x v="78"/>
    <x v="82"/>
  </r>
  <r>
    <x v="36"/>
    <x v="3"/>
    <x v="21"/>
    <x v="37"/>
    <x v="507"/>
    <x v="505"/>
    <x v="6"/>
    <x v="2"/>
    <x v="0"/>
    <x v="0"/>
    <x v="1"/>
    <x v="12"/>
    <x v="126"/>
    <x v="239"/>
    <x v="0"/>
    <x v="19"/>
    <x v="0"/>
    <x v="2"/>
    <x v="1"/>
    <x v="371"/>
    <x v="10"/>
    <x v="35"/>
    <x v="26"/>
    <x v="0"/>
    <x v="0"/>
    <x v="2"/>
    <x v="25"/>
    <x v="374"/>
    <x v="40"/>
    <x v="50"/>
    <x v="60"/>
  </r>
  <r>
    <x v="36"/>
    <x v="2"/>
    <x v="12"/>
    <x v="14"/>
    <x v="508"/>
    <x v="506"/>
    <x v="69"/>
    <x v="2"/>
    <x v="0"/>
    <x v="0"/>
    <x v="1"/>
    <x v="3"/>
    <x v="243"/>
    <x v="185"/>
    <x v="13"/>
    <x v="5"/>
    <x v="0"/>
    <x v="2"/>
    <x v="1"/>
    <x v="268"/>
    <x v="8"/>
    <x v="4"/>
    <x v="33"/>
    <x v="0"/>
    <x v="0"/>
    <x v="2"/>
    <x v="18"/>
    <x v="375"/>
    <x v="54"/>
    <x v="54"/>
    <x v="47"/>
  </r>
  <r>
    <x v="36"/>
    <x v="2"/>
    <x v="33"/>
    <x v="46"/>
    <x v="509"/>
    <x v="507"/>
    <x v="69"/>
    <x v="3"/>
    <x v="0"/>
    <x v="0"/>
    <x v="1"/>
    <x v="3"/>
    <x v="64"/>
    <x v="344"/>
    <x v="13"/>
    <x v="5"/>
    <x v="0"/>
    <x v="2"/>
    <x v="1"/>
    <x v="260"/>
    <x v="29"/>
    <x v="21"/>
    <x v="27"/>
    <x v="0"/>
    <x v="0"/>
    <x v="2"/>
    <x v="18"/>
    <x v="376"/>
    <x v="54"/>
    <x v="43"/>
    <x v="54"/>
  </r>
  <r>
    <x v="36"/>
    <x v="2"/>
    <x v="12"/>
    <x v="14"/>
    <x v="510"/>
    <x v="508"/>
    <x v="1"/>
    <x v="2"/>
    <x v="0"/>
    <x v="0"/>
    <x v="1"/>
    <x v="3"/>
    <x v="10"/>
    <x v="359"/>
    <x v="1"/>
    <x v="19"/>
    <x v="0"/>
    <x v="2"/>
    <x v="1"/>
    <x v="137"/>
    <x v="6"/>
    <x v="18"/>
    <x v="39"/>
    <x v="0"/>
    <x v="0"/>
    <x v="2"/>
    <x v="45"/>
    <x v="377"/>
    <x v="66"/>
    <x v="36"/>
    <x v="39"/>
  </r>
  <r>
    <x v="36"/>
    <x v="2"/>
    <x v="33"/>
    <x v="46"/>
    <x v="511"/>
    <x v="509"/>
    <x v="12"/>
    <x v="1"/>
    <x v="0"/>
    <x v="0"/>
    <x v="1"/>
    <x v="4"/>
    <x v="95"/>
    <x v="371"/>
    <x v="1"/>
    <x v="19"/>
    <x v="0"/>
    <x v="2"/>
    <x v="1"/>
    <x v="231"/>
    <x v="26"/>
    <x v="40"/>
    <x v="24"/>
    <x v="0"/>
    <x v="0"/>
    <x v="2"/>
    <x v="65"/>
    <x v="378"/>
    <x v="0"/>
    <x v="41"/>
    <x v="52"/>
  </r>
  <r>
    <x v="36"/>
    <x v="1"/>
    <x v="59"/>
    <x v="50"/>
    <x v="512"/>
    <x v="510"/>
    <x v="45"/>
    <x v="0"/>
    <x v="0"/>
    <x v="0"/>
    <x v="0"/>
    <x v="7"/>
    <x v="115"/>
    <x v="87"/>
    <x v="13"/>
    <x v="14"/>
    <x v="0"/>
    <x v="0"/>
    <x v="1"/>
    <x v="48"/>
    <x v="23"/>
    <x v="8"/>
    <x v="14"/>
    <x v="2"/>
    <x v="0"/>
    <x v="1"/>
    <x v="39"/>
    <x v="705"/>
    <x v="28"/>
    <x v="50"/>
    <x v="60"/>
  </r>
  <r>
    <x v="36"/>
    <x v="2"/>
    <x v="42"/>
    <x v="65"/>
    <x v="513"/>
    <x v="511"/>
    <x v="12"/>
    <x v="1"/>
    <x v="0"/>
    <x v="0"/>
    <x v="1"/>
    <x v="4"/>
    <x v="94"/>
    <x v="370"/>
    <x v="1"/>
    <x v="19"/>
    <x v="0"/>
    <x v="2"/>
    <x v="1"/>
    <x v="278"/>
    <x v="26"/>
    <x v="7"/>
    <x v="24"/>
    <x v="0"/>
    <x v="0"/>
    <x v="2"/>
    <x v="65"/>
    <x v="379"/>
    <x v="0"/>
    <x v="62"/>
    <x v="66"/>
  </r>
  <r>
    <x v="36"/>
    <x v="3"/>
    <x v="22"/>
    <x v="39"/>
    <x v="514"/>
    <x v="512"/>
    <x v="24"/>
    <x v="3"/>
    <x v="0"/>
    <x v="0"/>
    <x v="1"/>
    <x v="12"/>
    <x v="127"/>
    <x v="238"/>
    <x v="13"/>
    <x v="4"/>
    <x v="0"/>
    <x v="2"/>
    <x v="1"/>
    <x v="384"/>
    <x v="30"/>
    <x v="35"/>
    <x v="26"/>
    <x v="0"/>
    <x v="0"/>
    <x v="2"/>
    <x v="64"/>
    <x v="380"/>
    <x v="39"/>
    <x v="66"/>
    <x v="64"/>
  </r>
  <r>
    <x v="36"/>
    <x v="2"/>
    <x v="12"/>
    <x v="14"/>
    <x v="515"/>
    <x v="513"/>
    <x v="15"/>
    <x v="3"/>
    <x v="0"/>
    <x v="0"/>
    <x v="1"/>
    <x v="3"/>
    <x v="241"/>
    <x v="308"/>
    <x v="13"/>
    <x v="5"/>
    <x v="0"/>
    <x v="2"/>
    <x v="1"/>
    <x v="267"/>
    <x v="29"/>
    <x v="21"/>
    <x v="38"/>
    <x v="0"/>
    <x v="0"/>
    <x v="2"/>
    <x v="32"/>
    <x v="381"/>
    <x v="48"/>
    <x v="54"/>
    <x v="47"/>
  </r>
  <r>
    <x v="36"/>
    <x v="1"/>
    <x v="53"/>
    <x v="32"/>
    <x v="516"/>
    <x v="514"/>
    <x v="7"/>
    <x v="2"/>
    <x v="0"/>
    <x v="0"/>
    <x v="0"/>
    <x v="9"/>
    <x v="139"/>
    <x v="100"/>
    <x v="13"/>
    <x v="11"/>
    <x v="0"/>
    <x v="0"/>
    <x v="1"/>
    <x v="48"/>
    <x v="7"/>
    <x v="48"/>
    <x v="0"/>
    <x v="1"/>
    <x v="0"/>
    <x v="1"/>
    <x v="48"/>
    <x v="706"/>
    <x v="69"/>
    <x v="50"/>
    <x v="60"/>
  </r>
  <r>
    <x v="36"/>
    <x v="2"/>
    <x v="33"/>
    <x v="46"/>
    <x v="517"/>
    <x v="515"/>
    <x v="27"/>
    <x v="2"/>
    <x v="0"/>
    <x v="0"/>
    <x v="1"/>
    <x v="3"/>
    <x v="0"/>
    <x v="201"/>
    <x v="1"/>
    <x v="19"/>
    <x v="0"/>
    <x v="2"/>
    <x v="1"/>
    <x v="266"/>
    <x v="43"/>
    <x v="12"/>
    <x v="33"/>
    <x v="0"/>
    <x v="0"/>
    <x v="2"/>
    <x v="41"/>
    <x v="382"/>
    <x v="38"/>
    <x v="49"/>
    <x v="59"/>
  </r>
  <r>
    <x v="36"/>
    <x v="1"/>
    <x v="54"/>
    <x v="33"/>
    <x v="518"/>
    <x v="516"/>
    <x v="59"/>
    <x v="0"/>
    <x v="0"/>
    <x v="0"/>
    <x v="0"/>
    <x v="6"/>
    <x v="208"/>
    <x v="36"/>
    <x v="4"/>
    <x v="19"/>
    <x v="0"/>
    <x v="0"/>
    <x v="1"/>
    <x v="101"/>
    <x v="35"/>
    <x v="25"/>
    <x v="15"/>
    <x v="2"/>
    <x v="0"/>
    <x v="1"/>
    <x v="43"/>
    <x v="707"/>
    <x v="36"/>
    <x v="84"/>
    <x v="82"/>
  </r>
  <r>
    <x v="36"/>
    <x v="1"/>
    <x v="47"/>
    <x v="20"/>
    <x v="519"/>
    <x v="517"/>
    <x v="30"/>
    <x v="0"/>
    <x v="0"/>
    <x v="0"/>
    <x v="0"/>
    <x v="6"/>
    <x v="105"/>
    <x v="52"/>
    <x v="4"/>
    <x v="19"/>
    <x v="0"/>
    <x v="0"/>
    <x v="1"/>
    <x v="3"/>
    <x v="35"/>
    <x v="11"/>
    <x v="8"/>
    <x v="2"/>
    <x v="0"/>
    <x v="1"/>
    <x v="14"/>
    <x v="708"/>
    <x v="33"/>
    <x v="50"/>
    <x v="60"/>
  </r>
  <r>
    <x v="36"/>
    <x v="2"/>
    <x v="33"/>
    <x v="46"/>
    <x v="520"/>
    <x v="518"/>
    <x v="40"/>
    <x v="3"/>
    <x v="0"/>
    <x v="0"/>
    <x v="1"/>
    <x v="3"/>
    <x v="64"/>
    <x v="344"/>
    <x v="13"/>
    <x v="5"/>
    <x v="0"/>
    <x v="2"/>
    <x v="1"/>
    <x v="261"/>
    <x v="29"/>
    <x v="21"/>
    <x v="27"/>
    <x v="0"/>
    <x v="0"/>
    <x v="2"/>
    <x v="21"/>
    <x v="383"/>
    <x v="41"/>
    <x v="43"/>
    <x v="54"/>
  </r>
  <r>
    <x v="36"/>
    <x v="1"/>
    <x v="62"/>
    <x v="53"/>
    <x v="521"/>
    <x v="519"/>
    <x v="28"/>
    <x v="0"/>
    <x v="0"/>
    <x v="0"/>
    <x v="0"/>
    <x v="6"/>
    <x v="216"/>
    <x v="57"/>
    <x v="9"/>
    <x v="19"/>
    <x v="0"/>
    <x v="0"/>
    <x v="1"/>
    <x v="46"/>
    <x v="19"/>
    <x v="44"/>
    <x v="11"/>
    <x v="2"/>
    <x v="0"/>
    <x v="1"/>
    <x v="1"/>
    <x v="709"/>
    <x v="50"/>
    <x v="50"/>
    <x v="60"/>
  </r>
  <r>
    <x v="37"/>
    <x v="2"/>
    <x v="6"/>
    <x v="8"/>
    <x v="522"/>
    <x v="520"/>
    <x v="1"/>
    <x v="2"/>
    <x v="0"/>
    <x v="0"/>
    <x v="1"/>
    <x v="3"/>
    <x v="27"/>
    <x v="223"/>
    <x v="1"/>
    <x v="19"/>
    <x v="0"/>
    <x v="2"/>
    <x v="1"/>
    <x v="150"/>
    <x v="6"/>
    <x v="29"/>
    <x v="40"/>
    <x v="0"/>
    <x v="0"/>
    <x v="2"/>
    <x v="45"/>
    <x v="384"/>
    <x v="66"/>
    <x v="38"/>
    <x v="31"/>
  </r>
  <r>
    <x v="37"/>
    <x v="2"/>
    <x v="6"/>
    <x v="8"/>
    <x v="523"/>
    <x v="521"/>
    <x v="41"/>
    <x v="1"/>
    <x v="0"/>
    <x v="0"/>
    <x v="1"/>
    <x v="3"/>
    <x v="19"/>
    <x v="212"/>
    <x v="13"/>
    <x v="5"/>
    <x v="0"/>
    <x v="2"/>
    <x v="1"/>
    <x v="107"/>
    <x v="20"/>
    <x v="32"/>
    <x v="35"/>
    <x v="0"/>
    <x v="0"/>
    <x v="2"/>
    <x v="34"/>
    <x v="385"/>
    <x v="20"/>
    <x v="38"/>
    <x v="31"/>
  </r>
  <r>
    <x v="37"/>
    <x v="2"/>
    <x v="33"/>
    <x v="46"/>
    <x v="524"/>
    <x v="522"/>
    <x v="24"/>
    <x v="3"/>
    <x v="0"/>
    <x v="0"/>
    <x v="1"/>
    <x v="3"/>
    <x v="64"/>
    <x v="344"/>
    <x v="1"/>
    <x v="19"/>
    <x v="0"/>
    <x v="2"/>
    <x v="1"/>
    <x v="244"/>
    <x v="29"/>
    <x v="21"/>
    <x v="27"/>
    <x v="0"/>
    <x v="0"/>
    <x v="2"/>
    <x v="64"/>
    <x v="386"/>
    <x v="39"/>
    <x v="43"/>
    <x v="54"/>
  </r>
  <r>
    <x v="37"/>
    <x v="2"/>
    <x v="12"/>
    <x v="14"/>
    <x v="525"/>
    <x v="523"/>
    <x v="40"/>
    <x v="2"/>
    <x v="0"/>
    <x v="0"/>
    <x v="1"/>
    <x v="3"/>
    <x v="240"/>
    <x v="246"/>
    <x v="1"/>
    <x v="19"/>
    <x v="0"/>
    <x v="2"/>
    <x v="1"/>
    <x v="260"/>
    <x v="18"/>
    <x v="36"/>
    <x v="36"/>
    <x v="0"/>
    <x v="0"/>
    <x v="2"/>
    <x v="21"/>
    <x v="387"/>
    <x v="41"/>
    <x v="54"/>
    <x v="47"/>
  </r>
  <r>
    <x v="37"/>
    <x v="2"/>
    <x v="33"/>
    <x v="46"/>
    <x v="526"/>
    <x v="524"/>
    <x v="1"/>
    <x v="2"/>
    <x v="0"/>
    <x v="0"/>
    <x v="1"/>
    <x v="3"/>
    <x v="12"/>
    <x v="361"/>
    <x v="13"/>
    <x v="5"/>
    <x v="0"/>
    <x v="2"/>
    <x v="1"/>
    <x v="255"/>
    <x v="6"/>
    <x v="18"/>
    <x v="28"/>
    <x v="0"/>
    <x v="0"/>
    <x v="2"/>
    <x v="45"/>
    <x v="388"/>
    <x v="66"/>
    <x v="46"/>
    <x v="57"/>
  </r>
  <r>
    <x v="37"/>
    <x v="3"/>
    <x v="5"/>
    <x v="7"/>
    <x v="527"/>
    <x v="525"/>
    <x v="12"/>
    <x v="2"/>
    <x v="0"/>
    <x v="0"/>
    <x v="1"/>
    <x v="11"/>
    <x v="45"/>
    <x v="142"/>
    <x v="13"/>
    <x v="4"/>
    <x v="0"/>
    <x v="2"/>
    <x v="1"/>
    <x v="313"/>
    <x v="5"/>
    <x v="5"/>
    <x v="32"/>
    <x v="0"/>
    <x v="0"/>
    <x v="2"/>
    <x v="65"/>
    <x v="389"/>
    <x v="0"/>
    <x v="38"/>
    <x v="31"/>
  </r>
  <r>
    <x v="37"/>
    <x v="3"/>
    <x v="5"/>
    <x v="7"/>
    <x v="528"/>
    <x v="526"/>
    <x v="12"/>
    <x v="2"/>
    <x v="0"/>
    <x v="0"/>
    <x v="1"/>
    <x v="11"/>
    <x v="45"/>
    <x v="142"/>
    <x v="13"/>
    <x v="4"/>
    <x v="0"/>
    <x v="2"/>
    <x v="1"/>
    <x v="314"/>
    <x v="5"/>
    <x v="5"/>
    <x v="32"/>
    <x v="0"/>
    <x v="0"/>
    <x v="2"/>
    <x v="65"/>
    <x v="390"/>
    <x v="0"/>
    <x v="38"/>
    <x v="31"/>
  </r>
  <r>
    <x v="37"/>
    <x v="1"/>
    <x v="70"/>
    <x v="71"/>
    <x v="529"/>
    <x v="527"/>
    <x v="31"/>
    <x v="2"/>
    <x v="0"/>
    <x v="0"/>
    <x v="0"/>
    <x v="6"/>
    <x v="249"/>
    <x v="41"/>
    <x v="13"/>
    <x v="11"/>
    <x v="0"/>
    <x v="0"/>
    <x v="1"/>
    <x v="30"/>
    <x v="7"/>
    <x v="27"/>
    <x v="6"/>
    <x v="2"/>
    <x v="0"/>
    <x v="1"/>
    <x v="53"/>
    <x v="710"/>
    <x v="35"/>
    <x v="62"/>
    <x v="79"/>
  </r>
  <r>
    <x v="37"/>
    <x v="3"/>
    <x v="5"/>
    <x v="7"/>
    <x v="530"/>
    <x v="528"/>
    <x v="12"/>
    <x v="2"/>
    <x v="0"/>
    <x v="0"/>
    <x v="1"/>
    <x v="11"/>
    <x v="45"/>
    <x v="142"/>
    <x v="13"/>
    <x v="4"/>
    <x v="0"/>
    <x v="2"/>
    <x v="1"/>
    <x v="313"/>
    <x v="5"/>
    <x v="5"/>
    <x v="32"/>
    <x v="0"/>
    <x v="0"/>
    <x v="2"/>
    <x v="65"/>
    <x v="391"/>
    <x v="0"/>
    <x v="38"/>
    <x v="31"/>
  </r>
  <r>
    <x v="37"/>
    <x v="1"/>
    <x v="53"/>
    <x v="32"/>
    <x v="531"/>
    <x v="529"/>
    <x v="31"/>
    <x v="0"/>
    <x v="0"/>
    <x v="0"/>
    <x v="0"/>
    <x v="6"/>
    <x v="184"/>
    <x v="75"/>
    <x v="13"/>
    <x v="11"/>
    <x v="0"/>
    <x v="0"/>
    <x v="1"/>
    <x v="45"/>
    <x v="35"/>
    <x v="8"/>
    <x v="14"/>
    <x v="2"/>
    <x v="0"/>
    <x v="1"/>
    <x v="53"/>
    <x v="711"/>
    <x v="35"/>
    <x v="50"/>
    <x v="60"/>
  </r>
  <r>
    <x v="37"/>
    <x v="1"/>
    <x v="71"/>
    <x v="77"/>
    <x v="532"/>
    <x v="530"/>
    <x v="0"/>
    <x v="3"/>
    <x v="0"/>
    <x v="0"/>
    <x v="0"/>
    <x v="6"/>
    <x v="134"/>
    <x v="22"/>
    <x v="13"/>
    <x v="17"/>
    <x v="0"/>
    <x v="0"/>
    <x v="1"/>
    <x v="53"/>
    <x v="42"/>
    <x v="44"/>
    <x v="11"/>
    <x v="2"/>
    <x v="0"/>
    <x v="1"/>
    <x v="37"/>
    <x v="712"/>
    <x v="43"/>
    <x v="50"/>
    <x v="60"/>
  </r>
  <r>
    <x v="37"/>
    <x v="2"/>
    <x v="33"/>
    <x v="46"/>
    <x v="533"/>
    <x v="531"/>
    <x v="3"/>
    <x v="2"/>
    <x v="0"/>
    <x v="0"/>
    <x v="1"/>
    <x v="3"/>
    <x v="12"/>
    <x v="361"/>
    <x v="1"/>
    <x v="19"/>
    <x v="0"/>
    <x v="2"/>
    <x v="1"/>
    <x v="253"/>
    <x v="6"/>
    <x v="18"/>
    <x v="28"/>
    <x v="0"/>
    <x v="0"/>
    <x v="2"/>
    <x v="22"/>
    <x v="392"/>
    <x v="1"/>
    <x v="46"/>
    <x v="57"/>
  </r>
  <r>
    <x v="37"/>
    <x v="2"/>
    <x v="33"/>
    <x v="46"/>
    <x v="534"/>
    <x v="532"/>
    <x v="24"/>
    <x v="3"/>
    <x v="0"/>
    <x v="0"/>
    <x v="1"/>
    <x v="3"/>
    <x v="64"/>
    <x v="344"/>
    <x v="1"/>
    <x v="19"/>
    <x v="0"/>
    <x v="2"/>
    <x v="1"/>
    <x v="244"/>
    <x v="29"/>
    <x v="21"/>
    <x v="27"/>
    <x v="0"/>
    <x v="0"/>
    <x v="2"/>
    <x v="64"/>
    <x v="393"/>
    <x v="39"/>
    <x v="43"/>
    <x v="54"/>
  </r>
  <r>
    <x v="37"/>
    <x v="2"/>
    <x v="42"/>
    <x v="65"/>
    <x v="535"/>
    <x v="533"/>
    <x v="40"/>
    <x v="2"/>
    <x v="0"/>
    <x v="0"/>
    <x v="1"/>
    <x v="3"/>
    <x v="5"/>
    <x v="270"/>
    <x v="13"/>
    <x v="5"/>
    <x v="0"/>
    <x v="2"/>
    <x v="1"/>
    <x v="297"/>
    <x v="18"/>
    <x v="6"/>
    <x v="25"/>
    <x v="0"/>
    <x v="0"/>
    <x v="2"/>
    <x v="21"/>
    <x v="394"/>
    <x v="41"/>
    <x v="65"/>
    <x v="68"/>
  </r>
  <r>
    <x v="37"/>
    <x v="2"/>
    <x v="33"/>
    <x v="46"/>
    <x v="536"/>
    <x v="534"/>
    <x v="65"/>
    <x v="5"/>
    <x v="0"/>
    <x v="0"/>
    <x v="1"/>
    <x v="3"/>
    <x v="12"/>
    <x v="361"/>
    <x v="1"/>
    <x v="19"/>
    <x v="0"/>
    <x v="2"/>
    <x v="1"/>
    <x v="252"/>
    <x v="36"/>
    <x v="18"/>
    <x v="28"/>
    <x v="0"/>
    <x v="0"/>
    <x v="2"/>
    <x v="66"/>
    <x v="395"/>
    <x v="16"/>
    <x v="46"/>
    <x v="57"/>
  </r>
  <r>
    <x v="37"/>
    <x v="1"/>
    <x v="57"/>
    <x v="49"/>
    <x v="537"/>
    <x v="535"/>
    <x v="6"/>
    <x v="3"/>
    <x v="0"/>
    <x v="0"/>
    <x v="0"/>
    <x v="0"/>
    <x v="154"/>
    <x v="4"/>
    <x v="13"/>
    <x v="9"/>
    <x v="0"/>
    <x v="0"/>
    <x v="1"/>
    <x v="15"/>
    <x v="41"/>
    <x v="19"/>
    <x v="7"/>
    <x v="2"/>
    <x v="0"/>
    <x v="0"/>
    <x v="29"/>
    <x v="713"/>
    <x v="40"/>
    <x v="62"/>
    <x v="71"/>
  </r>
  <r>
    <x v="37"/>
    <x v="1"/>
    <x v="57"/>
    <x v="49"/>
    <x v="538"/>
    <x v="536"/>
    <x v="6"/>
    <x v="3"/>
    <x v="0"/>
    <x v="0"/>
    <x v="0"/>
    <x v="0"/>
    <x v="154"/>
    <x v="4"/>
    <x v="13"/>
    <x v="9"/>
    <x v="0"/>
    <x v="0"/>
    <x v="1"/>
    <x v="15"/>
    <x v="41"/>
    <x v="19"/>
    <x v="7"/>
    <x v="2"/>
    <x v="0"/>
    <x v="0"/>
    <x v="29"/>
    <x v="714"/>
    <x v="40"/>
    <x v="62"/>
    <x v="71"/>
  </r>
  <r>
    <x v="37"/>
    <x v="2"/>
    <x v="39"/>
    <x v="62"/>
    <x v="539"/>
    <x v="537"/>
    <x v="3"/>
    <x v="1"/>
    <x v="0"/>
    <x v="0"/>
    <x v="1"/>
    <x v="4"/>
    <x v="96"/>
    <x v="369"/>
    <x v="13"/>
    <x v="5"/>
    <x v="0"/>
    <x v="2"/>
    <x v="1"/>
    <x v="163"/>
    <x v="3"/>
    <x v="7"/>
    <x v="24"/>
    <x v="0"/>
    <x v="0"/>
    <x v="2"/>
    <x v="22"/>
    <x v="396"/>
    <x v="1"/>
    <x v="86"/>
    <x v="88"/>
  </r>
  <r>
    <x v="37"/>
    <x v="2"/>
    <x v="43"/>
    <x v="73"/>
    <x v="540"/>
    <x v="538"/>
    <x v="44"/>
    <x v="2"/>
    <x v="0"/>
    <x v="0"/>
    <x v="1"/>
    <x v="3"/>
    <x v="72"/>
    <x v="276"/>
    <x v="13"/>
    <x v="5"/>
    <x v="0"/>
    <x v="2"/>
    <x v="1"/>
    <x v="230"/>
    <x v="18"/>
    <x v="6"/>
    <x v="25"/>
    <x v="0"/>
    <x v="0"/>
    <x v="2"/>
    <x v="66"/>
    <x v="397"/>
    <x v="62"/>
    <x v="83"/>
    <x v="86"/>
  </r>
  <r>
    <x v="37"/>
    <x v="1"/>
    <x v="58"/>
    <x v="48"/>
    <x v="541"/>
    <x v="539"/>
    <x v="36"/>
    <x v="0"/>
    <x v="0"/>
    <x v="0"/>
    <x v="0"/>
    <x v="7"/>
    <x v="115"/>
    <x v="87"/>
    <x v="13"/>
    <x v="13"/>
    <x v="0"/>
    <x v="0"/>
    <x v="1"/>
    <x v="47"/>
    <x v="34"/>
    <x v="8"/>
    <x v="14"/>
    <x v="2"/>
    <x v="0"/>
    <x v="1"/>
    <x v="52"/>
    <x v="715"/>
    <x v="8"/>
    <x v="50"/>
    <x v="60"/>
  </r>
  <r>
    <x v="37"/>
    <x v="1"/>
    <x v="47"/>
    <x v="20"/>
    <x v="542"/>
    <x v="540"/>
    <x v="7"/>
    <x v="0"/>
    <x v="0"/>
    <x v="0"/>
    <x v="0"/>
    <x v="6"/>
    <x v="108"/>
    <x v="16"/>
    <x v="13"/>
    <x v="9"/>
    <x v="0"/>
    <x v="0"/>
    <x v="1"/>
    <x v="34"/>
    <x v="35"/>
    <x v="8"/>
    <x v="14"/>
    <x v="2"/>
    <x v="0"/>
    <x v="1"/>
    <x v="62"/>
    <x v="716"/>
    <x v="69"/>
    <x v="50"/>
    <x v="60"/>
  </r>
  <r>
    <x v="37"/>
    <x v="1"/>
    <x v="59"/>
    <x v="50"/>
    <x v="543"/>
    <x v="541"/>
    <x v="33"/>
    <x v="0"/>
    <x v="0"/>
    <x v="0"/>
    <x v="0"/>
    <x v="7"/>
    <x v="114"/>
    <x v="85"/>
    <x v="13"/>
    <x v="14"/>
    <x v="0"/>
    <x v="0"/>
    <x v="1"/>
    <x v="48"/>
    <x v="34"/>
    <x v="37"/>
    <x v="16"/>
    <x v="2"/>
    <x v="0"/>
    <x v="1"/>
    <x v="66"/>
    <x v="717"/>
    <x v="52"/>
    <x v="50"/>
    <x v="60"/>
  </r>
  <r>
    <x v="37"/>
    <x v="1"/>
    <x v="59"/>
    <x v="50"/>
    <x v="544"/>
    <x v="542"/>
    <x v="33"/>
    <x v="0"/>
    <x v="0"/>
    <x v="0"/>
    <x v="0"/>
    <x v="7"/>
    <x v="114"/>
    <x v="85"/>
    <x v="13"/>
    <x v="14"/>
    <x v="0"/>
    <x v="0"/>
    <x v="1"/>
    <x v="48"/>
    <x v="34"/>
    <x v="37"/>
    <x v="16"/>
    <x v="2"/>
    <x v="0"/>
    <x v="1"/>
    <x v="66"/>
    <x v="718"/>
    <x v="52"/>
    <x v="50"/>
    <x v="60"/>
  </r>
  <r>
    <x v="37"/>
    <x v="1"/>
    <x v="53"/>
    <x v="32"/>
    <x v="545"/>
    <x v="543"/>
    <x v="33"/>
    <x v="0"/>
    <x v="0"/>
    <x v="0"/>
    <x v="0"/>
    <x v="7"/>
    <x v="114"/>
    <x v="85"/>
    <x v="13"/>
    <x v="11"/>
    <x v="0"/>
    <x v="0"/>
    <x v="1"/>
    <x v="48"/>
    <x v="34"/>
    <x v="37"/>
    <x v="16"/>
    <x v="2"/>
    <x v="0"/>
    <x v="1"/>
    <x v="66"/>
    <x v="719"/>
    <x v="52"/>
    <x v="50"/>
    <x v="60"/>
  </r>
  <r>
    <x v="38"/>
    <x v="2"/>
    <x v="6"/>
    <x v="8"/>
    <x v="546"/>
    <x v="544"/>
    <x v="54"/>
    <x v="3"/>
    <x v="0"/>
    <x v="0"/>
    <x v="1"/>
    <x v="2"/>
    <x v="62"/>
    <x v="131"/>
    <x v="1"/>
    <x v="19"/>
    <x v="0"/>
    <x v="2"/>
    <x v="1"/>
    <x v="212"/>
    <x v="28"/>
    <x v="13"/>
    <x v="36"/>
    <x v="0"/>
    <x v="0"/>
    <x v="1"/>
    <x v="66"/>
    <x v="398"/>
    <x v="53"/>
    <x v="39"/>
    <x v="32"/>
  </r>
  <r>
    <x v="38"/>
    <x v="2"/>
    <x v="6"/>
    <x v="8"/>
    <x v="547"/>
    <x v="545"/>
    <x v="54"/>
    <x v="3"/>
    <x v="0"/>
    <x v="0"/>
    <x v="1"/>
    <x v="2"/>
    <x v="62"/>
    <x v="131"/>
    <x v="1"/>
    <x v="19"/>
    <x v="0"/>
    <x v="2"/>
    <x v="1"/>
    <x v="211"/>
    <x v="28"/>
    <x v="13"/>
    <x v="36"/>
    <x v="0"/>
    <x v="0"/>
    <x v="1"/>
    <x v="66"/>
    <x v="399"/>
    <x v="53"/>
    <x v="39"/>
    <x v="32"/>
  </r>
  <r>
    <x v="38"/>
    <x v="2"/>
    <x v="6"/>
    <x v="8"/>
    <x v="548"/>
    <x v="546"/>
    <x v="22"/>
    <x v="1"/>
    <x v="0"/>
    <x v="0"/>
    <x v="1"/>
    <x v="3"/>
    <x v="38"/>
    <x v="341"/>
    <x v="1"/>
    <x v="19"/>
    <x v="0"/>
    <x v="2"/>
    <x v="1"/>
    <x v="122"/>
    <x v="40"/>
    <x v="21"/>
    <x v="38"/>
    <x v="0"/>
    <x v="0"/>
    <x v="2"/>
    <x v="54"/>
    <x v="400"/>
    <x v="65"/>
    <x v="39"/>
    <x v="32"/>
  </r>
  <r>
    <x v="38"/>
    <x v="2"/>
    <x v="12"/>
    <x v="14"/>
    <x v="549"/>
    <x v="547"/>
    <x v="16"/>
    <x v="2"/>
    <x v="0"/>
    <x v="0"/>
    <x v="1"/>
    <x v="3"/>
    <x v="243"/>
    <x v="185"/>
    <x v="1"/>
    <x v="19"/>
    <x v="0"/>
    <x v="2"/>
    <x v="1"/>
    <x v="255"/>
    <x v="8"/>
    <x v="4"/>
    <x v="33"/>
    <x v="0"/>
    <x v="0"/>
    <x v="2"/>
    <x v="66"/>
    <x v="401"/>
    <x v="25"/>
    <x v="54"/>
    <x v="47"/>
  </r>
  <r>
    <x v="38"/>
    <x v="2"/>
    <x v="12"/>
    <x v="14"/>
    <x v="550"/>
    <x v="548"/>
    <x v="16"/>
    <x v="2"/>
    <x v="0"/>
    <x v="0"/>
    <x v="1"/>
    <x v="3"/>
    <x v="241"/>
    <x v="308"/>
    <x v="13"/>
    <x v="5"/>
    <x v="0"/>
    <x v="2"/>
    <x v="1"/>
    <x v="244"/>
    <x v="43"/>
    <x v="21"/>
    <x v="38"/>
    <x v="0"/>
    <x v="0"/>
    <x v="2"/>
    <x v="66"/>
    <x v="402"/>
    <x v="25"/>
    <x v="54"/>
    <x v="47"/>
  </r>
  <r>
    <x v="38"/>
    <x v="2"/>
    <x v="6"/>
    <x v="8"/>
    <x v="551"/>
    <x v="549"/>
    <x v="31"/>
    <x v="1"/>
    <x v="0"/>
    <x v="0"/>
    <x v="1"/>
    <x v="3"/>
    <x v="38"/>
    <x v="341"/>
    <x v="1"/>
    <x v="19"/>
    <x v="0"/>
    <x v="2"/>
    <x v="1"/>
    <x v="122"/>
    <x v="25"/>
    <x v="21"/>
    <x v="38"/>
    <x v="0"/>
    <x v="0"/>
    <x v="2"/>
    <x v="63"/>
    <x v="403"/>
    <x v="35"/>
    <x v="39"/>
    <x v="32"/>
  </r>
  <r>
    <x v="38"/>
    <x v="2"/>
    <x v="33"/>
    <x v="46"/>
    <x v="552"/>
    <x v="550"/>
    <x v="69"/>
    <x v="2"/>
    <x v="0"/>
    <x v="0"/>
    <x v="1"/>
    <x v="3"/>
    <x v="0"/>
    <x v="201"/>
    <x v="13"/>
    <x v="5"/>
    <x v="0"/>
    <x v="2"/>
    <x v="1"/>
    <x v="244"/>
    <x v="8"/>
    <x v="4"/>
    <x v="33"/>
    <x v="0"/>
    <x v="0"/>
    <x v="2"/>
    <x v="18"/>
    <x v="404"/>
    <x v="54"/>
    <x v="49"/>
    <x v="59"/>
  </r>
  <r>
    <x v="38"/>
    <x v="2"/>
    <x v="6"/>
    <x v="8"/>
    <x v="553"/>
    <x v="551"/>
    <x v="15"/>
    <x v="1"/>
    <x v="0"/>
    <x v="0"/>
    <x v="1"/>
    <x v="3"/>
    <x v="28"/>
    <x v="224"/>
    <x v="1"/>
    <x v="19"/>
    <x v="0"/>
    <x v="2"/>
    <x v="1"/>
    <x v="149"/>
    <x v="20"/>
    <x v="29"/>
    <x v="40"/>
    <x v="0"/>
    <x v="0"/>
    <x v="2"/>
    <x v="32"/>
    <x v="405"/>
    <x v="48"/>
    <x v="39"/>
    <x v="32"/>
  </r>
  <r>
    <x v="38"/>
    <x v="2"/>
    <x v="6"/>
    <x v="8"/>
    <x v="554"/>
    <x v="552"/>
    <x v="54"/>
    <x v="3"/>
    <x v="0"/>
    <x v="0"/>
    <x v="1"/>
    <x v="3"/>
    <x v="32"/>
    <x v="267"/>
    <x v="13"/>
    <x v="5"/>
    <x v="0"/>
    <x v="2"/>
    <x v="1"/>
    <x v="171"/>
    <x v="27"/>
    <x v="13"/>
    <x v="36"/>
    <x v="0"/>
    <x v="0"/>
    <x v="2"/>
    <x v="38"/>
    <x v="406"/>
    <x v="53"/>
    <x v="39"/>
    <x v="32"/>
  </r>
  <r>
    <x v="38"/>
    <x v="2"/>
    <x v="6"/>
    <x v="8"/>
    <x v="555"/>
    <x v="553"/>
    <x v="65"/>
    <x v="3"/>
    <x v="0"/>
    <x v="0"/>
    <x v="1"/>
    <x v="3"/>
    <x v="36"/>
    <x v="342"/>
    <x v="1"/>
    <x v="19"/>
    <x v="0"/>
    <x v="2"/>
    <x v="1"/>
    <x v="124"/>
    <x v="29"/>
    <x v="21"/>
    <x v="38"/>
    <x v="0"/>
    <x v="0"/>
    <x v="2"/>
    <x v="66"/>
    <x v="407"/>
    <x v="16"/>
    <x v="40"/>
    <x v="38"/>
  </r>
  <r>
    <x v="38"/>
    <x v="2"/>
    <x v="6"/>
    <x v="8"/>
    <x v="556"/>
    <x v="554"/>
    <x v="65"/>
    <x v="3"/>
    <x v="0"/>
    <x v="0"/>
    <x v="1"/>
    <x v="3"/>
    <x v="36"/>
    <x v="342"/>
    <x v="1"/>
    <x v="19"/>
    <x v="0"/>
    <x v="2"/>
    <x v="1"/>
    <x v="123"/>
    <x v="29"/>
    <x v="21"/>
    <x v="38"/>
    <x v="0"/>
    <x v="0"/>
    <x v="2"/>
    <x v="66"/>
    <x v="408"/>
    <x v="16"/>
    <x v="40"/>
    <x v="38"/>
  </r>
  <r>
    <x v="38"/>
    <x v="2"/>
    <x v="6"/>
    <x v="8"/>
    <x v="557"/>
    <x v="555"/>
    <x v="54"/>
    <x v="3"/>
    <x v="0"/>
    <x v="0"/>
    <x v="1"/>
    <x v="2"/>
    <x v="62"/>
    <x v="131"/>
    <x v="13"/>
    <x v="5"/>
    <x v="0"/>
    <x v="2"/>
    <x v="1"/>
    <x v="209"/>
    <x v="28"/>
    <x v="13"/>
    <x v="36"/>
    <x v="0"/>
    <x v="0"/>
    <x v="1"/>
    <x v="66"/>
    <x v="409"/>
    <x v="53"/>
    <x v="39"/>
    <x v="32"/>
  </r>
  <r>
    <x v="38"/>
    <x v="2"/>
    <x v="12"/>
    <x v="14"/>
    <x v="558"/>
    <x v="556"/>
    <x v="65"/>
    <x v="1"/>
    <x v="0"/>
    <x v="0"/>
    <x v="1"/>
    <x v="3"/>
    <x v="246"/>
    <x v="355"/>
    <x v="1"/>
    <x v="19"/>
    <x v="0"/>
    <x v="2"/>
    <x v="1"/>
    <x v="261"/>
    <x v="25"/>
    <x v="18"/>
    <x v="39"/>
    <x v="0"/>
    <x v="0"/>
    <x v="2"/>
    <x v="66"/>
    <x v="410"/>
    <x v="16"/>
    <x v="54"/>
    <x v="47"/>
  </r>
  <r>
    <x v="38"/>
    <x v="2"/>
    <x v="7"/>
    <x v="11"/>
    <x v="559"/>
    <x v="557"/>
    <x v="1"/>
    <x v="2"/>
    <x v="0"/>
    <x v="0"/>
    <x v="1"/>
    <x v="3"/>
    <x v="40"/>
    <x v="360"/>
    <x v="13"/>
    <x v="5"/>
    <x v="0"/>
    <x v="2"/>
    <x v="1"/>
    <x v="106"/>
    <x v="6"/>
    <x v="18"/>
    <x v="39"/>
    <x v="0"/>
    <x v="0"/>
    <x v="2"/>
    <x v="45"/>
    <x v="411"/>
    <x v="66"/>
    <x v="40"/>
    <x v="39"/>
  </r>
  <r>
    <x v="38"/>
    <x v="2"/>
    <x v="33"/>
    <x v="46"/>
    <x v="560"/>
    <x v="558"/>
    <x v="12"/>
    <x v="1"/>
    <x v="0"/>
    <x v="0"/>
    <x v="1"/>
    <x v="4"/>
    <x v="95"/>
    <x v="371"/>
    <x v="13"/>
    <x v="5"/>
    <x v="0"/>
    <x v="2"/>
    <x v="1"/>
    <x v="214"/>
    <x v="26"/>
    <x v="40"/>
    <x v="24"/>
    <x v="0"/>
    <x v="0"/>
    <x v="2"/>
    <x v="65"/>
    <x v="412"/>
    <x v="0"/>
    <x v="41"/>
    <x v="52"/>
  </r>
  <r>
    <x v="38"/>
    <x v="1"/>
    <x v="53"/>
    <x v="32"/>
    <x v="561"/>
    <x v="559"/>
    <x v="0"/>
    <x v="2"/>
    <x v="0"/>
    <x v="0"/>
    <x v="0"/>
    <x v="6"/>
    <x v="137"/>
    <x v="68"/>
    <x v="13"/>
    <x v="11"/>
    <x v="0"/>
    <x v="0"/>
    <x v="1"/>
    <x v="47"/>
    <x v="15"/>
    <x v="44"/>
    <x v="11"/>
    <x v="2"/>
    <x v="0"/>
    <x v="1"/>
    <x v="37"/>
    <x v="720"/>
    <x v="43"/>
    <x v="50"/>
    <x v="60"/>
  </r>
  <r>
    <x v="38"/>
    <x v="2"/>
    <x v="6"/>
    <x v="8"/>
    <x v="562"/>
    <x v="560"/>
    <x v="65"/>
    <x v="3"/>
    <x v="0"/>
    <x v="0"/>
    <x v="1"/>
    <x v="3"/>
    <x v="37"/>
    <x v="304"/>
    <x v="1"/>
    <x v="19"/>
    <x v="0"/>
    <x v="2"/>
    <x v="1"/>
    <x v="126"/>
    <x v="29"/>
    <x v="21"/>
    <x v="38"/>
    <x v="0"/>
    <x v="0"/>
    <x v="2"/>
    <x v="66"/>
    <x v="413"/>
    <x v="16"/>
    <x v="50"/>
    <x v="39"/>
  </r>
  <r>
    <x v="38"/>
    <x v="2"/>
    <x v="6"/>
    <x v="8"/>
    <x v="563"/>
    <x v="561"/>
    <x v="65"/>
    <x v="3"/>
    <x v="0"/>
    <x v="0"/>
    <x v="1"/>
    <x v="3"/>
    <x v="37"/>
    <x v="304"/>
    <x v="1"/>
    <x v="19"/>
    <x v="0"/>
    <x v="2"/>
    <x v="1"/>
    <x v="126"/>
    <x v="29"/>
    <x v="21"/>
    <x v="38"/>
    <x v="0"/>
    <x v="0"/>
    <x v="2"/>
    <x v="66"/>
    <x v="414"/>
    <x v="16"/>
    <x v="50"/>
    <x v="39"/>
  </r>
  <r>
    <x v="38"/>
    <x v="3"/>
    <x v="22"/>
    <x v="39"/>
    <x v="564"/>
    <x v="562"/>
    <x v="40"/>
    <x v="2"/>
    <x v="0"/>
    <x v="0"/>
    <x v="1"/>
    <x v="12"/>
    <x v="128"/>
    <x v="296"/>
    <x v="13"/>
    <x v="4"/>
    <x v="0"/>
    <x v="2"/>
    <x v="1"/>
    <x v="379"/>
    <x v="5"/>
    <x v="33"/>
    <x v="41"/>
    <x v="0"/>
    <x v="0"/>
    <x v="2"/>
    <x v="21"/>
    <x v="415"/>
    <x v="41"/>
    <x v="66"/>
    <x v="64"/>
  </r>
  <r>
    <x v="38"/>
    <x v="1"/>
    <x v="50"/>
    <x v="27"/>
    <x v="565"/>
    <x v="563"/>
    <x v="42"/>
    <x v="0"/>
    <x v="0"/>
    <x v="0"/>
    <x v="0"/>
    <x v="7"/>
    <x v="116"/>
    <x v="90"/>
    <x v="5"/>
    <x v="19"/>
    <x v="0"/>
    <x v="0"/>
    <x v="1"/>
    <x v="41"/>
    <x v="23"/>
    <x v="0"/>
    <x v="17"/>
    <x v="2"/>
    <x v="0"/>
    <x v="1"/>
    <x v="30"/>
    <x v="721"/>
    <x v="46"/>
    <x v="50"/>
    <x v="60"/>
  </r>
  <r>
    <x v="38"/>
    <x v="2"/>
    <x v="33"/>
    <x v="46"/>
    <x v="566"/>
    <x v="564"/>
    <x v="69"/>
    <x v="2"/>
    <x v="0"/>
    <x v="0"/>
    <x v="1"/>
    <x v="3"/>
    <x v="80"/>
    <x v="277"/>
    <x v="13"/>
    <x v="5"/>
    <x v="0"/>
    <x v="2"/>
    <x v="1"/>
    <x v="229"/>
    <x v="18"/>
    <x v="6"/>
    <x v="25"/>
    <x v="0"/>
    <x v="0"/>
    <x v="2"/>
    <x v="18"/>
    <x v="416"/>
    <x v="54"/>
    <x v="75"/>
    <x v="76"/>
  </r>
  <r>
    <x v="38"/>
    <x v="1"/>
    <x v="53"/>
    <x v="32"/>
    <x v="567"/>
    <x v="565"/>
    <x v="31"/>
    <x v="2"/>
    <x v="0"/>
    <x v="0"/>
    <x v="0"/>
    <x v="6"/>
    <x v="103"/>
    <x v="13"/>
    <x v="13"/>
    <x v="11"/>
    <x v="0"/>
    <x v="0"/>
    <x v="1"/>
    <x v="48"/>
    <x v="7"/>
    <x v="44"/>
    <x v="11"/>
    <x v="2"/>
    <x v="0"/>
    <x v="1"/>
    <x v="53"/>
    <x v="722"/>
    <x v="35"/>
    <x v="50"/>
    <x v="60"/>
  </r>
  <r>
    <x v="38"/>
    <x v="1"/>
    <x v="47"/>
    <x v="20"/>
    <x v="568"/>
    <x v="566"/>
    <x v="30"/>
    <x v="0"/>
    <x v="0"/>
    <x v="0"/>
    <x v="0"/>
    <x v="6"/>
    <x v="184"/>
    <x v="75"/>
    <x v="13"/>
    <x v="9"/>
    <x v="0"/>
    <x v="0"/>
    <x v="1"/>
    <x v="40"/>
    <x v="35"/>
    <x v="8"/>
    <x v="14"/>
    <x v="2"/>
    <x v="0"/>
    <x v="1"/>
    <x v="14"/>
    <x v="723"/>
    <x v="33"/>
    <x v="50"/>
    <x v="60"/>
  </r>
  <r>
    <x v="38"/>
    <x v="1"/>
    <x v="44"/>
    <x v="15"/>
    <x v="569"/>
    <x v="567"/>
    <x v="23"/>
    <x v="0"/>
    <x v="0"/>
    <x v="0"/>
    <x v="0"/>
    <x v="6"/>
    <x v="86"/>
    <x v="27"/>
    <x v="13"/>
    <x v="8"/>
    <x v="0"/>
    <x v="0"/>
    <x v="1"/>
    <x v="59"/>
    <x v="13"/>
    <x v="8"/>
    <x v="14"/>
    <x v="2"/>
    <x v="0"/>
    <x v="1"/>
    <x v="23"/>
    <x v="724"/>
    <x v="18"/>
    <x v="41"/>
    <x v="52"/>
  </r>
  <r>
    <x v="38"/>
    <x v="1"/>
    <x v="35"/>
    <x v="10"/>
    <x v="570"/>
    <x v="568"/>
    <x v="23"/>
    <x v="0"/>
    <x v="0"/>
    <x v="0"/>
    <x v="0"/>
    <x v="6"/>
    <x v="135"/>
    <x v="60"/>
    <x v="13"/>
    <x v="7"/>
    <x v="0"/>
    <x v="0"/>
    <x v="1"/>
    <x v="24"/>
    <x v="19"/>
    <x v="44"/>
    <x v="11"/>
    <x v="2"/>
    <x v="0"/>
    <x v="1"/>
    <x v="23"/>
    <x v="725"/>
    <x v="18"/>
    <x v="50"/>
    <x v="60"/>
  </r>
  <r>
    <x v="38"/>
    <x v="2"/>
    <x v="52"/>
    <x v="94"/>
    <x v="571"/>
    <x v="569"/>
    <x v="24"/>
    <x v="2"/>
    <x v="0"/>
    <x v="0"/>
    <x v="1"/>
    <x v="3"/>
    <x v="18"/>
    <x v="268"/>
    <x v="1"/>
    <x v="19"/>
    <x v="0"/>
    <x v="2"/>
    <x v="1"/>
    <x v="234"/>
    <x v="18"/>
    <x v="6"/>
    <x v="25"/>
    <x v="0"/>
    <x v="0"/>
    <x v="2"/>
    <x v="64"/>
    <x v="417"/>
    <x v="39"/>
    <x v="91"/>
    <x v="108"/>
  </r>
  <r>
    <x v="38"/>
    <x v="1"/>
    <x v="65"/>
    <x v="60"/>
    <x v="572"/>
    <x v="570"/>
    <x v="69"/>
    <x v="4"/>
    <x v="0"/>
    <x v="0"/>
    <x v="0"/>
    <x v="7"/>
    <x v="223"/>
    <x v="108"/>
    <x v="13"/>
    <x v="9"/>
    <x v="0"/>
    <x v="0"/>
    <x v="1"/>
    <x v="88"/>
    <x v="12"/>
    <x v="16"/>
    <x v="30"/>
    <x v="2"/>
    <x v="0"/>
    <x v="1"/>
    <x v="2"/>
    <x v="726"/>
    <x v="54"/>
    <x v="41"/>
    <x v="79"/>
  </r>
  <r>
    <x v="38"/>
    <x v="1"/>
    <x v="64"/>
    <x v="59"/>
    <x v="573"/>
    <x v="571"/>
    <x v="69"/>
    <x v="4"/>
    <x v="0"/>
    <x v="0"/>
    <x v="0"/>
    <x v="7"/>
    <x v="98"/>
    <x v="112"/>
    <x v="4"/>
    <x v="19"/>
    <x v="0"/>
    <x v="0"/>
    <x v="1"/>
    <x v="90"/>
    <x v="12"/>
    <x v="16"/>
    <x v="30"/>
    <x v="2"/>
    <x v="0"/>
    <x v="1"/>
    <x v="2"/>
    <x v="727"/>
    <x v="54"/>
    <x v="84"/>
    <x v="92"/>
  </r>
  <r>
    <x v="38"/>
    <x v="1"/>
    <x v="65"/>
    <x v="60"/>
    <x v="574"/>
    <x v="572"/>
    <x v="69"/>
    <x v="4"/>
    <x v="0"/>
    <x v="0"/>
    <x v="0"/>
    <x v="7"/>
    <x v="223"/>
    <x v="108"/>
    <x v="13"/>
    <x v="9"/>
    <x v="0"/>
    <x v="0"/>
    <x v="1"/>
    <x v="88"/>
    <x v="12"/>
    <x v="16"/>
    <x v="30"/>
    <x v="2"/>
    <x v="0"/>
    <x v="1"/>
    <x v="2"/>
    <x v="728"/>
    <x v="54"/>
    <x v="41"/>
    <x v="79"/>
  </r>
  <r>
    <x v="38"/>
    <x v="1"/>
    <x v="64"/>
    <x v="59"/>
    <x v="575"/>
    <x v="573"/>
    <x v="69"/>
    <x v="4"/>
    <x v="0"/>
    <x v="0"/>
    <x v="0"/>
    <x v="7"/>
    <x v="98"/>
    <x v="112"/>
    <x v="4"/>
    <x v="19"/>
    <x v="0"/>
    <x v="0"/>
    <x v="1"/>
    <x v="90"/>
    <x v="12"/>
    <x v="16"/>
    <x v="30"/>
    <x v="2"/>
    <x v="0"/>
    <x v="1"/>
    <x v="2"/>
    <x v="729"/>
    <x v="54"/>
    <x v="84"/>
    <x v="92"/>
  </r>
  <r>
    <x v="38"/>
    <x v="2"/>
    <x v="12"/>
    <x v="14"/>
    <x v="576"/>
    <x v="574"/>
    <x v="24"/>
    <x v="3"/>
    <x v="0"/>
    <x v="0"/>
    <x v="1"/>
    <x v="3"/>
    <x v="241"/>
    <x v="308"/>
    <x v="1"/>
    <x v="19"/>
    <x v="0"/>
    <x v="2"/>
    <x v="1"/>
    <x v="239"/>
    <x v="29"/>
    <x v="21"/>
    <x v="38"/>
    <x v="0"/>
    <x v="0"/>
    <x v="2"/>
    <x v="64"/>
    <x v="418"/>
    <x v="39"/>
    <x v="54"/>
    <x v="47"/>
  </r>
  <r>
    <x v="38"/>
    <x v="1"/>
    <x v="84"/>
    <x v="90"/>
    <x v="577"/>
    <x v="575"/>
    <x v="31"/>
    <x v="2"/>
    <x v="0"/>
    <x v="0"/>
    <x v="0"/>
    <x v="6"/>
    <x v="214"/>
    <x v="58"/>
    <x v="10"/>
    <x v="19"/>
    <x v="0"/>
    <x v="0"/>
    <x v="1"/>
    <x v="47"/>
    <x v="15"/>
    <x v="44"/>
    <x v="11"/>
    <x v="2"/>
    <x v="0"/>
    <x v="1"/>
    <x v="53"/>
    <x v="730"/>
    <x v="35"/>
    <x v="85"/>
    <x v="93"/>
  </r>
  <r>
    <x v="38"/>
    <x v="1"/>
    <x v="47"/>
    <x v="25"/>
    <x v="578"/>
    <x v="576"/>
    <x v="9"/>
    <x v="3"/>
    <x v="0"/>
    <x v="0"/>
    <x v="0"/>
    <x v="6"/>
    <x v="105"/>
    <x v="52"/>
    <x v="13"/>
    <x v="9"/>
    <x v="0"/>
    <x v="0"/>
    <x v="1"/>
    <x v="6"/>
    <x v="41"/>
    <x v="11"/>
    <x v="8"/>
    <x v="2"/>
    <x v="0"/>
    <x v="1"/>
    <x v="5"/>
    <x v="731"/>
    <x v="9"/>
    <x v="50"/>
    <x v="60"/>
  </r>
  <r>
    <x v="38"/>
    <x v="2"/>
    <x v="33"/>
    <x v="46"/>
    <x v="579"/>
    <x v="577"/>
    <x v="12"/>
    <x v="1"/>
    <x v="0"/>
    <x v="0"/>
    <x v="1"/>
    <x v="4"/>
    <x v="93"/>
    <x v="373"/>
    <x v="1"/>
    <x v="19"/>
    <x v="0"/>
    <x v="2"/>
    <x v="1"/>
    <x v="199"/>
    <x v="26"/>
    <x v="7"/>
    <x v="24"/>
    <x v="0"/>
    <x v="0"/>
    <x v="2"/>
    <x v="65"/>
    <x v="419"/>
    <x v="0"/>
    <x v="71"/>
    <x v="71"/>
  </r>
  <r>
    <x v="38"/>
    <x v="1"/>
    <x v="53"/>
    <x v="32"/>
    <x v="580"/>
    <x v="578"/>
    <x v="9"/>
    <x v="0"/>
    <x v="0"/>
    <x v="0"/>
    <x v="0"/>
    <x v="6"/>
    <x v="151"/>
    <x v="39"/>
    <x v="13"/>
    <x v="11"/>
    <x v="0"/>
    <x v="0"/>
    <x v="1"/>
    <x v="21"/>
    <x v="11"/>
    <x v="0"/>
    <x v="17"/>
    <x v="2"/>
    <x v="0"/>
    <x v="1"/>
    <x v="5"/>
    <x v="732"/>
    <x v="9"/>
    <x v="50"/>
    <x v="60"/>
  </r>
  <r>
    <x v="38"/>
    <x v="1"/>
    <x v="53"/>
    <x v="32"/>
    <x v="581"/>
    <x v="579"/>
    <x v="9"/>
    <x v="0"/>
    <x v="0"/>
    <x v="0"/>
    <x v="0"/>
    <x v="6"/>
    <x v="151"/>
    <x v="39"/>
    <x v="13"/>
    <x v="11"/>
    <x v="0"/>
    <x v="0"/>
    <x v="1"/>
    <x v="22"/>
    <x v="11"/>
    <x v="0"/>
    <x v="17"/>
    <x v="2"/>
    <x v="0"/>
    <x v="1"/>
    <x v="5"/>
    <x v="733"/>
    <x v="9"/>
    <x v="50"/>
    <x v="60"/>
  </r>
  <r>
    <x v="38"/>
    <x v="1"/>
    <x v="53"/>
    <x v="32"/>
    <x v="582"/>
    <x v="580"/>
    <x v="9"/>
    <x v="0"/>
    <x v="0"/>
    <x v="0"/>
    <x v="0"/>
    <x v="6"/>
    <x v="151"/>
    <x v="39"/>
    <x v="13"/>
    <x v="11"/>
    <x v="0"/>
    <x v="0"/>
    <x v="1"/>
    <x v="24"/>
    <x v="11"/>
    <x v="0"/>
    <x v="17"/>
    <x v="2"/>
    <x v="0"/>
    <x v="1"/>
    <x v="5"/>
    <x v="734"/>
    <x v="9"/>
    <x v="50"/>
    <x v="60"/>
  </r>
  <r>
    <x v="38"/>
    <x v="1"/>
    <x v="53"/>
    <x v="32"/>
    <x v="583"/>
    <x v="581"/>
    <x v="33"/>
    <x v="2"/>
    <x v="0"/>
    <x v="0"/>
    <x v="0"/>
    <x v="7"/>
    <x v="120"/>
    <x v="95"/>
    <x v="13"/>
    <x v="11"/>
    <x v="0"/>
    <x v="0"/>
    <x v="1"/>
    <x v="45"/>
    <x v="7"/>
    <x v="14"/>
    <x v="13"/>
    <x v="2"/>
    <x v="0"/>
    <x v="1"/>
    <x v="66"/>
    <x v="735"/>
    <x v="52"/>
    <x v="50"/>
    <x v="60"/>
  </r>
  <r>
    <x v="38"/>
    <x v="1"/>
    <x v="53"/>
    <x v="32"/>
    <x v="584"/>
    <x v="582"/>
    <x v="9"/>
    <x v="0"/>
    <x v="0"/>
    <x v="0"/>
    <x v="0"/>
    <x v="6"/>
    <x v="151"/>
    <x v="39"/>
    <x v="13"/>
    <x v="11"/>
    <x v="0"/>
    <x v="0"/>
    <x v="1"/>
    <x v="24"/>
    <x v="11"/>
    <x v="0"/>
    <x v="17"/>
    <x v="2"/>
    <x v="0"/>
    <x v="1"/>
    <x v="5"/>
    <x v="736"/>
    <x v="9"/>
    <x v="50"/>
    <x v="60"/>
  </r>
  <r>
    <x v="38"/>
    <x v="1"/>
    <x v="53"/>
    <x v="32"/>
    <x v="585"/>
    <x v="583"/>
    <x v="9"/>
    <x v="0"/>
    <x v="0"/>
    <x v="0"/>
    <x v="0"/>
    <x v="6"/>
    <x v="151"/>
    <x v="39"/>
    <x v="13"/>
    <x v="11"/>
    <x v="0"/>
    <x v="0"/>
    <x v="1"/>
    <x v="24"/>
    <x v="11"/>
    <x v="0"/>
    <x v="17"/>
    <x v="2"/>
    <x v="0"/>
    <x v="1"/>
    <x v="5"/>
    <x v="737"/>
    <x v="9"/>
    <x v="50"/>
    <x v="60"/>
  </r>
  <r>
    <x v="38"/>
    <x v="2"/>
    <x v="12"/>
    <x v="14"/>
    <x v="586"/>
    <x v="584"/>
    <x v="48"/>
    <x v="3"/>
    <x v="0"/>
    <x v="0"/>
    <x v="1"/>
    <x v="3"/>
    <x v="33"/>
    <x v="246"/>
    <x v="13"/>
    <x v="5"/>
    <x v="0"/>
    <x v="2"/>
    <x v="1"/>
    <x v="245"/>
    <x v="27"/>
    <x v="13"/>
    <x v="36"/>
    <x v="0"/>
    <x v="0"/>
    <x v="2"/>
    <x v="66"/>
    <x v="420"/>
    <x v="19"/>
    <x v="54"/>
    <x v="47"/>
  </r>
  <r>
    <x v="38"/>
    <x v="2"/>
    <x v="39"/>
    <x v="62"/>
    <x v="587"/>
    <x v="585"/>
    <x v="12"/>
    <x v="1"/>
    <x v="0"/>
    <x v="0"/>
    <x v="1"/>
    <x v="3"/>
    <x v="79"/>
    <x v="225"/>
    <x v="1"/>
    <x v="19"/>
    <x v="0"/>
    <x v="2"/>
    <x v="1"/>
    <x v="179"/>
    <x v="26"/>
    <x v="29"/>
    <x v="40"/>
    <x v="0"/>
    <x v="0"/>
    <x v="2"/>
    <x v="65"/>
    <x v="421"/>
    <x v="0"/>
    <x v="88"/>
    <x v="90"/>
  </r>
  <r>
    <x v="38"/>
    <x v="1"/>
    <x v="71"/>
    <x v="74"/>
    <x v="588"/>
    <x v="586"/>
    <x v="31"/>
    <x v="2"/>
    <x v="0"/>
    <x v="0"/>
    <x v="0"/>
    <x v="6"/>
    <x v="86"/>
    <x v="27"/>
    <x v="11"/>
    <x v="19"/>
    <x v="0"/>
    <x v="0"/>
    <x v="1"/>
    <x v="59"/>
    <x v="15"/>
    <x v="8"/>
    <x v="14"/>
    <x v="2"/>
    <x v="0"/>
    <x v="1"/>
    <x v="53"/>
    <x v="738"/>
    <x v="35"/>
    <x v="41"/>
    <x v="52"/>
  </r>
  <r>
    <x v="38"/>
    <x v="3"/>
    <x v="21"/>
    <x v="37"/>
    <x v="589"/>
    <x v="587"/>
    <x v="24"/>
    <x v="3"/>
    <x v="0"/>
    <x v="0"/>
    <x v="1"/>
    <x v="11"/>
    <x v="156"/>
    <x v="165"/>
    <x v="13"/>
    <x v="4"/>
    <x v="0"/>
    <x v="2"/>
    <x v="1"/>
    <x v="343"/>
    <x v="30"/>
    <x v="39"/>
    <x v="22"/>
    <x v="0"/>
    <x v="0"/>
    <x v="2"/>
    <x v="64"/>
    <x v="422"/>
    <x v="39"/>
    <x v="76"/>
    <x v="77"/>
  </r>
  <r>
    <x v="38"/>
    <x v="1"/>
    <x v="47"/>
    <x v="25"/>
    <x v="590"/>
    <x v="588"/>
    <x v="9"/>
    <x v="3"/>
    <x v="0"/>
    <x v="0"/>
    <x v="0"/>
    <x v="6"/>
    <x v="105"/>
    <x v="52"/>
    <x v="13"/>
    <x v="9"/>
    <x v="0"/>
    <x v="0"/>
    <x v="1"/>
    <x v="7"/>
    <x v="41"/>
    <x v="11"/>
    <x v="8"/>
    <x v="2"/>
    <x v="0"/>
    <x v="1"/>
    <x v="5"/>
    <x v="739"/>
    <x v="9"/>
    <x v="50"/>
    <x v="60"/>
  </r>
  <r>
    <x v="38"/>
    <x v="3"/>
    <x v="21"/>
    <x v="37"/>
    <x v="591"/>
    <x v="589"/>
    <x v="21"/>
    <x v="3"/>
    <x v="0"/>
    <x v="0"/>
    <x v="1"/>
    <x v="12"/>
    <x v="164"/>
    <x v="300"/>
    <x v="0"/>
    <x v="19"/>
    <x v="0"/>
    <x v="2"/>
    <x v="1"/>
    <x v="344"/>
    <x v="30"/>
    <x v="33"/>
    <x v="41"/>
    <x v="0"/>
    <x v="0"/>
    <x v="2"/>
    <x v="15"/>
    <x v="423"/>
    <x v="27"/>
    <x v="76"/>
    <x v="77"/>
  </r>
  <r>
    <x v="38"/>
    <x v="1"/>
    <x v="70"/>
    <x v="71"/>
    <x v="592"/>
    <x v="590"/>
    <x v="31"/>
    <x v="2"/>
    <x v="0"/>
    <x v="0"/>
    <x v="0"/>
    <x v="6"/>
    <x v="203"/>
    <x v="31"/>
    <x v="6"/>
    <x v="19"/>
    <x v="0"/>
    <x v="0"/>
    <x v="1"/>
    <x v="64"/>
    <x v="7"/>
    <x v="14"/>
    <x v="13"/>
    <x v="2"/>
    <x v="0"/>
    <x v="1"/>
    <x v="53"/>
    <x v="740"/>
    <x v="35"/>
    <x v="62"/>
    <x v="79"/>
  </r>
  <r>
    <x v="38"/>
    <x v="2"/>
    <x v="12"/>
    <x v="14"/>
    <x v="593"/>
    <x v="591"/>
    <x v="65"/>
    <x v="3"/>
    <x v="0"/>
    <x v="0"/>
    <x v="1"/>
    <x v="3"/>
    <x v="33"/>
    <x v="246"/>
    <x v="1"/>
    <x v="19"/>
    <x v="0"/>
    <x v="2"/>
    <x v="1"/>
    <x v="246"/>
    <x v="27"/>
    <x v="13"/>
    <x v="36"/>
    <x v="0"/>
    <x v="0"/>
    <x v="2"/>
    <x v="66"/>
    <x v="424"/>
    <x v="16"/>
    <x v="54"/>
    <x v="47"/>
  </r>
  <r>
    <x v="38"/>
    <x v="1"/>
    <x v="53"/>
    <x v="32"/>
    <x v="594"/>
    <x v="592"/>
    <x v="0"/>
    <x v="2"/>
    <x v="0"/>
    <x v="0"/>
    <x v="0"/>
    <x v="7"/>
    <x v="112"/>
    <x v="81"/>
    <x v="13"/>
    <x v="11"/>
    <x v="0"/>
    <x v="0"/>
    <x v="1"/>
    <x v="87"/>
    <x v="15"/>
    <x v="8"/>
    <x v="14"/>
    <x v="2"/>
    <x v="0"/>
    <x v="1"/>
    <x v="37"/>
    <x v="741"/>
    <x v="43"/>
    <x v="50"/>
    <x v="60"/>
  </r>
  <r>
    <x v="38"/>
    <x v="1"/>
    <x v="53"/>
    <x v="32"/>
    <x v="595"/>
    <x v="593"/>
    <x v="0"/>
    <x v="2"/>
    <x v="0"/>
    <x v="0"/>
    <x v="0"/>
    <x v="7"/>
    <x v="112"/>
    <x v="81"/>
    <x v="6"/>
    <x v="19"/>
    <x v="0"/>
    <x v="0"/>
    <x v="1"/>
    <x v="87"/>
    <x v="15"/>
    <x v="8"/>
    <x v="14"/>
    <x v="2"/>
    <x v="0"/>
    <x v="1"/>
    <x v="37"/>
    <x v="742"/>
    <x v="43"/>
    <x v="50"/>
    <x v="60"/>
  </r>
  <r>
    <x v="38"/>
    <x v="1"/>
    <x v="53"/>
    <x v="32"/>
    <x v="596"/>
    <x v="594"/>
    <x v="0"/>
    <x v="2"/>
    <x v="0"/>
    <x v="0"/>
    <x v="0"/>
    <x v="7"/>
    <x v="254"/>
    <x v="105"/>
    <x v="13"/>
    <x v="11"/>
    <x v="0"/>
    <x v="0"/>
    <x v="1"/>
    <x v="86"/>
    <x v="7"/>
    <x v="8"/>
    <x v="14"/>
    <x v="2"/>
    <x v="0"/>
    <x v="1"/>
    <x v="37"/>
    <x v="743"/>
    <x v="43"/>
    <x v="45"/>
    <x v="56"/>
  </r>
  <r>
    <x v="39"/>
    <x v="2"/>
    <x v="12"/>
    <x v="14"/>
    <x v="597"/>
    <x v="595"/>
    <x v="16"/>
    <x v="2"/>
    <x v="0"/>
    <x v="0"/>
    <x v="1"/>
    <x v="3"/>
    <x v="39"/>
    <x v="308"/>
    <x v="1"/>
    <x v="19"/>
    <x v="0"/>
    <x v="2"/>
    <x v="1"/>
    <x v="182"/>
    <x v="43"/>
    <x v="21"/>
    <x v="38"/>
    <x v="0"/>
    <x v="0"/>
    <x v="2"/>
    <x v="66"/>
    <x v="425"/>
    <x v="25"/>
    <x v="54"/>
    <x v="47"/>
  </r>
  <r>
    <x v="39"/>
    <x v="2"/>
    <x v="6"/>
    <x v="8"/>
    <x v="598"/>
    <x v="596"/>
    <x v="22"/>
    <x v="1"/>
    <x v="0"/>
    <x v="0"/>
    <x v="1"/>
    <x v="3"/>
    <x v="38"/>
    <x v="342"/>
    <x v="1"/>
    <x v="19"/>
    <x v="0"/>
    <x v="2"/>
    <x v="1"/>
    <x v="111"/>
    <x v="40"/>
    <x v="21"/>
    <x v="38"/>
    <x v="0"/>
    <x v="0"/>
    <x v="2"/>
    <x v="54"/>
    <x v="426"/>
    <x v="65"/>
    <x v="40"/>
    <x v="38"/>
  </r>
  <r>
    <x v="39"/>
    <x v="2"/>
    <x v="33"/>
    <x v="46"/>
    <x v="599"/>
    <x v="597"/>
    <x v="16"/>
    <x v="2"/>
    <x v="0"/>
    <x v="0"/>
    <x v="1"/>
    <x v="3"/>
    <x v="64"/>
    <x v="344"/>
    <x v="1"/>
    <x v="19"/>
    <x v="0"/>
    <x v="2"/>
    <x v="1"/>
    <x v="207"/>
    <x v="43"/>
    <x v="21"/>
    <x v="27"/>
    <x v="0"/>
    <x v="0"/>
    <x v="2"/>
    <x v="66"/>
    <x v="427"/>
    <x v="25"/>
    <x v="43"/>
    <x v="54"/>
  </r>
  <r>
    <x v="39"/>
    <x v="2"/>
    <x v="33"/>
    <x v="46"/>
    <x v="600"/>
    <x v="598"/>
    <x v="41"/>
    <x v="1"/>
    <x v="0"/>
    <x v="0"/>
    <x v="1"/>
    <x v="3"/>
    <x v="198"/>
    <x v="229"/>
    <x v="1"/>
    <x v="19"/>
    <x v="0"/>
    <x v="2"/>
    <x v="1"/>
    <x v="144"/>
    <x v="20"/>
    <x v="29"/>
    <x v="5"/>
    <x v="0"/>
    <x v="0"/>
    <x v="2"/>
    <x v="34"/>
    <x v="428"/>
    <x v="20"/>
    <x v="103"/>
    <x v="104"/>
  </r>
  <r>
    <x v="39"/>
    <x v="2"/>
    <x v="6"/>
    <x v="8"/>
    <x v="601"/>
    <x v="599"/>
    <x v="22"/>
    <x v="1"/>
    <x v="0"/>
    <x v="0"/>
    <x v="1"/>
    <x v="3"/>
    <x v="38"/>
    <x v="342"/>
    <x v="1"/>
    <x v="19"/>
    <x v="0"/>
    <x v="2"/>
    <x v="1"/>
    <x v="111"/>
    <x v="40"/>
    <x v="21"/>
    <x v="38"/>
    <x v="0"/>
    <x v="0"/>
    <x v="2"/>
    <x v="54"/>
    <x v="429"/>
    <x v="65"/>
    <x v="40"/>
    <x v="38"/>
  </r>
  <r>
    <x v="39"/>
    <x v="2"/>
    <x v="33"/>
    <x v="46"/>
    <x v="602"/>
    <x v="600"/>
    <x v="16"/>
    <x v="2"/>
    <x v="0"/>
    <x v="0"/>
    <x v="1"/>
    <x v="3"/>
    <x v="64"/>
    <x v="344"/>
    <x v="1"/>
    <x v="19"/>
    <x v="0"/>
    <x v="2"/>
    <x v="1"/>
    <x v="206"/>
    <x v="43"/>
    <x v="21"/>
    <x v="27"/>
    <x v="0"/>
    <x v="0"/>
    <x v="2"/>
    <x v="66"/>
    <x v="430"/>
    <x v="25"/>
    <x v="43"/>
    <x v="54"/>
  </r>
  <r>
    <x v="39"/>
    <x v="2"/>
    <x v="12"/>
    <x v="14"/>
    <x v="603"/>
    <x v="601"/>
    <x v="1"/>
    <x v="2"/>
    <x v="0"/>
    <x v="0"/>
    <x v="1"/>
    <x v="3"/>
    <x v="246"/>
    <x v="355"/>
    <x v="13"/>
    <x v="5"/>
    <x v="0"/>
    <x v="2"/>
    <x v="1"/>
    <x v="185"/>
    <x v="6"/>
    <x v="18"/>
    <x v="39"/>
    <x v="0"/>
    <x v="0"/>
    <x v="2"/>
    <x v="45"/>
    <x v="431"/>
    <x v="66"/>
    <x v="54"/>
    <x v="47"/>
  </r>
  <r>
    <x v="39"/>
    <x v="3"/>
    <x v="5"/>
    <x v="7"/>
    <x v="604"/>
    <x v="602"/>
    <x v="12"/>
    <x v="2"/>
    <x v="0"/>
    <x v="0"/>
    <x v="1"/>
    <x v="11"/>
    <x v="44"/>
    <x v="143"/>
    <x v="13"/>
    <x v="4"/>
    <x v="0"/>
    <x v="2"/>
    <x v="1"/>
    <x v="298"/>
    <x v="5"/>
    <x v="5"/>
    <x v="32"/>
    <x v="0"/>
    <x v="0"/>
    <x v="2"/>
    <x v="65"/>
    <x v="432"/>
    <x v="0"/>
    <x v="40"/>
    <x v="38"/>
  </r>
  <r>
    <x v="39"/>
    <x v="3"/>
    <x v="5"/>
    <x v="7"/>
    <x v="605"/>
    <x v="603"/>
    <x v="12"/>
    <x v="2"/>
    <x v="0"/>
    <x v="0"/>
    <x v="1"/>
    <x v="11"/>
    <x v="44"/>
    <x v="143"/>
    <x v="13"/>
    <x v="4"/>
    <x v="0"/>
    <x v="2"/>
    <x v="1"/>
    <x v="298"/>
    <x v="5"/>
    <x v="5"/>
    <x v="32"/>
    <x v="0"/>
    <x v="0"/>
    <x v="2"/>
    <x v="65"/>
    <x v="433"/>
    <x v="0"/>
    <x v="40"/>
    <x v="38"/>
  </r>
  <r>
    <x v="39"/>
    <x v="2"/>
    <x v="43"/>
    <x v="73"/>
    <x v="606"/>
    <x v="604"/>
    <x v="3"/>
    <x v="2"/>
    <x v="0"/>
    <x v="0"/>
    <x v="1"/>
    <x v="3"/>
    <x v="72"/>
    <x v="276"/>
    <x v="13"/>
    <x v="5"/>
    <x v="0"/>
    <x v="2"/>
    <x v="1"/>
    <x v="218"/>
    <x v="18"/>
    <x v="6"/>
    <x v="25"/>
    <x v="0"/>
    <x v="0"/>
    <x v="2"/>
    <x v="22"/>
    <x v="434"/>
    <x v="1"/>
    <x v="83"/>
    <x v="86"/>
  </r>
  <r>
    <x v="39"/>
    <x v="3"/>
    <x v="1"/>
    <x v="3"/>
    <x v="607"/>
    <x v="605"/>
    <x v="12"/>
    <x v="2"/>
    <x v="0"/>
    <x v="0"/>
    <x v="1"/>
    <x v="11"/>
    <x v="196"/>
    <x v="150"/>
    <x v="13"/>
    <x v="2"/>
    <x v="0"/>
    <x v="2"/>
    <x v="1"/>
    <x v="305"/>
    <x v="5"/>
    <x v="20"/>
    <x v="32"/>
    <x v="0"/>
    <x v="0"/>
    <x v="2"/>
    <x v="65"/>
    <x v="435"/>
    <x v="0"/>
    <x v="40"/>
    <x v="38"/>
  </r>
  <r>
    <x v="39"/>
    <x v="3"/>
    <x v="5"/>
    <x v="7"/>
    <x v="608"/>
    <x v="606"/>
    <x v="12"/>
    <x v="2"/>
    <x v="0"/>
    <x v="0"/>
    <x v="1"/>
    <x v="11"/>
    <x v="44"/>
    <x v="143"/>
    <x v="13"/>
    <x v="4"/>
    <x v="0"/>
    <x v="2"/>
    <x v="1"/>
    <x v="306"/>
    <x v="5"/>
    <x v="5"/>
    <x v="32"/>
    <x v="0"/>
    <x v="0"/>
    <x v="2"/>
    <x v="65"/>
    <x v="436"/>
    <x v="0"/>
    <x v="40"/>
    <x v="38"/>
  </r>
  <r>
    <x v="39"/>
    <x v="2"/>
    <x v="33"/>
    <x v="46"/>
    <x v="609"/>
    <x v="607"/>
    <x v="69"/>
    <x v="2"/>
    <x v="0"/>
    <x v="0"/>
    <x v="1"/>
    <x v="3"/>
    <x v="76"/>
    <x v="214"/>
    <x v="1"/>
    <x v="19"/>
    <x v="0"/>
    <x v="2"/>
    <x v="1"/>
    <x v="191"/>
    <x v="21"/>
    <x v="32"/>
    <x v="23"/>
    <x v="0"/>
    <x v="0"/>
    <x v="2"/>
    <x v="18"/>
    <x v="437"/>
    <x v="54"/>
    <x v="48"/>
    <x v="58"/>
  </r>
  <r>
    <x v="39"/>
    <x v="2"/>
    <x v="43"/>
    <x v="73"/>
    <x v="610"/>
    <x v="608"/>
    <x v="3"/>
    <x v="1"/>
    <x v="0"/>
    <x v="0"/>
    <x v="1"/>
    <x v="4"/>
    <x v="92"/>
    <x v="372"/>
    <x v="1"/>
    <x v="19"/>
    <x v="0"/>
    <x v="2"/>
    <x v="1"/>
    <x v="145"/>
    <x v="3"/>
    <x v="7"/>
    <x v="24"/>
    <x v="0"/>
    <x v="0"/>
    <x v="2"/>
    <x v="22"/>
    <x v="438"/>
    <x v="1"/>
    <x v="78"/>
    <x v="82"/>
  </r>
  <r>
    <x v="39"/>
    <x v="2"/>
    <x v="33"/>
    <x v="46"/>
    <x v="611"/>
    <x v="609"/>
    <x v="16"/>
    <x v="2"/>
    <x v="0"/>
    <x v="0"/>
    <x v="1"/>
    <x v="3"/>
    <x v="0"/>
    <x v="201"/>
    <x v="13"/>
    <x v="5"/>
    <x v="0"/>
    <x v="2"/>
    <x v="1"/>
    <x v="203"/>
    <x v="43"/>
    <x v="4"/>
    <x v="33"/>
    <x v="0"/>
    <x v="0"/>
    <x v="2"/>
    <x v="66"/>
    <x v="439"/>
    <x v="25"/>
    <x v="49"/>
    <x v="59"/>
  </r>
  <r>
    <x v="39"/>
    <x v="2"/>
    <x v="12"/>
    <x v="14"/>
    <x v="612"/>
    <x v="610"/>
    <x v="54"/>
    <x v="3"/>
    <x v="0"/>
    <x v="0"/>
    <x v="1"/>
    <x v="3"/>
    <x v="33"/>
    <x v="246"/>
    <x v="1"/>
    <x v="19"/>
    <x v="0"/>
    <x v="2"/>
    <x v="1"/>
    <x v="193"/>
    <x v="27"/>
    <x v="13"/>
    <x v="36"/>
    <x v="0"/>
    <x v="0"/>
    <x v="2"/>
    <x v="38"/>
    <x v="440"/>
    <x v="53"/>
    <x v="54"/>
    <x v="47"/>
  </r>
  <r>
    <x v="39"/>
    <x v="1"/>
    <x v="53"/>
    <x v="32"/>
    <x v="613"/>
    <x v="611"/>
    <x v="66"/>
    <x v="2"/>
    <x v="0"/>
    <x v="0"/>
    <x v="0"/>
    <x v="7"/>
    <x v="221"/>
    <x v="104"/>
    <x v="13"/>
    <x v="11"/>
    <x v="0"/>
    <x v="0"/>
    <x v="1"/>
    <x v="85"/>
    <x v="15"/>
    <x v="44"/>
    <x v="11"/>
    <x v="2"/>
    <x v="0"/>
    <x v="1"/>
    <x v="42"/>
    <x v="744"/>
    <x v="58"/>
    <x v="50"/>
    <x v="60"/>
  </r>
  <r>
    <x v="39"/>
    <x v="1"/>
    <x v="47"/>
    <x v="20"/>
    <x v="614"/>
    <x v="612"/>
    <x v="57"/>
    <x v="2"/>
    <x v="0"/>
    <x v="0"/>
    <x v="0"/>
    <x v="7"/>
    <x v="221"/>
    <x v="104"/>
    <x v="13"/>
    <x v="9"/>
    <x v="0"/>
    <x v="0"/>
    <x v="1"/>
    <x v="85"/>
    <x v="7"/>
    <x v="44"/>
    <x v="11"/>
    <x v="2"/>
    <x v="0"/>
    <x v="1"/>
    <x v="7"/>
    <x v="745"/>
    <x v="6"/>
    <x v="50"/>
    <x v="60"/>
  </r>
  <r>
    <x v="39"/>
    <x v="2"/>
    <x v="33"/>
    <x v="46"/>
    <x v="615"/>
    <x v="613"/>
    <x v="24"/>
    <x v="3"/>
    <x v="0"/>
    <x v="0"/>
    <x v="1"/>
    <x v="3"/>
    <x v="64"/>
    <x v="344"/>
    <x v="13"/>
    <x v="5"/>
    <x v="0"/>
    <x v="2"/>
    <x v="1"/>
    <x v="202"/>
    <x v="29"/>
    <x v="21"/>
    <x v="27"/>
    <x v="0"/>
    <x v="0"/>
    <x v="2"/>
    <x v="64"/>
    <x v="441"/>
    <x v="39"/>
    <x v="43"/>
    <x v="54"/>
  </r>
  <r>
    <x v="39"/>
    <x v="1"/>
    <x v="75"/>
    <x v="81"/>
    <x v="616"/>
    <x v="614"/>
    <x v="31"/>
    <x v="2"/>
    <x v="0"/>
    <x v="0"/>
    <x v="0"/>
    <x v="6"/>
    <x v="155"/>
    <x v="30"/>
    <x v="13"/>
    <x v="11"/>
    <x v="0"/>
    <x v="0"/>
    <x v="1"/>
    <x v="64"/>
    <x v="7"/>
    <x v="14"/>
    <x v="13"/>
    <x v="2"/>
    <x v="0"/>
    <x v="1"/>
    <x v="53"/>
    <x v="746"/>
    <x v="35"/>
    <x v="94"/>
    <x v="105"/>
  </r>
  <r>
    <x v="39"/>
    <x v="3"/>
    <x v="21"/>
    <x v="37"/>
    <x v="617"/>
    <x v="615"/>
    <x v="69"/>
    <x v="2"/>
    <x v="0"/>
    <x v="0"/>
    <x v="1"/>
    <x v="12"/>
    <x v="206"/>
    <x v="297"/>
    <x v="0"/>
    <x v="19"/>
    <x v="0"/>
    <x v="2"/>
    <x v="1"/>
    <x v="361"/>
    <x v="5"/>
    <x v="31"/>
    <x v="41"/>
    <x v="0"/>
    <x v="0"/>
    <x v="2"/>
    <x v="18"/>
    <x v="442"/>
    <x v="54"/>
    <x v="50"/>
    <x v="60"/>
  </r>
  <r>
    <x v="39"/>
    <x v="1"/>
    <x v="47"/>
    <x v="25"/>
    <x v="618"/>
    <x v="616"/>
    <x v="53"/>
    <x v="3"/>
    <x v="0"/>
    <x v="0"/>
    <x v="0"/>
    <x v="7"/>
    <x v="17"/>
    <x v="94"/>
    <x v="13"/>
    <x v="9"/>
    <x v="0"/>
    <x v="0"/>
    <x v="1"/>
    <x v="83"/>
    <x v="41"/>
    <x v="46"/>
    <x v="43"/>
    <x v="2"/>
    <x v="0"/>
    <x v="1"/>
    <x v="10"/>
    <x v="747"/>
    <x v="56"/>
    <x v="50"/>
    <x v="60"/>
  </r>
  <r>
    <x v="39"/>
    <x v="1"/>
    <x v="47"/>
    <x v="25"/>
    <x v="619"/>
    <x v="617"/>
    <x v="68"/>
    <x v="3"/>
    <x v="0"/>
    <x v="0"/>
    <x v="0"/>
    <x v="7"/>
    <x v="17"/>
    <x v="94"/>
    <x v="13"/>
    <x v="9"/>
    <x v="0"/>
    <x v="0"/>
    <x v="1"/>
    <x v="82"/>
    <x v="41"/>
    <x v="46"/>
    <x v="43"/>
    <x v="2"/>
    <x v="0"/>
    <x v="1"/>
    <x v="3"/>
    <x v="748"/>
    <x v="7"/>
    <x v="50"/>
    <x v="60"/>
  </r>
  <r>
    <x v="39"/>
    <x v="2"/>
    <x v="33"/>
    <x v="46"/>
    <x v="620"/>
    <x v="618"/>
    <x v="1"/>
    <x v="2"/>
    <x v="0"/>
    <x v="0"/>
    <x v="1"/>
    <x v="3"/>
    <x v="12"/>
    <x v="361"/>
    <x v="1"/>
    <x v="19"/>
    <x v="0"/>
    <x v="2"/>
    <x v="1"/>
    <x v="206"/>
    <x v="6"/>
    <x v="18"/>
    <x v="28"/>
    <x v="0"/>
    <x v="0"/>
    <x v="2"/>
    <x v="45"/>
    <x v="443"/>
    <x v="66"/>
    <x v="46"/>
    <x v="57"/>
  </r>
  <r>
    <x v="39"/>
    <x v="2"/>
    <x v="33"/>
    <x v="46"/>
    <x v="621"/>
    <x v="619"/>
    <x v="29"/>
    <x v="1"/>
    <x v="0"/>
    <x v="0"/>
    <x v="1"/>
    <x v="3"/>
    <x v="12"/>
    <x v="361"/>
    <x v="13"/>
    <x v="5"/>
    <x v="0"/>
    <x v="2"/>
    <x v="1"/>
    <x v="203"/>
    <x v="20"/>
    <x v="18"/>
    <x v="28"/>
    <x v="0"/>
    <x v="0"/>
    <x v="2"/>
    <x v="35"/>
    <x v="444"/>
    <x v="64"/>
    <x v="46"/>
    <x v="57"/>
  </r>
  <r>
    <x v="39"/>
    <x v="2"/>
    <x v="33"/>
    <x v="46"/>
    <x v="622"/>
    <x v="620"/>
    <x v="27"/>
    <x v="2"/>
    <x v="0"/>
    <x v="0"/>
    <x v="1"/>
    <x v="3"/>
    <x v="64"/>
    <x v="344"/>
    <x v="1"/>
    <x v="19"/>
    <x v="0"/>
    <x v="2"/>
    <x v="1"/>
    <x v="197"/>
    <x v="43"/>
    <x v="21"/>
    <x v="27"/>
    <x v="0"/>
    <x v="0"/>
    <x v="2"/>
    <x v="41"/>
    <x v="445"/>
    <x v="38"/>
    <x v="43"/>
    <x v="54"/>
  </r>
  <r>
    <x v="39"/>
    <x v="2"/>
    <x v="33"/>
    <x v="46"/>
    <x v="623"/>
    <x v="621"/>
    <x v="59"/>
    <x v="3"/>
    <x v="0"/>
    <x v="0"/>
    <x v="1"/>
    <x v="3"/>
    <x v="64"/>
    <x v="344"/>
    <x v="13"/>
    <x v="5"/>
    <x v="0"/>
    <x v="2"/>
    <x v="1"/>
    <x v="198"/>
    <x v="29"/>
    <x v="21"/>
    <x v="27"/>
    <x v="0"/>
    <x v="0"/>
    <x v="2"/>
    <x v="20"/>
    <x v="446"/>
    <x v="36"/>
    <x v="43"/>
    <x v="54"/>
  </r>
  <r>
    <x v="39"/>
    <x v="2"/>
    <x v="39"/>
    <x v="62"/>
    <x v="624"/>
    <x v="622"/>
    <x v="3"/>
    <x v="2"/>
    <x v="0"/>
    <x v="0"/>
    <x v="1"/>
    <x v="3"/>
    <x v="79"/>
    <x v="225"/>
    <x v="1"/>
    <x v="19"/>
    <x v="0"/>
    <x v="2"/>
    <x v="1"/>
    <x v="161"/>
    <x v="14"/>
    <x v="29"/>
    <x v="40"/>
    <x v="0"/>
    <x v="0"/>
    <x v="2"/>
    <x v="22"/>
    <x v="447"/>
    <x v="1"/>
    <x v="88"/>
    <x v="90"/>
  </r>
  <r>
    <x v="39"/>
    <x v="2"/>
    <x v="42"/>
    <x v="65"/>
    <x v="625"/>
    <x v="623"/>
    <x v="65"/>
    <x v="3"/>
    <x v="0"/>
    <x v="0"/>
    <x v="1"/>
    <x v="3"/>
    <x v="89"/>
    <x v="302"/>
    <x v="1"/>
    <x v="19"/>
    <x v="0"/>
    <x v="2"/>
    <x v="1"/>
    <x v="116"/>
    <x v="29"/>
    <x v="41"/>
    <x v="27"/>
    <x v="0"/>
    <x v="0"/>
    <x v="2"/>
    <x v="66"/>
    <x v="448"/>
    <x v="16"/>
    <x v="63"/>
    <x v="67"/>
  </r>
  <r>
    <x v="39"/>
    <x v="2"/>
    <x v="33"/>
    <x v="46"/>
    <x v="626"/>
    <x v="624"/>
    <x v="12"/>
    <x v="3"/>
    <x v="0"/>
    <x v="0"/>
    <x v="1"/>
    <x v="3"/>
    <x v="4"/>
    <x v="272"/>
    <x v="1"/>
    <x v="19"/>
    <x v="0"/>
    <x v="2"/>
    <x v="1"/>
    <x v="210"/>
    <x v="27"/>
    <x v="13"/>
    <x v="25"/>
    <x v="0"/>
    <x v="0"/>
    <x v="2"/>
    <x v="65"/>
    <x v="449"/>
    <x v="0"/>
    <x v="49"/>
    <x v="59"/>
  </r>
  <r>
    <x v="39"/>
    <x v="2"/>
    <x v="33"/>
    <x v="46"/>
    <x v="627"/>
    <x v="625"/>
    <x v="56"/>
    <x v="1"/>
    <x v="0"/>
    <x v="0"/>
    <x v="1"/>
    <x v="3"/>
    <x v="237"/>
    <x v="354"/>
    <x v="13"/>
    <x v="5"/>
    <x v="0"/>
    <x v="2"/>
    <x v="1"/>
    <x v="237"/>
    <x v="33"/>
    <x v="26"/>
    <x v="28"/>
    <x v="0"/>
    <x v="0"/>
    <x v="2"/>
    <x v="66"/>
    <x v="450"/>
    <x v="24"/>
    <x v="50"/>
    <x v="60"/>
  </r>
  <r>
    <x v="39"/>
    <x v="2"/>
    <x v="33"/>
    <x v="46"/>
    <x v="628"/>
    <x v="626"/>
    <x v="12"/>
    <x v="1"/>
    <x v="0"/>
    <x v="0"/>
    <x v="1"/>
    <x v="4"/>
    <x v="95"/>
    <x v="371"/>
    <x v="13"/>
    <x v="5"/>
    <x v="0"/>
    <x v="2"/>
    <x v="1"/>
    <x v="186"/>
    <x v="26"/>
    <x v="40"/>
    <x v="24"/>
    <x v="0"/>
    <x v="0"/>
    <x v="2"/>
    <x v="65"/>
    <x v="451"/>
    <x v="0"/>
    <x v="41"/>
    <x v="52"/>
  </r>
  <r>
    <x v="39"/>
    <x v="2"/>
    <x v="33"/>
    <x v="46"/>
    <x v="629"/>
    <x v="627"/>
    <x v="24"/>
    <x v="3"/>
    <x v="0"/>
    <x v="0"/>
    <x v="1"/>
    <x v="3"/>
    <x v="64"/>
    <x v="344"/>
    <x v="1"/>
    <x v="19"/>
    <x v="0"/>
    <x v="2"/>
    <x v="1"/>
    <x v="199"/>
    <x v="29"/>
    <x v="21"/>
    <x v="27"/>
    <x v="0"/>
    <x v="0"/>
    <x v="2"/>
    <x v="64"/>
    <x v="452"/>
    <x v="39"/>
    <x v="43"/>
    <x v="54"/>
  </r>
  <r>
    <x v="39"/>
    <x v="2"/>
    <x v="6"/>
    <x v="8"/>
    <x v="630"/>
    <x v="628"/>
    <x v="65"/>
    <x v="3"/>
    <x v="0"/>
    <x v="0"/>
    <x v="1"/>
    <x v="3"/>
    <x v="36"/>
    <x v="304"/>
    <x v="1"/>
    <x v="19"/>
    <x v="0"/>
    <x v="2"/>
    <x v="1"/>
    <x v="113"/>
    <x v="29"/>
    <x v="21"/>
    <x v="38"/>
    <x v="0"/>
    <x v="0"/>
    <x v="2"/>
    <x v="66"/>
    <x v="453"/>
    <x v="16"/>
    <x v="50"/>
    <x v="39"/>
  </r>
  <r>
    <x v="39"/>
    <x v="1"/>
    <x v="72"/>
    <x v="75"/>
    <x v="631"/>
    <x v="629"/>
    <x v="53"/>
    <x v="2"/>
    <x v="0"/>
    <x v="0"/>
    <x v="0"/>
    <x v="6"/>
    <x v="50"/>
    <x v="34"/>
    <x v="6"/>
    <x v="19"/>
    <x v="0"/>
    <x v="0"/>
    <x v="1"/>
    <x v="75"/>
    <x v="7"/>
    <x v="14"/>
    <x v="13"/>
    <x v="2"/>
    <x v="0"/>
    <x v="1"/>
    <x v="10"/>
    <x v="751"/>
    <x v="56"/>
    <x v="84"/>
    <x v="92"/>
  </r>
  <r>
    <x v="39"/>
    <x v="2"/>
    <x v="12"/>
    <x v="14"/>
    <x v="632"/>
    <x v="630"/>
    <x v="65"/>
    <x v="3"/>
    <x v="0"/>
    <x v="0"/>
    <x v="1"/>
    <x v="3"/>
    <x v="244"/>
    <x v="320"/>
    <x v="1"/>
    <x v="19"/>
    <x v="0"/>
    <x v="2"/>
    <x v="1"/>
    <x v="185"/>
    <x v="29"/>
    <x v="21"/>
    <x v="38"/>
    <x v="0"/>
    <x v="0"/>
    <x v="2"/>
    <x v="66"/>
    <x v="454"/>
    <x v="16"/>
    <x v="59"/>
    <x v="49"/>
  </r>
  <r>
    <x v="39"/>
    <x v="3"/>
    <x v="6"/>
    <x v="9"/>
    <x v="633"/>
    <x v="631"/>
    <x v="7"/>
    <x v="2"/>
    <x v="0"/>
    <x v="0"/>
    <x v="1"/>
    <x v="12"/>
    <x v="48"/>
    <x v="287"/>
    <x v="13"/>
    <x v="4"/>
    <x v="0"/>
    <x v="2"/>
    <x v="1"/>
    <x v="334"/>
    <x v="5"/>
    <x v="15"/>
    <x v="41"/>
    <x v="0"/>
    <x v="0"/>
    <x v="2"/>
    <x v="57"/>
    <x v="455"/>
    <x v="69"/>
    <x v="50"/>
    <x v="41"/>
  </r>
  <r>
    <x v="39"/>
    <x v="2"/>
    <x v="33"/>
    <x v="46"/>
    <x v="634"/>
    <x v="632"/>
    <x v="12"/>
    <x v="1"/>
    <x v="0"/>
    <x v="0"/>
    <x v="1"/>
    <x v="4"/>
    <x v="93"/>
    <x v="373"/>
    <x v="13"/>
    <x v="5"/>
    <x v="0"/>
    <x v="2"/>
    <x v="1"/>
    <x v="194"/>
    <x v="26"/>
    <x v="7"/>
    <x v="24"/>
    <x v="0"/>
    <x v="0"/>
    <x v="2"/>
    <x v="65"/>
    <x v="456"/>
    <x v="0"/>
    <x v="71"/>
    <x v="71"/>
  </r>
  <r>
    <x v="39"/>
    <x v="1"/>
    <x v="48"/>
    <x v="21"/>
    <x v="635"/>
    <x v="633"/>
    <x v="9"/>
    <x v="2"/>
    <x v="0"/>
    <x v="0"/>
    <x v="0"/>
    <x v="6"/>
    <x v="106"/>
    <x v="51"/>
    <x v="13"/>
    <x v="9"/>
    <x v="0"/>
    <x v="0"/>
    <x v="1"/>
    <x v="1"/>
    <x v="32"/>
    <x v="11"/>
    <x v="8"/>
    <x v="2"/>
    <x v="0"/>
    <x v="1"/>
    <x v="5"/>
    <x v="750"/>
    <x v="9"/>
    <x v="66"/>
    <x v="64"/>
  </r>
  <r>
    <x v="39"/>
    <x v="2"/>
    <x v="39"/>
    <x v="62"/>
    <x v="636"/>
    <x v="634"/>
    <x v="12"/>
    <x v="1"/>
    <x v="0"/>
    <x v="0"/>
    <x v="1"/>
    <x v="4"/>
    <x v="96"/>
    <x v="369"/>
    <x v="13"/>
    <x v="5"/>
    <x v="0"/>
    <x v="2"/>
    <x v="1"/>
    <x v="156"/>
    <x v="26"/>
    <x v="7"/>
    <x v="24"/>
    <x v="0"/>
    <x v="0"/>
    <x v="2"/>
    <x v="65"/>
    <x v="457"/>
    <x v="0"/>
    <x v="86"/>
    <x v="88"/>
  </r>
  <r>
    <x v="39"/>
    <x v="1"/>
    <x v="48"/>
    <x v="21"/>
    <x v="637"/>
    <x v="635"/>
    <x v="9"/>
    <x v="2"/>
    <x v="0"/>
    <x v="0"/>
    <x v="0"/>
    <x v="6"/>
    <x v="106"/>
    <x v="51"/>
    <x v="13"/>
    <x v="9"/>
    <x v="0"/>
    <x v="0"/>
    <x v="1"/>
    <x v="0"/>
    <x v="32"/>
    <x v="11"/>
    <x v="8"/>
    <x v="2"/>
    <x v="0"/>
    <x v="1"/>
    <x v="5"/>
    <x v="749"/>
    <x v="9"/>
    <x v="66"/>
    <x v="64"/>
  </r>
  <r>
    <x v="39"/>
    <x v="2"/>
    <x v="33"/>
    <x v="46"/>
    <x v="638"/>
    <x v="636"/>
    <x v="64"/>
    <x v="2"/>
    <x v="0"/>
    <x v="0"/>
    <x v="1"/>
    <x v="3"/>
    <x v="14"/>
    <x v="228"/>
    <x v="1"/>
    <x v="19"/>
    <x v="0"/>
    <x v="2"/>
    <x v="1"/>
    <x v="189"/>
    <x v="21"/>
    <x v="29"/>
    <x v="29"/>
    <x v="0"/>
    <x v="0"/>
    <x v="2"/>
    <x v="66"/>
    <x v="458"/>
    <x v="4"/>
    <x v="73"/>
    <x v="73"/>
  </r>
  <r>
    <x v="40"/>
    <x v="2"/>
    <x v="12"/>
    <x v="14"/>
    <x v="639"/>
    <x v="637"/>
    <x v="24"/>
    <x v="3"/>
    <x v="0"/>
    <x v="0"/>
    <x v="1"/>
    <x v="3"/>
    <x v="39"/>
    <x v="308"/>
    <x v="13"/>
    <x v="5"/>
    <x v="0"/>
    <x v="2"/>
    <x v="1"/>
    <x v="127"/>
    <x v="29"/>
    <x v="21"/>
    <x v="38"/>
    <x v="0"/>
    <x v="0"/>
    <x v="2"/>
    <x v="64"/>
    <x v="459"/>
    <x v="39"/>
    <x v="54"/>
    <x v="47"/>
  </r>
  <r>
    <x v="40"/>
    <x v="2"/>
    <x v="12"/>
    <x v="14"/>
    <x v="640"/>
    <x v="638"/>
    <x v="24"/>
    <x v="3"/>
    <x v="0"/>
    <x v="0"/>
    <x v="1"/>
    <x v="3"/>
    <x v="244"/>
    <x v="320"/>
    <x v="13"/>
    <x v="5"/>
    <x v="0"/>
    <x v="2"/>
    <x v="1"/>
    <x v="151"/>
    <x v="29"/>
    <x v="21"/>
    <x v="38"/>
    <x v="0"/>
    <x v="0"/>
    <x v="2"/>
    <x v="64"/>
    <x v="460"/>
    <x v="39"/>
    <x v="59"/>
    <x v="49"/>
  </r>
  <r>
    <x v="40"/>
    <x v="2"/>
    <x v="6"/>
    <x v="8"/>
    <x v="641"/>
    <x v="639"/>
    <x v="43"/>
    <x v="1"/>
    <x v="0"/>
    <x v="0"/>
    <x v="1"/>
    <x v="3"/>
    <x v="20"/>
    <x v="208"/>
    <x v="1"/>
    <x v="19"/>
    <x v="0"/>
    <x v="2"/>
    <x v="1"/>
    <x v="105"/>
    <x v="40"/>
    <x v="32"/>
    <x v="35"/>
    <x v="0"/>
    <x v="0"/>
    <x v="2"/>
    <x v="9"/>
    <x v="461"/>
    <x v="3"/>
    <x v="50"/>
    <x v="39"/>
  </r>
  <r>
    <x v="40"/>
    <x v="2"/>
    <x v="39"/>
    <x v="62"/>
    <x v="642"/>
    <x v="640"/>
    <x v="40"/>
    <x v="2"/>
    <x v="0"/>
    <x v="0"/>
    <x v="1"/>
    <x v="3"/>
    <x v="81"/>
    <x v="269"/>
    <x v="13"/>
    <x v="5"/>
    <x v="0"/>
    <x v="2"/>
    <x v="1"/>
    <x v="250"/>
    <x v="18"/>
    <x v="6"/>
    <x v="25"/>
    <x v="0"/>
    <x v="0"/>
    <x v="2"/>
    <x v="21"/>
    <x v="462"/>
    <x v="41"/>
    <x v="91"/>
    <x v="91"/>
  </r>
  <r>
    <x v="40"/>
    <x v="2"/>
    <x v="12"/>
    <x v="14"/>
    <x v="643"/>
    <x v="641"/>
    <x v="29"/>
    <x v="2"/>
    <x v="0"/>
    <x v="0"/>
    <x v="1"/>
    <x v="3"/>
    <x v="247"/>
    <x v="209"/>
    <x v="1"/>
    <x v="19"/>
    <x v="0"/>
    <x v="2"/>
    <x v="1"/>
    <x v="109"/>
    <x v="43"/>
    <x v="32"/>
    <x v="35"/>
    <x v="0"/>
    <x v="0"/>
    <x v="2"/>
    <x v="35"/>
    <x v="463"/>
    <x v="64"/>
    <x v="54"/>
    <x v="47"/>
  </r>
  <r>
    <x v="40"/>
    <x v="2"/>
    <x v="12"/>
    <x v="14"/>
    <x v="644"/>
    <x v="642"/>
    <x v="69"/>
    <x v="2"/>
    <x v="0"/>
    <x v="0"/>
    <x v="1"/>
    <x v="3"/>
    <x v="248"/>
    <x v="217"/>
    <x v="13"/>
    <x v="5"/>
    <x v="0"/>
    <x v="2"/>
    <x v="1"/>
    <x v="146"/>
    <x v="21"/>
    <x v="29"/>
    <x v="40"/>
    <x v="0"/>
    <x v="0"/>
    <x v="2"/>
    <x v="18"/>
    <x v="464"/>
    <x v="54"/>
    <x v="54"/>
    <x v="47"/>
  </r>
  <r>
    <x v="40"/>
    <x v="2"/>
    <x v="31"/>
    <x v="43"/>
    <x v="645"/>
    <x v="643"/>
    <x v="12"/>
    <x v="1"/>
    <x v="0"/>
    <x v="0"/>
    <x v="1"/>
    <x v="4"/>
    <x v="68"/>
    <x v="363"/>
    <x v="13"/>
    <x v="5"/>
    <x v="0"/>
    <x v="2"/>
    <x v="1"/>
    <x v="184"/>
    <x v="26"/>
    <x v="40"/>
    <x v="34"/>
    <x v="0"/>
    <x v="0"/>
    <x v="2"/>
    <x v="65"/>
    <x v="465"/>
    <x v="0"/>
    <x v="54"/>
    <x v="60"/>
  </r>
  <r>
    <x v="40"/>
    <x v="3"/>
    <x v="4"/>
    <x v="6"/>
    <x v="646"/>
    <x v="644"/>
    <x v="12"/>
    <x v="2"/>
    <x v="0"/>
    <x v="0"/>
    <x v="1"/>
    <x v="11"/>
    <x v="196"/>
    <x v="144"/>
    <x v="13"/>
    <x v="2"/>
    <x v="0"/>
    <x v="2"/>
    <x v="1"/>
    <x v="298"/>
    <x v="5"/>
    <x v="20"/>
    <x v="32"/>
    <x v="0"/>
    <x v="0"/>
    <x v="2"/>
    <x v="65"/>
    <x v="466"/>
    <x v="0"/>
    <x v="50"/>
    <x v="41"/>
  </r>
  <r>
    <x v="40"/>
    <x v="3"/>
    <x v="6"/>
    <x v="9"/>
    <x v="647"/>
    <x v="645"/>
    <x v="12"/>
    <x v="2"/>
    <x v="0"/>
    <x v="0"/>
    <x v="1"/>
    <x v="11"/>
    <x v="44"/>
    <x v="132"/>
    <x v="13"/>
    <x v="4"/>
    <x v="0"/>
    <x v="2"/>
    <x v="1"/>
    <x v="298"/>
    <x v="5"/>
    <x v="5"/>
    <x v="32"/>
    <x v="0"/>
    <x v="0"/>
    <x v="2"/>
    <x v="65"/>
    <x v="467"/>
    <x v="0"/>
    <x v="50"/>
    <x v="41"/>
  </r>
  <r>
    <x v="40"/>
    <x v="3"/>
    <x v="6"/>
    <x v="9"/>
    <x v="648"/>
    <x v="646"/>
    <x v="12"/>
    <x v="2"/>
    <x v="0"/>
    <x v="0"/>
    <x v="1"/>
    <x v="11"/>
    <x v="44"/>
    <x v="132"/>
    <x v="13"/>
    <x v="4"/>
    <x v="0"/>
    <x v="2"/>
    <x v="1"/>
    <x v="295"/>
    <x v="5"/>
    <x v="5"/>
    <x v="32"/>
    <x v="0"/>
    <x v="0"/>
    <x v="2"/>
    <x v="65"/>
    <x v="468"/>
    <x v="0"/>
    <x v="50"/>
    <x v="41"/>
  </r>
  <r>
    <x v="40"/>
    <x v="3"/>
    <x v="4"/>
    <x v="6"/>
    <x v="649"/>
    <x v="647"/>
    <x v="12"/>
    <x v="2"/>
    <x v="0"/>
    <x v="0"/>
    <x v="1"/>
    <x v="11"/>
    <x v="195"/>
    <x v="166"/>
    <x v="13"/>
    <x v="2"/>
    <x v="0"/>
    <x v="2"/>
    <x v="1"/>
    <x v="331"/>
    <x v="5"/>
    <x v="20"/>
    <x v="32"/>
    <x v="0"/>
    <x v="0"/>
    <x v="2"/>
    <x v="65"/>
    <x v="469"/>
    <x v="0"/>
    <x v="50"/>
    <x v="41"/>
  </r>
  <r>
    <x v="40"/>
    <x v="2"/>
    <x v="39"/>
    <x v="62"/>
    <x v="650"/>
    <x v="648"/>
    <x v="24"/>
    <x v="3"/>
    <x v="0"/>
    <x v="0"/>
    <x v="1"/>
    <x v="3"/>
    <x v="81"/>
    <x v="269"/>
    <x v="1"/>
    <x v="19"/>
    <x v="0"/>
    <x v="2"/>
    <x v="1"/>
    <x v="251"/>
    <x v="27"/>
    <x v="6"/>
    <x v="25"/>
    <x v="0"/>
    <x v="0"/>
    <x v="2"/>
    <x v="64"/>
    <x v="470"/>
    <x v="39"/>
    <x v="91"/>
    <x v="91"/>
  </r>
  <r>
    <x v="40"/>
    <x v="3"/>
    <x v="38"/>
    <x v="69"/>
    <x v="651"/>
    <x v="649"/>
    <x v="27"/>
    <x v="2"/>
    <x v="0"/>
    <x v="0"/>
    <x v="1"/>
    <x v="12"/>
    <x v="74"/>
    <x v="241"/>
    <x v="0"/>
    <x v="19"/>
    <x v="0"/>
    <x v="2"/>
    <x v="1"/>
    <x v="340"/>
    <x v="5"/>
    <x v="35"/>
    <x v="26"/>
    <x v="0"/>
    <x v="0"/>
    <x v="2"/>
    <x v="41"/>
    <x v="471"/>
    <x v="38"/>
    <x v="80"/>
    <x v="83"/>
  </r>
  <r>
    <x v="40"/>
    <x v="3"/>
    <x v="38"/>
    <x v="69"/>
    <x v="652"/>
    <x v="650"/>
    <x v="27"/>
    <x v="2"/>
    <x v="0"/>
    <x v="0"/>
    <x v="1"/>
    <x v="12"/>
    <x v="75"/>
    <x v="207"/>
    <x v="13"/>
    <x v="4"/>
    <x v="0"/>
    <x v="2"/>
    <x v="1"/>
    <x v="339"/>
    <x v="5"/>
    <x v="35"/>
    <x v="26"/>
    <x v="0"/>
    <x v="0"/>
    <x v="2"/>
    <x v="41"/>
    <x v="472"/>
    <x v="38"/>
    <x v="80"/>
    <x v="83"/>
  </r>
  <r>
    <x v="40"/>
    <x v="1"/>
    <x v="83"/>
    <x v="89"/>
    <x v="653"/>
    <x v="651"/>
    <x v="31"/>
    <x v="2"/>
    <x v="0"/>
    <x v="0"/>
    <x v="0"/>
    <x v="6"/>
    <x v="230"/>
    <x v="72"/>
    <x v="13"/>
    <x v="11"/>
    <x v="0"/>
    <x v="0"/>
    <x v="1"/>
    <x v="43"/>
    <x v="7"/>
    <x v="8"/>
    <x v="14"/>
    <x v="2"/>
    <x v="0"/>
    <x v="1"/>
    <x v="53"/>
    <x v="752"/>
    <x v="35"/>
    <x v="86"/>
    <x v="106"/>
  </r>
  <r>
    <x v="40"/>
    <x v="2"/>
    <x v="31"/>
    <x v="43"/>
    <x v="654"/>
    <x v="652"/>
    <x v="2"/>
    <x v="1"/>
    <x v="0"/>
    <x v="0"/>
    <x v="1"/>
    <x v="3"/>
    <x v="22"/>
    <x v="186"/>
    <x v="13"/>
    <x v="5"/>
    <x v="0"/>
    <x v="2"/>
    <x v="1"/>
    <x v="182"/>
    <x v="20"/>
    <x v="4"/>
    <x v="33"/>
    <x v="0"/>
    <x v="0"/>
    <x v="2"/>
    <x v="28"/>
    <x v="473"/>
    <x v="22"/>
    <x v="54"/>
    <x v="60"/>
  </r>
  <r>
    <x v="40"/>
    <x v="1"/>
    <x v="48"/>
    <x v="21"/>
    <x v="655"/>
    <x v="653"/>
    <x v="38"/>
    <x v="0"/>
    <x v="0"/>
    <x v="0"/>
    <x v="0"/>
    <x v="6"/>
    <x v="167"/>
    <x v="11"/>
    <x v="13"/>
    <x v="9"/>
    <x v="0"/>
    <x v="0"/>
    <x v="1"/>
    <x v="3"/>
    <x v="35"/>
    <x v="11"/>
    <x v="8"/>
    <x v="2"/>
    <x v="0"/>
    <x v="1"/>
    <x v="66"/>
    <x v="753"/>
    <x v="12"/>
    <x v="66"/>
    <x v="64"/>
  </r>
  <r>
    <x v="40"/>
    <x v="2"/>
    <x v="31"/>
    <x v="43"/>
    <x v="656"/>
    <x v="654"/>
    <x v="53"/>
    <x v="1"/>
    <x v="0"/>
    <x v="0"/>
    <x v="1"/>
    <x v="3"/>
    <x v="34"/>
    <x v="309"/>
    <x v="13"/>
    <x v="5"/>
    <x v="0"/>
    <x v="2"/>
    <x v="1"/>
    <x v="191"/>
    <x v="40"/>
    <x v="21"/>
    <x v="38"/>
    <x v="0"/>
    <x v="0"/>
    <x v="2"/>
    <x v="59"/>
    <x v="474"/>
    <x v="56"/>
    <x v="54"/>
    <x v="60"/>
  </r>
  <r>
    <x v="40"/>
    <x v="1"/>
    <x v="69"/>
    <x v="66"/>
    <x v="657"/>
    <x v="655"/>
    <x v="4"/>
    <x v="2"/>
    <x v="0"/>
    <x v="0"/>
    <x v="0"/>
    <x v="0"/>
    <x v="71"/>
    <x v="0"/>
    <x v="13"/>
    <x v="9"/>
    <x v="0"/>
    <x v="0"/>
    <x v="1"/>
    <x v="12"/>
    <x v="7"/>
    <x v="19"/>
    <x v="9"/>
    <x v="2"/>
    <x v="0"/>
    <x v="0"/>
    <x v="49"/>
    <x v="754"/>
    <x v="21"/>
    <x v="94"/>
    <x v="105"/>
  </r>
  <r>
    <x v="40"/>
    <x v="3"/>
    <x v="21"/>
    <x v="37"/>
    <x v="658"/>
    <x v="656"/>
    <x v="24"/>
    <x v="3"/>
    <x v="0"/>
    <x v="0"/>
    <x v="1"/>
    <x v="11"/>
    <x v="158"/>
    <x v="180"/>
    <x v="13"/>
    <x v="4"/>
    <x v="0"/>
    <x v="2"/>
    <x v="1"/>
    <x v="337"/>
    <x v="30"/>
    <x v="39"/>
    <x v="22"/>
    <x v="0"/>
    <x v="0"/>
    <x v="2"/>
    <x v="64"/>
    <x v="475"/>
    <x v="39"/>
    <x v="76"/>
    <x v="77"/>
  </r>
  <r>
    <x v="40"/>
    <x v="1"/>
    <x v="69"/>
    <x v="66"/>
    <x v="660"/>
    <x v="657"/>
    <x v="4"/>
    <x v="2"/>
    <x v="0"/>
    <x v="0"/>
    <x v="0"/>
    <x v="0"/>
    <x v="71"/>
    <x v="0"/>
    <x v="13"/>
    <x v="9"/>
    <x v="0"/>
    <x v="0"/>
    <x v="1"/>
    <x v="12"/>
    <x v="7"/>
    <x v="19"/>
    <x v="9"/>
    <x v="2"/>
    <x v="0"/>
    <x v="0"/>
    <x v="49"/>
    <x v="755"/>
    <x v="21"/>
    <x v="94"/>
    <x v="105"/>
  </r>
  <r>
    <x v="40"/>
    <x v="2"/>
    <x v="31"/>
    <x v="43"/>
    <x v="659"/>
    <x v="657"/>
    <x v="39"/>
    <x v="2"/>
    <x v="0"/>
    <x v="0"/>
    <x v="1"/>
    <x v="3"/>
    <x v="22"/>
    <x v="186"/>
    <x v="13"/>
    <x v="5"/>
    <x v="0"/>
    <x v="2"/>
    <x v="1"/>
    <x v="187"/>
    <x v="21"/>
    <x v="4"/>
    <x v="33"/>
    <x v="0"/>
    <x v="0"/>
    <x v="2"/>
    <x v="66"/>
    <x v="476"/>
    <x v="29"/>
    <x v="54"/>
    <x v="60"/>
  </r>
  <r>
    <x v="40"/>
    <x v="1"/>
    <x v="69"/>
    <x v="66"/>
    <x v="661"/>
    <x v="658"/>
    <x v="4"/>
    <x v="2"/>
    <x v="0"/>
    <x v="0"/>
    <x v="0"/>
    <x v="0"/>
    <x v="71"/>
    <x v="0"/>
    <x v="13"/>
    <x v="9"/>
    <x v="0"/>
    <x v="0"/>
    <x v="1"/>
    <x v="12"/>
    <x v="7"/>
    <x v="19"/>
    <x v="9"/>
    <x v="2"/>
    <x v="0"/>
    <x v="0"/>
    <x v="49"/>
    <x v="756"/>
    <x v="21"/>
    <x v="94"/>
    <x v="105"/>
  </r>
  <r>
    <x v="40"/>
    <x v="2"/>
    <x v="43"/>
    <x v="73"/>
    <x v="662"/>
    <x v="659"/>
    <x v="12"/>
    <x v="1"/>
    <x v="0"/>
    <x v="0"/>
    <x v="1"/>
    <x v="4"/>
    <x v="92"/>
    <x v="372"/>
    <x v="13"/>
    <x v="5"/>
    <x v="0"/>
    <x v="2"/>
    <x v="1"/>
    <x v="144"/>
    <x v="26"/>
    <x v="7"/>
    <x v="24"/>
    <x v="0"/>
    <x v="0"/>
    <x v="2"/>
    <x v="65"/>
    <x v="477"/>
    <x v="0"/>
    <x v="78"/>
    <x v="82"/>
  </r>
  <r>
    <x v="40"/>
    <x v="2"/>
    <x v="12"/>
    <x v="14"/>
    <x v="663"/>
    <x v="660"/>
    <x v="27"/>
    <x v="2"/>
    <x v="0"/>
    <x v="0"/>
    <x v="1"/>
    <x v="3"/>
    <x v="246"/>
    <x v="355"/>
    <x v="1"/>
    <x v="19"/>
    <x v="0"/>
    <x v="2"/>
    <x v="1"/>
    <x v="116"/>
    <x v="43"/>
    <x v="18"/>
    <x v="39"/>
    <x v="0"/>
    <x v="0"/>
    <x v="2"/>
    <x v="41"/>
    <x v="478"/>
    <x v="38"/>
    <x v="54"/>
    <x v="47"/>
  </r>
  <r>
    <x v="40"/>
    <x v="2"/>
    <x v="12"/>
    <x v="14"/>
    <x v="664"/>
    <x v="661"/>
    <x v="65"/>
    <x v="3"/>
    <x v="0"/>
    <x v="0"/>
    <x v="1"/>
    <x v="3"/>
    <x v="39"/>
    <x v="308"/>
    <x v="1"/>
    <x v="19"/>
    <x v="0"/>
    <x v="2"/>
    <x v="1"/>
    <x v="118"/>
    <x v="29"/>
    <x v="21"/>
    <x v="38"/>
    <x v="0"/>
    <x v="0"/>
    <x v="2"/>
    <x v="66"/>
    <x v="479"/>
    <x v="16"/>
    <x v="54"/>
    <x v="47"/>
  </r>
  <r>
    <x v="40"/>
    <x v="2"/>
    <x v="43"/>
    <x v="73"/>
    <x v="665"/>
    <x v="662"/>
    <x v="29"/>
    <x v="2"/>
    <x v="0"/>
    <x v="0"/>
    <x v="1"/>
    <x v="3"/>
    <x v="78"/>
    <x v="215"/>
    <x v="1"/>
    <x v="19"/>
    <x v="0"/>
    <x v="2"/>
    <x v="1"/>
    <x v="138"/>
    <x v="21"/>
    <x v="12"/>
    <x v="23"/>
    <x v="0"/>
    <x v="0"/>
    <x v="2"/>
    <x v="35"/>
    <x v="480"/>
    <x v="64"/>
    <x v="82"/>
    <x v="85"/>
  </r>
  <r>
    <x v="40"/>
    <x v="2"/>
    <x v="43"/>
    <x v="73"/>
    <x v="666"/>
    <x v="663"/>
    <x v="29"/>
    <x v="2"/>
    <x v="0"/>
    <x v="0"/>
    <x v="1"/>
    <x v="3"/>
    <x v="78"/>
    <x v="215"/>
    <x v="13"/>
    <x v="5"/>
    <x v="0"/>
    <x v="2"/>
    <x v="1"/>
    <x v="138"/>
    <x v="21"/>
    <x v="12"/>
    <x v="23"/>
    <x v="0"/>
    <x v="0"/>
    <x v="2"/>
    <x v="35"/>
    <x v="481"/>
    <x v="64"/>
    <x v="82"/>
    <x v="85"/>
  </r>
  <r>
    <x v="40"/>
    <x v="2"/>
    <x v="12"/>
    <x v="14"/>
    <x v="667"/>
    <x v="664"/>
    <x v="65"/>
    <x v="3"/>
    <x v="0"/>
    <x v="0"/>
    <x v="1"/>
    <x v="3"/>
    <x v="39"/>
    <x v="308"/>
    <x v="13"/>
    <x v="5"/>
    <x v="0"/>
    <x v="2"/>
    <x v="1"/>
    <x v="119"/>
    <x v="29"/>
    <x v="21"/>
    <x v="38"/>
    <x v="0"/>
    <x v="0"/>
    <x v="2"/>
    <x v="66"/>
    <x v="482"/>
    <x v="16"/>
    <x v="54"/>
    <x v="47"/>
  </r>
  <r>
    <x v="40"/>
    <x v="2"/>
    <x v="43"/>
    <x v="73"/>
    <x v="668"/>
    <x v="665"/>
    <x v="40"/>
    <x v="3"/>
    <x v="0"/>
    <x v="0"/>
    <x v="1"/>
    <x v="3"/>
    <x v="72"/>
    <x v="276"/>
    <x v="1"/>
    <x v="19"/>
    <x v="0"/>
    <x v="2"/>
    <x v="1"/>
    <x v="214"/>
    <x v="27"/>
    <x v="6"/>
    <x v="25"/>
    <x v="0"/>
    <x v="0"/>
    <x v="2"/>
    <x v="21"/>
    <x v="483"/>
    <x v="41"/>
    <x v="83"/>
    <x v="86"/>
  </r>
  <r>
    <x v="40"/>
    <x v="2"/>
    <x v="6"/>
    <x v="8"/>
    <x v="669"/>
    <x v="666"/>
    <x v="24"/>
    <x v="2"/>
    <x v="0"/>
    <x v="0"/>
    <x v="1"/>
    <x v="3"/>
    <x v="31"/>
    <x v="247"/>
    <x v="13"/>
    <x v="5"/>
    <x v="0"/>
    <x v="2"/>
    <x v="1"/>
    <x v="171"/>
    <x v="18"/>
    <x v="13"/>
    <x v="36"/>
    <x v="0"/>
    <x v="0"/>
    <x v="2"/>
    <x v="64"/>
    <x v="484"/>
    <x v="39"/>
    <x v="54"/>
    <x v="42"/>
  </r>
  <r>
    <x v="40"/>
    <x v="1"/>
    <x v="75"/>
    <x v="81"/>
    <x v="670"/>
    <x v="667"/>
    <x v="31"/>
    <x v="0"/>
    <x v="0"/>
    <x v="0"/>
    <x v="0"/>
    <x v="6"/>
    <x v="155"/>
    <x v="30"/>
    <x v="13"/>
    <x v="11"/>
    <x v="0"/>
    <x v="0"/>
    <x v="1"/>
    <x v="63"/>
    <x v="11"/>
    <x v="14"/>
    <x v="13"/>
    <x v="2"/>
    <x v="0"/>
    <x v="1"/>
    <x v="53"/>
    <x v="757"/>
    <x v="35"/>
    <x v="94"/>
    <x v="105"/>
  </r>
  <r>
    <x v="40"/>
    <x v="2"/>
    <x v="12"/>
    <x v="14"/>
    <x v="671"/>
    <x v="668"/>
    <x v="29"/>
    <x v="2"/>
    <x v="0"/>
    <x v="0"/>
    <x v="1"/>
    <x v="3"/>
    <x v="247"/>
    <x v="209"/>
    <x v="1"/>
    <x v="19"/>
    <x v="0"/>
    <x v="2"/>
    <x v="1"/>
    <x v="110"/>
    <x v="43"/>
    <x v="32"/>
    <x v="35"/>
    <x v="0"/>
    <x v="0"/>
    <x v="2"/>
    <x v="35"/>
    <x v="485"/>
    <x v="64"/>
    <x v="54"/>
    <x v="47"/>
  </r>
  <r>
    <x v="40"/>
    <x v="1"/>
    <x v="69"/>
    <x v="72"/>
    <x v="672"/>
    <x v="669"/>
    <x v="52"/>
    <x v="3"/>
    <x v="0"/>
    <x v="0"/>
    <x v="0"/>
    <x v="6"/>
    <x v="166"/>
    <x v="50"/>
    <x v="4"/>
    <x v="19"/>
    <x v="0"/>
    <x v="0"/>
    <x v="1"/>
    <x v="8"/>
    <x v="41"/>
    <x v="11"/>
    <x v="8"/>
    <x v="2"/>
    <x v="0"/>
    <x v="1"/>
    <x v="66"/>
    <x v="758"/>
    <x v="37"/>
    <x v="94"/>
    <x v="105"/>
  </r>
  <r>
    <x v="40"/>
    <x v="2"/>
    <x v="12"/>
    <x v="14"/>
    <x v="673"/>
    <x v="670"/>
    <x v="67"/>
    <x v="2"/>
    <x v="0"/>
    <x v="0"/>
    <x v="1"/>
    <x v="3"/>
    <x v="247"/>
    <x v="209"/>
    <x v="13"/>
    <x v="5"/>
    <x v="0"/>
    <x v="2"/>
    <x v="1"/>
    <x v="110"/>
    <x v="14"/>
    <x v="32"/>
    <x v="35"/>
    <x v="0"/>
    <x v="0"/>
    <x v="2"/>
    <x v="61"/>
    <x v="486"/>
    <x v="17"/>
    <x v="54"/>
    <x v="47"/>
  </r>
  <r>
    <x v="41"/>
    <x v="2"/>
    <x v="30"/>
    <x v="42"/>
    <x v="674"/>
    <x v="671"/>
    <x v="1"/>
    <x v="2"/>
    <x v="0"/>
    <x v="0"/>
    <x v="1"/>
    <x v="3"/>
    <x v="26"/>
    <x v="218"/>
    <x v="1"/>
    <x v="19"/>
    <x v="0"/>
    <x v="2"/>
    <x v="1"/>
    <x v="204"/>
    <x v="6"/>
    <x v="29"/>
    <x v="40"/>
    <x v="0"/>
    <x v="0"/>
    <x v="2"/>
    <x v="45"/>
    <x v="487"/>
    <x v="66"/>
    <x v="55"/>
    <x v="60"/>
  </r>
  <r>
    <x v="41"/>
    <x v="2"/>
    <x v="6"/>
    <x v="8"/>
    <x v="675"/>
    <x v="672"/>
    <x v="22"/>
    <x v="1"/>
    <x v="0"/>
    <x v="0"/>
    <x v="1"/>
    <x v="3"/>
    <x v="38"/>
    <x v="310"/>
    <x v="1"/>
    <x v="19"/>
    <x v="0"/>
    <x v="2"/>
    <x v="1"/>
    <x v="115"/>
    <x v="40"/>
    <x v="21"/>
    <x v="38"/>
    <x v="0"/>
    <x v="0"/>
    <x v="2"/>
    <x v="54"/>
    <x v="488"/>
    <x v="65"/>
    <x v="54"/>
    <x v="42"/>
  </r>
  <r>
    <x v="41"/>
    <x v="3"/>
    <x v="6"/>
    <x v="9"/>
    <x v="676"/>
    <x v="673"/>
    <x v="69"/>
    <x v="2"/>
    <x v="0"/>
    <x v="0"/>
    <x v="1"/>
    <x v="12"/>
    <x v="9"/>
    <x v="279"/>
    <x v="13"/>
    <x v="4"/>
    <x v="0"/>
    <x v="2"/>
    <x v="1"/>
    <x v="299"/>
    <x v="5"/>
    <x v="31"/>
    <x v="41"/>
    <x v="0"/>
    <x v="0"/>
    <x v="2"/>
    <x v="18"/>
    <x v="489"/>
    <x v="54"/>
    <x v="53"/>
    <x v="42"/>
  </r>
  <r>
    <x v="41"/>
    <x v="2"/>
    <x v="30"/>
    <x v="42"/>
    <x v="677"/>
    <x v="674"/>
    <x v="27"/>
    <x v="2"/>
    <x v="0"/>
    <x v="0"/>
    <x v="1"/>
    <x v="3"/>
    <x v="26"/>
    <x v="218"/>
    <x v="13"/>
    <x v="5"/>
    <x v="0"/>
    <x v="2"/>
    <x v="1"/>
    <x v="208"/>
    <x v="43"/>
    <x v="29"/>
    <x v="40"/>
    <x v="0"/>
    <x v="0"/>
    <x v="2"/>
    <x v="41"/>
    <x v="490"/>
    <x v="38"/>
    <x v="55"/>
    <x v="60"/>
  </r>
  <r>
    <x v="41"/>
    <x v="1"/>
    <x v="72"/>
    <x v="75"/>
    <x v="678"/>
    <x v="675"/>
    <x v="66"/>
    <x v="2"/>
    <x v="0"/>
    <x v="0"/>
    <x v="0"/>
    <x v="6"/>
    <x v="101"/>
    <x v="45"/>
    <x v="6"/>
    <x v="19"/>
    <x v="0"/>
    <x v="0"/>
    <x v="1"/>
    <x v="61"/>
    <x v="7"/>
    <x v="0"/>
    <x v="17"/>
    <x v="2"/>
    <x v="0"/>
    <x v="1"/>
    <x v="42"/>
    <x v="759"/>
    <x v="58"/>
    <x v="84"/>
    <x v="92"/>
  </r>
  <r>
    <x v="41"/>
    <x v="2"/>
    <x v="6"/>
    <x v="8"/>
    <x v="679"/>
    <x v="676"/>
    <x v="44"/>
    <x v="3"/>
    <x v="0"/>
    <x v="0"/>
    <x v="1"/>
    <x v="3"/>
    <x v="32"/>
    <x v="247"/>
    <x v="13"/>
    <x v="5"/>
    <x v="0"/>
    <x v="2"/>
    <x v="1"/>
    <x v="168"/>
    <x v="27"/>
    <x v="36"/>
    <x v="36"/>
    <x v="0"/>
    <x v="0"/>
    <x v="2"/>
    <x v="66"/>
    <x v="491"/>
    <x v="62"/>
    <x v="54"/>
    <x v="42"/>
  </r>
  <r>
    <x v="41"/>
    <x v="2"/>
    <x v="30"/>
    <x v="42"/>
    <x v="680"/>
    <x v="677"/>
    <x v="24"/>
    <x v="2"/>
    <x v="0"/>
    <x v="0"/>
    <x v="1"/>
    <x v="3"/>
    <x v="26"/>
    <x v="218"/>
    <x v="13"/>
    <x v="5"/>
    <x v="0"/>
    <x v="2"/>
    <x v="1"/>
    <x v="210"/>
    <x v="21"/>
    <x v="29"/>
    <x v="40"/>
    <x v="0"/>
    <x v="0"/>
    <x v="2"/>
    <x v="64"/>
    <x v="492"/>
    <x v="39"/>
    <x v="55"/>
    <x v="60"/>
  </r>
  <r>
    <x v="41"/>
    <x v="2"/>
    <x v="43"/>
    <x v="73"/>
    <x v="681"/>
    <x v="678"/>
    <x v="7"/>
    <x v="2"/>
    <x v="0"/>
    <x v="0"/>
    <x v="1"/>
    <x v="3"/>
    <x v="72"/>
    <x v="276"/>
    <x v="1"/>
    <x v="19"/>
    <x v="0"/>
    <x v="2"/>
    <x v="1"/>
    <x v="216"/>
    <x v="18"/>
    <x v="6"/>
    <x v="25"/>
    <x v="0"/>
    <x v="0"/>
    <x v="2"/>
    <x v="57"/>
    <x v="493"/>
    <x v="69"/>
    <x v="83"/>
    <x v="86"/>
  </r>
  <r>
    <x v="41"/>
    <x v="2"/>
    <x v="43"/>
    <x v="73"/>
    <x v="682"/>
    <x v="679"/>
    <x v="3"/>
    <x v="2"/>
    <x v="0"/>
    <x v="0"/>
    <x v="1"/>
    <x v="3"/>
    <x v="72"/>
    <x v="276"/>
    <x v="1"/>
    <x v="19"/>
    <x v="0"/>
    <x v="2"/>
    <x v="1"/>
    <x v="215"/>
    <x v="18"/>
    <x v="6"/>
    <x v="25"/>
    <x v="0"/>
    <x v="0"/>
    <x v="2"/>
    <x v="22"/>
    <x v="494"/>
    <x v="1"/>
    <x v="83"/>
    <x v="86"/>
  </r>
  <r>
    <x v="41"/>
    <x v="2"/>
    <x v="11"/>
    <x v="13"/>
    <x v="683"/>
    <x v="680"/>
    <x v="34"/>
    <x v="3"/>
    <x v="0"/>
    <x v="0"/>
    <x v="1"/>
    <x v="3"/>
    <x v="30"/>
    <x v="248"/>
    <x v="1"/>
    <x v="19"/>
    <x v="0"/>
    <x v="2"/>
    <x v="1"/>
    <x v="179"/>
    <x v="27"/>
    <x v="36"/>
    <x v="36"/>
    <x v="0"/>
    <x v="0"/>
    <x v="2"/>
    <x v="36"/>
    <x v="495"/>
    <x v="59"/>
    <x v="55"/>
    <x v="47"/>
  </r>
  <r>
    <x v="41"/>
    <x v="2"/>
    <x v="33"/>
    <x v="46"/>
    <x v="684"/>
    <x v="681"/>
    <x v="65"/>
    <x v="3"/>
    <x v="0"/>
    <x v="0"/>
    <x v="1"/>
    <x v="3"/>
    <x v="2"/>
    <x v="349"/>
    <x v="13"/>
    <x v="5"/>
    <x v="0"/>
    <x v="2"/>
    <x v="1"/>
    <x v="172"/>
    <x v="29"/>
    <x v="6"/>
    <x v="27"/>
    <x v="0"/>
    <x v="0"/>
    <x v="2"/>
    <x v="66"/>
    <x v="496"/>
    <x v="16"/>
    <x v="72"/>
    <x v="72"/>
  </r>
  <r>
    <x v="41"/>
    <x v="3"/>
    <x v="38"/>
    <x v="69"/>
    <x v="685"/>
    <x v="682"/>
    <x v="27"/>
    <x v="3"/>
    <x v="0"/>
    <x v="0"/>
    <x v="1"/>
    <x v="12"/>
    <x v="58"/>
    <x v="299"/>
    <x v="13"/>
    <x v="4"/>
    <x v="0"/>
    <x v="2"/>
    <x v="1"/>
    <x v="315"/>
    <x v="30"/>
    <x v="33"/>
    <x v="41"/>
    <x v="0"/>
    <x v="0"/>
    <x v="2"/>
    <x v="41"/>
    <x v="497"/>
    <x v="38"/>
    <x v="80"/>
    <x v="83"/>
  </r>
  <r>
    <x v="41"/>
    <x v="3"/>
    <x v="38"/>
    <x v="69"/>
    <x v="686"/>
    <x v="683"/>
    <x v="41"/>
    <x v="3"/>
    <x v="0"/>
    <x v="0"/>
    <x v="1"/>
    <x v="11"/>
    <x v="43"/>
    <x v="164"/>
    <x v="13"/>
    <x v="4"/>
    <x v="0"/>
    <x v="2"/>
    <x v="1"/>
    <x v="319"/>
    <x v="30"/>
    <x v="39"/>
    <x v="22"/>
    <x v="0"/>
    <x v="0"/>
    <x v="2"/>
    <x v="34"/>
    <x v="498"/>
    <x v="20"/>
    <x v="78"/>
    <x v="82"/>
  </r>
  <r>
    <x v="41"/>
    <x v="2"/>
    <x v="11"/>
    <x v="13"/>
    <x v="687"/>
    <x v="684"/>
    <x v="65"/>
    <x v="3"/>
    <x v="0"/>
    <x v="0"/>
    <x v="1"/>
    <x v="3"/>
    <x v="35"/>
    <x v="312"/>
    <x v="1"/>
    <x v="19"/>
    <x v="0"/>
    <x v="2"/>
    <x v="1"/>
    <x v="118"/>
    <x v="29"/>
    <x v="21"/>
    <x v="38"/>
    <x v="0"/>
    <x v="0"/>
    <x v="2"/>
    <x v="66"/>
    <x v="499"/>
    <x v="16"/>
    <x v="55"/>
    <x v="47"/>
  </r>
  <r>
    <x v="41"/>
    <x v="2"/>
    <x v="30"/>
    <x v="42"/>
    <x v="688"/>
    <x v="685"/>
    <x v="1"/>
    <x v="2"/>
    <x v="0"/>
    <x v="0"/>
    <x v="1"/>
    <x v="3"/>
    <x v="26"/>
    <x v="218"/>
    <x v="13"/>
    <x v="5"/>
    <x v="0"/>
    <x v="2"/>
    <x v="1"/>
    <x v="210"/>
    <x v="6"/>
    <x v="29"/>
    <x v="40"/>
    <x v="0"/>
    <x v="0"/>
    <x v="2"/>
    <x v="45"/>
    <x v="500"/>
    <x v="66"/>
    <x v="55"/>
    <x v="60"/>
  </r>
  <r>
    <x v="41"/>
    <x v="2"/>
    <x v="33"/>
    <x v="46"/>
    <x v="689"/>
    <x v="686"/>
    <x v="29"/>
    <x v="2"/>
    <x v="0"/>
    <x v="0"/>
    <x v="1"/>
    <x v="3"/>
    <x v="250"/>
    <x v="181"/>
    <x v="13"/>
    <x v="5"/>
    <x v="0"/>
    <x v="2"/>
    <x v="1"/>
    <x v="104"/>
    <x v="8"/>
    <x v="12"/>
    <x v="4"/>
    <x v="0"/>
    <x v="0"/>
    <x v="2"/>
    <x v="35"/>
    <x v="501"/>
    <x v="64"/>
    <x v="76"/>
    <x v="77"/>
  </r>
  <r>
    <x v="41"/>
    <x v="2"/>
    <x v="11"/>
    <x v="13"/>
    <x v="690"/>
    <x v="687"/>
    <x v="53"/>
    <x v="2"/>
    <x v="0"/>
    <x v="0"/>
    <x v="1"/>
    <x v="3"/>
    <x v="23"/>
    <x v="187"/>
    <x v="13"/>
    <x v="5"/>
    <x v="0"/>
    <x v="2"/>
    <x v="1"/>
    <x v="109"/>
    <x v="6"/>
    <x v="4"/>
    <x v="33"/>
    <x v="0"/>
    <x v="0"/>
    <x v="2"/>
    <x v="59"/>
    <x v="502"/>
    <x v="56"/>
    <x v="55"/>
    <x v="47"/>
  </r>
  <r>
    <x v="41"/>
    <x v="2"/>
    <x v="33"/>
    <x v="46"/>
    <x v="691"/>
    <x v="688"/>
    <x v="12"/>
    <x v="1"/>
    <x v="0"/>
    <x v="0"/>
    <x v="1"/>
    <x v="3"/>
    <x v="1"/>
    <x v="204"/>
    <x v="13"/>
    <x v="5"/>
    <x v="0"/>
    <x v="2"/>
    <x v="1"/>
    <x v="155"/>
    <x v="20"/>
    <x v="12"/>
    <x v="33"/>
    <x v="0"/>
    <x v="0"/>
    <x v="2"/>
    <x v="65"/>
    <x v="503"/>
    <x v="0"/>
    <x v="75"/>
    <x v="76"/>
  </r>
  <r>
    <x v="41"/>
    <x v="2"/>
    <x v="43"/>
    <x v="73"/>
    <x v="692"/>
    <x v="689"/>
    <x v="2"/>
    <x v="3"/>
    <x v="0"/>
    <x v="0"/>
    <x v="1"/>
    <x v="3"/>
    <x v="72"/>
    <x v="276"/>
    <x v="1"/>
    <x v="19"/>
    <x v="0"/>
    <x v="2"/>
    <x v="1"/>
    <x v="214"/>
    <x v="27"/>
    <x v="6"/>
    <x v="25"/>
    <x v="0"/>
    <x v="0"/>
    <x v="2"/>
    <x v="28"/>
    <x v="504"/>
    <x v="22"/>
    <x v="83"/>
    <x v="86"/>
  </r>
  <r>
    <x v="42"/>
    <x v="2"/>
    <x v="6"/>
    <x v="8"/>
    <x v="693"/>
    <x v="690"/>
    <x v="13"/>
    <x v="3"/>
    <x v="0"/>
    <x v="0"/>
    <x v="1"/>
    <x v="3"/>
    <x v="32"/>
    <x v="249"/>
    <x v="1"/>
    <x v="19"/>
    <x v="0"/>
    <x v="2"/>
    <x v="1"/>
    <x v="157"/>
    <x v="27"/>
    <x v="36"/>
    <x v="36"/>
    <x v="0"/>
    <x v="0"/>
    <x v="2"/>
    <x v="44"/>
    <x v="505"/>
    <x v="67"/>
    <x v="55"/>
    <x v="43"/>
  </r>
  <r>
    <x v="42"/>
    <x v="2"/>
    <x v="6"/>
    <x v="8"/>
    <x v="694"/>
    <x v="691"/>
    <x v="19"/>
    <x v="2"/>
    <x v="0"/>
    <x v="0"/>
    <x v="1"/>
    <x v="3"/>
    <x v="28"/>
    <x v="219"/>
    <x v="13"/>
    <x v="5"/>
    <x v="0"/>
    <x v="2"/>
    <x v="1"/>
    <x v="127"/>
    <x v="21"/>
    <x v="29"/>
    <x v="40"/>
    <x v="0"/>
    <x v="0"/>
    <x v="2"/>
    <x v="11"/>
    <x v="506"/>
    <x v="26"/>
    <x v="55"/>
    <x v="43"/>
  </r>
  <r>
    <x v="42"/>
    <x v="2"/>
    <x v="6"/>
    <x v="8"/>
    <x v="695"/>
    <x v="692"/>
    <x v="3"/>
    <x v="2"/>
    <x v="0"/>
    <x v="0"/>
    <x v="1"/>
    <x v="3"/>
    <x v="32"/>
    <x v="249"/>
    <x v="1"/>
    <x v="19"/>
    <x v="0"/>
    <x v="2"/>
    <x v="1"/>
    <x v="157"/>
    <x v="18"/>
    <x v="36"/>
    <x v="36"/>
    <x v="0"/>
    <x v="0"/>
    <x v="2"/>
    <x v="22"/>
    <x v="507"/>
    <x v="1"/>
    <x v="55"/>
    <x v="43"/>
  </r>
  <r>
    <x v="42"/>
    <x v="2"/>
    <x v="6"/>
    <x v="8"/>
    <x v="696"/>
    <x v="693"/>
    <x v="54"/>
    <x v="3"/>
    <x v="0"/>
    <x v="0"/>
    <x v="1"/>
    <x v="3"/>
    <x v="32"/>
    <x v="249"/>
    <x v="1"/>
    <x v="19"/>
    <x v="0"/>
    <x v="2"/>
    <x v="1"/>
    <x v="160"/>
    <x v="27"/>
    <x v="36"/>
    <x v="36"/>
    <x v="0"/>
    <x v="0"/>
    <x v="2"/>
    <x v="38"/>
    <x v="508"/>
    <x v="53"/>
    <x v="55"/>
    <x v="43"/>
  </r>
  <r>
    <x v="42"/>
    <x v="2"/>
    <x v="6"/>
    <x v="8"/>
    <x v="697"/>
    <x v="694"/>
    <x v="56"/>
    <x v="1"/>
    <x v="0"/>
    <x v="0"/>
    <x v="1"/>
    <x v="3"/>
    <x v="255"/>
    <x v="350"/>
    <x v="1"/>
    <x v="19"/>
    <x v="0"/>
    <x v="2"/>
    <x v="1"/>
    <x v="204"/>
    <x v="20"/>
    <x v="26"/>
    <x v="28"/>
    <x v="0"/>
    <x v="0"/>
    <x v="2"/>
    <x v="66"/>
    <x v="509"/>
    <x v="24"/>
    <x v="55"/>
    <x v="43"/>
  </r>
  <r>
    <x v="42"/>
    <x v="3"/>
    <x v="5"/>
    <x v="7"/>
    <x v="698"/>
    <x v="695"/>
    <x v="12"/>
    <x v="2"/>
    <x v="0"/>
    <x v="0"/>
    <x v="1"/>
    <x v="11"/>
    <x v="49"/>
    <x v="152"/>
    <x v="13"/>
    <x v="4"/>
    <x v="0"/>
    <x v="2"/>
    <x v="1"/>
    <x v="319"/>
    <x v="5"/>
    <x v="22"/>
    <x v="32"/>
    <x v="0"/>
    <x v="0"/>
    <x v="2"/>
    <x v="65"/>
    <x v="510"/>
    <x v="0"/>
    <x v="55"/>
    <x v="43"/>
  </r>
  <r>
    <x v="42"/>
    <x v="3"/>
    <x v="5"/>
    <x v="7"/>
    <x v="699"/>
    <x v="696"/>
    <x v="12"/>
    <x v="2"/>
    <x v="0"/>
    <x v="0"/>
    <x v="1"/>
    <x v="12"/>
    <x v="9"/>
    <x v="280"/>
    <x v="0"/>
    <x v="19"/>
    <x v="0"/>
    <x v="2"/>
    <x v="1"/>
    <x v="114"/>
    <x v="5"/>
    <x v="15"/>
    <x v="41"/>
    <x v="0"/>
    <x v="0"/>
    <x v="2"/>
    <x v="65"/>
    <x v="511"/>
    <x v="0"/>
    <x v="55"/>
    <x v="43"/>
  </r>
  <r>
    <x v="42"/>
    <x v="2"/>
    <x v="52"/>
    <x v="94"/>
    <x v="700"/>
    <x v="697"/>
    <x v="24"/>
    <x v="3"/>
    <x v="0"/>
    <x v="0"/>
    <x v="1"/>
    <x v="3"/>
    <x v="18"/>
    <x v="268"/>
    <x v="1"/>
    <x v="19"/>
    <x v="0"/>
    <x v="2"/>
    <x v="1"/>
    <x v="226"/>
    <x v="27"/>
    <x v="6"/>
    <x v="25"/>
    <x v="0"/>
    <x v="0"/>
    <x v="2"/>
    <x v="64"/>
    <x v="512"/>
    <x v="39"/>
    <x v="91"/>
    <x v="108"/>
  </r>
  <r>
    <x v="42"/>
    <x v="1"/>
    <x v="70"/>
    <x v="71"/>
    <x v="701"/>
    <x v="698"/>
    <x v="20"/>
    <x v="2"/>
    <x v="0"/>
    <x v="0"/>
    <x v="0"/>
    <x v="6"/>
    <x v="251"/>
    <x v="14"/>
    <x v="13"/>
    <x v="11"/>
    <x v="0"/>
    <x v="0"/>
    <x v="1"/>
    <x v="55"/>
    <x v="32"/>
    <x v="8"/>
    <x v="14"/>
    <x v="2"/>
    <x v="0"/>
    <x v="1"/>
    <x v="27"/>
    <x v="760"/>
    <x v="34"/>
    <x v="62"/>
    <x v="79"/>
  </r>
  <r>
    <x v="42"/>
    <x v="3"/>
    <x v="22"/>
    <x v="39"/>
    <x v="702"/>
    <x v="699"/>
    <x v="24"/>
    <x v="3"/>
    <x v="0"/>
    <x v="0"/>
    <x v="1"/>
    <x v="12"/>
    <x v="206"/>
    <x v="296"/>
    <x v="13"/>
    <x v="4"/>
    <x v="0"/>
    <x v="2"/>
    <x v="1"/>
    <x v="362"/>
    <x v="30"/>
    <x v="33"/>
    <x v="41"/>
    <x v="0"/>
    <x v="0"/>
    <x v="2"/>
    <x v="64"/>
    <x v="513"/>
    <x v="39"/>
    <x v="66"/>
    <x v="64"/>
  </r>
  <r>
    <x v="42"/>
    <x v="2"/>
    <x v="12"/>
    <x v="14"/>
    <x v="703"/>
    <x v="700"/>
    <x v="3"/>
    <x v="2"/>
    <x v="0"/>
    <x v="0"/>
    <x v="1"/>
    <x v="3"/>
    <x v="33"/>
    <x v="254"/>
    <x v="1"/>
    <x v="19"/>
    <x v="0"/>
    <x v="2"/>
    <x v="1"/>
    <x v="188"/>
    <x v="18"/>
    <x v="36"/>
    <x v="36"/>
    <x v="0"/>
    <x v="0"/>
    <x v="2"/>
    <x v="22"/>
    <x v="514"/>
    <x v="1"/>
    <x v="59"/>
    <x v="49"/>
  </r>
  <r>
    <x v="42"/>
    <x v="2"/>
    <x v="52"/>
    <x v="94"/>
    <x v="704"/>
    <x v="701"/>
    <x v="63"/>
    <x v="3"/>
    <x v="0"/>
    <x v="0"/>
    <x v="1"/>
    <x v="3"/>
    <x v="18"/>
    <x v="268"/>
    <x v="1"/>
    <x v="19"/>
    <x v="0"/>
    <x v="2"/>
    <x v="1"/>
    <x v="223"/>
    <x v="27"/>
    <x v="6"/>
    <x v="25"/>
    <x v="0"/>
    <x v="0"/>
    <x v="2"/>
    <x v="47"/>
    <x v="515"/>
    <x v="61"/>
    <x v="91"/>
    <x v="108"/>
  </r>
  <r>
    <x v="42"/>
    <x v="2"/>
    <x v="41"/>
    <x v="64"/>
    <x v="705"/>
    <x v="702"/>
    <x v="3"/>
    <x v="2"/>
    <x v="0"/>
    <x v="0"/>
    <x v="1"/>
    <x v="3"/>
    <x v="201"/>
    <x v="273"/>
    <x v="13"/>
    <x v="5"/>
    <x v="0"/>
    <x v="2"/>
    <x v="1"/>
    <x v="201"/>
    <x v="18"/>
    <x v="6"/>
    <x v="25"/>
    <x v="0"/>
    <x v="0"/>
    <x v="2"/>
    <x v="22"/>
    <x v="516"/>
    <x v="1"/>
    <x v="93"/>
    <x v="95"/>
  </r>
  <r>
    <x v="42"/>
    <x v="1"/>
    <x v="78"/>
    <x v="84"/>
    <x v="706"/>
    <x v="703"/>
    <x v="55"/>
    <x v="0"/>
    <x v="0"/>
    <x v="0"/>
    <x v="0"/>
    <x v="6"/>
    <x v="145"/>
    <x v="23"/>
    <x v="13"/>
    <x v="14"/>
    <x v="0"/>
    <x v="0"/>
    <x v="1"/>
    <x v="51"/>
    <x v="19"/>
    <x v="44"/>
    <x v="11"/>
    <x v="2"/>
    <x v="0"/>
    <x v="1"/>
    <x v="24"/>
    <x v="761"/>
    <x v="44"/>
    <x v="84"/>
    <x v="92"/>
  </r>
  <r>
    <x v="42"/>
    <x v="2"/>
    <x v="34"/>
    <x v="47"/>
    <x v="707"/>
    <x v="704"/>
    <x v="3"/>
    <x v="2"/>
    <x v="0"/>
    <x v="0"/>
    <x v="1"/>
    <x v="3"/>
    <x v="202"/>
    <x v="275"/>
    <x v="13"/>
    <x v="5"/>
    <x v="0"/>
    <x v="2"/>
    <x v="1"/>
    <x v="201"/>
    <x v="18"/>
    <x v="6"/>
    <x v="25"/>
    <x v="0"/>
    <x v="0"/>
    <x v="2"/>
    <x v="22"/>
    <x v="517"/>
    <x v="1"/>
    <x v="97"/>
    <x v="97"/>
  </r>
  <r>
    <x v="42"/>
    <x v="1"/>
    <x v="86"/>
    <x v="93"/>
    <x v="708"/>
    <x v="705"/>
    <x v="12"/>
    <x v="0"/>
    <x v="0"/>
    <x v="0"/>
    <x v="0"/>
    <x v="6"/>
    <x v="145"/>
    <x v="23"/>
    <x v="13"/>
    <x v="16"/>
    <x v="0"/>
    <x v="0"/>
    <x v="1"/>
    <x v="51"/>
    <x v="19"/>
    <x v="44"/>
    <x v="11"/>
    <x v="2"/>
    <x v="0"/>
    <x v="1"/>
    <x v="66"/>
    <x v="762"/>
    <x v="0"/>
    <x v="84"/>
    <x v="92"/>
  </r>
  <r>
    <x v="42"/>
    <x v="2"/>
    <x v="29"/>
    <x v="41"/>
    <x v="709"/>
    <x v="706"/>
    <x v="24"/>
    <x v="2"/>
    <x v="0"/>
    <x v="0"/>
    <x v="1"/>
    <x v="3"/>
    <x v="22"/>
    <x v="189"/>
    <x v="1"/>
    <x v="19"/>
    <x v="0"/>
    <x v="2"/>
    <x v="1"/>
    <x v="193"/>
    <x v="14"/>
    <x v="4"/>
    <x v="33"/>
    <x v="0"/>
    <x v="0"/>
    <x v="2"/>
    <x v="64"/>
    <x v="518"/>
    <x v="39"/>
    <x v="56"/>
    <x v="60"/>
  </r>
  <r>
    <x v="42"/>
    <x v="2"/>
    <x v="12"/>
    <x v="14"/>
    <x v="710"/>
    <x v="707"/>
    <x v="31"/>
    <x v="3"/>
    <x v="0"/>
    <x v="0"/>
    <x v="1"/>
    <x v="3"/>
    <x v="39"/>
    <x v="320"/>
    <x v="13"/>
    <x v="5"/>
    <x v="0"/>
    <x v="2"/>
    <x v="1"/>
    <x v="154"/>
    <x v="29"/>
    <x v="21"/>
    <x v="38"/>
    <x v="0"/>
    <x v="0"/>
    <x v="2"/>
    <x v="63"/>
    <x v="519"/>
    <x v="35"/>
    <x v="59"/>
    <x v="49"/>
  </r>
  <r>
    <x v="42"/>
    <x v="2"/>
    <x v="8"/>
    <x v="12"/>
    <x v="711"/>
    <x v="708"/>
    <x v="3"/>
    <x v="2"/>
    <x v="0"/>
    <x v="0"/>
    <x v="1"/>
    <x v="3"/>
    <x v="30"/>
    <x v="250"/>
    <x v="13"/>
    <x v="5"/>
    <x v="0"/>
    <x v="2"/>
    <x v="1"/>
    <x v="159"/>
    <x v="18"/>
    <x v="36"/>
    <x v="36"/>
    <x v="0"/>
    <x v="0"/>
    <x v="2"/>
    <x v="22"/>
    <x v="520"/>
    <x v="1"/>
    <x v="56"/>
    <x v="47"/>
  </r>
  <r>
    <x v="42"/>
    <x v="2"/>
    <x v="12"/>
    <x v="14"/>
    <x v="712"/>
    <x v="709"/>
    <x v="16"/>
    <x v="2"/>
    <x v="0"/>
    <x v="0"/>
    <x v="1"/>
    <x v="3"/>
    <x v="25"/>
    <x v="193"/>
    <x v="13"/>
    <x v="5"/>
    <x v="0"/>
    <x v="2"/>
    <x v="1"/>
    <x v="154"/>
    <x v="43"/>
    <x v="4"/>
    <x v="33"/>
    <x v="0"/>
    <x v="0"/>
    <x v="2"/>
    <x v="66"/>
    <x v="521"/>
    <x v="25"/>
    <x v="59"/>
    <x v="49"/>
  </r>
  <r>
    <x v="42"/>
    <x v="2"/>
    <x v="12"/>
    <x v="14"/>
    <x v="713"/>
    <x v="710"/>
    <x v="53"/>
    <x v="2"/>
    <x v="0"/>
    <x v="0"/>
    <x v="1"/>
    <x v="3"/>
    <x v="10"/>
    <x v="357"/>
    <x v="13"/>
    <x v="5"/>
    <x v="0"/>
    <x v="2"/>
    <x v="1"/>
    <x v="160"/>
    <x v="6"/>
    <x v="18"/>
    <x v="39"/>
    <x v="0"/>
    <x v="0"/>
    <x v="2"/>
    <x v="59"/>
    <x v="522"/>
    <x v="56"/>
    <x v="59"/>
    <x v="49"/>
  </r>
  <r>
    <x v="42"/>
    <x v="2"/>
    <x v="8"/>
    <x v="12"/>
    <x v="714"/>
    <x v="711"/>
    <x v="24"/>
    <x v="2"/>
    <x v="0"/>
    <x v="0"/>
    <x v="1"/>
    <x v="3"/>
    <x v="23"/>
    <x v="188"/>
    <x v="13"/>
    <x v="5"/>
    <x v="0"/>
    <x v="2"/>
    <x v="1"/>
    <x v="108"/>
    <x v="14"/>
    <x v="4"/>
    <x v="33"/>
    <x v="0"/>
    <x v="0"/>
    <x v="2"/>
    <x v="64"/>
    <x v="523"/>
    <x v="39"/>
    <x v="56"/>
    <x v="47"/>
  </r>
  <r>
    <x v="42"/>
    <x v="3"/>
    <x v="21"/>
    <x v="37"/>
    <x v="715"/>
    <x v="712"/>
    <x v="27"/>
    <x v="2"/>
    <x v="0"/>
    <x v="0"/>
    <x v="1"/>
    <x v="11"/>
    <x v="157"/>
    <x v="180"/>
    <x v="0"/>
    <x v="19"/>
    <x v="0"/>
    <x v="2"/>
    <x v="1"/>
    <x v="335"/>
    <x v="5"/>
    <x v="39"/>
    <x v="22"/>
    <x v="0"/>
    <x v="0"/>
    <x v="2"/>
    <x v="41"/>
    <x v="524"/>
    <x v="38"/>
    <x v="76"/>
    <x v="77"/>
  </r>
  <r>
    <x v="42"/>
    <x v="1"/>
    <x v="60"/>
    <x v="51"/>
    <x v="716"/>
    <x v="713"/>
    <x v="20"/>
    <x v="2"/>
    <x v="0"/>
    <x v="0"/>
    <x v="0"/>
    <x v="8"/>
    <x v="205"/>
    <x v="98"/>
    <x v="13"/>
    <x v="9"/>
    <x v="0"/>
    <x v="0"/>
    <x v="1"/>
    <x v="49"/>
    <x v="7"/>
    <x v="10"/>
    <x v="2"/>
    <x v="1"/>
    <x v="0"/>
    <x v="1"/>
    <x v="66"/>
    <x v="763"/>
    <x v="34"/>
    <x v="62"/>
    <x v="79"/>
  </r>
  <r>
    <x v="42"/>
    <x v="2"/>
    <x v="12"/>
    <x v="14"/>
    <x v="717"/>
    <x v="714"/>
    <x v="69"/>
    <x v="2"/>
    <x v="0"/>
    <x v="0"/>
    <x v="1"/>
    <x v="3"/>
    <x v="245"/>
    <x v="257"/>
    <x v="1"/>
    <x v="19"/>
    <x v="0"/>
    <x v="2"/>
    <x v="1"/>
    <x v="210"/>
    <x v="18"/>
    <x v="36"/>
    <x v="36"/>
    <x v="0"/>
    <x v="0"/>
    <x v="2"/>
    <x v="18"/>
    <x v="525"/>
    <x v="54"/>
    <x v="61"/>
    <x v="51"/>
  </r>
  <r>
    <x v="42"/>
    <x v="1"/>
    <x v="72"/>
    <x v="78"/>
    <x v="718"/>
    <x v="715"/>
    <x v="55"/>
    <x v="3"/>
    <x v="0"/>
    <x v="0"/>
    <x v="0"/>
    <x v="6"/>
    <x v="100"/>
    <x v="38"/>
    <x v="13"/>
    <x v="11"/>
    <x v="0"/>
    <x v="0"/>
    <x v="1"/>
    <x v="28"/>
    <x v="42"/>
    <x v="27"/>
    <x v="6"/>
    <x v="2"/>
    <x v="0"/>
    <x v="1"/>
    <x v="24"/>
    <x v="764"/>
    <x v="44"/>
    <x v="84"/>
    <x v="92"/>
  </r>
  <r>
    <x v="43"/>
    <x v="2"/>
    <x v="34"/>
    <x v="47"/>
    <x v="719"/>
    <x v="716"/>
    <x v="16"/>
    <x v="2"/>
    <x v="0"/>
    <x v="0"/>
    <x v="1"/>
    <x v="3"/>
    <x v="199"/>
    <x v="203"/>
    <x v="13"/>
    <x v="5"/>
    <x v="0"/>
    <x v="2"/>
    <x v="1"/>
    <x v="179"/>
    <x v="43"/>
    <x v="12"/>
    <x v="4"/>
    <x v="0"/>
    <x v="0"/>
    <x v="2"/>
    <x v="66"/>
    <x v="534"/>
    <x v="25"/>
    <x v="97"/>
    <x v="97"/>
  </r>
  <r>
    <x v="43"/>
    <x v="2"/>
    <x v="12"/>
    <x v="14"/>
    <x v="720"/>
    <x v="717"/>
    <x v="65"/>
    <x v="3"/>
    <x v="0"/>
    <x v="0"/>
    <x v="1"/>
    <x v="3"/>
    <x v="39"/>
    <x v="320"/>
    <x v="1"/>
    <x v="19"/>
    <x v="0"/>
    <x v="2"/>
    <x v="1"/>
    <x v="167"/>
    <x v="29"/>
    <x v="21"/>
    <x v="38"/>
    <x v="0"/>
    <x v="0"/>
    <x v="2"/>
    <x v="66"/>
    <x v="533"/>
    <x v="16"/>
    <x v="60"/>
    <x v="50"/>
  </r>
  <r>
    <x v="43"/>
    <x v="2"/>
    <x v="34"/>
    <x v="47"/>
    <x v="721"/>
    <x v="718"/>
    <x v="48"/>
    <x v="1"/>
    <x v="0"/>
    <x v="0"/>
    <x v="1"/>
    <x v="3"/>
    <x v="165"/>
    <x v="213"/>
    <x v="13"/>
    <x v="5"/>
    <x v="0"/>
    <x v="2"/>
    <x v="1"/>
    <x v="300"/>
    <x v="20"/>
    <x v="12"/>
    <x v="23"/>
    <x v="0"/>
    <x v="0"/>
    <x v="2"/>
    <x v="66"/>
    <x v="532"/>
    <x v="19"/>
    <x v="67"/>
    <x v="65"/>
  </r>
  <r>
    <x v="43"/>
    <x v="2"/>
    <x v="6"/>
    <x v="8"/>
    <x v="722"/>
    <x v="719"/>
    <x v="54"/>
    <x v="3"/>
    <x v="0"/>
    <x v="0"/>
    <x v="1"/>
    <x v="3"/>
    <x v="32"/>
    <x v="251"/>
    <x v="1"/>
    <x v="19"/>
    <x v="0"/>
    <x v="2"/>
    <x v="1"/>
    <x v="154"/>
    <x v="27"/>
    <x v="36"/>
    <x v="36"/>
    <x v="0"/>
    <x v="0"/>
    <x v="2"/>
    <x v="38"/>
    <x v="531"/>
    <x v="53"/>
    <x v="57"/>
    <x v="44"/>
  </r>
  <r>
    <x v="43"/>
    <x v="2"/>
    <x v="12"/>
    <x v="14"/>
    <x v="723"/>
    <x v="720"/>
    <x v="22"/>
    <x v="2"/>
    <x v="0"/>
    <x v="0"/>
    <x v="1"/>
    <x v="3"/>
    <x v="33"/>
    <x v="254"/>
    <x v="1"/>
    <x v="19"/>
    <x v="0"/>
    <x v="2"/>
    <x v="1"/>
    <x v="183"/>
    <x v="18"/>
    <x v="36"/>
    <x v="36"/>
    <x v="0"/>
    <x v="0"/>
    <x v="2"/>
    <x v="54"/>
    <x v="530"/>
    <x v="65"/>
    <x v="60"/>
    <x v="50"/>
  </r>
  <r>
    <x v="43"/>
    <x v="2"/>
    <x v="28"/>
    <x v="40"/>
    <x v="724"/>
    <x v="721"/>
    <x v="44"/>
    <x v="3"/>
    <x v="0"/>
    <x v="0"/>
    <x v="1"/>
    <x v="2"/>
    <x v="63"/>
    <x v="128"/>
    <x v="13"/>
    <x v="5"/>
    <x v="0"/>
    <x v="2"/>
    <x v="1"/>
    <x v="218"/>
    <x v="28"/>
    <x v="13"/>
    <x v="36"/>
    <x v="0"/>
    <x v="0"/>
    <x v="1"/>
    <x v="66"/>
    <x v="529"/>
    <x v="62"/>
    <x v="58"/>
    <x v="61"/>
  </r>
  <r>
    <x v="43"/>
    <x v="2"/>
    <x v="6"/>
    <x v="8"/>
    <x v="725"/>
    <x v="722"/>
    <x v="65"/>
    <x v="3"/>
    <x v="0"/>
    <x v="0"/>
    <x v="1"/>
    <x v="3"/>
    <x v="38"/>
    <x v="313"/>
    <x v="13"/>
    <x v="5"/>
    <x v="0"/>
    <x v="2"/>
    <x v="1"/>
    <x v="118"/>
    <x v="29"/>
    <x v="21"/>
    <x v="38"/>
    <x v="0"/>
    <x v="0"/>
    <x v="2"/>
    <x v="66"/>
    <x v="527"/>
    <x v="16"/>
    <x v="57"/>
    <x v="44"/>
  </r>
  <r>
    <x v="43"/>
    <x v="2"/>
    <x v="12"/>
    <x v="14"/>
    <x v="726"/>
    <x v="723"/>
    <x v="27"/>
    <x v="2"/>
    <x v="0"/>
    <x v="0"/>
    <x v="1"/>
    <x v="3"/>
    <x v="10"/>
    <x v="357"/>
    <x v="1"/>
    <x v="19"/>
    <x v="0"/>
    <x v="2"/>
    <x v="1"/>
    <x v="189"/>
    <x v="43"/>
    <x v="18"/>
    <x v="39"/>
    <x v="0"/>
    <x v="0"/>
    <x v="2"/>
    <x v="41"/>
    <x v="528"/>
    <x v="38"/>
    <x v="60"/>
    <x v="50"/>
  </r>
  <r>
    <x v="43"/>
    <x v="2"/>
    <x v="12"/>
    <x v="14"/>
    <x v="727"/>
    <x v="724"/>
    <x v="27"/>
    <x v="2"/>
    <x v="0"/>
    <x v="0"/>
    <x v="1"/>
    <x v="3"/>
    <x v="10"/>
    <x v="357"/>
    <x v="1"/>
    <x v="19"/>
    <x v="0"/>
    <x v="2"/>
    <x v="1"/>
    <x v="188"/>
    <x v="43"/>
    <x v="18"/>
    <x v="39"/>
    <x v="0"/>
    <x v="0"/>
    <x v="2"/>
    <x v="41"/>
    <x v="526"/>
    <x v="38"/>
    <x v="60"/>
    <x v="50"/>
  </r>
  <r>
    <x v="43"/>
    <x v="2"/>
    <x v="12"/>
    <x v="14"/>
    <x v="728"/>
    <x v="725"/>
    <x v="56"/>
    <x v="1"/>
    <x v="0"/>
    <x v="0"/>
    <x v="1"/>
    <x v="3"/>
    <x v="252"/>
    <x v="353"/>
    <x v="1"/>
    <x v="19"/>
    <x v="0"/>
    <x v="2"/>
    <x v="1"/>
    <x v="235"/>
    <x v="20"/>
    <x v="26"/>
    <x v="28"/>
    <x v="0"/>
    <x v="0"/>
    <x v="2"/>
    <x v="66"/>
    <x v="535"/>
    <x v="24"/>
    <x v="59"/>
    <x v="49"/>
  </r>
  <r>
    <x v="43"/>
    <x v="2"/>
    <x v="12"/>
    <x v="14"/>
    <x v="729"/>
    <x v="726"/>
    <x v="56"/>
    <x v="1"/>
    <x v="0"/>
    <x v="0"/>
    <x v="1"/>
    <x v="3"/>
    <x v="252"/>
    <x v="353"/>
    <x v="13"/>
    <x v="5"/>
    <x v="0"/>
    <x v="2"/>
    <x v="1"/>
    <x v="230"/>
    <x v="20"/>
    <x v="26"/>
    <x v="28"/>
    <x v="0"/>
    <x v="0"/>
    <x v="2"/>
    <x v="66"/>
    <x v="536"/>
    <x v="24"/>
    <x v="59"/>
    <x v="49"/>
  </r>
  <r>
    <x v="43"/>
    <x v="2"/>
    <x v="6"/>
    <x v="8"/>
    <x v="730"/>
    <x v="727"/>
    <x v="65"/>
    <x v="3"/>
    <x v="0"/>
    <x v="0"/>
    <x v="1"/>
    <x v="2"/>
    <x v="62"/>
    <x v="127"/>
    <x v="13"/>
    <x v="5"/>
    <x v="0"/>
    <x v="2"/>
    <x v="1"/>
    <x v="181"/>
    <x v="28"/>
    <x v="13"/>
    <x v="36"/>
    <x v="0"/>
    <x v="0"/>
    <x v="1"/>
    <x v="66"/>
    <x v="537"/>
    <x v="16"/>
    <x v="57"/>
    <x v="44"/>
  </r>
  <r>
    <x v="43"/>
    <x v="2"/>
    <x v="28"/>
    <x v="40"/>
    <x v="731"/>
    <x v="728"/>
    <x v="24"/>
    <x v="2"/>
    <x v="0"/>
    <x v="0"/>
    <x v="1"/>
    <x v="3"/>
    <x v="22"/>
    <x v="191"/>
    <x v="13"/>
    <x v="5"/>
    <x v="0"/>
    <x v="2"/>
    <x v="1"/>
    <x v="201"/>
    <x v="14"/>
    <x v="4"/>
    <x v="33"/>
    <x v="0"/>
    <x v="0"/>
    <x v="2"/>
    <x v="64"/>
    <x v="538"/>
    <x v="39"/>
    <x v="58"/>
    <x v="61"/>
  </r>
  <r>
    <x v="43"/>
    <x v="2"/>
    <x v="6"/>
    <x v="8"/>
    <x v="732"/>
    <x v="729"/>
    <x v="13"/>
    <x v="3"/>
    <x v="0"/>
    <x v="0"/>
    <x v="1"/>
    <x v="3"/>
    <x v="32"/>
    <x v="251"/>
    <x v="1"/>
    <x v="19"/>
    <x v="0"/>
    <x v="2"/>
    <x v="1"/>
    <x v="151"/>
    <x v="27"/>
    <x v="36"/>
    <x v="36"/>
    <x v="0"/>
    <x v="0"/>
    <x v="2"/>
    <x v="44"/>
    <x v="539"/>
    <x v="67"/>
    <x v="57"/>
    <x v="44"/>
  </r>
  <r>
    <x v="43"/>
    <x v="2"/>
    <x v="33"/>
    <x v="46"/>
    <x v="733"/>
    <x v="730"/>
    <x v="12"/>
    <x v="1"/>
    <x v="0"/>
    <x v="0"/>
    <x v="1"/>
    <x v="4"/>
    <x v="186"/>
    <x v="374"/>
    <x v="13"/>
    <x v="5"/>
    <x v="0"/>
    <x v="2"/>
    <x v="1"/>
    <x v="162"/>
    <x v="26"/>
    <x v="7"/>
    <x v="24"/>
    <x v="0"/>
    <x v="0"/>
    <x v="2"/>
    <x v="65"/>
    <x v="540"/>
    <x v="0"/>
    <x v="102"/>
    <x v="103"/>
  </r>
  <r>
    <x v="43"/>
    <x v="2"/>
    <x v="12"/>
    <x v="14"/>
    <x v="734"/>
    <x v="731"/>
    <x v="1"/>
    <x v="2"/>
    <x v="0"/>
    <x v="0"/>
    <x v="1"/>
    <x v="3"/>
    <x v="10"/>
    <x v="357"/>
    <x v="1"/>
    <x v="19"/>
    <x v="0"/>
    <x v="2"/>
    <x v="1"/>
    <x v="185"/>
    <x v="21"/>
    <x v="18"/>
    <x v="39"/>
    <x v="0"/>
    <x v="0"/>
    <x v="2"/>
    <x v="45"/>
    <x v="541"/>
    <x v="66"/>
    <x v="60"/>
    <x v="50"/>
  </r>
  <r>
    <x v="43"/>
    <x v="2"/>
    <x v="6"/>
    <x v="8"/>
    <x v="735"/>
    <x v="732"/>
    <x v="37"/>
    <x v="1"/>
    <x v="0"/>
    <x v="0"/>
    <x v="1"/>
    <x v="3"/>
    <x v="41"/>
    <x v="356"/>
    <x v="13"/>
    <x v="5"/>
    <x v="0"/>
    <x v="2"/>
    <x v="1"/>
    <x v="112"/>
    <x v="25"/>
    <x v="18"/>
    <x v="39"/>
    <x v="0"/>
    <x v="0"/>
    <x v="2"/>
    <x v="16"/>
    <x v="542"/>
    <x v="47"/>
    <x v="57"/>
    <x v="44"/>
  </r>
  <r>
    <x v="43"/>
    <x v="3"/>
    <x v="5"/>
    <x v="7"/>
    <x v="736"/>
    <x v="733"/>
    <x v="12"/>
    <x v="2"/>
    <x v="0"/>
    <x v="0"/>
    <x v="1"/>
    <x v="12"/>
    <x v="9"/>
    <x v="281"/>
    <x v="0"/>
    <x v="19"/>
    <x v="0"/>
    <x v="2"/>
    <x v="1"/>
    <x v="107"/>
    <x v="5"/>
    <x v="15"/>
    <x v="41"/>
    <x v="0"/>
    <x v="0"/>
    <x v="2"/>
    <x v="65"/>
    <x v="543"/>
    <x v="0"/>
    <x v="57"/>
    <x v="44"/>
  </r>
  <r>
    <x v="43"/>
    <x v="2"/>
    <x v="7"/>
    <x v="11"/>
    <x v="737"/>
    <x v="734"/>
    <x v="56"/>
    <x v="1"/>
    <x v="0"/>
    <x v="0"/>
    <x v="1"/>
    <x v="3"/>
    <x v="256"/>
    <x v="352"/>
    <x v="1"/>
    <x v="19"/>
    <x v="0"/>
    <x v="2"/>
    <x v="1"/>
    <x v="196"/>
    <x v="20"/>
    <x v="26"/>
    <x v="28"/>
    <x v="0"/>
    <x v="0"/>
    <x v="2"/>
    <x v="66"/>
    <x v="544"/>
    <x v="24"/>
    <x v="58"/>
    <x v="48"/>
  </r>
  <r>
    <x v="43"/>
    <x v="2"/>
    <x v="7"/>
    <x v="11"/>
    <x v="738"/>
    <x v="735"/>
    <x v="56"/>
    <x v="1"/>
    <x v="0"/>
    <x v="0"/>
    <x v="1"/>
    <x v="3"/>
    <x v="256"/>
    <x v="352"/>
    <x v="1"/>
    <x v="19"/>
    <x v="0"/>
    <x v="2"/>
    <x v="1"/>
    <x v="193"/>
    <x v="20"/>
    <x v="26"/>
    <x v="28"/>
    <x v="0"/>
    <x v="0"/>
    <x v="2"/>
    <x v="66"/>
    <x v="545"/>
    <x v="24"/>
    <x v="58"/>
    <x v="48"/>
  </r>
  <r>
    <x v="43"/>
    <x v="2"/>
    <x v="6"/>
    <x v="8"/>
    <x v="739"/>
    <x v="736"/>
    <x v="56"/>
    <x v="1"/>
    <x v="0"/>
    <x v="0"/>
    <x v="1"/>
    <x v="3"/>
    <x v="257"/>
    <x v="351"/>
    <x v="13"/>
    <x v="5"/>
    <x v="0"/>
    <x v="2"/>
    <x v="1"/>
    <x v="182"/>
    <x v="20"/>
    <x v="26"/>
    <x v="28"/>
    <x v="0"/>
    <x v="0"/>
    <x v="2"/>
    <x v="66"/>
    <x v="546"/>
    <x v="24"/>
    <x v="57"/>
    <x v="44"/>
  </r>
  <r>
    <x v="43"/>
    <x v="3"/>
    <x v="1"/>
    <x v="3"/>
    <x v="740"/>
    <x v="737"/>
    <x v="12"/>
    <x v="2"/>
    <x v="0"/>
    <x v="0"/>
    <x v="1"/>
    <x v="11"/>
    <x v="196"/>
    <x v="145"/>
    <x v="13"/>
    <x v="2"/>
    <x v="0"/>
    <x v="2"/>
    <x v="1"/>
    <x v="193"/>
    <x v="5"/>
    <x v="22"/>
    <x v="32"/>
    <x v="0"/>
    <x v="0"/>
    <x v="2"/>
    <x v="65"/>
    <x v="547"/>
    <x v="0"/>
    <x v="57"/>
    <x v="44"/>
  </r>
  <r>
    <x v="43"/>
    <x v="2"/>
    <x v="12"/>
    <x v="14"/>
    <x v="741"/>
    <x v="738"/>
    <x v="1"/>
    <x v="2"/>
    <x v="0"/>
    <x v="0"/>
    <x v="1"/>
    <x v="3"/>
    <x v="29"/>
    <x v="221"/>
    <x v="13"/>
    <x v="5"/>
    <x v="0"/>
    <x v="2"/>
    <x v="1"/>
    <x v="212"/>
    <x v="21"/>
    <x v="29"/>
    <x v="40"/>
    <x v="0"/>
    <x v="0"/>
    <x v="2"/>
    <x v="45"/>
    <x v="548"/>
    <x v="66"/>
    <x v="60"/>
    <x v="50"/>
  </r>
  <r>
    <x v="43"/>
    <x v="2"/>
    <x v="6"/>
    <x v="8"/>
    <x v="742"/>
    <x v="739"/>
    <x v="65"/>
    <x v="3"/>
    <x v="0"/>
    <x v="0"/>
    <x v="1"/>
    <x v="3"/>
    <x v="38"/>
    <x v="313"/>
    <x v="1"/>
    <x v="19"/>
    <x v="0"/>
    <x v="2"/>
    <x v="1"/>
    <x v="121"/>
    <x v="29"/>
    <x v="21"/>
    <x v="38"/>
    <x v="0"/>
    <x v="0"/>
    <x v="2"/>
    <x v="66"/>
    <x v="549"/>
    <x v="16"/>
    <x v="57"/>
    <x v="44"/>
  </r>
  <r>
    <x v="43"/>
    <x v="2"/>
    <x v="6"/>
    <x v="8"/>
    <x v="743"/>
    <x v="740"/>
    <x v="65"/>
    <x v="3"/>
    <x v="0"/>
    <x v="0"/>
    <x v="1"/>
    <x v="3"/>
    <x v="38"/>
    <x v="313"/>
    <x v="1"/>
    <x v="19"/>
    <x v="0"/>
    <x v="2"/>
    <x v="1"/>
    <x v="120"/>
    <x v="29"/>
    <x v="21"/>
    <x v="38"/>
    <x v="0"/>
    <x v="0"/>
    <x v="2"/>
    <x v="66"/>
    <x v="550"/>
    <x v="16"/>
    <x v="57"/>
    <x v="44"/>
  </r>
  <r>
    <x v="43"/>
    <x v="2"/>
    <x v="7"/>
    <x v="11"/>
    <x v="744"/>
    <x v="741"/>
    <x v="56"/>
    <x v="1"/>
    <x v="0"/>
    <x v="0"/>
    <x v="1"/>
    <x v="3"/>
    <x v="256"/>
    <x v="352"/>
    <x v="13"/>
    <x v="5"/>
    <x v="0"/>
    <x v="2"/>
    <x v="1"/>
    <x v="187"/>
    <x v="20"/>
    <x v="26"/>
    <x v="28"/>
    <x v="0"/>
    <x v="0"/>
    <x v="2"/>
    <x v="66"/>
    <x v="551"/>
    <x v="24"/>
    <x v="58"/>
    <x v="48"/>
  </r>
  <r>
    <x v="43"/>
    <x v="1"/>
    <x v="72"/>
    <x v="75"/>
    <x v="745"/>
    <x v="742"/>
    <x v="31"/>
    <x v="2"/>
    <x v="0"/>
    <x v="0"/>
    <x v="0"/>
    <x v="6"/>
    <x v="100"/>
    <x v="38"/>
    <x v="6"/>
    <x v="19"/>
    <x v="0"/>
    <x v="0"/>
    <x v="1"/>
    <x v="27"/>
    <x v="7"/>
    <x v="27"/>
    <x v="6"/>
    <x v="2"/>
    <x v="0"/>
    <x v="1"/>
    <x v="53"/>
    <x v="765"/>
    <x v="35"/>
    <x v="84"/>
    <x v="92"/>
  </r>
  <r>
    <x v="43"/>
    <x v="2"/>
    <x v="12"/>
    <x v="14"/>
    <x v="746"/>
    <x v="743"/>
    <x v="27"/>
    <x v="2"/>
    <x v="0"/>
    <x v="0"/>
    <x v="1"/>
    <x v="3"/>
    <x v="10"/>
    <x v="357"/>
    <x v="1"/>
    <x v="19"/>
    <x v="0"/>
    <x v="2"/>
    <x v="1"/>
    <x v="189"/>
    <x v="43"/>
    <x v="18"/>
    <x v="39"/>
    <x v="0"/>
    <x v="0"/>
    <x v="2"/>
    <x v="41"/>
    <x v="552"/>
    <x v="38"/>
    <x v="60"/>
    <x v="50"/>
  </r>
  <r>
    <x v="43"/>
    <x v="1"/>
    <x v="55"/>
    <x v="34"/>
    <x v="747"/>
    <x v="744"/>
    <x v="31"/>
    <x v="2"/>
    <x v="0"/>
    <x v="0"/>
    <x v="0"/>
    <x v="6"/>
    <x v="184"/>
    <x v="73"/>
    <x v="6"/>
    <x v="19"/>
    <x v="0"/>
    <x v="0"/>
    <x v="1"/>
    <x v="42"/>
    <x v="7"/>
    <x v="8"/>
    <x v="14"/>
    <x v="2"/>
    <x v="0"/>
    <x v="1"/>
    <x v="53"/>
    <x v="766"/>
    <x v="35"/>
    <x v="67"/>
    <x v="65"/>
  </r>
  <r>
    <x v="43"/>
    <x v="1"/>
    <x v="72"/>
    <x v="75"/>
    <x v="748"/>
    <x v="745"/>
    <x v="0"/>
    <x v="2"/>
    <x v="0"/>
    <x v="0"/>
    <x v="0"/>
    <x v="6"/>
    <x v="143"/>
    <x v="76"/>
    <x v="6"/>
    <x v="19"/>
    <x v="0"/>
    <x v="0"/>
    <x v="1"/>
    <x v="40"/>
    <x v="7"/>
    <x v="8"/>
    <x v="14"/>
    <x v="2"/>
    <x v="0"/>
    <x v="1"/>
    <x v="37"/>
    <x v="767"/>
    <x v="43"/>
    <x v="84"/>
    <x v="92"/>
  </r>
  <r>
    <x v="43"/>
    <x v="2"/>
    <x v="34"/>
    <x v="47"/>
    <x v="749"/>
    <x v="746"/>
    <x v="69"/>
    <x v="1"/>
    <x v="0"/>
    <x v="0"/>
    <x v="1"/>
    <x v="3"/>
    <x v="125"/>
    <x v="226"/>
    <x v="13"/>
    <x v="5"/>
    <x v="0"/>
    <x v="2"/>
    <x v="1"/>
    <x v="306"/>
    <x v="20"/>
    <x v="29"/>
    <x v="29"/>
    <x v="0"/>
    <x v="0"/>
    <x v="2"/>
    <x v="18"/>
    <x v="553"/>
    <x v="54"/>
    <x v="67"/>
    <x v="65"/>
  </r>
  <r>
    <x v="43"/>
    <x v="2"/>
    <x v="28"/>
    <x v="40"/>
    <x v="750"/>
    <x v="747"/>
    <x v="40"/>
    <x v="1"/>
    <x v="0"/>
    <x v="0"/>
    <x v="1"/>
    <x v="4"/>
    <x v="68"/>
    <x v="364"/>
    <x v="13"/>
    <x v="5"/>
    <x v="0"/>
    <x v="2"/>
    <x v="1"/>
    <x v="188"/>
    <x v="26"/>
    <x v="40"/>
    <x v="34"/>
    <x v="0"/>
    <x v="0"/>
    <x v="2"/>
    <x v="21"/>
    <x v="554"/>
    <x v="41"/>
    <x v="58"/>
    <x v="61"/>
  </r>
  <r>
    <x v="43"/>
    <x v="2"/>
    <x v="39"/>
    <x v="62"/>
    <x v="751"/>
    <x v="748"/>
    <x v="3"/>
    <x v="2"/>
    <x v="0"/>
    <x v="0"/>
    <x v="1"/>
    <x v="3"/>
    <x v="81"/>
    <x v="269"/>
    <x v="13"/>
    <x v="5"/>
    <x v="0"/>
    <x v="2"/>
    <x v="1"/>
    <x v="252"/>
    <x v="18"/>
    <x v="6"/>
    <x v="25"/>
    <x v="0"/>
    <x v="0"/>
    <x v="2"/>
    <x v="22"/>
    <x v="555"/>
    <x v="1"/>
    <x v="91"/>
    <x v="91"/>
  </r>
  <r>
    <x v="43"/>
    <x v="2"/>
    <x v="7"/>
    <x v="11"/>
    <x v="752"/>
    <x v="749"/>
    <x v="56"/>
    <x v="1"/>
    <x v="0"/>
    <x v="0"/>
    <x v="1"/>
    <x v="3"/>
    <x v="256"/>
    <x v="352"/>
    <x v="13"/>
    <x v="5"/>
    <x v="0"/>
    <x v="2"/>
    <x v="1"/>
    <x v="185"/>
    <x v="20"/>
    <x v="26"/>
    <x v="28"/>
    <x v="0"/>
    <x v="0"/>
    <x v="2"/>
    <x v="66"/>
    <x v="556"/>
    <x v="24"/>
    <x v="58"/>
    <x v="48"/>
  </r>
  <r>
    <x v="43"/>
    <x v="1"/>
    <x v="80"/>
    <x v="86"/>
    <x v="753"/>
    <x v="750"/>
    <x v="31"/>
    <x v="2"/>
    <x v="0"/>
    <x v="0"/>
    <x v="0"/>
    <x v="6"/>
    <x v="253"/>
    <x v="67"/>
    <x v="13"/>
    <x v="15"/>
    <x v="0"/>
    <x v="0"/>
    <x v="1"/>
    <x v="44"/>
    <x v="7"/>
    <x v="44"/>
    <x v="11"/>
    <x v="2"/>
    <x v="0"/>
    <x v="1"/>
    <x v="53"/>
    <x v="768"/>
    <x v="35"/>
    <x v="62"/>
    <x v="79"/>
  </r>
  <r>
    <x v="43"/>
    <x v="2"/>
    <x v="12"/>
    <x v="14"/>
    <x v="754"/>
    <x v="751"/>
    <x v="24"/>
    <x v="3"/>
    <x v="0"/>
    <x v="0"/>
    <x v="1"/>
    <x v="3"/>
    <x v="39"/>
    <x v="320"/>
    <x v="1"/>
    <x v="19"/>
    <x v="0"/>
    <x v="2"/>
    <x v="1"/>
    <x v="167"/>
    <x v="29"/>
    <x v="21"/>
    <x v="38"/>
    <x v="0"/>
    <x v="0"/>
    <x v="2"/>
    <x v="64"/>
    <x v="557"/>
    <x v="39"/>
    <x v="60"/>
    <x v="50"/>
  </r>
  <r>
    <x v="43"/>
    <x v="2"/>
    <x v="7"/>
    <x v="11"/>
    <x v="755"/>
    <x v="752"/>
    <x v="65"/>
    <x v="3"/>
    <x v="0"/>
    <x v="0"/>
    <x v="1"/>
    <x v="3"/>
    <x v="35"/>
    <x v="314"/>
    <x v="1"/>
    <x v="19"/>
    <x v="0"/>
    <x v="2"/>
    <x v="1"/>
    <x v="125"/>
    <x v="29"/>
    <x v="21"/>
    <x v="38"/>
    <x v="0"/>
    <x v="0"/>
    <x v="2"/>
    <x v="66"/>
    <x v="558"/>
    <x v="16"/>
    <x v="58"/>
    <x v="48"/>
  </r>
  <r>
    <x v="43"/>
    <x v="3"/>
    <x v="21"/>
    <x v="37"/>
    <x v="756"/>
    <x v="753"/>
    <x v="24"/>
    <x v="3"/>
    <x v="0"/>
    <x v="0"/>
    <x v="1"/>
    <x v="12"/>
    <x v="163"/>
    <x v="300"/>
    <x v="13"/>
    <x v="4"/>
    <x v="0"/>
    <x v="2"/>
    <x v="1"/>
    <x v="326"/>
    <x v="30"/>
    <x v="33"/>
    <x v="41"/>
    <x v="0"/>
    <x v="0"/>
    <x v="2"/>
    <x v="64"/>
    <x v="559"/>
    <x v="39"/>
    <x v="77"/>
    <x v="78"/>
  </r>
  <r>
    <x v="43"/>
    <x v="3"/>
    <x v="38"/>
    <x v="69"/>
    <x v="757"/>
    <x v="754"/>
    <x v="24"/>
    <x v="3"/>
    <x v="0"/>
    <x v="0"/>
    <x v="1"/>
    <x v="12"/>
    <x v="58"/>
    <x v="299"/>
    <x v="13"/>
    <x v="4"/>
    <x v="0"/>
    <x v="2"/>
    <x v="1"/>
    <x v="295"/>
    <x v="30"/>
    <x v="33"/>
    <x v="41"/>
    <x v="0"/>
    <x v="0"/>
    <x v="2"/>
    <x v="64"/>
    <x v="560"/>
    <x v="39"/>
    <x v="80"/>
    <x v="83"/>
  </r>
  <r>
    <x v="43"/>
    <x v="3"/>
    <x v="22"/>
    <x v="39"/>
    <x v="758"/>
    <x v="755"/>
    <x v="24"/>
    <x v="3"/>
    <x v="0"/>
    <x v="0"/>
    <x v="1"/>
    <x v="12"/>
    <x v="206"/>
    <x v="296"/>
    <x v="13"/>
    <x v="4"/>
    <x v="0"/>
    <x v="2"/>
    <x v="1"/>
    <x v="356"/>
    <x v="30"/>
    <x v="33"/>
    <x v="41"/>
    <x v="0"/>
    <x v="0"/>
    <x v="2"/>
    <x v="64"/>
    <x v="561"/>
    <x v="39"/>
    <x v="67"/>
    <x v="65"/>
  </r>
  <r>
    <x v="43"/>
    <x v="1"/>
    <x v="55"/>
    <x v="34"/>
    <x v="759"/>
    <x v="756"/>
    <x v="25"/>
    <x v="0"/>
    <x v="0"/>
    <x v="0"/>
    <x v="0"/>
    <x v="6"/>
    <x v="88"/>
    <x v="24"/>
    <x v="13"/>
    <x v="11"/>
    <x v="0"/>
    <x v="0"/>
    <x v="1"/>
    <x v="60"/>
    <x v="13"/>
    <x v="8"/>
    <x v="14"/>
    <x v="2"/>
    <x v="0"/>
    <x v="1"/>
    <x v="33"/>
    <x v="769"/>
    <x v="32"/>
    <x v="68"/>
    <x v="66"/>
  </r>
  <r>
    <x v="43"/>
    <x v="2"/>
    <x v="12"/>
    <x v="14"/>
    <x v="760"/>
    <x v="757"/>
    <x v="37"/>
    <x v="1"/>
    <x v="0"/>
    <x v="0"/>
    <x v="1"/>
    <x v="3"/>
    <x v="10"/>
    <x v="357"/>
    <x v="1"/>
    <x v="19"/>
    <x v="0"/>
    <x v="2"/>
    <x v="1"/>
    <x v="176"/>
    <x v="25"/>
    <x v="18"/>
    <x v="39"/>
    <x v="0"/>
    <x v="0"/>
    <x v="2"/>
    <x v="16"/>
    <x v="562"/>
    <x v="47"/>
    <x v="60"/>
    <x v="50"/>
  </r>
  <r>
    <x v="43"/>
    <x v="1"/>
    <x v="55"/>
    <x v="34"/>
    <x v="761"/>
    <x v="758"/>
    <x v="53"/>
    <x v="2"/>
    <x v="0"/>
    <x v="0"/>
    <x v="0"/>
    <x v="6"/>
    <x v="107"/>
    <x v="54"/>
    <x v="6"/>
    <x v="19"/>
    <x v="0"/>
    <x v="0"/>
    <x v="1"/>
    <x v="21"/>
    <x v="7"/>
    <x v="0"/>
    <x v="17"/>
    <x v="2"/>
    <x v="0"/>
    <x v="1"/>
    <x v="10"/>
    <x v="770"/>
    <x v="56"/>
    <x v="67"/>
    <x v="65"/>
  </r>
  <r>
    <x v="43"/>
    <x v="2"/>
    <x v="7"/>
    <x v="11"/>
    <x v="762"/>
    <x v="759"/>
    <x v="56"/>
    <x v="1"/>
    <x v="0"/>
    <x v="0"/>
    <x v="1"/>
    <x v="3"/>
    <x v="256"/>
    <x v="352"/>
    <x v="13"/>
    <x v="5"/>
    <x v="0"/>
    <x v="2"/>
    <x v="1"/>
    <x v="185"/>
    <x v="20"/>
    <x v="26"/>
    <x v="28"/>
    <x v="0"/>
    <x v="0"/>
    <x v="2"/>
    <x v="66"/>
    <x v="563"/>
    <x v="24"/>
    <x v="58"/>
    <x v="48"/>
  </r>
  <r>
    <x v="43"/>
    <x v="2"/>
    <x v="7"/>
    <x v="11"/>
    <x v="763"/>
    <x v="760"/>
    <x v="56"/>
    <x v="1"/>
    <x v="0"/>
    <x v="0"/>
    <x v="1"/>
    <x v="3"/>
    <x v="256"/>
    <x v="352"/>
    <x v="13"/>
    <x v="5"/>
    <x v="0"/>
    <x v="2"/>
    <x v="1"/>
    <x v="183"/>
    <x v="20"/>
    <x v="26"/>
    <x v="28"/>
    <x v="0"/>
    <x v="0"/>
    <x v="2"/>
    <x v="66"/>
    <x v="564"/>
    <x v="24"/>
    <x v="58"/>
    <x v="48"/>
  </r>
  <r>
    <x v="43"/>
    <x v="2"/>
    <x v="34"/>
    <x v="47"/>
    <x v="764"/>
    <x v="761"/>
    <x v="24"/>
    <x v="2"/>
    <x v="0"/>
    <x v="0"/>
    <x v="1"/>
    <x v="3"/>
    <x v="122"/>
    <x v="200"/>
    <x v="1"/>
    <x v="19"/>
    <x v="0"/>
    <x v="2"/>
    <x v="1"/>
    <x v="296"/>
    <x v="21"/>
    <x v="12"/>
    <x v="23"/>
    <x v="0"/>
    <x v="0"/>
    <x v="2"/>
    <x v="64"/>
    <x v="565"/>
    <x v="39"/>
    <x v="67"/>
    <x v="65"/>
  </r>
  <r>
    <x v="43"/>
    <x v="2"/>
    <x v="34"/>
    <x v="47"/>
    <x v="765"/>
    <x v="762"/>
    <x v="16"/>
    <x v="2"/>
    <x v="0"/>
    <x v="0"/>
    <x v="1"/>
    <x v="3"/>
    <x v="122"/>
    <x v="200"/>
    <x v="13"/>
    <x v="5"/>
    <x v="0"/>
    <x v="2"/>
    <x v="1"/>
    <x v="296"/>
    <x v="43"/>
    <x v="12"/>
    <x v="23"/>
    <x v="0"/>
    <x v="0"/>
    <x v="2"/>
    <x v="66"/>
    <x v="566"/>
    <x v="25"/>
    <x v="67"/>
    <x v="65"/>
  </r>
  <r>
    <x v="43"/>
    <x v="2"/>
    <x v="39"/>
    <x v="62"/>
    <x v="766"/>
    <x v="763"/>
    <x v="24"/>
    <x v="2"/>
    <x v="0"/>
    <x v="0"/>
    <x v="1"/>
    <x v="3"/>
    <x v="81"/>
    <x v="269"/>
    <x v="1"/>
    <x v="19"/>
    <x v="0"/>
    <x v="2"/>
    <x v="1"/>
    <x v="250"/>
    <x v="18"/>
    <x v="6"/>
    <x v="25"/>
    <x v="0"/>
    <x v="0"/>
    <x v="2"/>
    <x v="64"/>
    <x v="567"/>
    <x v="39"/>
    <x v="91"/>
    <x v="91"/>
  </r>
  <r>
    <x v="43"/>
    <x v="2"/>
    <x v="6"/>
    <x v="8"/>
    <x v="767"/>
    <x v="764"/>
    <x v="65"/>
    <x v="3"/>
    <x v="0"/>
    <x v="0"/>
    <x v="1"/>
    <x v="3"/>
    <x v="31"/>
    <x v="252"/>
    <x v="1"/>
    <x v="19"/>
    <x v="0"/>
    <x v="2"/>
    <x v="1"/>
    <x v="147"/>
    <x v="27"/>
    <x v="36"/>
    <x v="36"/>
    <x v="0"/>
    <x v="0"/>
    <x v="2"/>
    <x v="66"/>
    <x v="568"/>
    <x v="16"/>
    <x v="58"/>
    <x v="45"/>
  </r>
  <r>
    <x v="43"/>
    <x v="2"/>
    <x v="34"/>
    <x v="47"/>
    <x v="768"/>
    <x v="765"/>
    <x v="24"/>
    <x v="2"/>
    <x v="0"/>
    <x v="0"/>
    <x v="1"/>
    <x v="3"/>
    <x v="123"/>
    <x v="199"/>
    <x v="1"/>
    <x v="19"/>
    <x v="0"/>
    <x v="2"/>
    <x v="1"/>
    <x v="280"/>
    <x v="14"/>
    <x v="12"/>
    <x v="23"/>
    <x v="0"/>
    <x v="0"/>
    <x v="2"/>
    <x v="64"/>
    <x v="569"/>
    <x v="39"/>
    <x v="70"/>
    <x v="70"/>
  </r>
  <r>
    <x v="43"/>
    <x v="3"/>
    <x v="19"/>
    <x v="31"/>
    <x v="769"/>
    <x v="766"/>
    <x v="46"/>
    <x v="2"/>
    <x v="0"/>
    <x v="0"/>
    <x v="1"/>
    <x v="12"/>
    <x v="6"/>
    <x v="232"/>
    <x v="0"/>
    <x v="19"/>
    <x v="0"/>
    <x v="2"/>
    <x v="1"/>
    <x v="309"/>
    <x v="5"/>
    <x v="45"/>
    <x v="37"/>
    <x v="0"/>
    <x v="0"/>
    <x v="2"/>
    <x v="6"/>
    <x v="570"/>
    <x v="13"/>
    <x v="58"/>
    <x v="61"/>
  </r>
  <r>
    <x v="43"/>
    <x v="1"/>
    <x v="64"/>
    <x v="56"/>
    <x v="770"/>
    <x v="767"/>
    <x v="20"/>
    <x v="2"/>
    <x v="0"/>
    <x v="0"/>
    <x v="0"/>
    <x v="8"/>
    <x v="179"/>
    <x v="102"/>
    <x v="13"/>
    <x v="9"/>
    <x v="0"/>
    <x v="0"/>
    <x v="1"/>
    <x v="53"/>
    <x v="7"/>
    <x v="9"/>
    <x v="1"/>
    <x v="1"/>
    <x v="0"/>
    <x v="1"/>
    <x v="66"/>
    <x v="771"/>
    <x v="34"/>
    <x v="84"/>
    <x v="92"/>
  </r>
  <r>
    <x v="43"/>
    <x v="2"/>
    <x v="34"/>
    <x v="47"/>
    <x v="771"/>
    <x v="768"/>
    <x v="69"/>
    <x v="2"/>
    <x v="0"/>
    <x v="0"/>
    <x v="1"/>
    <x v="3"/>
    <x v="123"/>
    <x v="199"/>
    <x v="13"/>
    <x v="5"/>
    <x v="0"/>
    <x v="2"/>
    <x v="1"/>
    <x v="282"/>
    <x v="21"/>
    <x v="12"/>
    <x v="23"/>
    <x v="0"/>
    <x v="0"/>
    <x v="2"/>
    <x v="18"/>
    <x v="571"/>
    <x v="54"/>
    <x v="70"/>
    <x v="7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65">
  <r>
    <x v="0"/>
    <x v="0"/>
    <x v="54"/>
    <x v="3"/>
    <x v="0"/>
    <x v="0"/>
    <x v="1"/>
    <x v="13"/>
    <x v="18"/>
    <x v="84"/>
    <x v="8"/>
    <x v="0"/>
    <x v="2"/>
    <x v="1"/>
    <x v="109"/>
    <x v="1"/>
    <x v="17"/>
    <x v="4"/>
    <x v="13"/>
  </r>
  <r>
    <x v="0"/>
    <x v="1"/>
    <x v="54"/>
    <x v="3"/>
    <x v="0"/>
    <x v="0"/>
    <x v="1"/>
    <x v="13"/>
    <x v="18"/>
    <x v="84"/>
    <x v="8"/>
    <x v="0"/>
    <x v="2"/>
    <x v="1"/>
    <x v="109"/>
    <x v="1"/>
    <x v="17"/>
    <x v="4"/>
    <x v="13"/>
  </r>
  <r>
    <x v="0"/>
    <x v="2"/>
    <x v="54"/>
    <x v="3"/>
    <x v="0"/>
    <x v="0"/>
    <x v="1"/>
    <x v="13"/>
    <x v="18"/>
    <x v="84"/>
    <x v="8"/>
    <x v="0"/>
    <x v="2"/>
    <x v="1"/>
    <x v="109"/>
    <x v="1"/>
    <x v="17"/>
    <x v="4"/>
    <x v="13"/>
  </r>
  <r>
    <x v="1"/>
    <x v="3"/>
    <x v="54"/>
    <x v="3"/>
    <x v="0"/>
    <x v="0"/>
    <x v="1"/>
    <x v="13"/>
    <x v="18"/>
    <x v="84"/>
    <x v="1"/>
    <x v="10"/>
    <x v="2"/>
    <x v="1"/>
    <x v="111"/>
    <x v="8"/>
    <x v="17"/>
    <x v="4"/>
    <x v="13"/>
  </r>
  <r>
    <x v="2"/>
    <x v="4"/>
    <x v="54"/>
    <x v="3"/>
    <x v="0"/>
    <x v="0"/>
    <x v="1"/>
    <x v="13"/>
    <x v="33"/>
    <x v="72"/>
    <x v="8"/>
    <x v="0"/>
    <x v="2"/>
    <x v="1"/>
    <x v="115"/>
    <x v="3"/>
    <x v="17"/>
    <x v="4"/>
    <x v="13"/>
  </r>
  <r>
    <x v="2"/>
    <x v="5"/>
    <x v="54"/>
    <x v="3"/>
    <x v="0"/>
    <x v="0"/>
    <x v="1"/>
    <x v="3"/>
    <x v="4"/>
    <x v="76"/>
    <x v="2"/>
    <x v="10"/>
    <x v="2"/>
    <x v="1"/>
    <x v="102"/>
    <x v="7"/>
    <x v="28"/>
    <x v="25"/>
    <x v="24"/>
  </r>
  <r>
    <x v="3"/>
    <x v="6"/>
    <x v="54"/>
    <x v="3"/>
    <x v="0"/>
    <x v="0"/>
    <x v="1"/>
    <x v="3"/>
    <x v="3"/>
    <x v="78"/>
    <x v="2"/>
    <x v="10"/>
    <x v="2"/>
    <x v="1"/>
    <x v="97"/>
    <x v="8"/>
    <x v="19"/>
    <x v="19"/>
    <x v="20"/>
  </r>
  <r>
    <x v="3"/>
    <x v="7"/>
    <x v="54"/>
    <x v="2"/>
    <x v="0"/>
    <x v="0"/>
    <x v="1"/>
    <x v="13"/>
    <x v="33"/>
    <x v="72"/>
    <x v="1"/>
    <x v="10"/>
    <x v="2"/>
    <x v="1"/>
    <x v="112"/>
    <x v="5"/>
    <x v="17"/>
    <x v="4"/>
    <x v="13"/>
  </r>
  <r>
    <x v="3"/>
    <x v="8"/>
    <x v="54"/>
    <x v="2"/>
    <x v="0"/>
    <x v="0"/>
    <x v="0"/>
    <x v="6"/>
    <x v="41"/>
    <x v="6"/>
    <x v="8"/>
    <x v="6"/>
    <x v="0"/>
    <x v="1"/>
    <x v="1"/>
    <x v="3"/>
    <x v="34"/>
    <x v="5"/>
    <x v="14"/>
  </r>
  <r>
    <x v="3"/>
    <x v="9"/>
    <x v="54"/>
    <x v="4"/>
    <x v="0"/>
    <x v="0"/>
    <x v="0"/>
    <x v="8"/>
    <x v="62"/>
    <x v="35"/>
    <x v="8"/>
    <x v="5"/>
    <x v="0"/>
    <x v="1"/>
    <x v="49"/>
    <x v="5"/>
    <x v="32"/>
    <x v="20"/>
    <x v="21"/>
  </r>
  <r>
    <x v="4"/>
    <x v="10"/>
    <x v="54"/>
    <x v="2"/>
    <x v="0"/>
    <x v="0"/>
    <x v="0"/>
    <x v="6"/>
    <x v="43"/>
    <x v="9"/>
    <x v="8"/>
    <x v="7"/>
    <x v="0"/>
    <x v="1"/>
    <x v="31"/>
    <x v="8"/>
    <x v="37"/>
    <x v="5"/>
    <x v="14"/>
  </r>
  <r>
    <x v="4"/>
    <x v="11"/>
    <x v="54"/>
    <x v="3"/>
    <x v="0"/>
    <x v="0"/>
    <x v="1"/>
    <x v="12"/>
    <x v="54"/>
    <x v="53"/>
    <x v="1"/>
    <x v="10"/>
    <x v="2"/>
    <x v="1"/>
    <x v="107"/>
    <x v="4"/>
    <x v="14"/>
    <x v="5"/>
    <x v="14"/>
  </r>
  <r>
    <x v="4"/>
    <x v="12"/>
    <x v="54"/>
    <x v="3"/>
    <x v="0"/>
    <x v="0"/>
    <x v="1"/>
    <x v="12"/>
    <x v="54"/>
    <x v="53"/>
    <x v="1"/>
    <x v="10"/>
    <x v="2"/>
    <x v="1"/>
    <x v="107"/>
    <x v="4"/>
    <x v="14"/>
    <x v="5"/>
    <x v="14"/>
  </r>
  <r>
    <x v="5"/>
    <x v="13"/>
    <x v="54"/>
    <x v="3"/>
    <x v="0"/>
    <x v="0"/>
    <x v="1"/>
    <x v="12"/>
    <x v="49"/>
    <x v="57"/>
    <x v="1"/>
    <x v="10"/>
    <x v="2"/>
    <x v="1"/>
    <x v="114"/>
    <x v="8"/>
    <x v="16"/>
    <x v="20"/>
    <x v="21"/>
  </r>
  <r>
    <x v="6"/>
    <x v="14"/>
    <x v="0"/>
    <x v="3"/>
    <x v="0"/>
    <x v="0"/>
    <x v="1"/>
    <x v="3"/>
    <x v="3"/>
    <x v="78"/>
    <x v="2"/>
    <x v="10"/>
    <x v="2"/>
    <x v="1"/>
    <x v="94"/>
    <x v="4"/>
    <x v="19"/>
    <x v="17"/>
    <x v="18"/>
  </r>
  <r>
    <x v="7"/>
    <x v="15"/>
    <x v="11"/>
    <x v="3"/>
    <x v="0"/>
    <x v="0"/>
    <x v="1"/>
    <x v="3"/>
    <x v="11"/>
    <x v="75"/>
    <x v="8"/>
    <x v="1"/>
    <x v="2"/>
    <x v="1"/>
    <x v="67"/>
    <x v="1"/>
    <x v="2"/>
    <x v="0"/>
    <x v="0"/>
  </r>
  <r>
    <x v="7"/>
    <x v="16"/>
    <x v="30"/>
    <x v="2"/>
    <x v="0"/>
    <x v="0"/>
    <x v="0"/>
    <x v="6"/>
    <x v="50"/>
    <x v="10"/>
    <x v="8"/>
    <x v="9"/>
    <x v="0"/>
    <x v="1"/>
    <x v="13"/>
    <x v="1"/>
    <x v="39"/>
    <x v="3"/>
    <x v="12"/>
  </r>
  <r>
    <x v="8"/>
    <x v="17"/>
    <x v="50"/>
    <x v="2"/>
    <x v="0"/>
    <x v="0"/>
    <x v="0"/>
    <x v="6"/>
    <x v="51"/>
    <x v="17"/>
    <x v="8"/>
    <x v="7"/>
    <x v="0"/>
    <x v="1"/>
    <x v="8"/>
    <x v="8"/>
    <x v="37"/>
    <x v="3"/>
    <x v="12"/>
  </r>
  <r>
    <x v="8"/>
    <x v="17"/>
    <x v="50"/>
    <x v="2"/>
    <x v="0"/>
    <x v="0"/>
    <x v="0"/>
    <x v="6"/>
    <x v="51"/>
    <x v="17"/>
    <x v="8"/>
    <x v="7"/>
    <x v="0"/>
    <x v="1"/>
    <x v="8"/>
    <x v="8"/>
    <x v="37"/>
    <x v="3"/>
    <x v="12"/>
  </r>
  <r>
    <x v="8"/>
    <x v="18"/>
    <x v="50"/>
    <x v="2"/>
    <x v="0"/>
    <x v="0"/>
    <x v="0"/>
    <x v="6"/>
    <x v="51"/>
    <x v="17"/>
    <x v="8"/>
    <x v="7"/>
    <x v="0"/>
    <x v="1"/>
    <x v="8"/>
    <x v="8"/>
    <x v="37"/>
    <x v="3"/>
    <x v="12"/>
  </r>
  <r>
    <x v="8"/>
    <x v="19"/>
    <x v="5"/>
    <x v="2"/>
    <x v="0"/>
    <x v="0"/>
    <x v="1"/>
    <x v="2"/>
    <x v="21"/>
    <x v="48"/>
    <x v="2"/>
    <x v="10"/>
    <x v="2"/>
    <x v="1"/>
    <x v="80"/>
    <x v="5"/>
    <x v="12"/>
    <x v="2"/>
    <x v="3"/>
  </r>
  <r>
    <x v="8"/>
    <x v="20"/>
    <x v="36"/>
    <x v="2"/>
    <x v="0"/>
    <x v="0"/>
    <x v="1"/>
    <x v="3"/>
    <x v="27"/>
    <x v="79"/>
    <x v="8"/>
    <x v="1"/>
    <x v="2"/>
    <x v="1"/>
    <x v="72"/>
    <x v="3"/>
    <x v="30"/>
    <x v="28"/>
    <x v="27"/>
  </r>
  <r>
    <x v="8"/>
    <x v="21"/>
    <x v="28"/>
    <x v="4"/>
    <x v="0"/>
    <x v="0"/>
    <x v="0"/>
    <x v="7"/>
    <x v="63"/>
    <x v="28"/>
    <x v="8"/>
    <x v="2"/>
    <x v="1"/>
    <x v="1"/>
    <x v="17"/>
    <x v="5"/>
    <x v="0"/>
    <x v="3"/>
    <x v="18"/>
  </r>
  <r>
    <x v="8"/>
    <x v="22"/>
    <x v="28"/>
    <x v="4"/>
    <x v="0"/>
    <x v="0"/>
    <x v="0"/>
    <x v="7"/>
    <x v="63"/>
    <x v="28"/>
    <x v="8"/>
    <x v="2"/>
    <x v="1"/>
    <x v="1"/>
    <x v="17"/>
    <x v="5"/>
    <x v="0"/>
    <x v="3"/>
    <x v="18"/>
  </r>
  <r>
    <x v="8"/>
    <x v="23"/>
    <x v="28"/>
    <x v="4"/>
    <x v="0"/>
    <x v="0"/>
    <x v="0"/>
    <x v="7"/>
    <x v="63"/>
    <x v="28"/>
    <x v="8"/>
    <x v="3"/>
    <x v="1"/>
    <x v="1"/>
    <x v="17"/>
    <x v="5"/>
    <x v="1"/>
    <x v="3"/>
    <x v="18"/>
  </r>
  <r>
    <x v="8"/>
    <x v="24"/>
    <x v="28"/>
    <x v="4"/>
    <x v="0"/>
    <x v="0"/>
    <x v="0"/>
    <x v="7"/>
    <x v="63"/>
    <x v="28"/>
    <x v="8"/>
    <x v="3"/>
    <x v="1"/>
    <x v="1"/>
    <x v="17"/>
    <x v="5"/>
    <x v="1"/>
    <x v="3"/>
    <x v="18"/>
  </r>
  <r>
    <x v="8"/>
    <x v="25"/>
    <x v="28"/>
    <x v="4"/>
    <x v="0"/>
    <x v="0"/>
    <x v="0"/>
    <x v="7"/>
    <x v="63"/>
    <x v="28"/>
    <x v="8"/>
    <x v="3"/>
    <x v="1"/>
    <x v="1"/>
    <x v="17"/>
    <x v="5"/>
    <x v="1"/>
    <x v="3"/>
    <x v="18"/>
  </r>
  <r>
    <x v="9"/>
    <x v="26"/>
    <x v="18"/>
    <x v="3"/>
    <x v="0"/>
    <x v="0"/>
    <x v="1"/>
    <x v="2"/>
    <x v="22"/>
    <x v="50"/>
    <x v="8"/>
    <x v="1"/>
    <x v="2"/>
    <x v="1"/>
    <x v="81"/>
    <x v="8"/>
    <x v="20"/>
    <x v="3"/>
    <x v="12"/>
  </r>
  <r>
    <x v="9"/>
    <x v="27"/>
    <x v="18"/>
    <x v="3"/>
    <x v="0"/>
    <x v="0"/>
    <x v="1"/>
    <x v="2"/>
    <x v="20"/>
    <x v="47"/>
    <x v="8"/>
    <x v="1"/>
    <x v="2"/>
    <x v="1"/>
    <x v="66"/>
    <x v="8"/>
    <x v="2"/>
    <x v="1"/>
    <x v="1"/>
  </r>
  <r>
    <x v="9"/>
    <x v="28"/>
    <x v="12"/>
    <x v="2"/>
    <x v="0"/>
    <x v="0"/>
    <x v="0"/>
    <x v="6"/>
    <x v="56"/>
    <x v="18"/>
    <x v="5"/>
    <x v="10"/>
    <x v="0"/>
    <x v="1"/>
    <x v="10"/>
    <x v="9"/>
    <x v="37"/>
    <x v="3"/>
    <x v="12"/>
  </r>
  <r>
    <x v="9"/>
    <x v="29"/>
    <x v="0"/>
    <x v="2"/>
    <x v="0"/>
    <x v="0"/>
    <x v="1"/>
    <x v="3"/>
    <x v="1"/>
    <x v="68"/>
    <x v="8"/>
    <x v="1"/>
    <x v="2"/>
    <x v="1"/>
    <x v="61"/>
    <x v="3"/>
    <x v="19"/>
    <x v="27"/>
    <x v="25"/>
  </r>
  <r>
    <x v="9"/>
    <x v="30"/>
    <x v="0"/>
    <x v="2"/>
    <x v="0"/>
    <x v="0"/>
    <x v="1"/>
    <x v="3"/>
    <x v="1"/>
    <x v="68"/>
    <x v="8"/>
    <x v="1"/>
    <x v="2"/>
    <x v="1"/>
    <x v="61"/>
    <x v="3"/>
    <x v="19"/>
    <x v="27"/>
    <x v="25"/>
  </r>
  <r>
    <x v="9"/>
    <x v="31"/>
    <x v="38"/>
    <x v="2"/>
    <x v="0"/>
    <x v="0"/>
    <x v="1"/>
    <x v="3"/>
    <x v="9"/>
    <x v="63"/>
    <x v="8"/>
    <x v="1"/>
    <x v="2"/>
    <x v="1"/>
    <x v="83"/>
    <x v="5"/>
    <x v="12"/>
    <x v="2"/>
    <x v="3"/>
  </r>
  <r>
    <x v="10"/>
    <x v="32"/>
    <x v="41"/>
    <x v="4"/>
    <x v="0"/>
    <x v="0"/>
    <x v="0"/>
    <x v="8"/>
    <x v="61"/>
    <x v="36"/>
    <x v="4"/>
    <x v="10"/>
    <x v="0"/>
    <x v="1"/>
    <x v="48"/>
    <x v="1"/>
    <x v="35"/>
    <x v="3"/>
    <x v="12"/>
  </r>
  <r>
    <x v="10"/>
    <x v="33"/>
    <x v="37"/>
    <x v="4"/>
    <x v="0"/>
    <x v="0"/>
    <x v="0"/>
    <x v="8"/>
    <x v="61"/>
    <x v="36"/>
    <x v="3"/>
    <x v="10"/>
    <x v="0"/>
    <x v="1"/>
    <x v="47"/>
    <x v="8"/>
    <x v="33"/>
    <x v="3"/>
    <x v="12"/>
  </r>
  <r>
    <x v="10"/>
    <x v="34"/>
    <x v="20"/>
    <x v="3"/>
    <x v="0"/>
    <x v="0"/>
    <x v="0"/>
    <x v="0"/>
    <x v="25"/>
    <x v="1"/>
    <x v="8"/>
    <x v="6"/>
    <x v="0"/>
    <x v="1"/>
    <x v="3"/>
    <x v="3"/>
    <x v="42"/>
    <x v="30"/>
    <x v="30"/>
  </r>
  <r>
    <x v="10"/>
    <x v="35"/>
    <x v="20"/>
    <x v="2"/>
    <x v="0"/>
    <x v="0"/>
    <x v="1"/>
    <x v="12"/>
    <x v="55"/>
    <x v="56"/>
    <x v="8"/>
    <x v="0"/>
    <x v="2"/>
    <x v="1"/>
    <x v="106"/>
    <x v="5"/>
    <x v="14"/>
    <x v="17"/>
    <x v="18"/>
  </r>
  <r>
    <x v="10"/>
    <x v="36"/>
    <x v="19"/>
    <x v="4"/>
    <x v="0"/>
    <x v="0"/>
    <x v="0"/>
    <x v="8"/>
    <x v="61"/>
    <x v="36"/>
    <x v="6"/>
    <x v="10"/>
    <x v="0"/>
    <x v="1"/>
    <x v="43"/>
    <x v="5"/>
    <x v="41"/>
    <x v="3"/>
    <x v="12"/>
  </r>
  <r>
    <x v="10"/>
    <x v="37"/>
    <x v="8"/>
    <x v="4"/>
    <x v="0"/>
    <x v="0"/>
    <x v="0"/>
    <x v="8"/>
    <x v="61"/>
    <x v="36"/>
    <x v="6"/>
    <x v="10"/>
    <x v="0"/>
    <x v="1"/>
    <x v="43"/>
    <x v="5"/>
    <x v="41"/>
    <x v="3"/>
    <x v="12"/>
  </r>
  <r>
    <x v="10"/>
    <x v="38"/>
    <x v="8"/>
    <x v="4"/>
    <x v="0"/>
    <x v="0"/>
    <x v="0"/>
    <x v="8"/>
    <x v="61"/>
    <x v="36"/>
    <x v="6"/>
    <x v="10"/>
    <x v="0"/>
    <x v="1"/>
    <x v="45"/>
    <x v="5"/>
    <x v="41"/>
    <x v="3"/>
    <x v="12"/>
  </r>
  <r>
    <x v="10"/>
    <x v="39"/>
    <x v="8"/>
    <x v="4"/>
    <x v="0"/>
    <x v="0"/>
    <x v="0"/>
    <x v="8"/>
    <x v="61"/>
    <x v="36"/>
    <x v="6"/>
    <x v="10"/>
    <x v="0"/>
    <x v="1"/>
    <x v="46"/>
    <x v="5"/>
    <x v="41"/>
    <x v="3"/>
    <x v="12"/>
  </r>
  <r>
    <x v="10"/>
    <x v="40"/>
    <x v="10"/>
    <x v="2"/>
    <x v="0"/>
    <x v="0"/>
    <x v="0"/>
    <x v="8"/>
    <x v="76"/>
    <x v="33"/>
    <x v="5"/>
    <x v="10"/>
    <x v="0"/>
    <x v="1"/>
    <x v="45"/>
    <x v="8"/>
    <x v="38"/>
    <x v="3"/>
    <x v="12"/>
  </r>
  <r>
    <x v="10"/>
    <x v="41"/>
    <x v="10"/>
    <x v="3"/>
    <x v="0"/>
    <x v="0"/>
    <x v="0"/>
    <x v="8"/>
    <x v="76"/>
    <x v="33"/>
    <x v="5"/>
    <x v="10"/>
    <x v="0"/>
    <x v="1"/>
    <x v="44"/>
    <x v="8"/>
    <x v="38"/>
    <x v="3"/>
    <x v="12"/>
  </r>
  <r>
    <x v="11"/>
    <x v="42"/>
    <x v="49"/>
    <x v="3"/>
    <x v="0"/>
    <x v="0"/>
    <x v="1"/>
    <x v="3"/>
    <x v="75"/>
    <x v="87"/>
    <x v="8"/>
    <x v="1"/>
    <x v="2"/>
    <x v="1"/>
    <x v="79"/>
    <x v="5"/>
    <x v="4"/>
    <x v="2"/>
    <x v="2"/>
  </r>
  <r>
    <x v="11"/>
    <x v="43"/>
    <x v="36"/>
    <x v="3"/>
    <x v="0"/>
    <x v="0"/>
    <x v="1"/>
    <x v="3"/>
    <x v="3"/>
    <x v="78"/>
    <x v="2"/>
    <x v="10"/>
    <x v="2"/>
    <x v="1"/>
    <x v="98"/>
    <x v="8"/>
    <x v="19"/>
    <x v="17"/>
    <x v="18"/>
  </r>
  <r>
    <x v="11"/>
    <x v="44"/>
    <x v="15"/>
    <x v="3"/>
    <x v="0"/>
    <x v="0"/>
    <x v="1"/>
    <x v="3"/>
    <x v="27"/>
    <x v="79"/>
    <x v="8"/>
    <x v="1"/>
    <x v="2"/>
    <x v="1"/>
    <x v="73"/>
    <x v="7"/>
    <x v="30"/>
    <x v="28"/>
    <x v="27"/>
  </r>
  <r>
    <x v="11"/>
    <x v="45"/>
    <x v="22"/>
    <x v="2"/>
    <x v="0"/>
    <x v="0"/>
    <x v="1"/>
    <x v="2"/>
    <x v="77"/>
    <x v="38"/>
    <x v="8"/>
    <x v="1"/>
    <x v="2"/>
    <x v="1"/>
    <x v="73"/>
    <x v="3"/>
    <x v="8"/>
    <x v="3"/>
    <x v="3"/>
  </r>
  <r>
    <x v="11"/>
    <x v="46"/>
    <x v="22"/>
    <x v="2"/>
    <x v="0"/>
    <x v="0"/>
    <x v="1"/>
    <x v="2"/>
    <x v="77"/>
    <x v="38"/>
    <x v="8"/>
    <x v="1"/>
    <x v="2"/>
    <x v="1"/>
    <x v="73"/>
    <x v="3"/>
    <x v="8"/>
    <x v="3"/>
    <x v="3"/>
  </r>
  <r>
    <x v="12"/>
    <x v="47"/>
    <x v="13"/>
    <x v="3"/>
    <x v="0"/>
    <x v="0"/>
    <x v="1"/>
    <x v="2"/>
    <x v="17"/>
    <x v="41"/>
    <x v="8"/>
    <x v="1"/>
    <x v="2"/>
    <x v="1"/>
    <x v="65"/>
    <x v="3"/>
    <x v="12"/>
    <x v="9"/>
    <x v="5"/>
  </r>
  <r>
    <x v="12"/>
    <x v="48"/>
    <x v="53"/>
    <x v="3"/>
    <x v="0"/>
    <x v="0"/>
    <x v="0"/>
    <x v="8"/>
    <x v="44"/>
    <x v="24"/>
    <x v="8"/>
    <x v="7"/>
    <x v="0"/>
    <x v="1"/>
    <x v="42"/>
    <x v="0"/>
    <x v="37"/>
    <x v="3"/>
    <x v="12"/>
  </r>
  <r>
    <x v="12"/>
    <x v="49"/>
    <x v="50"/>
    <x v="2"/>
    <x v="0"/>
    <x v="0"/>
    <x v="1"/>
    <x v="3"/>
    <x v="31"/>
    <x v="80"/>
    <x v="2"/>
    <x v="10"/>
    <x v="2"/>
    <x v="1"/>
    <x v="74"/>
    <x v="4"/>
    <x v="19"/>
    <x v="27"/>
    <x v="25"/>
  </r>
  <r>
    <x v="12"/>
    <x v="50"/>
    <x v="35"/>
    <x v="3"/>
    <x v="0"/>
    <x v="0"/>
    <x v="1"/>
    <x v="3"/>
    <x v="12"/>
    <x v="86"/>
    <x v="2"/>
    <x v="10"/>
    <x v="2"/>
    <x v="1"/>
    <x v="86"/>
    <x v="5"/>
    <x v="10"/>
    <x v="6"/>
    <x v="3"/>
  </r>
  <r>
    <x v="12"/>
    <x v="51"/>
    <x v="47"/>
    <x v="3"/>
    <x v="0"/>
    <x v="0"/>
    <x v="1"/>
    <x v="13"/>
    <x v="5"/>
    <x v="82"/>
    <x v="1"/>
    <x v="10"/>
    <x v="2"/>
    <x v="1"/>
    <x v="110"/>
    <x v="1"/>
    <x v="15"/>
    <x v="6"/>
    <x v="12"/>
  </r>
  <r>
    <x v="13"/>
    <x v="52"/>
    <x v="18"/>
    <x v="3"/>
    <x v="0"/>
    <x v="0"/>
    <x v="1"/>
    <x v="2"/>
    <x v="19"/>
    <x v="43"/>
    <x v="2"/>
    <x v="10"/>
    <x v="2"/>
    <x v="1"/>
    <x v="96"/>
    <x v="8"/>
    <x v="11"/>
    <x v="6"/>
    <x v="3"/>
  </r>
  <r>
    <x v="13"/>
    <x v="53"/>
    <x v="22"/>
    <x v="2"/>
    <x v="0"/>
    <x v="0"/>
    <x v="1"/>
    <x v="2"/>
    <x v="21"/>
    <x v="45"/>
    <x v="8"/>
    <x v="1"/>
    <x v="2"/>
    <x v="1"/>
    <x v="81"/>
    <x v="3"/>
    <x v="12"/>
    <x v="9"/>
    <x v="5"/>
  </r>
  <r>
    <x v="14"/>
    <x v="54"/>
    <x v="5"/>
    <x v="3"/>
    <x v="0"/>
    <x v="0"/>
    <x v="0"/>
    <x v="5"/>
    <x v="78"/>
    <x v="27"/>
    <x v="8"/>
    <x v="7"/>
    <x v="0"/>
    <x v="1"/>
    <x v="30"/>
    <x v="5"/>
    <x v="47"/>
    <x v="17"/>
    <x v="26"/>
  </r>
  <r>
    <x v="14"/>
    <x v="55"/>
    <x v="22"/>
    <x v="2"/>
    <x v="0"/>
    <x v="0"/>
    <x v="1"/>
    <x v="3"/>
    <x v="30"/>
    <x v="65"/>
    <x v="8"/>
    <x v="1"/>
    <x v="2"/>
    <x v="1"/>
    <x v="59"/>
    <x v="5"/>
    <x v="27"/>
    <x v="31"/>
    <x v="29"/>
  </r>
  <r>
    <x v="15"/>
    <x v="56"/>
    <x v="9"/>
    <x v="2"/>
    <x v="0"/>
    <x v="0"/>
    <x v="1"/>
    <x v="12"/>
    <x v="14"/>
    <x v="54"/>
    <x v="1"/>
    <x v="10"/>
    <x v="2"/>
    <x v="1"/>
    <x v="105"/>
    <x v="5"/>
    <x v="6"/>
    <x v="7"/>
    <x v="4"/>
  </r>
  <r>
    <x v="15"/>
    <x v="57"/>
    <x v="9"/>
    <x v="2"/>
    <x v="0"/>
    <x v="0"/>
    <x v="1"/>
    <x v="12"/>
    <x v="14"/>
    <x v="54"/>
    <x v="1"/>
    <x v="10"/>
    <x v="2"/>
    <x v="1"/>
    <x v="105"/>
    <x v="5"/>
    <x v="6"/>
    <x v="7"/>
    <x v="4"/>
  </r>
  <r>
    <x v="15"/>
    <x v="58"/>
    <x v="46"/>
    <x v="3"/>
    <x v="0"/>
    <x v="0"/>
    <x v="1"/>
    <x v="1"/>
    <x v="53"/>
    <x v="3"/>
    <x v="0"/>
    <x v="10"/>
    <x v="3"/>
    <x v="0"/>
    <x v="104"/>
    <x v="4"/>
    <x v="13"/>
    <x v="8"/>
    <x v="14"/>
  </r>
  <r>
    <x v="15"/>
    <x v="59"/>
    <x v="46"/>
    <x v="3"/>
    <x v="0"/>
    <x v="0"/>
    <x v="1"/>
    <x v="1"/>
    <x v="53"/>
    <x v="3"/>
    <x v="0"/>
    <x v="10"/>
    <x v="3"/>
    <x v="0"/>
    <x v="104"/>
    <x v="4"/>
    <x v="13"/>
    <x v="8"/>
    <x v="14"/>
  </r>
  <r>
    <x v="15"/>
    <x v="60"/>
    <x v="18"/>
    <x v="3"/>
    <x v="0"/>
    <x v="0"/>
    <x v="1"/>
    <x v="3"/>
    <x v="24"/>
    <x v="88"/>
    <x v="8"/>
    <x v="1"/>
    <x v="2"/>
    <x v="1"/>
    <x v="87"/>
    <x v="5"/>
    <x v="19"/>
    <x v="18"/>
    <x v="19"/>
  </r>
  <r>
    <x v="16"/>
    <x v="61"/>
    <x v="48"/>
    <x v="3"/>
    <x v="0"/>
    <x v="0"/>
    <x v="1"/>
    <x v="3"/>
    <x v="24"/>
    <x v="88"/>
    <x v="2"/>
    <x v="10"/>
    <x v="2"/>
    <x v="1"/>
    <x v="88"/>
    <x v="5"/>
    <x v="19"/>
    <x v="17"/>
    <x v="18"/>
  </r>
  <r>
    <x v="17"/>
    <x v="62"/>
    <x v="31"/>
    <x v="3"/>
    <x v="0"/>
    <x v="0"/>
    <x v="1"/>
    <x v="2"/>
    <x v="23"/>
    <x v="49"/>
    <x v="2"/>
    <x v="10"/>
    <x v="2"/>
    <x v="1"/>
    <x v="89"/>
    <x v="5"/>
    <x v="19"/>
    <x v="17"/>
    <x v="18"/>
  </r>
  <r>
    <x v="17"/>
    <x v="63"/>
    <x v="46"/>
    <x v="3"/>
    <x v="0"/>
    <x v="0"/>
    <x v="1"/>
    <x v="1"/>
    <x v="67"/>
    <x v="2"/>
    <x v="8"/>
    <x v="0"/>
    <x v="3"/>
    <x v="0"/>
    <x v="101"/>
    <x v="3"/>
    <x v="7"/>
    <x v="17"/>
    <x v="18"/>
  </r>
  <r>
    <x v="18"/>
    <x v="64"/>
    <x v="27"/>
    <x v="3"/>
    <x v="0"/>
    <x v="0"/>
    <x v="1"/>
    <x v="13"/>
    <x v="28"/>
    <x v="73"/>
    <x v="8"/>
    <x v="0"/>
    <x v="2"/>
    <x v="1"/>
    <x v="108"/>
    <x v="5"/>
    <x v="26"/>
    <x v="29"/>
    <x v="28"/>
  </r>
  <r>
    <x v="19"/>
    <x v="65"/>
    <x v="37"/>
    <x v="4"/>
    <x v="0"/>
    <x v="0"/>
    <x v="0"/>
    <x v="8"/>
    <x v="62"/>
    <x v="35"/>
    <x v="8"/>
    <x v="6"/>
    <x v="0"/>
    <x v="1"/>
    <x v="36"/>
    <x v="8"/>
    <x v="34"/>
    <x v="17"/>
    <x v="18"/>
  </r>
  <r>
    <x v="20"/>
    <x v="66"/>
    <x v="24"/>
    <x v="4"/>
    <x v="0"/>
    <x v="0"/>
    <x v="0"/>
    <x v="8"/>
    <x v="62"/>
    <x v="35"/>
    <x v="3"/>
    <x v="10"/>
    <x v="0"/>
    <x v="1"/>
    <x v="35"/>
    <x v="4"/>
    <x v="32"/>
    <x v="17"/>
    <x v="18"/>
  </r>
  <r>
    <x v="20"/>
    <x v="67"/>
    <x v="30"/>
    <x v="4"/>
    <x v="0"/>
    <x v="0"/>
    <x v="0"/>
    <x v="8"/>
    <x v="62"/>
    <x v="35"/>
    <x v="3"/>
    <x v="10"/>
    <x v="0"/>
    <x v="1"/>
    <x v="38"/>
    <x v="6"/>
    <x v="32"/>
    <x v="17"/>
    <x v="18"/>
  </r>
  <r>
    <x v="20"/>
    <x v="68"/>
    <x v="17"/>
    <x v="2"/>
    <x v="0"/>
    <x v="0"/>
    <x v="0"/>
    <x v="11"/>
    <x v="65"/>
    <x v="30"/>
    <x v="5"/>
    <x v="10"/>
    <x v="0"/>
    <x v="1"/>
    <x v="12"/>
    <x v="6"/>
    <x v="46"/>
    <x v="30"/>
    <x v="30"/>
  </r>
  <r>
    <x v="20"/>
    <x v="69"/>
    <x v="6"/>
    <x v="4"/>
    <x v="0"/>
    <x v="0"/>
    <x v="0"/>
    <x v="8"/>
    <x v="62"/>
    <x v="35"/>
    <x v="3"/>
    <x v="10"/>
    <x v="0"/>
    <x v="1"/>
    <x v="37"/>
    <x v="6"/>
    <x v="32"/>
    <x v="17"/>
    <x v="18"/>
  </r>
  <r>
    <x v="21"/>
    <x v="70"/>
    <x v="9"/>
    <x v="2"/>
    <x v="0"/>
    <x v="0"/>
    <x v="1"/>
    <x v="12"/>
    <x v="14"/>
    <x v="55"/>
    <x v="1"/>
    <x v="10"/>
    <x v="2"/>
    <x v="1"/>
    <x v="116"/>
    <x v="5"/>
    <x v="6"/>
    <x v="10"/>
    <x v="6"/>
  </r>
  <r>
    <x v="21"/>
    <x v="71"/>
    <x v="4"/>
    <x v="2"/>
    <x v="0"/>
    <x v="0"/>
    <x v="1"/>
    <x v="3"/>
    <x v="32"/>
    <x v="77"/>
    <x v="1"/>
    <x v="10"/>
    <x v="2"/>
    <x v="1"/>
    <x v="95"/>
    <x v="6"/>
    <x v="24"/>
    <x v="34"/>
    <x v="32"/>
  </r>
  <r>
    <x v="21"/>
    <x v="72"/>
    <x v="20"/>
    <x v="2"/>
    <x v="0"/>
    <x v="0"/>
    <x v="1"/>
    <x v="3"/>
    <x v="7"/>
    <x v="61"/>
    <x v="8"/>
    <x v="1"/>
    <x v="2"/>
    <x v="1"/>
    <x v="58"/>
    <x v="6"/>
    <x v="19"/>
    <x v="11"/>
    <x v="12"/>
  </r>
  <r>
    <x v="22"/>
    <x v="73"/>
    <x v="9"/>
    <x v="2"/>
    <x v="0"/>
    <x v="0"/>
    <x v="1"/>
    <x v="12"/>
    <x v="13"/>
    <x v="51"/>
    <x v="1"/>
    <x v="10"/>
    <x v="2"/>
    <x v="1"/>
    <x v="100"/>
    <x v="5"/>
    <x v="5"/>
    <x v="12"/>
    <x v="7"/>
  </r>
  <r>
    <x v="22"/>
    <x v="74"/>
    <x v="10"/>
    <x v="0"/>
    <x v="0"/>
    <x v="0"/>
    <x v="0"/>
    <x v="6"/>
    <x v="42"/>
    <x v="23"/>
    <x v="5"/>
    <x v="10"/>
    <x v="0"/>
    <x v="1"/>
    <x v="16"/>
    <x v="8"/>
    <x v="37"/>
    <x v="17"/>
    <x v="18"/>
  </r>
  <r>
    <x v="22"/>
    <x v="74"/>
    <x v="10"/>
    <x v="0"/>
    <x v="0"/>
    <x v="0"/>
    <x v="0"/>
    <x v="6"/>
    <x v="42"/>
    <x v="23"/>
    <x v="5"/>
    <x v="10"/>
    <x v="0"/>
    <x v="1"/>
    <x v="16"/>
    <x v="8"/>
    <x v="37"/>
    <x v="17"/>
    <x v="18"/>
  </r>
  <r>
    <x v="22"/>
    <x v="75"/>
    <x v="10"/>
    <x v="0"/>
    <x v="0"/>
    <x v="0"/>
    <x v="0"/>
    <x v="6"/>
    <x v="42"/>
    <x v="23"/>
    <x v="5"/>
    <x v="10"/>
    <x v="0"/>
    <x v="1"/>
    <x v="16"/>
    <x v="8"/>
    <x v="37"/>
    <x v="17"/>
    <x v="18"/>
  </r>
  <r>
    <x v="22"/>
    <x v="76"/>
    <x v="53"/>
    <x v="2"/>
    <x v="0"/>
    <x v="0"/>
    <x v="0"/>
    <x v="6"/>
    <x v="38"/>
    <x v="16"/>
    <x v="8"/>
    <x v="8"/>
    <x v="0"/>
    <x v="1"/>
    <x v="4"/>
    <x v="6"/>
    <x v="49"/>
    <x v="30"/>
    <x v="30"/>
  </r>
  <r>
    <x v="23"/>
    <x v="77"/>
    <x v="39"/>
    <x v="2"/>
    <x v="0"/>
    <x v="0"/>
    <x v="1"/>
    <x v="2"/>
    <x v="20"/>
    <x v="46"/>
    <x v="2"/>
    <x v="10"/>
    <x v="2"/>
    <x v="1"/>
    <x v="68"/>
    <x v="4"/>
    <x v="2"/>
    <x v="13"/>
    <x v="8"/>
  </r>
  <r>
    <x v="23"/>
    <x v="78"/>
    <x v="37"/>
    <x v="2"/>
    <x v="0"/>
    <x v="0"/>
    <x v="0"/>
    <x v="6"/>
    <x v="71"/>
    <x v="8"/>
    <x v="4"/>
    <x v="10"/>
    <x v="0"/>
    <x v="1"/>
    <x v="27"/>
    <x v="8"/>
    <x v="43"/>
    <x v="17"/>
    <x v="26"/>
  </r>
  <r>
    <x v="23"/>
    <x v="79"/>
    <x v="5"/>
    <x v="2"/>
    <x v="0"/>
    <x v="0"/>
    <x v="0"/>
    <x v="6"/>
    <x v="71"/>
    <x v="8"/>
    <x v="4"/>
    <x v="10"/>
    <x v="0"/>
    <x v="1"/>
    <x v="25"/>
    <x v="6"/>
    <x v="43"/>
    <x v="17"/>
    <x v="26"/>
  </r>
  <r>
    <x v="23"/>
    <x v="80"/>
    <x v="16"/>
    <x v="2"/>
    <x v="0"/>
    <x v="0"/>
    <x v="0"/>
    <x v="6"/>
    <x v="71"/>
    <x v="8"/>
    <x v="4"/>
    <x v="10"/>
    <x v="0"/>
    <x v="1"/>
    <x v="27"/>
    <x v="6"/>
    <x v="43"/>
    <x v="17"/>
    <x v="26"/>
  </r>
  <r>
    <x v="23"/>
    <x v="81"/>
    <x v="32"/>
    <x v="3"/>
    <x v="0"/>
    <x v="0"/>
    <x v="1"/>
    <x v="13"/>
    <x v="74"/>
    <x v="83"/>
    <x v="1"/>
    <x v="10"/>
    <x v="2"/>
    <x v="1"/>
    <x v="113"/>
    <x v="8"/>
    <x v="18"/>
    <x v="17"/>
    <x v="18"/>
  </r>
  <r>
    <x v="23"/>
    <x v="82"/>
    <x v="50"/>
    <x v="2"/>
    <x v="0"/>
    <x v="0"/>
    <x v="0"/>
    <x v="6"/>
    <x v="15"/>
    <x v="14"/>
    <x v="5"/>
    <x v="10"/>
    <x v="0"/>
    <x v="1"/>
    <x v="28"/>
    <x v="6"/>
    <x v="46"/>
    <x v="30"/>
    <x v="30"/>
  </r>
  <r>
    <x v="23"/>
    <x v="83"/>
    <x v="5"/>
    <x v="2"/>
    <x v="0"/>
    <x v="0"/>
    <x v="0"/>
    <x v="6"/>
    <x v="15"/>
    <x v="14"/>
    <x v="8"/>
    <x v="7"/>
    <x v="0"/>
    <x v="1"/>
    <x v="29"/>
    <x v="6"/>
    <x v="46"/>
    <x v="30"/>
    <x v="30"/>
  </r>
  <r>
    <x v="23"/>
    <x v="84"/>
    <x v="50"/>
    <x v="2"/>
    <x v="0"/>
    <x v="0"/>
    <x v="0"/>
    <x v="6"/>
    <x v="71"/>
    <x v="8"/>
    <x v="4"/>
    <x v="10"/>
    <x v="0"/>
    <x v="1"/>
    <x v="26"/>
    <x v="6"/>
    <x v="43"/>
    <x v="17"/>
    <x v="26"/>
  </r>
  <r>
    <x v="23"/>
    <x v="85"/>
    <x v="50"/>
    <x v="2"/>
    <x v="0"/>
    <x v="0"/>
    <x v="0"/>
    <x v="6"/>
    <x v="71"/>
    <x v="8"/>
    <x v="4"/>
    <x v="10"/>
    <x v="0"/>
    <x v="1"/>
    <x v="27"/>
    <x v="6"/>
    <x v="43"/>
    <x v="17"/>
    <x v="26"/>
  </r>
  <r>
    <x v="24"/>
    <x v="86"/>
    <x v="9"/>
    <x v="2"/>
    <x v="0"/>
    <x v="0"/>
    <x v="1"/>
    <x v="12"/>
    <x v="13"/>
    <x v="52"/>
    <x v="1"/>
    <x v="10"/>
    <x v="2"/>
    <x v="1"/>
    <x v="92"/>
    <x v="5"/>
    <x v="5"/>
    <x v="14"/>
    <x v="9"/>
  </r>
  <r>
    <x v="24"/>
    <x v="87"/>
    <x v="21"/>
    <x v="2"/>
    <x v="0"/>
    <x v="0"/>
    <x v="0"/>
    <x v="6"/>
    <x v="37"/>
    <x v="22"/>
    <x v="4"/>
    <x v="10"/>
    <x v="0"/>
    <x v="1"/>
    <x v="6"/>
    <x v="6"/>
    <x v="42"/>
    <x v="30"/>
    <x v="30"/>
  </r>
  <r>
    <x v="24"/>
    <x v="88"/>
    <x v="50"/>
    <x v="2"/>
    <x v="0"/>
    <x v="0"/>
    <x v="0"/>
    <x v="6"/>
    <x v="70"/>
    <x v="12"/>
    <x v="8"/>
    <x v="7"/>
    <x v="0"/>
    <x v="1"/>
    <x v="21"/>
    <x v="6"/>
    <x v="47"/>
    <x v="17"/>
    <x v="26"/>
  </r>
  <r>
    <x v="24"/>
    <x v="89"/>
    <x v="21"/>
    <x v="2"/>
    <x v="0"/>
    <x v="0"/>
    <x v="0"/>
    <x v="6"/>
    <x v="37"/>
    <x v="22"/>
    <x v="4"/>
    <x v="10"/>
    <x v="0"/>
    <x v="1"/>
    <x v="6"/>
    <x v="6"/>
    <x v="42"/>
    <x v="30"/>
    <x v="30"/>
  </r>
  <r>
    <x v="25"/>
    <x v="90"/>
    <x v="45"/>
    <x v="3"/>
    <x v="0"/>
    <x v="0"/>
    <x v="1"/>
    <x v="3"/>
    <x v="24"/>
    <x v="88"/>
    <x v="8"/>
    <x v="1"/>
    <x v="2"/>
    <x v="1"/>
    <x v="77"/>
    <x v="5"/>
    <x v="19"/>
    <x v="17"/>
    <x v="18"/>
  </r>
  <r>
    <x v="25"/>
    <x v="91"/>
    <x v="45"/>
    <x v="3"/>
    <x v="0"/>
    <x v="0"/>
    <x v="1"/>
    <x v="3"/>
    <x v="24"/>
    <x v="88"/>
    <x v="8"/>
    <x v="1"/>
    <x v="2"/>
    <x v="1"/>
    <x v="76"/>
    <x v="5"/>
    <x v="19"/>
    <x v="17"/>
    <x v="18"/>
  </r>
  <r>
    <x v="25"/>
    <x v="92"/>
    <x v="29"/>
    <x v="1"/>
    <x v="0"/>
    <x v="0"/>
    <x v="1"/>
    <x v="3"/>
    <x v="64"/>
    <x v="59"/>
    <x v="8"/>
    <x v="1"/>
    <x v="2"/>
    <x v="1"/>
    <x v="50"/>
    <x v="2"/>
    <x v="21"/>
    <x v="17"/>
    <x v="18"/>
  </r>
  <r>
    <x v="25"/>
    <x v="93"/>
    <x v="40"/>
    <x v="2"/>
    <x v="0"/>
    <x v="0"/>
    <x v="1"/>
    <x v="3"/>
    <x v="8"/>
    <x v="62"/>
    <x v="8"/>
    <x v="1"/>
    <x v="2"/>
    <x v="1"/>
    <x v="52"/>
    <x v="5"/>
    <x v="10"/>
    <x v="15"/>
    <x v="11"/>
  </r>
  <r>
    <x v="25"/>
    <x v="94"/>
    <x v="53"/>
    <x v="4"/>
    <x v="0"/>
    <x v="0"/>
    <x v="0"/>
    <x v="8"/>
    <x v="62"/>
    <x v="35"/>
    <x v="8"/>
    <x v="6"/>
    <x v="0"/>
    <x v="1"/>
    <x v="39"/>
    <x v="6"/>
    <x v="34"/>
    <x v="17"/>
    <x v="18"/>
  </r>
  <r>
    <x v="26"/>
    <x v="95"/>
    <x v="16"/>
    <x v="0"/>
    <x v="0"/>
    <x v="0"/>
    <x v="0"/>
    <x v="8"/>
    <x v="45"/>
    <x v="25"/>
    <x v="8"/>
    <x v="9"/>
    <x v="0"/>
    <x v="1"/>
    <x v="13"/>
    <x v="5"/>
    <x v="39"/>
    <x v="17"/>
    <x v="18"/>
  </r>
  <r>
    <x v="26"/>
    <x v="96"/>
    <x v="14"/>
    <x v="2"/>
    <x v="0"/>
    <x v="0"/>
    <x v="1"/>
    <x v="3"/>
    <x v="24"/>
    <x v="88"/>
    <x v="8"/>
    <x v="1"/>
    <x v="2"/>
    <x v="1"/>
    <x v="71"/>
    <x v="5"/>
    <x v="19"/>
    <x v="17"/>
    <x v="18"/>
  </r>
  <r>
    <x v="27"/>
    <x v="97"/>
    <x v="40"/>
    <x v="3"/>
    <x v="0"/>
    <x v="0"/>
    <x v="1"/>
    <x v="3"/>
    <x v="2"/>
    <x v="89"/>
    <x v="8"/>
    <x v="1"/>
    <x v="2"/>
    <x v="1"/>
    <x v="57"/>
    <x v="5"/>
    <x v="19"/>
    <x v="27"/>
    <x v="25"/>
  </r>
  <r>
    <x v="27"/>
    <x v="98"/>
    <x v="31"/>
    <x v="3"/>
    <x v="0"/>
    <x v="0"/>
    <x v="1"/>
    <x v="3"/>
    <x v="11"/>
    <x v="74"/>
    <x v="2"/>
    <x v="10"/>
    <x v="2"/>
    <x v="1"/>
    <x v="64"/>
    <x v="5"/>
    <x v="2"/>
    <x v="16"/>
    <x v="10"/>
  </r>
  <r>
    <x v="27"/>
    <x v="99"/>
    <x v="18"/>
    <x v="3"/>
    <x v="0"/>
    <x v="0"/>
    <x v="1"/>
    <x v="3"/>
    <x v="24"/>
    <x v="88"/>
    <x v="8"/>
    <x v="1"/>
    <x v="2"/>
    <x v="1"/>
    <x v="69"/>
    <x v="5"/>
    <x v="19"/>
    <x v="17"/>
    <x v="18"/>
  </r>
  <r>
    <x v="27"/>
    <x v="100"/>
    <x v="37"/>
    <x v="4"/>
    <x v="0"/>
    <x v="0"/>
    <x v="0"/>
    <x v="8"/>
    <x v="69"/>
    <x v="34"/>
    <x v="8"/>
    <x v="4"/>
    <x v="0"/>
    <x v="1"/>
    <x v="40"/>
    <x v="7"/>
    <x v="36"/>
    <x v="31"/>
    <x v="34"/>
  </r>
  <r>
    <x v="27"/>
    <x v="101"/>
    <x v="37"/>
    <x v="4"/>
    <x v="0"/>
    <x v="0"/>
    <x v="0"/>
    <x v="8"/>
    <x v="62"/>
    <x v="35"/>
    <x v="8"/>
    <x v="5"/>
    <x v="0"/>
    <x v="1"/>
    <x v="33"/>
    <x v="8"/>
    <x v="32"/>
    <x v="17"/>
    <x v="18"/>
  </r>
  <r>
    <x v="27"/>
    <x v="102"/>
    <x v="6"/>
    <x v="3"/>
    <x v="0"/>
    <x v="0"/>
    <x v="1"/>
    <x v="12"/>
    <x v="79"/>
    <x v="58"/>
    <x v="8"/>
    <x v="0"/>
    <x v="2"/>
    <x v="1"/>
    <x v="63"/>
    <x v="7"/>
    <x v="29"/>
    <x v="35"/>
    <x v="34"/>
  </r>
  <r>
    <x v="27"/>
    <x v="103"/>
    <x v="24"/>
    <x v="4"/>
    <x v="0"/>
    <x v="0"/>
    <x v="0"/>
    <x v="8"/>
    <x v="62"/>
    <x v="35"/>
    <x v="3"/>
    <x v="10"/>
    <x v="0"/>
    <x v="1"/>
    <x v="34"/>
    <x v="4"/>
    <x v="32"/>
    <x v="17"/>
    <x v="18"/>
  </r>
  <r>
    <x v="27"/>
    <x v="104"/>
    <x v="18"/>
    <x v="3"/>
    <x v="0"/>
    <x v="0"/>
    <x v="1"/>
    <x v="3"/>
    <x v="24"/>
    <x v="88"/>
    <x v="8"/>
    <x v="1"/>
    <x v="2"/>
    <x v="1"/>
    <x v="75"/>
    <x v="5"/>
    <x v="19"/>
    <x v="17"/>
    <x v="18"/>
  </r>
  <r>
    <x v="28"/>
    <x v="105"/>
    <x v="40"/>
    <x v="1"/>
    <x v="0"/>
    <x v="0"/>
    <x v="1"/>
    <x v="3"/>
    <x v="0"/>
    <x v="67"/>
    <x v="2"/>
    <x v="10"/>
    <x v="2"/>
    <x v="1"/>
    <x v="75"/>
    <x v="5"/>
    <x v="19"/>
    <x v="17"/>
    <x v="18"/>
  </r>
  <r>
    <x v="28"/>
    <x v="106"/>
    <x v="18"/>
    <x v="3"/>
    <x v="0"/>
    <x v="0"/>
    <x v="1"/>
    <x v="13"/>
    <x v="59"/>
    <x v="81"/>
    <x v="1"/>
    <x v="10"/>
    <x v="2"/>
    <x v="1"/>
    <x v="103"/>
    <x v="5"/>
    <x v="14"/>
    <x v="27"/>
    <x v="25"/>
  </r>
  <r>
    <x v="29"/>
    <x v="107"/>
    <x v="42"/>
    <x v="1"/>
    <x v="0"/>
    <x v="0"/>
    <x v="1"/>
    <x v="3"/>
    <x v="84"/>
    <x v="91"/>
    <x v="2"/>
    <x v="10"/>
    <x v="2"/>
    <x v="1"/>
    <x v="78"/>
    <x v="7"/>
    <x v="23"/>
    <x v="33"/>
    <x v="31"/>
  </r>
  <r>
    <x v="29"/>
    <x v="108"/>
    <x v="42"/>
    <x v="1"/>
    <x v="0"/>
    <x v="0"/>
    <x v="1"/>
    <x v="3"/>
    <x v="84"/>
    <x v="91"/>
    <x v="2"/>
    <x v="10"/>
    <x v="2"/>
    <x v="1"/>
    <x v="78"/>
    <x v="7"/>
    <x v="23"/>
    <x v="33"/>
    <x v="31"/>
  </r>
  <r>
    <x v="29"/>
    <x v="109"/>
    <x v="36"/>
    <x v="3"/>
    <x v="0"/>
    <x v="0"/>
    <x v="1"/>
    <x v="3"/>
    <x v="24"/>
    <x v="88"/>
    <x v="8"/>
    <x v="1"/>
    <x v="2"/>
    <x v="1"/>
    <x v="82"/>
    <x v="8"/>
    <x v="19"/>
    <x v="17"/>
    <x v="18"/>
  </r>
  <r>
    <x v="29"/>
    <x v="110"/>
    <x v="2"/>
    <x v="1"/>
    <x v="0"/>
    <x v="0"/>
    <x v="1"/>
    <x v="4"/>
    <x v="35"/>
    <x v="95"/>
    <x v="8"/>
    <x v="1"/>
    <x v="2"/>
    <x v="1"/>
    <x v="70"/>
    <x v="3"/>
    <x v="3"/>
    <x v="17"/>
    <x v="18"/>
  </r>
  <r>
    <x v="29"/>
    <x v="111"/>
    <x v="2"/>
    <x v="1"/>
    <x v="0"/>
    <x v="0"/>
    <x v="1"/>
    <x v="4"/>
    <x v="35"/>
    <x v="95"/>
    <x v="8"/>
    <x v="1"/>
    <x v="2"/>
    <x v="1"/>
    <x v="70"/>
    <x v="3"/>
    <x v="3"/>
    <x v="17"/>
    <x v="18"/>
  </r>
  <r>
    <x v="29"/>
    <x v="111"/>
    <x v="2"/>
    <x v="1"/>
    <x v="0"/>
    <x v="0"/>
    <x v="1"/>
    <x v="4"/>
    <x v="35"/>
    <x v="95"/>
    <x v="8"/>
    <x v="1"/>
    <x v="2"/>
    <x v="1"/>
    <x v="70"/>
    <x v="3"/>
    <x v="3"/>
    <x v="17"/>
    <x v="18"/>
  </r>
  <r>
    <x v="29"/>
    <x v="112"/>
    <x v="2"/>
    <x v="1"/>
    <x v="0"/>
    <x v="0"/>
    <x v="1"/>
    <x v="3"/>
    <x v="34"/>
    <x v="85"/>
    <x v="8"/>
    <x v="1"/>
    <x v="2"/>
    <x v="1"/>
    <x v="53"/>
    <x v="3"/>
    <x v="31"/>
    <x v="24"/>
    <x v="23"/>
  </r>
  <r>
    <x v="29"/>
    <x v="113"/>
    <x v="23"/>
    <x v="0"/>
    <x v="0"/>
    <x v="0"/>
    <x v="0"/>
    <x v="6"/>
    <x v="40"/>
    <x v="20"/>
    <x v="8"/>
    <x v="6"/>
    <x v="0"/>
    <x v="1"/>
    <x v="0"/>
    <x v="5"/>
    <x v="34"/>
    <x v="17"/>
    <x v="18"/>
  </r>
  <r>
    <x v="29"/>
    <x v="114"/>
    <x v="16"/>
    <x v="2"/>
    <x v="0"/>
    <x v="0"/>
    <x v="1"/>
    <x v="3"/>
    <x v="6"/>
    <x v="93"/>
    <x v="8"/>
    <x v="1"/>
    <x v="2"/>
    <x v="1"/>
    <x v="85"/>
    <x v="3"/>
    <x v="19"/>
    <x v="17"/>
    <x v="18"/>
  </r>
  <r>
    <x v="29"/>
    <x v="114"/>
    <x v="16"/>
    <x v="2"/>
    <x v="0"/>
    <x v="0"/>
    <x v="1"/>
    <x v="3"/>
    <x v="85"/>
    <x v="92"/>
    <x v="8"/>
    <x v="1"/>
    <x v="2"/>
    <x v="1"/>
    <x v="85"/>
    <x v="3"/>
    <x v="9"/>
    <x v="21"/>
    <x v="17"/>
  </r>
  <r>
    <x v="30"/>
    <x v="115"/>
    <x v="5"/>
    <x v="2"/>
    <x v="0"/>
    <x v="0"/>
    <x v="0"/>
    <x v="6"/>
    <x v="15"/>
    <x v="14"/>
    <x v="6"/>
    <x v="10"/>
    <x v="0"/>
    <x v="1"/>
    <x v="25"/>
    <x v="6"/>
    <x v="50"/>
    <x v="30"/>
    <x v="30"/>
  </r>
  <r>
    <x v="30"/>
    <x v="116"/>
    <x v="44"/>
    <x v="0"/>
    <x v="0"/>
    <x v="0"/>
    <x v="0"/>
    <x v="10"/>
    <x v="58"/>
    <x v="31"/>
    <x v="8"/>
    <x v="6"/>
    <x v="0"/>
    <x v="1"/>
    <x v="11"/>
    <x v="8"/>
    <x v="34"/>
    <x v="17"/>
    <x v="18"/>
  </r>
  <r>
    <x v="30"/>
    <x v="117"/>
    <x v="52"/>
    <x v="3"/>
    <x v="0"/>
    <x v="0"/>
    <x v="0"/>
    <x v="8"/>
    <x v="46"/>
    <x v="26"/>
    <x v="5"/>
    <x v="10"/>
    <x v="0"/>
    <x v="1"/>
    <x v="9"/>
    <x v="1"/>
    <x v="37"/>
    <x v="17"/>
    <x v="18"/>
  </r>
  <r>
    <x v="30"/>
    <x v="118"/>
    <x v="52"/>
    <x v="3"/>
    <x v="0"/>
    <x v="0"/>
    <x v="0"/>
    <x v="8"/>
    <x v="46"/>
    <x v="26"/>
    <x v="5"/>
    <x v="10"/>
    <x v="0"/>
    <x v="1"/>
    <x v="9"/>
    <x v="1"/>
    <x v="37"/>
    <x v="17"/>
    <x v="18"/>
  </r>
  <r>
    <x v="31"/>
    <x v="119"/>
    <x v="43"/>
    <x v="2"/>
    <x v="0"/>
    <x v="0"/>
    <x v="0"/>
    <x v="6"/>
    <x v="39"/>
    <x v="13"/>
    <x v="4"/>
    <x v="10"/>
    <x v="0"/>
    <x v="1"/>
    <x v="20"/>
    <x v="6"/>
    <x v="34"/>
    <x v="17"/>
    <x v="18"/>
  </r>
  <r>
    <x v="31"/>
    <x v="120"/>
    <x v="25"/>
    <x v="2"/>
    <x v="0"/>
    <x v="0"/>
    <x v="0"/>
    <x v="6"/>
    <x v="72"/>
    <x v="7"/>
    <x v="4"/>
    <x v="10"/>
    <x v="0"/>
    <x v="1"/>
    <x v="22"/>
    <x v="6"/>
    <x v="40"/>
    <x v="24"/>
    <x v="26"/>
  </r>
  <r>
    <x v="32"/>
    <x v="121"/>
    <x v="21"/>
    <x v="1"/>
    <x v="0"/>
    <x v="0"/>
    <x v="1"/>
    <x v="4"/>
    <x v="35"/>
    <x v="95"/>
    <x v="8"/>
    <x v="1"/>
    <x v="2"/>
    <x v="1"/>
    <x v="61"/>
    <x v="3"/>
    <x v="3"/>
    <x v="17"/>
    <x v="18"/>
  </r>
  <r>
    <x v="32"/>
    <x v="122"/>
    <x v="0"/>
    <x v="2"/>
    <x v="0"/>
    <x v="0"/>
    <x v="1"/>
    <x v="3"/>
    <x v="27"/>
    <x v="79"/>
    <x v="2"/>
    <x v="10"/>
    <x v="2"/>
    <x v="1"/>
    <x v="68"/>
    <x v="4"/>
    <x v="30"/>
    <x v="28"/>
    <x v="27"/>
  </r>
  <r>
    <x v="32"/>
    <x v="123"/>
    <x v="25"/>
    <x v="2"/>
    <x v="0"/>
    <x v="0"/>
    <x v="0"/>
    <x v="6"/>
    <x v="15"/>
    <x v="14"/>
    <x v="5"/>
    <x v="10"/>
    <x v="0"/>
    <x v="1"/>
    <x v="23"/>
    <x v="6"/>
    <x v="46"/>
    <x v="30"/>
    <x v="30"/>
  </r>
  <r>
    <x v="32"/>
    <x v="124"/>
    <x v="50"/>
    <x v="2"/>
    <x v="0"/>
    <x v="0"/>
    <x v="0"/>
    <x v="6"/>
    <x v="15"/>
    <x v="14"/>
    <x v="8"/>
    <x v="7"/>
    <x v="0"/>
    <x v="1"/>
    <x v="24"/>
    <x v="6"/>
    <x v="46"/>
    <x v="30"/>
    <x v="30"/>
  </r>
  <r>
    <x v="32"/>
    <x v="125"/>
    <x v="40"/>
    <x v="2"/>
    <x v="0"/>
    <x v="0"/>
    <x v="0"/>
    <x v="6"/>
    <x v="37"/>
    <x v="22"/>
    <x v="4"/>
    <x v="10"/>
    <x v="0"/>
    <x v="1"/>
    <x v="5"/>
    <x v="6"/>
    <x v="42"/>
    <x v="30"/>
    <x v="30"/>
  </r>
  <r>
    <x v="32"/>
    <x v="126"/>
    <x v="25"/>
    <x v="2"/>
    <x v="0"/>
    <x v="0"/>
    <x v="0"/>
    <x v="6"/>
    <x v="57"/>
    <x v="11"/>
    <x v="5"/>
    <x v="10"/>
    <x v="0"/>
    <x v="1"/>
    <x v="19"/>
    <x v="6"/>
    <x v="48"/>
    <x v="32"/>
    <x v="33"/>
  </r>
  <r>
    <x v="32"/>
    <x v="127"/>
    <x v="0"/>
    <x v="2"/>
    <x v="0"/>
    <x v="0"/>
    <x v="0"/>
    <x v="6"/>
    <x v="57"/>
    <x v="11"/>
    <x v="4"/>
    <x v="10"/>
    <x v="0"/>
    <x v="1"/>
    <x v="19"/>
    <x v="6"/>
    <x v="44"/>
    <x v="32"/>
    <x v="33"/>
  </r>
  <r>
    <x v="32"/>
    <x v="128"/>
    <x v="5"/>
    <x v="2"/>
    <x v="0"/>
    <x v="0"/>
    <x v="0"/>
    <x v="6"/>
    <x v="81"/>
    <x v="19"/>
    <x v="5"/>
    <x v="10"/>
    <x v="0"/>
    <x v="1"/>
    <x v="7"/>
    <x v="6"/>
    <x v="45"/>
    <x v="24"/>
    <x v="26"/>
  </r>
  <r>
    <x v="32"/>
    <x v="129"/>
    <x v="26"/>
    <x v="2"/>
    <x v="0"/>
    <x v="0"/>
    <x v="0"/>
    <x v="6"/>
    <x v="57"/>
    <x v="11"/>
    <x v="5"/>
    <x v="10"/>
    <x v="0"/>
    <x v="1"/>
    <x v="18"/>
    <x v="6"/>
    <x v="48"/>
    <x v="32"/>
    <x v="33"/>
  </r>
  <r>
    <x v="32"/>
    <x v="130"/>
    <x v="21"/>
    <x v="2"/>
    <x v="0"/>
    <x v="0"/>
    <x v="0"/>
    <x v="6"/>
    <x v="80"/>
    <x v="21"/>
    <x v="7"/>
    <x v="10"/>
    <x v="0"/>
    <x v="1"/>
    <x v="5"/>
    <x v="6"/>
    <x v="51"/>
    <x v="24"/>
    <x v="26"/>
  </r>
  <r>
    <x v="32"/>
    <x v="131"/>
    <x v="1"/>
    <x v="5"/>
    <x v="0"/>
    <x v="0"/>
    <x v="0"/>
    <x v="6"/>
    <x v="15"/>
    <x v="14"/>
    <x v="4"/>
    <x v="10"/>
    <x v="0"/>
    <x v="1"/>
    <x v="25"/>
    <x v="6"/>
    <x v="42"/>
    <x v="30"/>
    <x v="30"/>
  </r>
  <r>
    <x v="32"/>
    <x v="132"/>
    <x v="7"/>
    <x v="2"/>
    <x v="0"/>
    <x v="0"/>
    <x v="1"/>
    <x v="2"/>
    <x v="82"/>
    <x v="39"/>
    <x v="8"/>
    <x v="1"/>
    <x v="2"/>
    <x v="1"/>
    <x v="56"/>
    <x v="5"/>
    <x v="4"/>
    <x v="17"/>
    <x v="15"/>
  </r>
  <r>
    <x v="33"/>
    <x v="133"/>
    <x v="22"/>
    <x v="3"/>
    <x v="0"/>
    <x v="0"/>
    <x v="1"/>
    <x v="2"/>
    <x v="83"/>
    <x v="42"/>
    <x v="8"/>
    <x v="1"/>
    <x v="2"/>
    <x v="1"/>
    <x v="60"/>
    <x v="3"/>
    <x v="4"/>
    <x v="17"/>
    <x v="15"/>
  </r>
  <r>
    <x v="33"/>
    <x v="134"/>
    <x v="12"/>
    <x v="2"/>
    <x v="0"/>
    <x v="0"/>
    <x v="1"/>
    <x v="3"/>
    <x v="10"/>
    <x v="71"/>
    <x v="8"/>
    <x v="1"/>
    <x v="2"/>
    <x v="1"/>
    <x v="51"/>
    <x v="3"/>
    <x v="2"/>
    <x v="17"/>
    <x v="15"/>
  </r>
  <r>
    <x v="33"/>
    <x v="135"/>
    <x v="50"/>
    <x v="2"/>
    <x v="0"/>
    <x v="0"/>
    <x v="0"/>
    <x v="6"/>
    <x v="15"/>
    <x v="14"/>
    <x v="8"/>
    <x v="6"/>
    <x v="0"/>
    <x v="1"/>
    <x v="27"/>
    <x v="6"/>
    <x v="42"/>
    <x v="30"/>
    <x v="30"/>
  </r>
  <r>
    <x v="33"/>
    <x v="136"/>
    <x v="50"/>
    <x v="2"/>
    <x v="0"/>
    <x v="0"/>
    <x v="0"/>
    <x v="6"/>
    <x v="15"/>
    <x v="14"/>
    <x v="8"/>
    <x v="6"/>
    <x v="0"/>
    <x v="1"/>
    <x v="27"/>
    <x v="6"/>
    <x v="42"/>
    <x v="30"/>
    <x v="30"/>
  </r>
  <r>
    <x v="33"/>
    <x v="137"/>
    <x v="22"/>
    <x v="2"/>
    <x v="0"/>
    <x v="0"/>
    <x v="1"/>
    <x v="3"/>
    <x v="29"/>
    <x v="70"/>
    <x v="8"/>
    <x v="1"/>
    <x v="2"/>
    <x v="1"/>
    <x v="55"/>
    <x v="6"/>
    <x v="30"/>
    <x v="28"/>
    <x v="27"/>
  </r>
  <r>
    <x v="33"/>
    <x v="138"/>
    <x v="3"/>
    <x v="2"/>
    <x v="0"/>
    <x v="0"/>
    <x v="0"/>
    <x v="0"/>
    <x v="26"/>
    <x v="0"/>
    <x v="4"/>
    <x v="10"/>
    <x v="0"/>
    <x v="1"/>
    <x v="2"/>
    <x v="7"/>
    <x v="44"/>
    <x v="32"/>
    <x v="33"/>
  </r>
  <r>
    <x v="33"/>
    <x v="139"/>
    <x v="3"/>
    <x v="2"/>
    <x v="0"/>
    <x v="0"/>
    <x v="0"/>
    <x v="0"/>
    <x v="26"/>
    <x v="0"/>
    <x v="4"/>
    <x v="10"/>
    <x v="0"/>
    <x v="1"/>
    <x v="2"/>
    <x v="7"/>
    <x v="44"/>
    <x v="32"/>
    <x v="33"/>
  </r>
  <r>
    <x v="33"/>
    <x v="140"/>
    <x v="22"/>
    <x v="2"/>
    <x v="0"/>
    <x v="0"/>
    <x v="1"/>
    <x v="3"/>
    <x v="29"/>
    <x v="70"/>
    <x v="2"/>
    <x v="10"/>
    <x v="2"/>
    <x v="1"/>
    <x v="55"/>
    <x v="6"/>
    <x v="30"/>
    <x v="28"/>
    <x v="27"/>
  </r>
  <r>
    <x v="34"/>
    <x v="141"/>
    <x v="50"/>
    <x v="2"/>
    <x v="0"/>
    <x v="0"/>
    <x v="0"/>
    <x v="6"/>
    <x v="52"/>
    <x v="5"/>
    <x v="5"/>
    <x v="10"/>
    <x v="0"/>
    <x v="1"/>
    <x v="10"/>
    <x v="6"/>
    <x v="46"/>
    <x v="30"/>
    <x v="30"/>
  </r>
  <r>
    <x v="35"/>
    <x v="142"/>
    <x v="50"/>
    <x v="2"/>
    <x v="0"/>
    <x v="0"/>
    <x v="1"/>
    <x v="2"/>
    <x v="20"/>
    <x v="44"/>
    <x v="8"/>
    <x v="1"/>
    <x v="2"/>
    <x v="1"/>
    <x v="58"/>
    <x v="3"/>
    <x v="2"/>
    <x v="22"/>
    <x v="16"/>
  </r>
  <r>
    <x v="35"/>
    <x v="143"/>
    <x v="34"/>
    <x v="1"/>
    <x v="0"/>
    <x v="0"/>
    <x v="1"/>
    <x v="3"/>
    <x v="87"/>
    <x v="90"/>
    <x v="8"/>
    <x v="1"/>
    <x v="2"/>
    <x v="1"/>
    <x v="62"/>
    <x v="1"/>
    <x v="4"/>
    <x v="22"/>
    <x v="16"/>
  </r>
  <r>
    <x v="35"/>
    <x v="144"/>
    <x v="39"/>
    <x v="2"/>
    <x v="0"/>
    <x v="0"/>
    <x v="1"/>
    <x v="2"/>
    <x v="16"/>
    <x v="40"/>
    <x v="2"/>
    <x v="10"/>
    <x v="2"/>
    <x v="1"/>
    <x v="54"/>
    <x v="4"/>
    <x v="2"/>
    <x v="22"/>
    <x v="16"/>
  </r>
  <r>
    <x v="35"/>
    <x v="145"/>
    <x v="33"/>
    <x v="2"/>
    <x v="0"/>
    <x v="0"/>
    <x v="0"/>
    <x v="6"/>
    <x v="86"/>
    <x v="4"/>
    <x v="4"/>
    <x v="10"/>
    <x v="0"/>
    <x v="1"/>
    <x v="15"/>
    <x v="7"/>
    <x v="40"/>
    <x v="24"/>
    <x v="26"/>
  </r>
  <r>
    <x v="35"/>
    <x v="146"/>
    <x v="9"/>
    <x v="1"/>
    <x v="0"/>
    <x v="0"/>
    <x v="1"/>
    <x v="4"/>
    <x v="60"/>
    <x v="94"/>
    <x v="2"/>
    <x v="10"/>
    <x v="2"/>
    <x v="1"/>
    <x v="84"/>
    <x v="5"/>
    <x v="52"/>
    <x v="24"/>
    <x v="22"/>
  </r>
  <r>
    <x v="35"/>
    <x v="147"/>
    <x v="17"/>
    <x v="2"/>
    <x v="0"/>
    <x v="0"/>
    <x v="0"/>
    <x v="9"/>
    <x v="73"/>
    <x v="29"/>
    <x v="4"/>
    <x v="10"/>
    <x v="0"/>
    <x v="1"/>
    <x v="12"/>
    <x v="6"/>
    <x v="40"/>
    <x v="24"/>
    <x v="26"/>
  </r>
  <r>
    <x v="36"/>
    <x v="148"/>
    <x v="18"/>
    <x v="2"/>
    <x v="0"/>
    <x v="0"/>
    <x v="1"/>
    <x v="3"/>
    <x v="7"/>
    <x v="60"/>
    <x v="2"/>
    <x v="10"/>
    <x v="2"/>
    <x v="1"/>
    <x v="62"/>
    <x v="5"/>
    <x v="19"/>
    <x v="23"/>
    <x v="18"/>
  </r>
  <r>
    <x v="36"/>
    <x v="149"/>
    <x v="53"/>
    <x v="2"/>
    <x v="0"/>
    <x v="0"/>
    <x v="1"/>
    <x v="3"/>
    <x v="88"/>
    <x v="69"/>
    <x v="2"/>
    <x v="10"/>
    <x v="2"/>
    <x v="1"/>
    <x v="90"/>
    <x v="6"/>
    <x v="25"/>
    <x v="26"/>
    <x v="23"/>
  </r>
  <r>
    <x v="36"/>
    <x v="150"/>
    <x v="50"/>
    <x v="2"/>
    <x v="0"/>
    <x v="0"/>
    <x v="0"/>
    <x v="6"/>
    <x v="80"/>
    <x v="21"/>
    <x v="5"/>
    <x v="10"/>
    <x v="0"/>
    <x v="1"/>
    <x v="4"/>
    <x v="6"/>
    <x v="45"/>
    <x v="24"/>
    <x v="26"/>
  </r>
  <r>
    <x v="36"/>
    <x v="151"/>
    <x v="24"/>
    <x v="4"/>
    <x v="0"/>
    <x v="0"/>
    <x v="0"/>
    <x v="8"/>
    <x v="36"/>
    <x v="37"/>
    <x v="4"/>
    <x v="10"/>
    <x v="0"/>
    <x v="1"/>
    <x v="41"/>
    <x v="4"/>
    <x v="42"/>
    <x v="30"/>
    <x v="30"/>
  </r>
  <r>
    <x v="36"/>
    <x v="152"/>
    <x v="50"/>
    <x v="2"/>
    <x v="0"/>
    <x v="0"/>
    <x v="0"/>
    <x v="6"/>
    <x v="80"/>
    <x v="21"/>
    <x v="5"/>
    <x v="10"/>
    <x v="0"/>
    <x v="1"/>
    <x v="4"/>
    <x v="6"/>
    <x v="45"/>
    <x v="24"/>
    <x v="26"/>
  </r>
  <r>
    <x v="36"/>
    <x v="153"/>
    <x v="50"/>
    <x v="2"/>
    <x v="0"/>
    <x v="0"/>
    <x v="0"/>
    <x v="6"/>
    <x v="80"/>
    <x v="21"/>
    <x v="5"/>
    <x v="10"/>
    <x v="0"/>
    <x v="1"/>
    <x v="5"/>
    <x v="6"/>
    <x v="45"/>
    <x v="24"/>
    <x v="26"/>
  </r>
  <r>
    <x v="36"/>
    <x v="154"/>
    <x v="37"/>
    <x v="2"/>
    <x v="0"/>
    <x v="0"/>
    <x v="0"/>
    <x v="6"/>
    <x v="68"/>
    <x v="15"/>
    <x v="4"/>
    <x v="10"/>
    <x v="0"/>
    <x v="1"/>
    <x v="32"/>
    <x v="8"/>
    <x v="44"/>
    <x v="32"/>
    <x v="33"/>
  </r>
  <r>
    <x v="36"/>
    <x v="155"/>
    <x v="18"/>
    <x v="2"/>
    <x v="0"/>
    <x v="0"/>
    <x v="1"/>
    <x v="3"/>
    <x v="48"/>
    <x v="64"/>
    <x v="8"/>
    <x v="1"/>
    <x v="2"/>
    <x v="1"/>
    <x v="93"/>
    <x v="5"/>
    <x v="23"/>
    <x v="26"/>
    <x v="23"/>
  </r>
  <r>
    <x v="36"/>
    <x v="156"/>
    <x v="14"/>
    <x v="2"/>
    <x v="0"/>
    <x v="0"/>
    <x v="1"/>
    <x v="3"/>
    <x v="47"/>
    <x v="66"/>
    <x v="2"/>
    <x v="10"/>
    <x v="2"/>
    <x v="1"/>
    <x v="99"/>
    <x v="5"/>
    <x v="22"/>
    <x v="24"/>
    <x v="22"/>
  </r>
  <r>
    <x v="36"/>
    <x v="157"/>
    <x v="51"/>
    <x v="2"/>
    <x v="0"/>
    <x v="0"/>
    <x v="1"/>
    <x v="3"/>
    <x v="48"/>
    <x v="64"/>
    <x v="8"/>
    <x v="1"/>
    <x v="2"/>
    <x v="1"/>
    <x v="91"/>
    <x v="1"/>
    <x v="23"/>
    <x v="26"/>
    <x v="23"/>
  </r>
  <r>
    <x v="36"/>
    <x v="158"/>
    <x v="51"/>
    <x v="2"/>
    <x v="0"/>
    <x v="0"/>
    <x v="1"/>
    <x v="3"/>
    <x v="48"/>
    <x v="64"/>
    <x v="8"/>
    <x v="1"/>
    <x v="2"/>
    <x v="1"/>
    <x v="91"/>
    <x v="1"/>
    <x v="23"/>
    <x v="26"/>
    <x v="23"/>
  </r>
  <r>
    <x v="36"/>
    <x v="158"/>
    <x v="51"/>
    <x v="2"/>
    <x v="0"/>
    <x v="0"/>
    <x v="1"/>
    <x v="3"/>
    <x v="48"/>
    <x v="64"/>
    <x v="8"/>
    <x v="1"/>
    <x v="2"/>
    <x v="1"/>
    <x v="91"/>
    <x v="1"/>
    <x v="23"/>
    <x v="26"/>
    <x v="23"/>
  </r>
  <r>
    <x v="36"/>
    <x v="159"/>
    <x v="17"/>
    <x v="2"/>
    <x v="0"/>
    <x v="0"/>
    <x v="0"/>
    <x v="9"/>
    <x v="66"/>
    <x v="32"/>
    <x v="4"/>
    <x v="10"/>
    <x v="0"/>
    <x v="1"/>
    <x v="14"/>
    <x v="6"/>
    <x v="42"/>
    <x v="30"/>
    <x v="3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4">
  <r>
    <x v="0"/>
    <x v="1"/>
    <x v="0"/>
    <x v="0"/>
    <x v="1"/>
    <x v="0"/>
    <x v="0"/>
    <x v="0"/>
    <x v="0"/>
    <x v="1"/>
    <x v="2"/>
    <x v="1"/>
    <x v="1"/>
    <x v="0"/>
    <x v="0"/>
    <x v="0"/>
    <x v="0"/>
    <x v="3"/>
    <x v="0"/>
    <x v="1"/>
    <x v="2"/>
    <x v="0"/>
    <x v="1"/>
    <x v="0"/>
    <x v="0"/>
    <x v="0"/>
    <x v="0"/>
    <x v="0"/>
    <x v="0"/>
  </r>
  <r>
    <x v="1"/>
    <x v="0"/>
    <x v="1"/>
    <x v="1"/>
    <x v="0"/>
    <x v="0"/>
    <x v="0"/>
    <x v="1"/>
    <x v="0"/>
    <x v="0"/>
    <x v="0"/>
    <x v="0"/>
    <x v="0"/>
    <x v="2"/>
    <x v="0"/>
    <x v="0"/>
    <x v="0"/>
    <x v="2"/>
    <x v="0"/>
    <x v="2"/>
    <x v="0"/>
    <x v="0"/>
    <x v="0"/>
    <x v="0"/>
    <x v="1"/>
    <x v="1"/>
    <x v="1"/>
    <x v="0"/>
    <x v="0"/>
  </r>
  <r>
    <x v="1"/>
    <x v="0"/>
    <x v="2"/>
    <x v="2"/>
    <x v="0"/>
    <x v="0"/>
    <x v="0"/>
    <x v="2"/>
    <x v="0"/>
    <x v="0"/>
    <x v="1"/>
    <x v="2"/>
    <x v="1"/>
    <x v="1"/>
    <x v="0"/>
    <x v="0"/>
    <x v="0"/>
    <x v="0"/>
    <x v="0"/>
    <x v="0"/>
    <x v="1"/>
    <x v="0"/>
    <x v="0"/>
    <x v="0"/>
    <x v="1"/>
    <x v="2"/>
    <x v="1"/>
    <x v="0"/>
    <x v="0"/>
  </r>
  <r>
    <x v="1"/>
    <x v="0"/>
    <x v="3"/>
    <x v="3"/>
    <x v="0"/>
    <x v="0"/>
    <x v="0"/>
    <x v="3"/>
    <x v="0"/>
    <x v="0"/>
    <x v="0"/>
    <x v="0"/>
    <x v="1"/>
    <x v="1"/>
    <x v="0"/>
    <x v="0"/>
    <x v="0"/>
    <x v="1"/>
    <x v="0"/>
    <x v="2"/>
    <x v="0"/>
    <x v="0"/>
    <x v="0"/>
    <x v="0"/>
    <x v="1"/>
    <x v="3"/>
    <x v="1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6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7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G15" firstHeaderRow="2" firstDataRow="3" firstDataCol="1" rowPageCount="1" colPageCount="1"/>
  <pivotFields count="31">
    <pivotField axis="axisPage" compact="0" showAll="0" outline="0">
      <items count="45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x="43"/>
        <item t="default"/>
      </items>
    </pivotField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7"/>
  </rowFields>
  <rowItems count="5">
    <i>
      <x v="0"/>
    </i>
    <i>
      <x v="1"/>
    </i>
    <i>
      <x v="2"/>
    </i>
    <i>
      <x v="3"/>
    </i>
    <i t="grand">
      <x v="4"/>
    </i>
  </rowItems>
  <colFields count="2">
    <field x="-2"/>
    <field x="10"/>
  </colFields>
  <colItems count="6">
    <i>
      <x v="0"/>
    </i>
    <i>
      <x v="1"/>
    </i>
    <i>
      <x v="2"/>
    </i>
    <i>
      <x v="3"/>
    </i>
    <i>
      <x v="4"/>
    </i>
    <i t="grand">
      <x v="5"/>
    </i>
  </colItems>
  <pageFields count="1">
    <pageField fld="0" hier="-1"/>
  </pageFields>
  <dataFields count="2">
    <dataField name="DEAL COUNT" fld="10" subtotal="count" numFmtId="164"/>
    <dataField name="BROKER SAVING" fld="3" subtotal="sum" numFmtId="177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9:G28" firstHeaderRow="2" firstDataRow="3" firstDataCol="1"/>
  <pivotFields count="31"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7"/>
  </rowFields>
  <rowItems count="7">
    <i>
      <x v="0"/>
    </i>
    <i>
      <x v="1"/>
    </i>
    <i>
      <x v="2"/>
    </i>
    <i>
      <x v="3"/>
    </i>
    <i>
      <x v="4"/>
    </i>
    <i>
      <x v="5"/>
    </i>
    <i t="grand">
      <x v="6"/>
    </i>
  </rowItems>
  <colFields count="2">
    <field x="-2"/>
    <field x="10"/>
  </colFields>
  <colItems count="6">
    <i>
      <x v="0"/>
    </i>
    <i>
      <x v="1"/>
    </i>
    <i>
      <x v="2"/>
    </i>
    <i>
      <x v="3"/>
    </i>
    <i>
      <x v="4"/>
    </i>
    <i t="grand">
      <x v="5"/>
    </i>
  </colItems>
  <dataFields count="2">
    <dataField name="DEAL COUNT" fld="10" subtotal="count" numFmtId="164"/>
    <dataField name="BROKER SAVING" fld="3" subtotal="sum" numFmtId="177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4:D52" firstHeaderRow="2" firstDataRow="2" firstDataCol="1"/>
  <pivotFields count="19"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3"/>
  </rowFields>
  <rowItems count="7">
    <i>
      <x v="0"/>
    </i>
    <i>
      <x v="1"/>
    </i>
    <i>
      <x v="2"/>
    </i>
    <i>
      <x v="3"/>
    </i>
    <i>
      <x v="4"/>
    </i>
    <i>
      <x v="5"/>
    </i>
    <i t="grand">
      <x v="6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5:D39" firstHeaderRow="2" firstDataRow="2" firstDataCol="1" rowPageCount="1" colPageCount="1"/>
  <pivotFields count="19">
    <pivotField axis="axisPage" compact="0" showAll="0" outline="0">
      <items count="38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x="36"/>
        <item t="default"/>
      </items>
    </pivotField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3"/>
  </rowFields>
  <rowItems count="3">
    <i>
      <x v="0"/>
    </i>
    <i>
      <x v="1"/>
    </i>
    <i t="grand">
      <x v="2"/>
    </i>
  </rowItems>
  <colFields count="1">
    <field x="6"/>
  </colFields>
  <colItems count="3">
    <i>
      <x v="0"/>
    </i>
    <i>
      <x v="1"/>
    </i>
    <i t="grand">
      <x v="2"/>
    </i>
  </colItems>
  <pageFields count="1">
    <pageField fld="0" hier="-1"/>
  </pageField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20:D25" firstHeaderRow="2" firstDataRow="2" firstDataCol="3" rowPageCount="1" colPageCount="1"/>
  <pivotFields count="29">
    <pivotField axis="axisPage" compact="0" showAll="0" outline="0">
      <items count="3">
        <item x="0"/>
        <item x="1"/>
        <item t="default"/>
      </items>
    </pivotField>
    <pivotField axis="axisRow" compact="0" showAll="0" outline="0">
      <items count="3">
        <item x="0"/>
        <item x="1"/>
        <item t="default"/>
      </items>
    </pivotField>
    <pivotField dataField="1" compact="0" showAll="0"/>
    <pivotField compact="0" showAll="0" outline="0"/>
    <pivotField axis="axisRow" compact="0" showAll="0" defaultSubtotal="0" outline="0">
      <items count="2">
        <item x="0"/>
        <item x="1"/>
      </items>
    </pivotField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3">
    <field x="5"/>
    <field x="4"/>
    <field x="1"/>
  </rowFields>
  <rowItems count="4">
    <i>
      <x v="0"/>
    </i>
    <i>
      <x v="1"/>
    </i>
    <i>
      <x v="2"/>
    </i>
    <i t="grand">
      <x v="3"/>
    </i>
  </rowItems>
  <colItems count="1">
    <i t="grand">
      <x v="0"/>
    </i>
  </colItems>
  <pageFields count="1">
    <pageField fld="0" hier="-1"/>
  </pageFields>
  <dataFields count="1">
    <dataField name="Count" fld="2" subtotal="count" numFmtId="164"/>
  </dataField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D12" firstHeaderRow="2" firstDataRow="2" firstDataCol="3" rowPageCount="1" colPageCount="1"/>
  <pivotFields count="29">
    <pivotField axis="axisPage" compact="0" showAll="0" outline="0">
      <items count="3">
        <item h="1" x="0"/>
        <item x="1"/>
        <item t="default"/>
      </items>
    </pivotField>
    <pivotField axis="axisRow" compact="0" showAll="0" outline="0">
      <items count="3">
        <item x="0"/>
        <item x="1"/>
        <item t="default"/>
      </items>
    </pivotField>
    <pivotField dataField="1" compact="0" showAll="0"/>
    <pivotField compact="0" showAll="0" outline="0"/>
    <pivotField axis="axisRow" compact="0" showAll="0" defaultSubtotal="0" outline="0">
      <items count="2">
        <item x="0"/>
        <item x="1"/>
      </items>
    </pivotField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3">
    <field x="5"/>
    <field x="4"/>
    <field x="1"/>
  </rowFields>
  <rowItems count="3">
    <i>
      <x v="0"/>
    </i>
    <i>
      <x v="1"/>
    </i>
    <i t="grand">
      <x v="2"/>
    </i>
  </rowItems>
  <colItems count="1">
    <i t="grand">
      <x v="0"/>
    </i>
  </colItems>
  <pageFields count="1">
    <pageField fld="0" hier="-1"/>
  </pageFields>
  <dataFields count="1">
    <dataField name="Count" fld="2" subtotal="count" numFmtId="164"/>
  </dataFields>
  <pivotTableStyleInfo name="PivotStyleLight16"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PivotTable6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45" firstHeaderRow="2" firstDataRow="2" firstDataCol="2"/>
  <pivotFields count="19"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</pivotFields>
  <rowFields count="2">
    <field x="3"/>
    <field x="15"/>
  </rowFields>
  <rowItems count="3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 v="35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pivotTable" Target="../pivotTables/pivotTable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5.xml"/><Relationship Id="rId2" Type="http://schemas.openxmlformats.org/officeDocument/2006/relationships/pivotTable" Target="../pivotTables/pivotTable6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7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99"/>
    <col collapsed="false" customWidth="true" hidden="false" outlineLevel="0" max="3" min="2" style="0" width="13.41"/>
    <col collapsed="false" customWidth="true" hidden="false" outlineLevel="0" max="4" min="4" style="0" width="11.28"/>
    <col collapsed="false" customWidth="true" hidden="false" outlineLevel="0" max="5" min="5" style="0" width="16.7"/>
    <col collapsed="false" customWidth="true" hidden="false" outlineLevel="0" max="6" min="6" style="1" width="17.7"/>
    <col collapsed="false" customWidth="true" hidden="false" outlineLevel="0" max="7" min="7" style="1" width="21.42"/>
    <col collapsed="false" customWidth="true" hidden="false" outlineLevel="0" max="8" min="8" style="0" width="13.41"/>
    <col collapsed="false" customWidth="true" hidden="false" outlineLevel="0" max="9" min="9" style="0" width="11.28"/>
    <col collapsed="false" customWidth="true" hidden="false" outlineLevel="0" max="11" min="10" style="0" width="13.41"/>
    <col collapsed="false" customWidth="true" hidden="false" outlineLevel="0" max="12" min="12" style="0" width="11.28"/>
    <col collapsed="false" customWidth="true" hidden="false" outlineLevel="0" max="13" min="13" style="0" width="27.7"/>
    <col collapsed="false" customWidth="true" hidden="false" outlineLevel="0" max="17" min="14" style="0" width="16.56"/>
    <col collapsed="false" customWidth="true" hidden="false" outlineLevel="0" max="18" min="18" style="0" width="17.7"/>
    <col collapsed="false" customWidth="true" hidden="false" outlineLevel="0" max="19" min="19" style="0" width="21.42"/>
    <col collapsed="false" customWidth="true" hidden="false" outlineLevel="0" max="20" min="20" style="0" width="27.7"/>
    <col collapsed="false" customWidth="true" hidden="false" outlineLevel="0" max="24" min="21" style="0" width="16.56"/>
    <col collapsed="false" customWidth="true" hidden="false" outlineLevel="0" max="25" min="25" style="0" width="17.7"/>
    <col collapsed="false" customWidth="true" hidden="false" outlineLevel="0" max="26" min="26" style="0" width="21.42"/>
    <col collapsed="false" customWidth="true" hidden="false" outlineLevel="0" max="33" min="27" style="0" width="8.7"/>
    <col collapsed="false" customWidth="true" hidden="false" outlineLevel="0" max="35" min="34" style="0" width="11.28"/>
    <col collapsed="false" customWidth="true" hidden="false" outlineLevel="0" max="52" min="52" style="0" width="9.85"/>
  </cols>
  <sheetData>
    <row r="1" customFormat="false" ht="18" hidden="false" customHeight="false" outlineLevel="0" collapsed="false">
      <c r="A1" s="2" t="s">
        <v>0</v>
      </c>
      <c r="B1" s="2"/>
      <c r="D1" s="0" t="s">
        <v>1</v>
      </c>
    </row>
    <row r="3" customFormat="false" ht="20.25" hidden="false" customHeight="false" outlineLevel="0" collapsed="false">
      <c r="A3" s="3" t="s">
        <v>2</v>
      </c>
    </row>
    <row r="4" customFormat="false" ht="13.5" hidden="false" customHeight="false" outlineLevel="0" collapsed="false">
      <c r="A4" s="4"/>
    </row>
    <row r="5" customFormat="false" ht="15.75" hidden="false" customHeight="false" outlineLevel="0" collapsed="false">
      <c r="A5" s="5" t="s">
        <v>3</v>
      </c>
      <c r="B5" s="5"/>
      <c r="C5" s="5"/>
      <c r="D5" s="5"/>
      <c r="E5" s="5"/>
      <c r="F5" s="5"/>
      <c r="G5" s="5"/>
      <c r="H5" s="6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</row>
    <row r="6" customFormat="false" ht="13.5" hidden="false" customHeight="false" outlineLevel="0" collapsed="false">
      <c r="A6" s="8" t="s">
        <v>4</v>
      </c>
      <c r="B6" s="9" t="n">
        <v>37047</v>
      </c>
      <c r="C6" s="10"/>
      <c r="D6" s="11"/>
      <c r="E6" s="12"/>
      <c r="F6" s="12"/>
      <c r="G6" s="13"/>
      <c r="H6" s="14"/>
    </row>
    <row r="7" customFormat="false" ht="13.5" hidden="false" customHeight="false" outlineLevel="0" collapsed="false">
      <c r="F7" s="0"/>
      <c r="G7" s="0"/>
      <c r="H7" s="15"/>
    </row>
    <row r="8" customFormat="false" ht="12.75" hidden="false" customHeight="false" outlineLevel="0" collapsed="false">
      <c r="A8" s="16"/>
      <c r="B8" s="17" t="s">
        <v>5</v>
      </c>
      <c r="C8" s="18" t="s">
        <v>6</v>
      </c>
      <c r="D8" s="19"/>
      <c r="E8" s="19"/>
      <c r="F8" s="19"/>
      <c r="G8" s="20"/>
      <c r="H8" s="15"/>
    </row>
    <row r="9" customFormat="false" ht="13.5" hidden="false" customHeight="true" outlineLevel="0" collapsed="false">
      <c r="A9" s="21"/>
      <c r="B9" s="22" t="s">
        <v>7</v>
      </c>
      <c r="C9" s="22"/>
      <c r="D9" s="22" t="s">
        <v>8</v>
      </c>
      <c r="E9" s="22"/>
      <c r="F9" s="22" t="s">
        <v>9</v>
      </c>
      <c r="G9" s="23" t="s">
        <v>10</v>
      </c>
      <c r="H9" s="15"/>
    </row>
    <row r="10" customFormat="false" ht="12.75" hidden="false" customHeight="false" outlineLevel="0" collapsed="false">
      <c r="A10" s="17" t="s">
        <v>11</v>
      </c>
      <c r="B10" s="24" t="s">
        <v>12</v>
      </c>
      <c r="C10" s="25" t="s">
        <v>13</v>
      </c>
      <c r="D10" s="24" t="s">
        <v>12</v>
      </c>
      <c r="E10" s="25" t="s">
        <v>13</v>
      </c>
      <c r="F10" s="22"/>
      <c r="G10" s="23"/>
      <c r="H10" s="26"/>
    </row>
    <row r="11" customFormat="false" ht="12.75" hidden="false" customHeight="false" outlineLevel="0" collapsed="false">
      <c r="A11" s="27" t="s">
        <v>14</v>
      </c>
      <c r="B11" s="28" t="n">
        <v>6</v>
      </c>
      <c r="C11" s="29" t="n">
        <v>17</v>
      </c>
      <c r="D11" s="30" t="n">
        <v>1867.5</v>
      </c>
      <c r="E11" s="31" t="n">
        <v>1384.2</v>
      </c>
      <c r="F11" s="32" t="n">
        <v>23</v>
      </c>
      <c r="G11" s="33" t="n">
        <v>3251.7</v>
      </c>
      <c r="H11" s="26"/>
    </row>
    <row r="12" customFormat="false" ht="12.75" hidden="false" customHeight="false" outlineLevel="0" collapsed="false">
      <c r="A12" s="34" t="s">
        <v>15</v>
      </c>
      <c r="B12" s="35"/>
      <c r="C12" s="36" t="n">
        <v>14</v>
      </c>
      <c r="D12" s="37"/>
      <c r="E12" s="38" t="n">
        <v>631</v>
      </c>
      <c r="F12" s="39" t="n">
        <v>14</v>
      </c>
      <c r="G12" s="40" t="n">
        <v>631</v>
      </c>
      <c r="H12" s="26"/>
    </row>
    <row r="13" customFormat="false" ht="12.75" hidden="false" customHeight="false" outlineLevel="0" collapsed="false">
      <c r="A13" s="34" t="s">
        <v>16</v>
      </c>
      <c r="B13" s="35" t="n">
        <v>1</v>
      </c>
      <c r="C13" s="36"/>
      <c r="D13" s="37" t="n">
        <v>77.5</v>
      </c>
      <c r="E13" s="38"/>
      <c r="F13" s="39" t="n">
        <v>1</v>
      </c>
      <c r="G13" s="40" t="n">
        <v>77.5</v>
      </c>
      <c r="H13" s="41"/>
    </row>
    <row r="14" customFormat="false" ht="12.75" hidden="false" customHeight="false" outlineLevel="0" collapsed="false">
      <c r="A14" s="34" t="s">
        <v>17</v>
      </c>
      <c r="B14" s="35"/>
      <c r="C14" s="36" t="n">
        <v>15</v>
      </c>
      <c r="D14" s="37"/>
      <c r="E14" s="38" t="n">
        <v>580</v>
      </c>
      <c r="F14" s="39" t="n">
        <v>15</v>
      </c>
      <c r="G14" s="40" t="n">
        <v>580</v>
      </c>
      <c r="H14" s="1"/>
    </row>
    <row r="15" customFormat="false" ht="12.75" hidden="false" customHeight="false" outlineLevel="0" collapsed="false">
      <c r="A15" s="42" t="s">
        <v>18</v>
      </c>
      <c r="B15" s="43" t="n">
        <v>7</v>
      </c>
      <c r="C15" s="44" t="n">
        <v>46</v>
      </c>
      <c r="D15" s="45" t="n">
        <v>1945</v>
      </c>
      <c r="E15" s="46" t="n">
        <v>2595.2</v>
      </c>
      <c r="F15" s="47" t="n">
        <v>53</v>
      </c>
      <c r="G15" s="48" t="n">
        <v>4540.2</v>
      </c>
      <c r="H15" s="1"/>
    </row>
    <row r="16" customFormat="false" ht="12.75" hidden="false" customHeight="false" outlineLevel="0" collapsed="false">
      <c r="F16" s="0"/>
      <c r="G16" s="0"/>
    </row>
    <row r="17" customFormat="false" ht="13.5" hidden="false" customHeight="false" outlineLevel="0" collapsed="false">
      <c r="F17" s="0"/>
      <c r="G17" s="0"/>
    </row>
    <row r="18" customFormat="false" ht="15.75" hidden="false" customHeight="false" outlineLevel="0" collapsed="false">
      <c r="A18" s="49" t="s">
        <v>19</v>
      </c>
      <c r="B18" s="49"/>
      <c r="C18" s="49"/>
      <c r="D18" s="49"/>
      <c r="E18" s="49"/>
      <c r="F18" s="49"/>
      <c r="G18" s="49"/>
    </row>
    <row r="19" customFormat="false" ht="12.75" hidden="false" customHeight="false" outlineLevel="0" collapsed="false">
      <c r="A19" s="16"/>
      <c r="B19" s="17" t="s">
        <v>5</v>
      </c>
      <c r="C19" s="18" t="s">
        <v>6</v>
      </c>
      <c r="D19" s="19"/>
      <c r="E19" s="19"/>
      <c r="F19" s="19"/>
      <c r="G19" s="20"/>
    </row>
    <row r="20" customFormat="false" ht="13.5" hidden="false" customHeight="true" outlineLevel="0" collapsed="false">
      <c r="A20" s="21"/>
      <c r="B20" s="22" t="s">
        <v>7</v>
      </c>
      <c r="C20" s="22"/>
      <c r="D20" s="50" t="s">
        <v>8</v>
      </c>
      <c r="E20" s="50"/>
      <c r="F20" s="51" t="s">
        <v>9</v>
      </c>
      <c r="G20" s="52" t="s">
        <v>10</v>
      </c>
    </row>
    <row r="21" customFormat="false" ht="12.75" hidden="false" customHeight="false" outlineLevel="0" collapsed="false">
      <c r="A21" s="17" t="s">
        <v>11</v>
      </c>
      <c r="B21" s="53" t="s">
        <v>12</v>
      </c>
      <c r="C21" s="54" t="s">
        <v>13</v>
      </c>
      <c r="D21" s="53" t="s">
        <v>12</v>
      </c>
      <c r="E21" s="54" t="s">
        <v>13</v>
      </c>
      <c r="F21" s="51"/>
      <c r="G21" s="52"/>
    </row>
    <row r="22" customFormat="false" ht="12.75" hidden="false" customHeight="false" outlineLevel="0" collapsed="false">
      <c r="A22" s="27" t="s">
        <v>14</v>
      </c>
      <c r="B22" s="28" t="n">
        <v>93</v>
      </c>
      <c r="C22" s="29" t="n">
        <v>251</v>
      </c>
      <c r="D22" s="55" t="n">
        <v>25115</v>
      </c>
      <c r="E22" s="56" t="n">
        <v>19468.24</v>
      </c>
      <c r="F22" s="57" t="n">
        <v>344</v>
      </c>
      <c r="G22" s="58" t="n">
        <v>44583.24</v>
      </c>
    </row>
    <row r="23" customFormat="false" ht="12.75" hidden="false" customHeight="false" outlineLevel="0" collapsed="false">
      <c r="A23" s="34" t="s">
        <v>15</v>
      </c>
      <c r="B23" s="35" t="n">
        <v>37</v>
      </c>
      <c r="C23" s="36" t="n">
        <v>270</v>
      </c>
      <c r="D23" s="59" t="n">
        <v>5887.5</v>
      </c>
      <c r="E23" s="60" t="n">
        <v>25663</v>
      </c>
      <c r="F23" s="61" t="n">
        <v>307</v>
      </c>
      <c r="G23" s="62" t="n">
        <v>31550.5</v>
      </c>
    </row>
    <row r="24" customFormat="false" ht="12.75" hidden="false" customHeight="false" outlineLevel="0" collapsed="false">
      <c r="A24" s="34" t="s">
        <v>20</v>
      </c>
      <c r="B24" s="35" t="n">
        <v>12</v>
      </c>
      <c r="C24" s="36"/>
      <c r="D24" s="59" t="n">
        <v>1546.83</v>
      </c>
      <c r="E24" s="60"/>
      <c r="F24" s="61" t="n">
        <v>12</v>
      </c>
      <c r="G24" s="62" t="n">
        <v>1546.83</v>
      </c>
    </row>
    <row r="25" customFormat="false" ht="12.75" hidden="false" customHeight="false" outlineLevel="0" collapsed="false">
      <c r="A25" s="34" t="s">
        <v>16</v>
      </c>
      <c r="B25" s="35" t="n">
        <v>57</v>
      </c>
      <c r="C25" s="36" t="n">
        <v>1</v>
      </c>
      <c r="D25" s="59" t="n">
        <v>9426.4375</v>
      </c>
      <c r="E25" s="60" t="n">
        <v>4</v>
      </c>
      <c r="F25" s="61" t="n">
        <v>58</v>
      </c>
      <c r="G25" s="62" t="n">
        <v>9430.4375</v>
      </c>
    </row>
    <row r="26" customFormat="false" ht="12.75" hidden="false" customHeight="false" outlineLevel="0" collapsed="false">
      <c r="A26" s="34" t="s">
        <v>17</v>
      </c>
      <c r="B26" s="35"/>
      <c r="C26" s="36" t="n">
        <v>50</v>
      </c>
      <c r="D26" s="59"/>
      <c r="E26" s="60" t="n">
        <v>4852</v>
      </c>
      <c r="F26" s="61" t="n">
        <v>50</v>
      </c>
      <c r="G26" s="62" t="n">
        <v>4852</v>
      </c>
    </row>
    <row r="27" customFormat="false" ht="12.75" hidden="false" customHeight="false" outlineLevel="0" collapsed="false">
      <c r="A27" s="34" t="s">
        <v>21</v>
      </c>
      <c r="B27" s="35"/>
      <c r="C27" s="36" t="n">
        <v>1</v>
      </c>
      <c r="D27" s="59"/>
      <c r="E27" s="60" t="n">
        <v>120</v>
      </c>
      <c r="F27" s="61" t="n">
        <v>1</v>
      </c>
      <c r="G27" s="62" t="n">
        <v>120</v>
      </c>
    </row>
    <row r="28" customFormat="false" ht="12.75" hidden="false" customHeight="false" outlineLevel="0" collapsed="false">
      <c r="A28" s="42" t="s">
        <v>18</v>
      </c>
      <c r="B28" s="43" t="n">
        <v>199</v>
      </c>
      <c r="C28" s="44" t="n">
        <v>573</v>
      </c>
      <c r="D28" s="63" t="n">
        <v>41975.7675</v>
      </c>
      <c r="E28" s="64" t="n">
        <v>50107.24</v>
      </c>
      <c r="F28" s="43" t="n">
        <v>772</v>
      </c>
      <c r="G28" s="48" t="n">
        <v>92083.0075</v>
      </c>
    </row>
    <row r="30" customFormat="false" ht="20.25" hidden="false" customHeight="false" outlineLevel="0" collapsed="false">
      <c r="A30" s="65" t="s">
        <v>22</v>
      </c>
    </row>
    <row r="31" customFormat="false" ht="13.5" hidden="false" customHeight="false" outlineLevel="0" collapsed="false">
      <c r="H31" s="14"/>
    </row>
    <row r="32" customFormat="false" ht="15.75" hidden="false" customHeight="false" outlineLevel="0" collapsed="false">
      <c r="A32" s="66" t="s">
        <v>3</v>
      </c>
      <c r="B32" s="66"/>
      <c r="C32" s="66"/>
      <c r="D32" s="66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</row>
    <row r="33" customFormat="false" ht="13.5" hidden="false" customHeight="false" outlineLevel="0" collapsed="false">
      <c r="A33" s="67" t="s">
        <v>4</v>
      </c>
      <c r="B33" s="9" t="n">
        <v>37047</v>
      </c>
      <c r="C33" s="12"/>
      <c r="D33" s="13"/>
    </row>
    <row r="34" customFormat="false" ht="13.5" hidden="false" customHeight="false" outlineLevel="0" collapsed="false"/>
    <row r="35" customFormat="false" ht="13.5" hidden="false" customHeight="false" outlineLevel="0" collapsed="false">
      <c r="A35" s="68" t="s">
        <v>23</v>
      </c>
      <c r="B35" s="69" t="s">
        <v>24</v>
      </c>
      <c r="C35" s="70"/>
      <c r="D35" s="71"/>
      <c r="E35" s="72"/>
    </row>
    <row r="36" customFormat="false" ht="12.75" hidden="false" customHeight="false" outlineLevel="0" collapsed="false">
      <c r="A36" s="69" t="s">
        <v>11</v>
      </c>
      <c r="B36" s="69" t="s">
        <v>12</v>
      </c>
      <c r="C36" s="73" t="s">
        <v>13</v>
      </c>
      <c r="D36" s="74" t="s">
        <v>18</v>
      </c>
      <c r="E36" s="72"/>
    </row>
    <row r="37" customFormat="false" ht="12.75" hidden="false" customHeight="false" outlineLevel="0" collapsed="false">
      <c r="A37" s="69" t="s">
        <v>14</v>
      </c>
      <c r="B37" s="32" t="n">
        <v>5</v>
      </c>
      <c r="C37" s="75" t="n">
        <v>7</v>
      </c>
      <c r="D37" s="76" t="n">
        <v>12</v>
      </c>
      <c r="E37" s="77"/>
    </row>
    <row r="38" customFormat="false" ht="12.75" hidden="false" customHeight="false" outlineLevel="0" collapsed="false">
      <c r="A38" s="78" t="s">
        <v>20</v>
      </c>
      <c r="B38" s="39" t="n">
        <v>1</v>
      </c>
      <c r="C38" s="79"/>
      <c r="D38" s="80" t="n">
        <v>1</v>
      </c>
      <c r="E38" s="77"/>
    </row>
    <row r="39" customFormat="false" ht="12.75" hidden="false" customHeight="false" outlineLevel="0" collapsed="false">
      <c r="A39" s="81" t="s">
        <v>18</v>
      </c>
      <c r="B39" s="47" t="n">
        <v>6</v>
      </c>
      <c r="C39" s="82" t="n">
        <v>7</v>
      </c>
      <c r="D39" s="83" t="n">
        <v>13</v>
      </c>
      <c r="E39" s="77"/>
    </row>
    <row r="40" customFormat="false" ht="12.75" hidden="false" customHeight="false" outlineLevel="0" collapsed="false">
      <c r="E40" s="77"/>
    </row>
    <row r="41" customFormat="false" ht="12.75" hidden="false" customHeight="false" outlineLevel="0" collapsed="false">
      <c r="E41" s="77"/>
    </row>
    <row r="42" customFormat="false" ht="13.5" hidden="false" customHeight="false" outlineLevel="0" collapsed="false">
      <c r="E42" s="26"/>
    </row>
    <row r="43" customFormat="false" ht="15.75" hidden="false" customHeight="false" outlineLevel="0" collapsed="false">
      <c r="A43" s="49" t="s">
        <v>19</v>
      </c>
      <c r="B43" s="49"/>
      <c r="C43" s="49"/>
      <c r="D43" s="49"/>
      <c r="F43" s="0"/>
      <c r="G43" s="0"/>
    </row>
    <row r="44" customFormat="false" ht="13.5" hidden="false" customHeight="false" outlineLevel="0" collapsed="false">
      <c r="A44" s="68" t="s">
        <v>23</v>
      </c>
      <c r="B44" s="69" t="s">
        <v>24</v>
      </c>
      <c r="C44" s="70"/>
      <c r="D44" s="71"/>
    </row>
    <row r="45" customFormat="false" ht="12.75" hidden="false" customHeight="false" outlineLevel="0" collapsed="false">
      <c r="A45" s="69" t="s">
        <v>11</v>
      </c>
      <c r="B45" s="84" t="s">
        <v>12</v>
      </c>
      <c r="C45" s="85" t="s">
        <v>13</v>
      </c>
      <c r="D45" s="86" t="s">
        <v>18</v>
      </c>
    </row>
    <row r="46" customFormat="false" ht="12.75" hidden="false" customHeight="false" outlineLevel="0" collapsed="false">
      <c r="A46" s="69" t="s">
        <v>14</v>
      </c>
      <c r="B46" s="32" t="n">
        <v>43</v>
      </c>
      <c r="C46" s="75" t="n">
        <v>38</v>
      </c>
      <c r="D46" s="76" t="n">
        <v>81</v>
      </c>
    </row>
    <row r="47" customFormat="false" ht="12.75" hidden="false" customHeight="false" outlineLevel="0" collapsed="false">
      <c r="A47" s="78" t="s">
        <v>15</v>
      </c>
      <c r="B47" s="39" t="n">
        <v>6</v>
      </c>
      <c r="C47" s="79" t="n">
        <v>39</v>
      </c>
      <c r="D47" s="80" t="n">
        <v>45</v>
      </c>
    </row>
    <row r="48" customFormat="false" ht="12.75" hidden="false" customHeight="false" outlineLevel="0" collapsed="false">
      <c r="A48" s="78" t="s">
        <v>20</v>
      </c>
      <c r="B48" s="39" t="n">
        <v>21</v>
      </c>
      <c r="C48" s="79"/>
      <c r="D48" s="80" t="n">
        <v>21</v>
      </c>
    </row>
    <row r="49" customFormat="false" ht="12.75" hidden="false" customHeight="false" outlineLevel="0" collapsed="false">
      <c r="A49" s="78" t="s">
        <v>17</v>
      </c>
      <c r="B49" s="39"/>
      <c r="C49" s="79" t="n">
        <v>11</v>
      </c>
      <c r="D49" s="80" t="n">
        <v>11</v>
      </c>
    </row>
    <row r="50" customFormat="false" ht="12.75" hidden="false" customHeight="false" outlineLevel="0" collapsed="false">
      <c r="A50" s="78" t="s">
        <v>16</v>
      </c>
      <c r="B50" s="39" t="n">
        <v>6</v>
      </c>
      <c r="C50" s="79"/>
      <c r="D50" s="80" t="n">
        <v>6</v>
      </c>
    </row>
    <row r="51" customFormat="false" ht="12.75" hidden="false" customHeight="false" outlineLevel="0" collapsed="false">
      <c r="A51" s="78" t="s">
        <v>21</v>
      </c>
      <c r="B51" s="39" t="n">
        <v>1</v>
      </c>
      <c r="C51" s="79"/>
      <c r="D51" s="80" t="n">
        <v>1</v>
      </c>
    </row>
    <row r="52" customFormat="false" ht="12.75" hidden="false" customHeight="false" outlineLevel="0" collapsed="false">
      <c r="A52" s="87" t="s">
        <v>18</v>
      </c>
      <c r="B52" s="47" t="n">
        <v>77</v>
      </c>
      <c r="C52" s="82" t="n">
        <v>88</v>
      </c>
      <c r="D52" s="83" t="n">
        <v>165</v>
      </c>
    </row>
  </sheetData>
  <mergeCells count="12">
    <mergeCell ref="A5:G5"/>
    <mergeCell ref="B9:C9"/>
    <mergeCell ref="D9:E9"/>
    <mergeCell ref="F9:F10"/>
    <mergeCell ref="G9:G10"/>
    <mergeCell ref="A18:G18"/>
    <mergeCell ref="B20:C20"/>
    <mergeCell ref="D20:E20"/>
    <mergeCell ref="F20:F21"/>
    <mergeCell ref="G20:G21"/>
    <mergeCell ref="A32:D32"/>
    <mergeCell ref="A43:D43"/>
  </mergeCells>
  <conditionalFormatting sqref="B2:B4 B13 B59:B65536 B25:B29 B16:B17 B50">
    <cfRule type="cellIs" priority="2" operator="equal" aboveAverage="0" equalAverage="0" bottom="0" percent="0" rank="0" text="" dxfId="0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5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7"/>
    <col collapsed="false" customWidth="true" hidden="false" outlineLevel="0" max="2" min="2" style="0" width="38.7"/>
    <col collapsed="false" customWidth="true" hidden="false" outlineLevel="0" max="3" min="3" style="0" width="15.13"/>
    <col collapsed="false" customWidth="true" hidden="false" outlineLevel="0" max="5" min="4" style="0" width="5.28"/>
    <col collapsed="false" customWidth="true" hidden="false" outlineLevel="0" max="6" min="6" style="0" width="11.28"/>
  </cols>
  <sheetData>
    <row r="1" customFormat="false" ht="18" hidden="false" customHeight="false" outlineLevel="0" collapsed="false">
      <c r="A1" s="2" t="s">
        <v>25</v>
      </c>
    </row>
    <row r="3" customFormat="false" ht="20.25" hidden="false" customHeight="false" outlineLevel="0" collapsed="false">
      <c r="A3" s="3" t="s">
        <v>2</v>
      </c>
    </row>
    <row r="4" customFormat="false" ht="13.5" hidden="false" customHeight="false" outlineLevel="0" collapsed="false"/>
    <row r="5" customFormat="false" ht="15.75" hidden="false" customHeight="false" outlineLevel="0" collapsed="false">
      <c r="A5" s="5" t="s">
        <v>3</v>
      </c>
      <c r="B5" s="5"/>
      <c r="C5" s="5"/>
      <c r="D5" s="5"/>
    </row>
    <row r="6" customFormat="false" ht="12.75" hidden="false" customHeight="false" outlineLevel="0" collapsed="false">
      <c r="A6" s="88" t="s">
        <v>4</v>
      </c>
      <c r="B6" s="89" t="n">
        <v>37047</v>
      </c>
    </row>
    <row r="8" customFormat="false" ht="12.75" hidden="false" customHeight="false" outlineLevel="0" collapsed="false">
      <c r="A8" s="69" t="s">
        <v>26</v>
      </c>
      <c r="B8" s="70"/>
      <c r="C8" s="70"/>
      <c r="D8" s="74"/>
    </row>
    <row r="9" customFormat="false" ht="12.75" hidden="false" customHeight="false" outlineLevel="0" collapsed="false">
      <c r="A9" s="69" t="s">
        <v>27</v>
      </c>
      <c r="B9" s="69" t="s">
        <v>28</v>
      </c>
      <c r="C9" s="69" t="s">
        <v>24</v>
      </c>
      <c r="D9" s="74" t="s">
        <v>29</v>
      </c>
    </row>
    <row r="10" customFormat="false" ht="12.75" hidden="false" customHeight="false" outlineLevel="0" collapsed="false">
      <c r="A10" s="69" t="s">
        <v>30</v>
      </c>
      <c r="B10" s="69" t="s">
        <v>31</v>
      </c>
      <c r="C10" s="69" t="s">
        <v>32</v>
      </c>
      <c r="D10" s="76" t="n">
        <v>3</v>
      </c>
    </row>
    <row r="11" customFormat="false" ht="12.75" hidden="false" customHeight="false" outlineLevel="0" collapsed="false">
      <c r="A11" s="69" t="s">
        <v>33</v>
      </c>
      <c r="B11" s="70"/>
      <c r="C11" s="70"/>
      <c r="D11" s="76" t="n">
        <v>3</v>
      </c>
    </row>
    <row r="12" customFormat="false" ht="12.75" hidden="false" customHeight="false" outlineLevel="0" collapsed="false">
      <c r="A12" s="90" t="s">
        <v>18</v>
      </c>
      <c r="B12" s="91"/>
      <c r="C12" s="91"/>
      <c r="D12" s="92" t="n">
        <v>3</v>
      </c>
    </row>
    <row r="16" customFormat="false" ht="13.5" hidden="false" customHeight="false" outlineLevel="0" collapsed="false"/>
    <row r="17" customFormat="false" ht="15.75" hidden="false" customHeight="false" outlineLevel="0" collapsed="false">
      <c r="A17" s="49" t="s">
        <v>19</v>
      </c>
      <c r="B17" s="49"/>
      <c r="C17" s="49"/>
      <c r="D17" s="49"/>
    </row>
    <row r="18" customFormat="false" ht="12.75" hidden="false" customHeight="false" outlineLevel="0" collapsed="false">
      <c r="A18" s="88" t="s">
        <v>4</v>
      </c>
      <c r="B18" s="88" t="s">
        <v>34</v>
      </c>
    </row>
    <row r="20" customFormat="false" ht="12.75" hidden="false" customHeight="false" outlineLevel="0" collapsed="false">
      <c r="A20" s="69" t="s">
        <v>26</v>
      </c>
      <c r="B20" s="70"/>
      <c r="C20" s="70"/>
      <c r="D20" s="74"/>
    </row>
    <row r="21" customFormat="false" ht="12.75" hidden="false" customHeight="false" outlineLevel="0" collapsed="false">
      <c r="A21" s="69" t="s">
        <v>27</v>
      </c>
      <c r="B21" s="69" t="s">
        <v>28</v>
      </c>
      <c r="C21" s="69" t="s">
        <v>24</v>
      </c>
      <c r="D21" s="74" t="s">
        <v>29</v>
      </c>
    </row>
    <row r="22" customFormat="false" ht="12.75" hidden="false" customHeight="false" outlineLevel="0" collapsed="false">
      <c r="A22" s="69" t="s">
        <v>30</v>
      </c>
      <c r="B22" s="69" t="s">
        <v>31</v>
      </c>
      <c r="C22" s="69" t="s">
        <v>32</v>
      </c>
      <c r="D22" s="76" t="n">
        <v>3</v>
      </c>
    </row>
    <row r="23" customFormat="false" ht="12.75" hidden="false" customHeight="false" outlineLevel="0" collapsed="false">
      <c r="A23" s="93"/>
      <c r="B23" s="69" t="s">
        <v>35</v>
      </c>
      <c r="C23" s="69" t="s">
        <v>36</v>
      </c>
      <c r="D23" s="76" t="n">
        <v>1</v>
      </c>
    </row>
    <row r="24" customFormat="false" ht="12.75" hidden="false" customHeight="false" outlineLevel="0" collapsed="false">
      <c r="A24" s="69" t="s">
        <v>33</v>
      </c>
      <c r="B24" s="70"/>
      <c r="C24" s="70"/>
      <c r="D24" s="76" t="n">
        <v>4</v>
      </c>
    </row>
    <row r="25" customFormat="false" ht="12.75" hidden="false" customHeight="false" outlineLevel="0" collapsed="false">
      <c r="A25" s="90" t="s">
        <v>18</v>
      </c>
      <c r="B25" s="91"/>
      <c r="C25" s="91"/>
      <c r="D25" s="92" t="n">
        <v>4</v>
      </c>
    </row>
  </sheetData>
  <mergeCells count="2">
    <mergeCell ref="A5:D5"/>
    <mergeCell ref="A17:D1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4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62.28"/>
    <col collapsed="false" customWidth="true" hidden="false" outlineLevel="0" max="4" min="3" style="0" width="12.7"/>
    <col collapsed="false" customWidth="true" hidden="false" outlineLevel="0" max="5" min="5" style="0" width="10.56"/>
    <col collapsed="false" customWidth="true" hidden="true" outlineLevel="0" max="8" min="6" style="0" width="3.42"/>
    <col collapsed="false" customWidth="true" hidden="false" outlineLevel="0" max="9" min="9" style="0" width="49.56"/>
    <col collapsed="false" customWidth="true" hidden="false" outlineLevel="0" max="10" min="10" style="0" width="10.56"/>
    <col collapsed="false" customWidth="true" hidden="false" outlineLevel="0" max="11" min="11" style="0" width="12.28"/>
    <col collapsed="false" customWidth="true" hidden="false" outlineLevel="0" max="12" min="12" style="0" width="10.56"/>
    <col collapsed="false" customWidth="true" hidden="false" outlineLevel="0" max="13" min="13" style="0" width="8.14"/>
    <col collapsed="false" customWidth="true" hidden="false" outlineLevel="0" max="14" min="14" style="0" width="10.56"/>
    <col collapsed="false" customWidth="true" hidden="false" outlineLevel="0" max="15" min="15" style="0" width="12.7"/>
    <col collapsed="false" customWidth="true" hidden="false" outlineLevel="0" max="16" min="16" style="0" width="8.14"/>
    <col collapsed="false" customWidth="true" hidden="false" outlineLevel="0" max="17" min="17" style="0" width="12.7"/>
    <col collapsed="false" customWidth="true" hidden="false" outlineLevel="0" max="19" min="18" style="0" width="10.85"/>
    <col collapsed="false" customWidth="true" hidden="false" outlineLevel="0" max="20" min="20" style="0" width="12.7"/>
    <col collapsed="false" customWidth="true" hidden="false" outlineLevel="0" max="22" min="21" style="0" width="10.85"/>
    <col collapsed="false" customWidth="true" hidden="false" outlineLevel="0" max="23" min="23" style="0" width="12.7"/>
    <col collapsed="false" customWidth="true" hidden="false" outlineLevel="0" max="25" min="24" style="0" width="10.85"/>
    <col collapsed="false" customWidth="true" hidden="false" outlineLevel="0" max="26" min="26" style="0" width="12.7"/>
    <col collapsed="false" customWidth="true" hidden="false" outlineLevel="0" max="28" min="27" style="0" width="10.85"/>
    <col collapsed="false" customWidth="true" hidden="false" outlineLevel="0" max="29" min="29" style="0" width="12.7"/>
    <col collapsed="false" customWidth="true" hidden="false" outlineLevel="0" max="30" min="30" style="0" width="10.56"/>
  </cols>
  <sheetData>
    <row r="1" customFormat="false" ht="18" hidden="false" customHeight="false" outlineLevel="0" collapsed="false">
      <c r="A1" s="94" t="str">
        <f aca="false">'BROKER DEAL SUMMARY'!A1</f>
        <v>EnronOnline Broker Detail for 6/5/2001</v>
      </c>
    </row>
    <row r="2" customFormat="false" ht="18" hidden="false" customHeight="false" outlineLevel="0" collapsed="false">
      <c r="A2" s="94"/>
    </row>
    <row r="4" customFormat="false" ht="18" hidden="false" customHeight="false" outlineLevel="0" collapsed="false">
      <c r="A4" s="95" t="s">
        <v>22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96" t="s">
        <v>37</v>
      </c>
      <c r="B6" s="96"/>
      <c r="C6" s="96"/>
      <c r="D6" s="96"/>
      <c r="E6" s="96"/>
    </row>
    <row r="7" customFormat="false" ht="13.5" hidden="false" customHeight="false" outlineLevel="0" collapsed="false"/>
    <row r="8" customFormat="false" ht="13.5" hidden="false" customHeight="false" outlineLevel="0" collapsed="false">
      <c r="A8" s="97" t="s">
        <v>23</v>
      </c>
      <c r="B8" s="98"/>
      <c r="C8" s="69" t="s">
        <v>24</v>
      </c>
      <c r="D8" s="70"/>
      <c r="E8" s="71"/>
    </row>
    <row r="9" customFormat="false" ht="12.75" hidden="false" customHeight="false" outlineLevel="0" collapsed="false">
      <c r="A9" s="69" t="s">
        <v>11</v>
      </c>
      <c r="B9" s="69" t="s">
        <v>38</v>
      </c>
      <c r="C9" s="69" t="s">
        <v>12</v>
      </c>
      <c r="D9" s="73" t="s">
        <v>13</v>
      </c>
      <c r="E9" s="74" t="s">
        <v>18</v>
      </c>
    </row>
    <row r="10" customFormat="false" ht="12.75" hidden="false" customHeight="false" outlineLevel="0" collapsed="false">
      <c r="A10" s="69" t="s">
        <v>14</v>
      </c>
      <c r="B10" s="69" t="s">
        <v>39</v>
      </c>
      <c r="C10" s="32" t="n">
        <v>1</v>
      </c>
      <c r="D10" s="75" t="n">
        <v>3</v>
      </c>
      <c r="E10" s="76" t="n">
        <v>4</v>
      </c>
    </row>
    <row r="11" customFormat="false" ht="12.75" hidden="false" customHeight="false" outlineLevel="0" collapsed="false">
      <c r="A11" s="99"/>
      <c r="B11" s="78" t="s">
        <v>40</v>
      </c>
      <c r="C11" s="39" t="n">
        <v>1</v>
      </c>
      <c r="D11" s="79" t="n">
        <v>10</v>
      </c>
      <c r="E11" s="80" t="n">
        <v>11</v>
      </c>
    </row>
    <row r="12" customFormat="false" ht="12.75" hidden="false" customHeight="false" outlineLevel="0" collapsed="false">
      <c r="A12" s="99"/>
      <c r="B12" s="78" t="s">
        <v>41</v>
      </c>
      <c r="C12" s="39"/>
      <c r="D12" s="79" t="n">
        <v>4</v>
      </c>
      <c r="E12" s="80" t="n">
        <v>4</v>
      </c>
    </row>
    <row r="13" customFormat="false" ht="12.75" hidden="false" customHeight="false" outlineLevel="0" collapsed="false">
      <c r="A13" s="99"/>
      <c r="B13" s="78" t="s">
        <v>42</v>
      </c>
      <c r="C13" s="39"/>
      <c r="D13" s="79" t="n">
        <v>16</v>
      </c>
      <c r="E13" s="80" t="n">
        <v>16</v>
      </c>
    </row>
    <row r="14" customFormat="false" ht="12.75" hidden="false" customHeight="false" outlineLevel="0" collapsed="false">
      <c r="A14" s="99"/>
      <c r="B14" s="78" t="s">
        <v>43</v>
      </c>
      <c r="C14" s="39" t="n">
        <v>3</v>
      </c>
      <c r="D14" s="79"/>
      <c r="E14" s="80" t="n">
        <v>3</v>
      </c>
    </row>
    <row r="15" customFormat="false" ht="12.75" hidden="false" customHeight="false" outlineLevel="0" collapsed="false">
      <c r="A15" s="99"/>
      <c r="B15" s="78" t="s">
        <v>44</v>
      </c>
      <c r="C15" s="39" t="n">
        <v>7</v>
      </c>
      <c r="D15" s="79"/>
      <c r="E15" s="80" t="n">
        <v>7</v>
      </c>
    </row>
    <row r="16" customFormat="false" ht="12.75" hidden="false" customHeight="false" outlineLevel="0" collapsed="false">
      <c r="A16" s="99"/>
      <c r="B16" s="78" t="s">
        <v>45</v>
      </c>
      <c r="C16" s="39" t="n">
        <v>1</v>
      </c>
      <c r="D16" s="79"/>
      <c r="E16" s="80" t="n">
        <v>1</v>
      </c>
    </row>
    <row r="17" customFormat="false" ht="12.75" hidden="false" customHeight="false" outlineLevel="0" collapsed="false">
      <c r="A17" s="99"/>
      <c r="B17" s="78" t="s">
        <v>46</v>
      </c>
      <c r="C17" s="39" t="n">
        <v>30</v>
      </c>
      <c r="D17" s="79" t="n">
        <v>5</v>
      </c>
      <c r="E17" s="80" t="n">
        <v>35</v>
      </c>
    </row>
    <row r="18" customFormat="false" ht="12.75" hidden="false" customHeight="false" outlineLevel="0" collapsed="false">
      <c r="A18" s="100" t="s">
        <v>47</v>
      </c>
      <c r="B18" s="101"/>
      <c r="C18" s="102" t="n">
        <v>43</v>
      </c>
      <c r="D18" s="103" t="n">
        <v>38</v>
      </c>
      <c r="E18" s="104" t="n">
        <v>81</v>
      </c>
    </row>
    <row r="19" customFormat="false" ht="12.75" hidden="false" customHeight="false" outlineLevel="0" collapsed="false">
      <c r="A19" s="69" t="s">
        <v>15</v>
      </c>
      <c r="B19" s="69" t="s">
        <v>39</v>
      </c>
      <c r="C19" s="32" t="n">
        <v>2</v>
      </c>
      <c r="D19" s="75" t="n">
        <v>5</v>
      </c>
      <c r="E19" s="76" t="n">
        <v>7</v>
      </c>
    </row>
    <row r="20" customFormat="false" ht="12.75" hidden="false" customHeight="false" outlineLevel="0" collapsed="false">
      <c r="A20" s="99"/>
      <c r="B20" s="78" t="s">
        <v>40</v>
      </c>
      <c r="C20" s="39" t="n">
        <v>1</v>
      </c>
      <c r="D20" s="79" t="n">
        <v>4</v>
      </c>
      <c r="E20" s="80" t="n">
        <v>5</v>
      </c>
    </row>
    <row r="21" customFormat="false" ht="12.75" hidden="false" customHeight="false" outlineLevel="0" collapsed="false">
      <c r="A21" s="99"/>
      <c r="B21" s="78" t="s">
        <v>41</v>
      </c>
      <c r="C21" s="39"/>
      <c r="D21" s="79" t="n">
        <v>5</v>
      </c>
      <c r="E21" s="80" t="n">
        <v>5</v>
      </c>
    </row>
    <row r="22" customFormat="false" ht="12.75" hidden="false" customHeight="false" outlineLevel="0" collapsed="false">
      <c r="A22" s="99"/>
      <c r="B22" s="78" t="s">
        <v>42</v>
      </c>
      <c r="C22" s="39" t="n">
        <v>1</v>
      </c>
      <c r="D22" s="79" t="n">
        <v>13</v>
      </c>
      <c r="E22" s="80" t="n">
        <v>14</v>
      </c>
    </row>
    <row r="23" customFormat="false" ht="12.75" hidden="false" customHeight="false" outlineLevel="0" collapsed="false">
      <c r="A23" s="99"/>
      <c r="B23" s="78" t="s">
        <v>43</v>
      </c>
      <c r="C23" s="39"/>
      <c r="D23" s="79" t="n">
        <v>3</v>
      </c>
      <c r="E23" s="80" t="n">
        <v>3</v>
      </c>
    </row>
    <row r="24" customFormat="false" ht="12.75" hidden="false" customHeight="false" outlineLevel="0" collapsed="false">
      <c r="A24" s="99"/>
      <c r="B24" s="78" t="s">
        <v>44</v>
      </c>
      <c r="C24" s="39" t="n">
        <v>1</v>
      </c>
      <c r="D24" s="79" t="n">
        <v>9</v>
      </c>
      <c r="E24" s="80" t="n">
        <v>10</v>
      </c>
    </row>
    <row r="25" customFormat="false" ht="12.75" hidden="false" customHeight="false" outlineLevel="0" collapsed="false">
      <c r="A25" s="99"/>
      <c r="B25" s="78" t="s">
        <v>48</v>
      </c>
      <c r="C25" s="39" t="n">
        <v>1</v>
      </c>
      <c r="D25" s="79"/>
      <c r="E25" s="80" t="n">
        <v>1</v>
      </c>
    </row>
    <row r="26" customFormat="false" ht="12.75" hidden="false" customHeight="false" outlineLevel="0" collapsed="false">
      <c r="A26" s="100" t="s">
        <v>49</v>
      </c>
      <c r="B26" s="101"/>
      <c r="C26" s="102" t="n">
        <v>6</v>
      </c>
      <c r="D26" s="103" t="n">
        <v>39</v>
      </c>
      <c r="E26" s="104" t="n">
        <v>45</v>
      </c>
    </row>
    <row r="27" customFormat="false" ht="12.75" hidden="false" customHeight="false" outlineLevel="0" collapsed="false">
      <c r="A27" s="69" t="s">
        <v>20</v>
      </c>
      <c r="B27" s="69" t="s">
        <v>39</v>
      </c>
      <c r="C27" s="32" t="n">
        <v>1</v>
      </c>
      <c r="D27" s="75"/>
      <c r="E27" s="76" t="n">
        <v>1</v>
      </c>
    </row>
    <row r="28" customFormat="false" ht="12.75" hidden="false" customHeight="false" outlineLevel="0" collapsed="false">
      <c r="A28" s="99"/>
      <c r="B28" s="78" t="s">
        <v>41</v>
      </c>
      <c r="C28" s="39" t="n">
        <v>2</v>
      </c>
      <c r="D28" s="79"/>
      <c r="E28" s="80" t="n">
        <v>2</v>
      </c>
    </row>
    <row r="29" customFormat="false" ht="12.75" hidden="false" customHeight="false" outlineLevel="0" collapsed="false">
      <c r="A29" s="99"/>
      <c r="B29" s="78" t="s">
        <v>42</v>
      </c>
      <c r="C29" s="39" t="n">
        <v>10</v>
      </c>
      <c r="D29" s="79"/>
      <c r="E29" s="80" t="n">
        <v>10</v>
      </c>
    </row>
    <row r="30" customFormat="false" ht="12.75" hidden="false" customHeight="false" outlineLevel="0" collapsed="false">
      <c r="A30" s="99"/>
      <c r="B30" s="78" t="s">
        <v>43</v>
      </c>
      <c r="C30" s="39" t="n">
        <v>1</v>
      </c>
      <c r="D30" s="79"/>
      <c r="E30" s="80" t="n">
        <v>1</v>
      </c>
    </row>
    <row r="31" customFormat="false" ht="12.75" hidden="false" customHeight="false" outlineLevel="0" collapsed="false">
      <c r="A31" s="99"/>
      <c r="B31" s="78" t="s">
        <v>44</v>
      </c>
      <c r="C31" s="39" t="n">
        <v>3</v>
      </c>
      <c r="D31" s="79"/>
      <c r="E31" s="80" t="n">
        <v>3</v>
      </c>
    </row>
    <row r="32" customFormat="false" ht="12.75" hidden="false" customHeight="false" outlineLevel="0" collapsed="false">
      <c r="A32" s="99"/>
      <c r="B32" s="78" t="s">
        <v>46</v>
      </c>
      <c r="C32" s="39" t="n">
        <v>3</v>
      </c>
      <c r="D32" s="79"/>
      <c r="E32" s="80" t="n">
        <v>3</v>
      </c>
    </row>
    <row r="33" customFormat="false" ht="12.75" hidden="false" customHeight="false" outlineLevel="0" collapsed="false">
      <c r="A33" s="100" t="s">
        <v>50</v>
      </c>
      <c r="B33" s="101"/>
      <c r="C33" s="102" t="n">
        <v>20</v>
      </c>
      <c r="D33" s="103"/>
      <c r="E33" s="104" t="n">
        <v>20</v>
      </c>
    </row>
    <row r="34" customFormat="false" ht="12.75" hidden="false" customHeight="false" outlineLevel="0" collapsed="false">
      <c r="A34" s="69" t="s">
        <v>51</v>
      </c>
      <c r="B34" s="69" t="s">
        <v>41</v>
      </c>
      <c r="C34" s="32" t="n">
        <v>1</v>
      </c>
      <c r="D34" s="75"/>
      <c r="E34" s="76" t="n">
        <v>1</v>
      </c>
    </row>
    <row r="35" customFormat="false" ht="12.75" hidden="false" customHeight="false" outlineLevel="0" collapsed="false">
      <c r="A35" s="100" t="s">
        <v>52</v>
      </c>
      <c r="B35" s="101"/>
      <c r="C35" s="102" t="n">
        <v>1</v>
      </c>
      <c r="D35" s="103"/>
      <c r="E35" s="104" t="n">
        <v>1</v>
      </c>
    </row>
    <row r="36" customFormat="false" ht="12.75" hidden="false" customHeight="false" outlineLevel="0" collapsed="false">
      <c r="A36" s="69" t="s">
        <v>16</v>
      </c>
      <c r="B36" s="69" t="s">
        <v>42</v>
      </c>
      <c r="C36" s="32" t="n">
        <v>2</v>
      </c>
      <c r="D36" s="75"/>
      <c r="E36" s="76" t="n">
        <v>2</v>
      </c>
    </row>
    <row r="37" customFormat="false" ht="12.75" hidden="false" customHeight="false" outlineLevel="0" collapsed="false">
      <c r="A37" s="99"/>
      <c r="B37" s="78" t="s">
        <v>44</v>
      </c>
      <c r="C37" s="39" t="n">
        <v>4</v>
      </c>
      <c r="D37" s="79"/>
      <c r="E37" s="80" t="n">
        <v>4</v>
      </c>
    </row>
    <row r="38" customFormat="false" ht="12.75" hidden="false" customHeight="false" outlineLevel="0" collapsed="false">
      <c r="A38" s="100" t="s">
        <v>53</v>
      </c>
      <c r="B38" s="101"/>
      <c r="C38" s="102" t="n">
        <v>6</v>
      </c>
      <c r="D38" s="103"/>
      <c r="E38" s="104" t="n">
        <v>6</v>
      </c>
    </row>
    <row r="39" customFormat="false" ht="12.75" hidden="false" customHeight="false" outlineLevel="0" collapsed="false">
      <c r="A39" s="69" t="s">
        <v>17</v>
      </c>
      <c r="B39" s="69" t="s">
        <v>39</v>
      </c>
      <c r="C39" s="32"/>
      <c r="D39" s="75" t="n">
        <v>1</v>
      </c>
      <c r="E39" s="76" t="n">
        <v>1</v>
      </c>
    </row>
    <row r="40" customFormat="false" ht="12.75" hidden="false" customHeight="false" outlineLevel="0" collapsed="false">
      <c r="A40" s="99"/>
      <c r="B40" s="78" t="s">
        <v>40</v>
      </c>
      <c r="C40" s="39"/>
      <c r="D40" s="79" t="n">
        <v>5</v>
      </c>
      <c r="E40" s="80" t="n">
        <v>5</v>
      </c>
    </row>
    <row r="41" customFormat="false" ht="12.75" hidden="false" customHeight="false" outlineLevel="0" collapsed="false">
      <c r="A41" s="99"/>
      <c r="B41" s="78" t="s">
        <v>42</v>
      </c>
      <c r="C41" s="39"/>
      <c r="D41" s="79" t="n">
        <v>2</v>
      </c>
      <c r="E41" s="80" t="n">
        <v>2</v>
      </c>
    </row>
    <row r="42" customFormat="false" ht="12.75" hidden="false" customHeight="false" outlineLevel="0" collapsed="false">
      <c r="A42" s="99"/>
      <c r="B42" s="78" t="s">
        <v>43</v>
      </c>
      <c r="C42" s="39"/>
      <c r="D42" s="79" t="n">
        <v>2</v>
      </c>
      <c r="E42" s="80" t="n">
        <v>2</v>
      </c>
    </row>
    <row r="43" customFormat="false" ht="12.75" hidden="false" customHeight="false" outlineLevel="0" collapsed="false">
      <c r="A43" s="99"/>
      <c r="B43" s="78" t="s">
        <v>54</v>
      </c>
      <c r="C43" s="39"/>
      <c r="D43" s="79" t="n">
        <v>1</v>
      </c>
      <c r="E43" s="80" t="n">
        <v>1</v>
      </c>
    </row>
    <row r="44" customFormat="false" ht="12.75" hidden="false" customHeight="false" outlineLevel="0" collapsed="false">
      <c r="A44" s="100" t="s">
        <v>55</v>
      </c>
      <c r="B44" s="101"/>
      <c r="C44" s="102"/>
      <c r="D44" s="103" t="n">
        <v>11</v>
      </c>
      <c r="E44" s="104" t="n">
        <v>11</v>
      </c>
    </row>
    <row r="45" customFormat="false" ht="12.75" hidden="false" customHeight="false" outlineLevel="0" collapsed="false">
      <c r="A45" s="69" t="s">
        <v>21</v>
      </c>
      <c r="B45" s="69" t="s">
        <v>46</v>
      </c>
      <c r="C45" s="32" t="n">
        <v>1</v>
      </c>
      <c r="D45" s="75"/>
      <c r="E45" s="76" t="n">
        <v>1</v>
      </c>
    </row>
    <row r="46" customFormat="false" ht="12.75" hidden="false" customHeight="false" outlineLevel="0" collapsed="false">
      <c r="A46" s="100" t="s">
        <v>56</v>
      </c>
      <c r="B46" s="101"/>
      <c r="C46" s="102" t="n">
        <v>1</v>
      </c>
      <c r="D46" s="103"/>
      <c r="E46" s="104" t="n">
        <v>1</v>
      </c>
    </row>
    <row r="47" customFormat="false" ht="12.75" hidden="false" customHeight="false" outlineLevel="0" collapsed="false">
      <c r="A47" s="81" t="s">
        <v>18</v>
      </c>
      <c r="B47" s="105"/>
      <c r="C47" s="106" t="n">
        <v>77</v>
      </c>
      <c r="D47" s="107" t="n">
        <v>88</v>
      </c>
      <c r="E47" s="108" t="n">
        <v>165</v>
      </c>
    </row>
  </sheetData>
  <mergeCells count="1">
    <mergeCell ref="A6:E6"/>
  </mergeCells>
  <conditionalFormatting sqref="A31">
    <cfRule type="cellIs" priority="2" operator="equal" aboveAverage="0" equalAverage="0" bottom="0" percent="0" rank="0" text="" dxfId="1">
      <formula>$B$1</formula>
    </cfRule>
  </conditionalFormatting>
  <conditionalFormatting sqref="B30:B33">
    <cfRule type="cellIs" priority="3" operator="equal" aboveAverage="0" equalAverage="0" bottom="0" percent="0" rank="0" text="" dxfId="2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78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14" topLeftCell="BM15" activePane="bottomLeft" state="frozen"/>
      <selection pane="topLeft" activeCell="A1" activeCellId="0" sqref="A1"/>
      <selection pane="bottom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85"/>
    <col collapsed="false" customWidth="true" hidden="false" outlineLevel="0" max="2" min="2" style="0" width="13.99"/>
    <col collapsed="false" customWidth="true" hidden="false" outlineLevel="0" max="3" min="3" style="0" width="14.41"/>
    <col collapsed="false" customWidth="true" hidden="false" outlineLevel="0" max="4" min="4" style="0" width="18.99"/>
    <col collapsed="false" customWidth="true" hidden="false" outlineLevel="0" max="5" min="5" style="109" width="17.7"/>
    <col collapsed="false" customWidth="true" hidden="false" outlineLevel="0" max="6" min="6" style="110" width="22.7"/>
    <col collapsed="false" customWidth="true" hidden="false" outlineLevel="0" max="7" min="7" style="0" width="36.56"/>
    <col collapsed="false" customWidth="true" hidden="false" outlineLevel="0" max="8" min="8" style="0" width="46.7"/>
    <col collapsed="false" customWidth="true" hidden="false" outlineLevel="0" max="9" min="9" style="0" width="22.7"/>
    <col collapsed="false" customWidth="true" hidden="false" outlineLevel="0" max="10" min="10" style="0" width="19.7"/>
    <col collapsed="false" customWidth="true" hidden="false" outlineLevel="0" max="11" min="11" style="0" width="18.7"/>
    <col collapsed="false" customWidth="true" hidden="false" outlineLevel="0" max="12" min="12" style="0" width="30.7"/>
    <col collapsed="false" customWidth="true" hidden="false" outlineLevel="0" max="13" min="13" style="0" width="13.7"/>
    <col collapsed="false" customWidth="true" hidden="false" outlineLevel="0" max="14" min="14" style="0" width="67.7"/>
    <col collapsed="false" customWidth="true" hidden="false" outlineLevel="0" max="15" min="15" style="111" width="13.7"/>
    <col collapsed="false" customWidth="true" hidden="false" outlineLevel="0" max="16" min="16" style="111" width="14.7"/>
    <col collapsed="false" customWidth="true" hidden="false" outlineLevel="0" max="17" min="17" style="112" width="15.7"/>
    <col collapsed="false" customWidth="true" hidden="false" outlineLevel="0" max="18" min="18" style="0" width="8.7"/>
    <col collapsed="false" customWidth="true" hidden="false" outlineLevel="0" max="19" min="19" style="0" width="23.7"/>
    <col collapsed="false" customWidth="true" hidden="false" outlineLevel="0" max="20" min="20" style="113" width="10.71"/>
    <col collapsed="false" customWidth="true" hidden="false" outlineLevel="0" max="21" min="21" style="0" width="19.7"/>
    <col collapsed="false" customWidth="true" hidden="false" outlineLevel="0" max="22" min="22" style="0" width="12.7"/>
    <col collapsed="false" customWidth="true" hidden="false" outlineLevel="0" max="23" min="23" style="0" width="26.7"/>
    <col collapsed="false" customWidth="true" hidden="false" outlineLevel="0" max="24" min="24" style="0" width="13.7"/>
    <col collapsed="false" customWidth="true" hidden="false" outlineLevel="0" max="25" min="25" style="0" width="18.7"/>
    <col collapsed="false" customWidth="true" hidden="false" outlineLevel="0" max="26" min="26" style="0" width="30.7"/>
    <col collapsed="false" customWidth="true" hidden="false" outlineLevel="0" max="27" min="27" style="0" width="14.7"/>
    <col collapsed="false" customWidth="true" hidden="false" outlineLevel="0" max="28" min="28" style="0" width="11.7"/>
    <col collapsed="false" customWidth="true" hidden="false" outlineLevel="0" max="29" min="29" style="0" width="25.7"/>
    <col collapsed="false" customWidth="true" hidden="false" outlineLevel="0" max="30" min="30" style="110" width="21.7"/>
    <col collapsed="false" customWidth="true" hidden="false" outlineLevel="0" max="31" min="31" style="110" width="22.7"/>
    <col collapsed="false" customWidth="true" hidden="false" outlineLevel="0" max="32" min="32" style="0" width="15.7"/>
    <col collapsed="false" customWidth="true" hidden="false" outlineLevel="0" max="33" min="33" style="0" width="18.7"/>
    <col collapsed="false" customWidth="true" hidden="false" outlineLevel="0" max="34" min="34" style="0" width="15.7"/>
    <col collapsed="false" customWidth="true" hidden="false" outlineLevel="0" max="35" min="35" style="0" width="14.7"/>
    <col collapsed="false" customWidth="true" hidden="false" outlineLevel="0" max="255" min="255" style="0" width="18.85"/>
  </cols>
  <sheetData>
    <row r="1" customFormat="false" ht="12.75" hidden="false" customHeight="false" outlineLevel="0" collapsed="false">
      <c r="A1" s="114" t="s">
        <v>57</v>
      </c>
      <c r="B1" s="114"/>
      <c r="C1" s="114"/>
    </row>
    <row r="2" customFormat="false" ht="18" hidden="false" customHeight="false" outlineLevel="0" collapsed="false">
      <c r="A2" s="115" t="s">
        <v>58</v>
      </c>
      <c r="B2" s="115"/>
      <c r="C2" s="115"/>
    </row>
    <row r="3" customFormat="false" ht="18" hidden="false" customHeight="false" outlineLevel="0" collapsed="false">
      <c r="A3" s="115"/>
      <c r="B3" s="115"/>
      <c r="C3" s="115"/>
    </row>
    <row r="4" customFormat="false" ht="13.5" hidden="false" customHeight="false" outlineLevel="0" collapsed="false">
      <c r="A4" s="116" t="s">
        <v>59</v>
      </c>
      <c r="B4" s="116"/>
      <c r="C4" s="116"/>
    </row>
    <row r="5" customFormat="false" ht="13.5" hidden="false" customHeight="false" outlineLevel="0" collapsed="false">
      <c r="A5" s="117" t="s">
        <v>11</v>
      </c>
      <c r="B5" s="118" t="s">
        <v>12</v>
      </c>
      <c r="C5" s="119" t="s">
        <v>32</v>
      </c>
      <c r="D5" s="120" t="s">
        <v>36</v>
      </c>
      <c r="E5" s="120" t="s">
        <v>60</v>
      </c>
    </row>
    <row r="6" customFormat="false" ht="13.5" hidden="false" customHeight="false" outlineLevel="0" collapsed="false">
      <c r="A6" s="121" t="n">
        <v>1</v>
      </c>
      <c r="B6" s="122" t="n">
        <v>2</v>
      </c>
      <c r="C6" s="123" t="n">
        <v>3</v>
      </c>
      <c r="D6" s="124" t="n">
        <v>4</v>
      </c>
      <c r="E6" s="124" t="n">
        <v>5</v>
      </c>
    </row>
    <row r="7" customFormat="false" ht="13.5" hidden="false" customHeight="false" outlineLevel="0" collapsed="false">
      <c r="A7" s="125" t="s">
        <v>14</v>
      </c>
      <c r="B7" s="126" t="n">
        <v>0.00025</v>
      </c>
      <c r="C7" s="126" t="n">
        <v>0.005</v>
      </c>
      <c r="D7" s="126" t="n">
        <v>0.0075</v>
      </c>
      <c r="E7" s="126" t="n">
        <v>0.0075</v>
      </c>
    </row>
    <row r="8" customFormat="false" ht="13.5" hidden="false" customHeight="false" outlineLevel="0" collapsed="false">
      <c r="A8" s="127" t="s">
        <v>15</v>
      </c>
      <c r="B8" s="128" t="n">
        <v>0.0003</v>
      </c>
      <c r="C8" s="128" t="n">
        <v>0.005</v>
      </c>
      <c r="D8" s="128" t="n">
        <v>0.0075</v>
      </c>
      <c r="E8" s="128" t="n">
        <v>0.0075</v>
      </c>
    </row>
    <row r="9" customFormat="false" ht="13.5" hidden="false" customHeight="false" outlineLevel="0" collapsed="false">
      <c r="A9" s="129" t="s">
        <v>20</v>
      </c>
      <c r="B9" s="130" t="n">
        <v>0.0003</v>
      </c>
      <c r="C9" s="130" t="n">
        <v>0.0075</v>
      </c>
      <c r="D9" s="130" t="n">
        <v>0.0075</v>
      </c>
      <c r="E9" s="130" t="n">
        <v>0.0075</v>
      </c>
    </row>
    <row r="10" customFormat="false" ht="13.5" hidden="false" customHeight="false" outlineLevel="0" collapsed="false">
      <c r="A10" s="127" t="s">
        <v>16</v>
      </c>
      <c r="B10" s="131" t="n">
        <v>0.00025</v>
      </c>
      <c r="C10" s="131" t="n">
        <v>0.005</v>
      </c>
      <c r="D10" s="131" t="n">
        <v>0.0075</v>
      </c>
      <c r="E10" s="131" t="n">
        <v>0.0075</v>
      </c>
      <c r="F10" s="132"/>
    </row>
    <row r="11" customFormat="false" ht="15" hidden="false" customHeight="true" outlineLevel="0" collapsed="false">
      <c r="A11" s="127" t="s">
        <v>17</v>
      </c>
      <c r="B11" s="131" t="n">
        <v>0.00025</v>
      </c>
      <c r="C11" s="131" t="n">
        <v>0.005</v>
      </c>
      <c r="D11" s="131" t="n">
        <v>0.0075</v>
      </c>
      <c r="E11" s="131" t="n">
        <v>0.0075</v>
      </c>
      <c r="F11" s="133"/>
    </row>
    <row r="12" customFormat="false" ht="15" hidden="false" customHeight="true" outlineLevel="0" collapsed="false">
      <c r="A12" s="134" t="s">
        <v>21</v>
      </c>
      <c r="B12" s="131" t="n">
        <v>0.00025</v>
      </c>
      <c r="C12" s="131" t="n">
        <v>0.005</v>
      </c>
      <c r="D12" s="131" t="n">
        <v>0.0075</v>
      </c>
      <c r="E12" s="131" t="n">
        <v>0.0075</v>
      </c>
      <c r="F12" s="133"/>
    </row>
    <row r="14" customFormat="false" ht="12.75" hidden="false" customHeight="false" outlineLevel="0" collapsed="false">
      <c r="A14" s="135" t="s">
        <v>4</v>
      </c>
      <c r="B14" s="135" t="s">
        <v>61</v>
      </c>
      <c r="C14" s="135" t="s">
        <v>62</v>
      </c>
      <c r="D14" s="135" t="s">
        <v>63</v>
      </c>
      <c r="E14" s="136" t="s">
        <v>64</v>
      </c>
      <c r="F14" s="137" t="s">
        <v>65</v>
      </c>
      <c r="G14" s="138" t="s">
        <v>28</v>
      </c>
      <c r="H14" s="138" t="s">
        <v>66</v>
      </c>
      <c r="I14" s="138" t="s">
        <v>67</v>
      </c>
      <c r="J14" s="138" t="s">
        <v>68</v>
      </c>
      <c r="K14" s="138" t="s">
        <v>69</v>
      </c>
      <c r="L14" s="138" t="s">
        <v>70</v>
      </c>
      <c r="M14" s="138" t="s">
        <v>71</v>
      </c>
      <c r="N14" s="138" t="s">
        <v>72</v>
      </c>
      <c r="O14" s="139" t="s">
        <v>73</v>
      </c>
      <c r="P14" s="139" t="s">
        <v>74</v>
      </c>
      <c r="Q14" s="140" t="s">
        <v>75</v>
      </c>
      <c r="R14" s="138" t="s">
        <v>76</v>
      </c>
      <c r="S14" s="138" t="s">
        <v>77</v>
      </c>
      <c r="T14" s="141" t="s">
        <v>78</v>
      </c>
      <c r="U14" s="138" t="s">
        <v>79</v>
      </c>
      <c r="V14" s="138" t="s">
        <v>80</v>
      </c>
      <c r="W14" s="138" t="s">
        <v>81</v>
      </c>
      <c r="X14" s="138" t="s">
        <v>82</v>
      </c>
      <c r="Y14" s="138" t="s">
        <v>83</v>
      </c>
      <c r="Z14" s="138" t="s">
        <v>84</v>
      </c>
      <c r="AA14" s="138" t="s">
        <v>85</v>
      </c>
      <c r="AB14" s="138" t="s">
        <v>86</v>
      </c>
      <c r="AC14" s="138" t="s">
        <v>87</v>
      </c>
      <c r="AD14" s="137" t="s">
        <v>88</v>
      </c>
      <c r="AE14" s="137" t="s">
        <v>89</v>
      </c>
      <c r="AF14" s="138" t="s">
        <v>90</v>
      </c>
      <c r="AG14" s="138" t="s">
        <v>91</v>
      </c>
      <c r="AH14" s="138" t="s">
        <v>92</v>
      </c>
      <c r="AI14" s="138" t="s">
        <v>93</v>
      </c>
      <c r="IU14" s="136"/>
    </row>
    <row r="15" customFormat="false" ht="12.75" hidden="false" customHeight="false" outlineLevel="0" collapsed="false">
      <c r="A15" s="142" t="n">
        <f aca="false">DATEVALUE(TEXT(F15,"mm/dd/yy"))</f>
        <v>36978</v>
      </c>
      <c r="B15" s="142" t="str">
        <f aca="false">IF(K15="Power",IF(Z15="Enron Canada Corp.",LEFT(L15,9),LEFT(L15,13)),K15)</f>
        <v>US West Power</v>
      </c>
      <c r="C15" s="143" t="n">
        <f aca="false">IF(K15="Power",((AE15-AD15+1)*16*SUM(O15:P15)),((AE15-AD15+1)*SUM(O15:P15)))</f>
        <v>12400</v>
      </c>
      <c r="D15" s="143" t="n">
        <f aca="false">VLOOKUP(H15,$A$7:$E$12,(HLOOKUP(B15,$B$5:$E$6,2,FALSE())),FALSE())*C15</f>
        <v>93</v>
      </c>
      <c r="E15" s="109" t="n">
        <v>1056585</v>
      </c>
      <c r="F15" s="110" t="n">
        <v>36978.6320601852</v>
      </c>
      <c r="G15" s="0" t="s">
        <v>94</v>
      </c>
      <c r="H15" s="0" t="s">
        <v>15</v>
      </c>
      <c r="I15" s="0" t="s">
        <v>11</v>
      </c>
      <c r="K15" s="0" t="s">
        <v>13</v>
      </c>
      <c r="L15" s="0" t="s">
        <v>95</v>
      </c>
      <c r="M15" s="0" t="n">
        <v>31671</v>
      </c>
      <c r="N15" s="0" t="s">
        <v>96</v>
      </c>
      <c r="O15" s="111" t="n">
        <v>25</v>
      </c>
      <c r="R15" s="0" t="s">
        <v>97</v>
      </c>
      <c r="S15" s="0" t="s">
        <v>98</v>
      </c>
      <c r="T15" s="113" t="n">
        <v>286</v>
      </c>
      <c r="U15" s="0" t="s">
        <v>99</v>
      </c>
      <c r="V15" s="0" t="s">
        <v>100</v>
      </c>
      <c r="W15" s="0" t="s">
        <v>101</v>
      </c>
      <c r="X15" s="0" t="s">
        <v>102</v>
      </c>
      <c r="Y15" s="0" t="s">
        <v>103</v>
      </c>
      <c r="Z15" s="0" t="s">
        <v>104</v>
      </c>
      <c r="AA15" s="0" t="n">
        <v>96004354</v>
      </c>
      <c r="AB15" s="0" t="n">
        <v>563872.1</v>
      </c>
      <c r="AC15" s="0" t="n">
        <v>29605</v>
      </c>
      <c r="AD15" s="110" t="n">
        <v>37012.5645833333</v>
      </c>
      <c r="AE15" s="110" t="n">
        <v>37042.5645833333</v>
      </c>
      <c r="IU15" s="137"/>
    </row>
    <row r="16" customFormat="false" ht="12.75" hidden="false" customHeight="false" outlineLevel="0" collapsed="false">
      <c r="A16" s="142" t="n">
        <f aca="false">DATEVALUE(TEXT(F16,"mm/dd/yy"))</f>
        <v>36980</v>
      </c>
      <c r="B16" s="142" t="str">
        <f aca="false">IF(K16="Power",IF(Z16="Enron Canada Corp.",LEFT(L16,9),LEFT(L16,13)),K16)</f>
        <v>US West Power</v>
      </c>
      <c r="C16" s="143" t="n">
        <f aca="false">IF(K16="Power",((AE16-AD16+1)*16*SUM(O16:P16)),((AE16-AD16+1)*SUM(O16:P16)))</f>
        <v>36800</v>
      </c>
      <c r="D16" s="143" t="n">
        <f aca="false">VLOOKUP(H16,$A$7:$E$12,(HLOOKUP(B16,$B$5:$E$6,2,FALSE())),FALSE())*C16</f>
        <v>276</v>
      </c>
      <c r="E16" s="109" t="n">
        <v>1067218</v>
      </c>
      <c r="F16" s="110" t="n">
        <v>36980.4428356482</v>
      </c>
      <c r="G16" s="0" t="s">
        <v>105</v>
      </c>
      <c r="H16" s="0" t="s">
        <v>15</v>
      </c>
      <c r="I16" s="0" t="s">
        <v>11</v>
      </c>
      <c r="K16" s="0" t="s">
        <v>13</v>
      </c>
      <c r="L16" s="0" t="s">
        <v>106</v>
      </c>
      <c r="M16" s="0" t="n">
        <v>29297</v>
      </c>
      <c r="N16" s="0" t="s">
        <v>107</v>
      </c>
      <c r="P16" s="111" t="n">
        <v>25</v>
      </c>
      <c r="R16" s="0" t="s">
        <v>97</v>
      </c>
      <c r="S16" s="0" t="s">
        <v>98</v>
      </c>
      <c r="T16" s="113" t="n">
        <v>390</v>
      </c>
      <c r="U16" s="0" t="s">
        <v>99</v>
      </c>
      <c r="V16" s="0" t="s">
        <v>108</v>
      </c>
      <c r="W16" s="0" t="s">
        <v>109</v>
      </c>
      <c r="X16" s="0" t="s">
        <v>102</v>
      </c>
      <c r="Y16" s="0" t="s">
        <v>103</v>
      </c>
      <c r="Z16" s="0" t="s">
        <v>104</v>
      </c>
      <c r="AA16" s="0" t="n">
        <v>96020035</v>
      </c>
      <c r="AB16" s="0" t="n">
        <v>565929.1</v>
      </c>
      <c r="AC16" s="0" t="n">
        <v>71108</v>
      </c>
      <c r="AD16" s="110" t="n">
        <v>37073</v>
      </c>
      <c r="AE16" s="110" t="n">
        <v>37164</v>
      </c>
      <c r="IU16" s="138"/>
    </row>
    <row r="17" customFormat="false" ht="12.75" hidden="false" customHeight="false" outlineLevel="0" collapsed="false">
      <c r="A17" s="142" t="n">
        <f aca="false">DATEVALUE(TEXT(F17,"mm/dd/yy"))</f>
        <v>36983</v>
      </c>
      <c r="B17" s="142" t="str">
        <f aca="false">IF(K17="Power",IF(Z17="Enron Canada Corp.",LEFT(L17,9),LEFT(L17,13)),K17)</f>
        <v>US West Power</v>
      </c>
      <c r="C17" s="143" t="n">
        <f aca="false">IF(K17="Power",((AE17-AD17+1)*16*SUM(O17:P17)),((AE17-AD17+1)*SUM(O17:P17)))</f>
        <v>12400</v>
      </c>
      <c r="D17" s="143" t="n">
        <f aca="false">VLOOKUP(H17,$A$7:$E$12,(HLOOKUP(B17,$B$5:$E$6,2,FALSE())),FALSE())*C17</f>
        <v>93</v>
      </c>
      <c r="E17" s="109" t="n">
        <v>1072905</v>
      </c>
      <c r="F17" s="110" t="n">
        <v>36983.404375</v>
      </c>
      <c r="G17" s="0" t="s">
        <v>105</v>
      </c>
      <c r="H17" s="0" t="s">
        <v>15</v>
      </c>
      <c r="I17" s="0" t="s">
        <v>11</v>
      </c>
      <c r="K17" s="0" t="s">
        <v>13</v>
      </c>
      <c r="L17" s="0" t="s">
        <v>95</v>
      </c>
      <c r="M17" s="0" t="n">
        <v>33759</v>
      </c>
      <c r="N17" s="0" t="s">
        <v>110</v>
      </c>
      <c r="P17" s="111" t="n">
        <v>25</v>
      </c>
      <c r="R17" s="0" t="s">
        <v>97</v>
      </c>
      <c r="S17" s="0" t="s">
        <v>98</v>
      </c>
      <c r="T17" s="113" t="n">
        <v>305</v>
      </c>
      <c r="U17" s="0" t="s">
        <v>99</v>
      </c>
      <c r="V17" s="0" t="s">
        <v>111</v>
      </c>
      <c r="W17" s="0" t="s">
        <v>112</v>
      </c>
      <c r="X17" s="0" t="s">
        <v>102</v>
      </c>
      <c r="Y17" s="0" t="s">
        <v>103</v>
      </c>
      <c r="Z17" s="0" t="s">
        <v>104</v>
      </c>
      <c r="AA17" s="0" t="n">
        <v>96020035</v>
      </c>
      <c r="AB17" s="0" t="n">
        <v>567399.1</v>
      </c>
      <c r="AC17" s="0" t="n">
        <v>71108</v>
      </c>
      <c r="AD17" s="110" t="n">
        <v>37012.5645833333</v>
      </c>
      <c r="AE17" s="110" t="n">
        <v>37042.5645833333</v>
      </c>
      <c r="IU17" s="138"/>
    </row>
    <row r="18" customFormat="false" ht="12.75" hidden="false" customHeight="false" outlineLevel="0" collapsed="false">
      <c r="A18" s="142" t="n">
        <f aca="false">DATEVALUE(TEXT(F18,"mm/dd/yy"))</f>
        <v>36983</v>
      </c>
      <c r="B18" s="142" t="str">
        <f aca="false">IF(K18="Power",IF(Z18="Enron Canada Corp.",LEFT(L18,9),LEFT(L18,13)),K18)</f>
        <v>US West Power</v>
      </c>
      <c r="C18" s="143" t="n">
        <f aca="false">IF(K18="Power",((AE18-AD18+1)*16*SUM(O18:P18)),((AE18-AD18+1)*SUM(O18:P18)))</f>
        <v>12000</v>
      </c>
      <c r="D18" s="143" t="n">
        <f aca="false">VLOOKUP(H18,$A$7:$E$12,(HLOOKUP(B18,$B$5:$E$6,2,FALSE())),FALSE())*C18</f>
        <v>90</v>
      </c>
      <c r="E18" s="109" t="n">
        <v>1073303</v>
      </c>
      <c r="F18" s="110" t="n">
        <v>36983.4215393519</v>
      </c>
      <c r="G18" s="0" t="s">
        <v>113</v>
      </c>
      <c r="H18" s="0" t="s">
        <v>15</v>
      </c>
      <c r="I18" s="0" t="s">
        <v>11</v>
      </c>
      <c r="K18" s="0" t="s">
        <v>13</v>
      </c>
      <c r="L18" s="0" t="s">
        <v>106</v>
      </c>
      <c r="M18" s="0" t="n">
        <v>36705</v>
      </c>
      <c r="N18" s="0" t="s">
        <v>114</v>
      </c>
      <c r="O18" s="111" t="n">
        <v>25</v>
      </c>
      <c r="R18" s="0" t="s">
        <v>97</v>
      </c>
      <c r="S18" s="0" t="s">
        <v>98</v>
      </c>
      <c r="T18" s="113" t="n">
        <v>305</v>
      </c>
      <c r="U18" s="0" t="s">
        <v>99</v>
      </c>
      <c r="V18" s="0" t="s">
        <v>108</v>
      </c>
      <c r="W18" s="0" t="s">
        <v>115</v>
      </c>
      <c r="X18" s="0" t="s">
        <v>102</v>
      </c>
      <c r="Y18" s="0" t="s">
        <v>103</v>
      </c>
      <c r="Z18" s="0" t="s">
        <v>104</v>
      </c>
      <c r="AA18" s="0" t="n">
        <v>96028954</v>
      </c>
      <c r="AB18" s="0" t="n">
        <v>567417.1</v>
      </c>
      <c r="AC18" s="0" t="n">
        <v>54979</v>
      </c>
      <c r="AD18" s="110" t="n">
        <v>37043.9166319444</v>
      </c>
      <c r="AE18" s="110" t="n">
        <v>37072.9166319444</v>
      </c>
      <c r="IU18" s="138"/>
    </row>
    <row r="19" customFormat="false" ht="12.75" hidden="false" customHeight="false" outlineLevel="0" collapsed="false">
      <c r="A19" s="142" t="n">
        <f aca="false">DATEVALUE(TEXT(F19,"mm/dd/yy"))</f>
        <v>36983</v>
      </c>
      <c r="B19" s="142" t="str">
        <f aca="false">IF(K19="Power",IF(Z19="Enron Canada Corp.",LEFT(L19,9),LEFT(L19,13)),K19)</f>
        <v>US West Power</v>
      </c>
      <c r="C19" s="143" t="n">
        <f aca="false">IF(K19="Power",((AE19-AD19+1)*16*SUM(O19:P19)),((AE19-AD19+1)*SUM(O19:P19)))</f>
        <v>36400</v>
      </c>
      <c r="D19" s="143" t="n">
        <f aca="false">VLOOKUP(H19,$A$7:$E$12,(HLOOKUP(B19,$B$5:$E$6,2,FALSE())),FALSE())*C19</f>
        <v>273</v>
      </c>
      <c r="E19" s="109" t="n">
        <v>1073927</v>
      </c>
      <c r="F19" s="110" t="n">
        <v>36983.4759606481</v>
      </c>
      <c r="G19" s="0" t="s">
        <v>113</v>
      </c>
      <c r="H19" s="0" t="s">
        <v>15</v>
      </c>
      <c r="I19" s="0" t="s">
        <v>11</v>
      </c>
      <c r="K19" s="0" t="s">
        <v>13</v>
      </c>
      <c r="L19" s="0" t="s">
        <v>95</v>
      </c>
      <c r="M19" s="0" t="n">
        <v>38267</v>
      </c>
      <c r="N19" s="0" t="s">
        <v>116</v>
      </c>
      <c r="P19" s="111" t="n">
        <v>25</v>
      </c>
      <c r="R19" s="0" t="s">
        <v>97</v>
      </c>
      <c r="S19" s="0" t="s">
        <v>98</v>
      </c>
      <c r="T19" s="113" t="n">
        <v>125</v>
      </c>
      <c r="U19" s="0" t="s">
        <v>99</v>
      </c>
      <c r="V19" s="0" t="s">
        <v>111</v>
      </c>
      <c r="W19" s="0" t="s">
        <v>112</v>
      </c>
      <c r="X19" s="0" t="s">
        <v>102</v>
      </c>
      <c r="Y19" s="0" t="s">
        <v>103</v>
      </c>
      <c r="Z19" s="0" t="s">
        <v>104</v>
      </c>
      <c r="AA19" s="0" t="n">
        <v>96028954</v>
      </c>
      <c r="AB19" s="0" t="n">
        <v>567567.1</v>
      </c>
      <c r="AC19" s="0" t="n">
        <v>54979</v>
      </c>
      <c r="AD19" s="110" t="n">
        <v>37347.7013888889</v>
      </c>
      <c r="AE19" s="110" t="n">
        <v>37437.7013888889</v>
      </c>
      <c r="IU19" s="138"/>
    </row>
    <row r="20" customFormat="false" ht="12.75" hidden="false" customHeight="false" outlineLevel="0" collapsed="false">
      <c r="A20" s="142" t="n">
        <f aca="false">DATEVALUE(TEXT(F20,"mm/dd/yy"))</f>
        <v>36984</v>
      </c>
      <c r="B20" s="142" t="str">
        <f aca="false">IF(K20="Power",IF(Z20="Enron Canada Corp.",LEFT(L20,9),LEFT(L20,13)),K20)</f>
        <v>US West Power</v>
      </c>
      <c r="C20" s="143" t="n">
        <f aca="false">IF(K20="Power",((AE20-AD20+1)*16*SUM(O20:P20)),((AE20-AD20+1)*SUM(O20:P20)))</f>
        <v>12000</v>
      </c>
      <c r="D20" s="143" t="n">
        <f aca="false">VLOOKUP(H20,$A$7:$E$12,(HLOOKUP(B20,$B$5:$E$6,2,FALSE())),FALSE())*C20</f>
        <v>90</v>
      </c>
      <c r="E20" s="109" t="n">
        <v>1080894</v>
      </c>
      <c r="F20" s="110" t="n">
        <v>36984.5580902778</v>
      </c>
      <c r="G20" s="0" t="s">
        <v>105</v>
      </c>
      <c r="H20" s="0" t="s">
        <v>15</v>
      </c>
      <c r="I20" s="0" t="s">
        <v>11</v>
      </c>
      <c r="K20" s="0" t="s">
        <v>13</v>
      </c>
      <c r="L20" s="0" t="s">
        <v>95</v>
      </c>
      <c r="M20" s="0" t="n">
        <v>33760</v>
      </c>
      <c r="N20" s="0" t="s">
        <v>117</v>
      </c>
      <c r="O20" s="111" t="n">
        <v>25</v>
      </c>
      <c r="R20" s="0" t="s">
        <v>97</v>
      </c>
      <c r="S20" s="0" t="s">
        <v>98</v>
      </c>
      <c r="T20" s="113" t="n">
        <v>415</v>
      </c>
      <c r="U20" s="0" t="s">
        <v>118</v>
      </c>
      <c r="V20" s="0" t="s">
        <v>100</v>
      </c>
      <c r="W20" s="0" t="s">
        <v>112</v>
      </c>
      <c r="X20" s="0" t="s">
        <v>102</v>
      </c>
      <c r="Y20" s="0" t="s">
        <v>103</v>
      </c>
      <c r="Z20" s="0" t="s">
        <v>104</v>
      </c>
      <c r="AA20" s="0" t="n">
        <v>96020035</v>
      </c>
      <c r="AB20" s="0" t="n">
        <v>569110.1</v>
      </c>
      <c r="AC20" s="0" t="n">
        <v>71108</v>
      </c>
      <c r="AD20" s="110" t="n">
        <v>37043.5645833333</v>
      </c>
      <c r="AE20" s="110" t="n">
        <v>37072.5645833333</v>
      </c>
      <c r="IU20" s="138"/>
    </row>
    <row r="21" customFormat="false" ht="12.75" hidden="false" customHeight="false" outlineLevel="0" collapsed="false">
      <c r="A21" s="142" t="n">
        <f aca="false">DATEVALUE(TEXT(F21,"mm/dd/yy"))</f>
        <v>36985</v>
      </c>
      <c r="B21" s="142" t="str">
        <f aca="false">IF(K21="Power",IF(Z21="Enron Canada Corp.",LEFT(L21,9),LEFT(L21,13)),K21)</f>
        <v>US West Power</v>
      </c>
      <c r="C21" s="143" t="n">
        <f aca="false">IF(K21="Power",((AE21-AD21+1)*16*SUM(O21:P21)),((AE21-AD21+1)*SUM(O21:P21)))</f>
        <v>12400</v>
      </c>
      <c r="D21" s="143" t="n">
        <f aca="false">VLOOKUP(H21,$A$7:$E$12,(HLOOKUP(B21,$B$5:$E$6,2,FALSE())),FALSE())*C21</f>
        <v>93</v>
      </c>
      <c r="E21" s="109" t="n">
        <v>1085856</v>
      </c>
      <c r="F21" s="110" t="n">
        <v>36985.4698611111</v>
      </c>
      <c r="G21" s="0" t="s">
        <v>105</v>
      </c>
      <c r="H21" s="0" t="s">
        <v>15</v>
      </c>
      <c r="I21" s="0" t="s">
        <v>11</v>
      </c>
      <c r="K21" s="0" t="s">
        <v>13</v>
      </c>
      <c r="L21" s="0" t="s">
        <v>95</v>
      </c>
      <c r="M21" s="0" t="n">
        <v>31671</v>
      </c>
      <c r="N21" s="0" t="s">
        <v>96</v>
      </c>
      <c r="P21" s="111" t="n">
        <v>25</v>
      </c>
      <c r="R21" s="0" t="s">
        <v>97</v>
      </c>
      <c r="S21" s="0" t="s">
        <v>98</v>
      </c>
      <c r="T21" s="113" t="n">
        <v>303.5</v>
      </c>
      <c r="U21" s="0" t="s">
        <v>118</v>
      </c>
      <c r="V21" s="0" t="s">
        <v>119</v>
      </c>
      <c r="W21" s="0" t="s">
        <v>101</v>
      </c>
      <c r="X21" s="0" t="s">
        <v>102</v>
      </c>
      <c r="Y21" s="0" t="s">
        <v>103</v>
      </c>
      <c r="Z21" s="0" t="s">
        <v>104</v>
      </c>
      <c r="AA21" s="0" t="n">
        <v>96020035</v>
      </c>
      <c r="AB21" s="0" t="n">
        <v>570210.1</v>
      </c>
      <c r="AC21" s="0" t="n">
        <v>71108</v>
      </c>
      <c r="AD21" s="110" t="n">
        <v>37012.5645833333</v>
      </c>
      <c r="AE21" s="110" t="n">
        <v>37042.5645833333</v>
      </c>
      <c r="IU21" s="138"/>
    </row>
    <row r="22" customFormat="false" ht="12.75" hidden="false" customHeight="false" outlineLevel="0" collapsed="false">
      <c r="A22" s="142" t="n">
        <f aca="false">DATEVALUE(TEXT(F22,"mm/dd/yy"))</f>
        <v>36986</v>
      </c>
      <c r="B22" s="142" t="str">
        <f aca="false">IF(K22="Power",IF(Z22="Enron Canada Corp.",LEFT(L22,9),LEFT(L22,13)),K22)</f>
        <v>US West Power</v>
      </c>
      <c r="C22" s="143" t="n">
        <f aca="false">IF(K22="Power",((AE22-AD22+1)*16*SUM(O22:P22)),((AE22-AD22+1)*SUM(O22:P22)))</f>
        <v>800</v>
      </c>
      <c r="D22" s="143" t="n">
        <f aca="false">VLOOKUP(H22,$A$7:$E$12,(HLOOKUP(B22,$B$5:$E$6,2,FALSE())),FALSE())*C22</f>
        <v>6</v>
      </c>
      <c r="E22" s="109" t="n">
        <v>1088957</v>
      </c>
      <c r="F22" s="110" t="n">
        <v>36986.3368634259</v>
      </c>
      <c r="G22" s="0" t="s">
        <v>105</v>
      </c>
      <c r="H22" s="0" t="s">
        <v>15</v>
      </c>
      <c r="I22" s="0" t="s">
        <v>11</v>
      </c>
      <c r="K22" s="0" t="s">
        <v>13</v>
      </c>
      <c r="L22" s="0" t="s">
        <v>95</v>
      </c>
      <c r="M22" s="0" t="n">
        <v>10631</v>
      </c>
      <c r="N22" s="0" t="s">
        <v>120</v>
      </c>
      <c r="P22" s="111" t="n">
        <v>25</v>
      </c>
      <c r="R22" s="0" t="s">
        <v>97</v>
      </c>
      <c r="S22" s="0" t="s">
        <v>98</v>
      </c>
      <c r="T22" s="113" t="n">
        <v>186</v>
      </c>
      <c r="U22" s="0" t="s">
        <v>118</v>
      </c>
      <c r="V22" s="0" t="s">
        <v>121</v>
      </c>
      <c r="W22" s="0" t="s">
        <v>101</v>
      </c>
      <c r="X22" s="0" t="s">
        <v>102</v>
      </c>
      <c r="Y22" s="0" t="s">
        <v>103</v>
      </c>
      <c r="Z22" s="0" t="s">
        <v>104</v>
      </c>
      <c r="AA22" s="0" t="n">
        <v>96020035</v>
      </c>
      <c r="AB22" s="0" t="n">
        <v>571227.1</v>
      </c>
      <c r="AC22" s="0" t="n">
        <v>71108</v>
      </c>
      <c r="AD22" s="110" t="n">
        <v>36987.9166782407</v>
      </c>
      <c r="AE22" s="110" t="n">
        <v>36988.9166782407</v>
      </c>
      <c r="IU22" s="138"/>
    </row>
    <row r="23" customFormat="false" ht="12.75" hidden="false" customHeight="false" outlineLevel="0" collapsed="false">
      <c r="A23" s="142" t="n">
        <f aca="false">DATEVALUE(TEXT(F23,"mm/dd/yy"))</f>
        <v>36986</v>
      </c>
      <c r="B23" s="142" t="str">
        <f aca="false">IF(K23="Power",IF(Z23="Enron Canada Corp.",LEFT(L23,9),LEFT(L23,13)),K23)</f>
        <v>US West Power</v>
      </c>
      <c r="C23" s="143" t="n">
        <f aca="false">IF(K23="Power",((AE23-AD23+1)*16*SUM(O23:P23)),((AE23-AD23+1)*SUM(O23:P23)))</f>
        <v>12400</v>
      </c>
      <c r="D23" s="143" t="n">
        <f aca="false">VLOOKUP(H23,$A$7:$E$12,(HLOOKUP(B23,$B$5:$E$6,2,FALSE())),FALSE())*C23</f>
        <v>93</v>
      </c>
      <c r="E23" s="109" t="n">
        <v>1090300</v>
      </c>
      <c r="F23" s="110" t="n">
        <v>36986.3709953704</v>
      </c>
      <c r="G23" s="0" t="s">
        <v>105</v>
      </c>
      <c r="H23" s="0" t="s">
        <v>15</v>
      </c>
      <c r="I23" s="0" t="s">
        <v>11</v>
      </c>
      <c r="K23" s="0" t="s">
        <v>13</v>
      </c>
      <c r="L23" s="0" t="s">
        <v>95</v>
      </c>
      <c r="M23" s="0" t="n">
        <v>33759</v>
      </c>
      <c r="N23" s="0" t="s">
        <v>110</v>
      </c>
      <c r="O23" s="111" t="n">
        <v>25</v>
      </c>
      <c r="R23" s="0" t="s">
        <v>97</v>
      </c>
      <c r="S23" s="0" t="s">
        <v>98</v>
      </c>
      <c r="T23" s="113" t="n">
        <v>317</v>
      </c>
      <c r="U23" s="0" t="s">
        <v>118</v>
      </c>
      <c r="V23" s="0" t="s">
        <v>111</v>
      </c>
      <c r="W23" s="0" t="s">
        <v>112</v>
      </c>
      <c r="X23" s="0" t="s">
        <v>102</v>
      </c>
      <c r="Y23" s="0" t="s">
        <v>103</v>
      </c>
      <c r="Z23" s="0" t="s">
        <v>104</v>
      </c>
      <c r="AA23" s="0" t="n">
        <v>96020035</v>
      </c>
      <c r="AB23" s="0" t="n">
        <v>571458.1</v>
      </c>
      <c r="AC23" s="0" t="n">
        <v>71108</v>
      </c>
      <c r="AD23" s="110" t="n">
        <v>37012.5645833333</v>
      </c>
      <c r="AE23" s="110" t="n">
        <v>37042.5645833333</v>
      </c>
      <c r="IU23" s="138"/>
    </row>
    <row r="24" customFormat="false" ht="12.75" hidden="false" customHeight="false" outlineLevel="0" collapsed="false">
      <c r="A24" s="142" t="n">
        <f aca="false">DATEVALUE(TEXT(F24,"mm/dd/yy"))</f>
        <v>36991</v>
      </c>
      <c r="B24" s="142" t="str">
        <f aca="false">IF(K24="Power",IF(Z24="Enron Canada Corp.",LEFT(L24,9),LEFT(L24,13)),K24)</f>
        <v>Natural Gas</v>
      </c>
      <c r="C24" s="143" t="n">
        <f aca="false">IF(K24="Power",((AE24-AD24+1)*16*SUM(O24:P24)),((AE24-AD24+1)*SUM(O24:P24)))</f>
        <v>155000</v>
      </c>
      <c r="D24" s="143" t="n">
        <f aca="false">VLOOKUP(H24,$A$7:$E$12,(HLOOKUP(B24,$B$5:$E$6,2,FALSE())),FALSE())*C24</f>
        <v>46.5</v>
      </c>
      <c r="E24" s="109" t="n">
        <v>1110507</v>
      </c>
      <c r="F24" s="110" t="n">
        <v>36991.4055671296</v>
      </c>
      <c r="G24" s="0" t="s">
        <v>122</v>
      </c>
      <c r="H24" s="0" t="s">
        <v>15</v>
      </c>
      <c r="I24" s="0" t="s">
        <v>11</v>
      </c>
      <c r="K24" s="0" t="s">
        <v>12</v>
      </c>
      <c r="L24" s="0" t="s">
        <v>123</v>
      </c>
      <c r="M24" s="0" t="n">
        <v>36578</v>
      </c>
      <c r="N24" s="0" t="s">
        <v>124</v>
      </c>
      <c r="P24" s="111" t="n">
        <v>5000</v>
      </c>
      <c r="R24" s="0" t="s">
        <v>125</v>
      </c>
      <c r="S24" s="0" t="s">
        <v>98</v>
      </c>
      <c r="T24" s="113" t="n">
        <v>-0.075</v>
      </c>
      <c r="U24" s="0" t="s">
        <v>126</v>
      </c>
      <c r="V24" s="0" t="s">
        <v>127</v>
      </c>
      <c r="W24" s="0" t="s">
        <v>128</v>
      </c>
      <c r="X24" s="0" t="s">
        <v>129</v>
      </c>
      <c r="Y24" s="0" t="s">
        <v>103</v>
      </c>
      <c r="Z24" s="0" t="s">
        <v>130</v>
      </c>
      <c r="AA24" s="0" t="n">
        <v>96004898</v>
      </c>
      <c r="AB24" s="0" t="s">
        <v>131</v>
      </c>
      <c r="AC24" s="0" t="n">
        <v>70526</v>
      </c>
      <c r="AD24" s="110" t="n">
        <v>37012.875</v>
      </c>
      <c r="AE24" s="110" t="n">
        <v>37042.875</v>
      </c>
      <c r="IU24" s="139"/>
    </row>
    <row r="25" customFormat="false" ht="12.75" hidden="false" customHeight="false" outlineLevel="0" collapsed="false">
      <c r="A25" s="142" t="n">
        <f aca="false">DATEVALUE(TEXT(F25,"mm/dd/yy"))</f>
        <v>36992</v>
      </c>
      <c r="B25" s="142" t="str">
        <f aca="false">IF(K25="Power",IF(Z25="Enron Canada Corp.",LEFT(L25,9),LEFT(L25,13)),K25)</f>
        <v>US East Power</v>
      </c>
      <c r="C25" s="143" t="n">
        <f aca="false">IF(K25="Power",((AE25-AD25+1)*16*SUM(O25:P25)),((AE25-AD25+1)*SUM(O25:P25)))</f>
        <v>24800</v>
      </c>
      <c r="D25" s="143" t="n">
        <f aca="false">VLOOKUP(H25,$A$7:$E$12,(HLOOKUP(B25,$B$5:$E$6,2,FALSE())),FALSE())*C25</f>
        <v>124</v>
      </c>
      <c r="E25" s="109" t="n">
        <v>1115603</v>
      </c>
      <c r="F25" s="110" t="n">
        <v>36992.3850347222</v>
      </c>
      <c r="G25" s="0" t="s">
        <v>132</v>
      </c>
      <c r="H25" s="0" t="s">
        <v>15</v>
      </c>
      <c r="I25" s="0" t="s">
        <v>11</v>
      </c>
      <c r="K25" s="0" t="s">
        <v>13</v>
      </c>
      <c r="L25" s="0" t="s">
        <v>133</v>
      </c>
      <c r="M25" s="0" t="n">
        <v>7472</v>
      </c>
      <c r="N25" s="0" t="s">
        <v>134</v>
      </c>
      <c r="P25" s="111" t="n">
        <v>50</v>
      </c>
      <c r="R25" s="0" t="s">
        <v>97</v>
      </c>
      <c r="S25" s="0" t="s">
        <v>98</v>
      </c>
      <c r="T25" s="113" t="n">
        <v>59</v>
      </c>
      <c r="U25" s="0" t="s">
        <v>135</v>
      </c>
      <c r="V25" s="0" t="s">
        <v>136</v>
      </c>
      <c r="W25" s="0" t="s">
        <v>137</v>
      </c>
      <c r="X25" s="0" t="s">
        <v>102</v>
      </c>
      <c r="Y25" s="0" t="s">
        <v>103</v>
      </c>
      <c r="Z25" s="0" t="s">
        <v>104</v>
      </c>
      <c r="AA25" s="0" t="n">
        <v>96020991</v>
      </c>
      <c r="AB25" s="0" t="n">
        <v>578461.1</v>
      </c>
      <c r="AC25" s="0" t="n">
        <v>66682</v>
      </c>
      <c r="AD25" s="110" t="n">
        <v>37012.7159722222</v>
      </c>
      <c r="AE25" s="110" t="n">
        <v>37042.7159722222</v>
      </c>
      <c r="IU25" s="139"/>
    </row>
    <row r="26" customFormat="false" ht="12.75" hidden="false" customHeight="false" outlineLevel="0" collapsed="false">
      <c r="A26" s="142" t="n">
        <f aca="false">DATEVALUE(TEXT(F26,"mm/dd/yy"))</f>
        <v>36992</v>
      </c>
      <c r="B26" s="142" t="str">
        <f aca="false">IF(K26="Power",IF(Z26="Enron Canada Corp.",LEFT(L26,9),LEFT(L26,13)),K26)</f>
        <v>Natural Gas</v>
      </c>
      <c r="C26" s="143" t="n">
        <f aca="false">IF(K26="Power",((AE26-AD26+1)*16*SUM(O26:P26)),((AE26-AD26+1)*SUM(O26:P26)))</f>
        <v>155000</v>
      </c>
      <c r="D26" s="143" t="n">
        <f aca="false">VLOOKUP(H26,$A$7:$E$12,(HLOOKUP(B26,$B$5:$E$6,2,FALSE())),FALSE())*C26</f>
        <v>46.5</v>
      </c>
      <c r="E26" s="109" t="n">
        <v>1116094</v>
      </c>
      <c r="F26" s="110" t="n">
        <v>36992.3989236111</v>
      </c>
      <c r="G26" s="0" t="s">
        <v>138</v>
      </c>
      <c r="H26" s="0" t="s">
        <v>15</v>
      </c>
      <c r="I26" s="0" t="s">
        <v>11</v>
      </c>
      <c r="K26" s="0" t="s">
        <v>12</v>
      </c>
      <c r="L26" s="0" t="s">
        <v>139</v>
      </c>
      <c r="M26" s="0" t="n">
        <v>36237</v>
      </c>
      <c r="N26" s="0" t="s">
        <v>140</v>
      </c>
      <c r="O26" s="111" t="n">
        <v>5000</v>
      </c>
      <c r="R26" s="0" t="s">
        <v>125</v>
      </c>
      <c r="S26" s="0" t="s">
        <v>98</v>
      </c>
      <c r="T26" s="113" t="n">
        <v>0.0025</v>
      </c>
      <c r="U26" s="0" t="s">
        <v>141</v>
      </c>
      <c r="V26" s="0" t="s">
        <v>142</v>
      </c>
      <c r="W26" s="0" t="s">
        <v>143</v>
      </c>
      <c r="X26" s="0" t="s">
        <v>129</v>
      </c>
      <c r="Y26" s="0" t="s">
        <v>103</v>
      </c>
      <c r="Z26" s="0" t="s">
        <v>130</v>
      </c>
      <c r="AA26" s="0" t="n">
        <v>96021110</v>
      </c>
      <c r="AB26" s="0" t="s">
        <v>144</v>
      </c>
      <c r="AC26" s="0" t="n">
        <v>57399</v>
      </c>
      <c r="AD26" s="110" t="n">
        <v>37012.875</v>
      </c>
      <c r="AE26" s="110" t="n">
        <v>37042.875</v>
      </c>
      <c r="IU26" s="140"/>
    </row>
    <row r="27" customFormat="false" ht="12.75" hidden="false" customHeight="false" outlineLevel="0" collapsed="false">
      <c r="A27" s="142" t="n">
        <f aca="false">DATEVALUE(TEXT(F27,"mm/dd/yy"))</f>
        <v>36992</v>
      </c>
      <c r="B27" s="142" t="str">
        <f aca="false">IF(K27="Power",IF(Z27="Enron Canada Corp.",LEFT(L27,9),LEFT(L27,13)),K27)</f>
        <v>US West Power</v>
      </c>
      <c r="C27" s="143" t="n">
        <f aca="false">IF(K27="Power",((AE27-AD27+1)*16*SUM(O27:P27)),((AE27-AD27+1)*SUM(O27:P27)))</f>
        <v>36800</v>
      </c>
      <c r="D27" s="143" t="n">
        <f aca="false">VLOOKUP(H27,$A$7:$E$12,(HLOOKUP(B27,$B$5:$E$6,2,FALSE())),FALSE())*C27</f>
        <v>276</v>
      </c>
      <c r="E27" s="109" t="n">
        <v>1117095</v>
      </c>
      <c r="F27" s="110" t="n">
        <v>36992.4768634259</v>
      </c>
      <c r="G27" s="0" t="s">
        <v>145</v>
      </c>
      <c r="H27" s="0" t="s">
        <v>15</v>
      </c>
      <c r="I27" s="0" t="s">
        <v>11</v>
      </c>
      <c r="K27" s="0" t="s">
        <v>13</v>
      </c>
      <c r="L27" s="0" t="s">
        <v>95</v>
      </c>
      <c r="M27" s="0" t="n">
        <v>30895</v>
      </c>
      <c r="N27" s="0" t="s">
        <v>146</v>
      </c>
      <c r="P27" s="111" t="n">
        <v>25</v>
      </c>
      <c r="R27" s="0" t="s">
        <v>97</v>
      </c>
      <c r="S27" s="0" t="s">
        <v>98</v>
      </c>
      <c r="T27" s="113" t="n">
        <v>486</v>
      </c>
      <c r="U27" s="0" t="s">
        <v>118</v>
      </c>
      <c r="V27" s="0" t="s">
        <v>111</v>
      </c>
      <c r="W27" s="0" t="s">
        <v>112</v>
      </c>
      <c r="X27" s="0" t="s">
        <v>102</v>
      </c>
      <c r="Y27" s="0" t="s">
        <v>103</v>
      </c>
      <c r="Z27" s="0" t="s">
        <v>104</v>
      </c>
      <c r="AA27" s="0" t="n">
        <v>95005504</v>
      </c>
      <c r="AB27" s="0" t="n">
        <v>578692.1</v>
      </c>
      <c r="AC27" s="0" t="n">
        <v>754</v>
      </c>
      <c r="AD27" s="110" t="n">
        <v>37073.7013888889</v>
      </c>
      <c r="AE27" s="110" t="n">
        <v>37164.7013888889</v>
      </c>
      <c r="IU27" s="138"/>
    </row>
    <row r="28" customFormat="false" ht="12.75" hidden="false" customHeight="false" outlineLevel="0" collapsed="false">
      <c r="A28" s="142" t="n">
        <f aca="false">DATEVALUE(TEXT(F28,"mm/dd/yy"))</f>
        <v>36993</v>
      </c>
      <c r="B28" s="142" t="str">
        <f aca="false">IF(K28="Power",IF(Z28="Enron Canada Corp.",LEFT(L28,9),LEFT(L28,13)),K28)</f>
        <v>US East Power</v>
      </c>
      <c r="C28" s="143" t="n">
        <f aca="false">IF(K28="Power",((AE28-AD28+1)*16*SUM(O28:P28)),((AE28-AD28+1)*SUM(O28:P28)))</f>
        <v>4000</v>
      </c>
      <c r="D28" s="143" t="n">
        <f aca="false">VLOOKUP(H28,$A$7:$E$12,(HLOOKUP(B28,$B$5:$E$6,2,FALSE())),FALSE())*C28</f>
        <v>20</v>
      </c>
      <c r="E28" s="109" t="n">
        <v>1119156</v>
      </c>
      <c r="F28" s="110" t="n">
        <v>36993.2915509259</v>
      </c>
      <c r="G28" s="0" t="s">
        <v>147</v>
      </c>
      <c r="H28" s="0" t="s">
        <v>15</v>
      </c>
      <c r="I28" s="0" t="s">
        <v>11</v>
      </c>
      <c r="K28" s="0" t="s">
        <v>13</v>
      </c>
      <c r="L28" s="0" t="s">
        <v>133</v>
      </c>
      <c r="M28" s="0" t="n">
        <v>29083</v>
      </c>
      <c r="N28" s="0" t="s">
        <v>148</v>
      </c>
      <c r="O28" s="111" t="n">
        <v>50</v>
      </c>
      <c r="R28" s="0" t="s">
        <v>97</v>
      </c>
      <c r="S28" s="0" t="s">
        <v>98</v>
      </c>
      <c r="T28" s="113" t="n">
        <v>52.5</v>
      </c>
      <c r="U28" s="0" t="s">
        <v>135</v>
      </c>
      <c r="V28" s="0" t="s">
        <v>136</v>
      </c>
      <c r="W28" s="0" t="s">
        <v>149</v>
      </c>
      <c r="X28" s="0" t="s">
        <v>102</v>
      </c>
      <c r="Y28" s="0" t="s">
        <v>103</v>
      </c>
      <c r="Z28" s="0" t="s">
        <v>104</v>
      </c>
      <c r="AA28" s="0" t="n">
        <v>96021791</v>
      </c>
      <c r="AB28" s="0" t="n">
        <v>579331.1</v>
      </c>
      <c r="AC28" s="0" t="n">
        <v>64168</v>
      </c>
      <c r="AD28" s="110" t="n">
        <v>36997.875</v>
      </c>
      <c r="AE28" s="110" t="n">
        <v>37001.875</v>
      </c>
      <c r="IU28" s="138"/>
    </row>
    <row r="29" customFormat="false" ht="12.75" hidden="false" customHeight="false" outlineLevel="0" collapsed="false">
      <c r="A29" s="142" t="n">
        <f aca="false">DATEVALUE(TEXT(F29,"mm/dd/yy"))</f>
        <v>36993</v>
      </c>
      <c r="B29" s="142" t="str">
        <f aca="false">IF(K29="Power",IF(Z29="Enron Canada Corp.",LEFT(L29,9),LEFT(L29,13)),K29)</f>
        <v>US East Power</v>
      </c>
      <c r="C29" s="143" t="n">
        <f aca="false">IF(K29="Power",((AE29-AD29+1)*16*SUM(O29:P29)),((AE29-AD29+1)*SUM(O29:P29)))</f>
        <v>4000</v>
      </c>
      <c r="D29" s="143" t="n">
        <f aca="false">VLOOKUP(H29,$A$7:$E$12,(HLOOKUP(B29,$B$5:$E$6,2,FALSE())),FALSE())*C29</f>
        <v>20</v>
      </c>
      <c r="E29" s="109" t="n">
        <v>1119809</v>
      </c>
      <c r="F29" s="110" t="n">
        <v>36993.3433217593</v>
      </c>
      <c r="G29" s="0" t="s">
        <v>150</v>
      </c>
      <c r="H29" s="0" t="s">
        <v>15</v>
      </c>
      <c r="I29" s="0" t="s">
        <v>11</v>
      </c>
      <c r="K29" s="0" t="s">
        <v>13</v>
      </c>
      <c r="L29" s="0" t="s">
        <v>133</v>
      </c>
      <c r="M29" s="0" t="n">
        <v>29089</v>
      </c>
      <c r="N29" s="0" t="s">
        <v>151</v>
      </c>
      <c r="O29" s="111" t="n">
        <v>50</v>
      </c>
      <c r="R29" s="0" t="s">
        <v>97</v>
      </c>
      <c r="S29" s="0" t="s">
        <v>98</v>
      </c>
      <c r="T29" s="113" t="n">
        <v>49.5</v>
      </c>
      <c r="U29" s="0" t="s">
        <v>152</v>
      </c>
      <c r="V29" s="0" t="s">
        <v>153</v>
      </c>
      <c r="W29" s="0" t="s">
        <v>154</v>
      </c>
      <c r="X29" s="0" t="s">
        <v>102</v>
      </c>
      <c r="Y29" s="0" t="s">
        <v>103</v>
      </c>
      <c r="Z29" s="0" t="s">
        <v>104</v>
      </c>
      <c r="AA29" s="0" t="n">
        <v>96009016</v>
      </c>
      <c r="AB29" s="0" t="n">
        <v>579569.1</v>
      </c>
      <c r="AC29" s="0" t="n">
        <v>18</v>
      </c>
      <c r="AD29" s="110" t="n">
        <v>36997.875</v>
      </c>
      <c r="AE29" s="110" t="n">
        <v>37001.875</v>
      </c>
      <c r="IU29" s="141"/>
    </row>
    <row r="30" customFormat="false" ht="12.75" hidden="false" customHeight="false" outlineLevel="0" collapsed="false">
      <c r="A30" s="142" t="n">
        <f aca="false">DATEVALUE(TEXT(F30,"mm/dd/yy"))</f>
        <v>36993</v>
      </c>
      <c r="B30" s="142" t="str">
        <f aca="false">IF(K30="Power",IF(Z30="Enron Canada Corp.",LEFT(L30,9),LEFT(L30,13)),K30)</f>
        <v>Natural Gas</v>
      </c>
      <c r="C30" s="143" t="n">
        <f aca="false">IF(K30="Power",((AE30-AD30+1)*16*SUM(O30:P30)),((AE30-AD30+1)*SUM(O30:P30)))</f>
        <v>755000</v>
      </c>
      <c r="D30" s="143" t="n">
        <f aca="false">VLOOKUP(H30,$A$7:$E$12,(HLOOKUP(B30,$B$5:$E$6,2,FALSE())),FALSE())*C30</f>
        <v>226.5</v>
      </c>
      <c r="E30" s="109" t="n">
        <v>1121524</v>
      </c>
      <c r="F30" s="110" t="n">
        <v>36993.3854166667</v>
      </c>
      <c r="G30" s="0" t="s">
        <v>155</v>
      </c>
      <c r="H30" s="0" t="s">
        <v>15</v>
      </c>
      <c r="I30" s="0" t="s">
        <v>11</v>
      </c>
      <c r="K30" s="0" t="s">
        <v>12</v>
      </c>
      <c r="L30" s="0" t="s">
        <v>123</v>
      </c>
      <c r="M30" s="0" t="n">
        <v>36698</v>
      </c>
      <c r="N30" s="0" t="s">
        <v>156</v>
      </c>
      <c r="P30" s="111" t="n">
        <v>5000</v>
      </c>
      <c r="R30" s="0" t="s">
        <v>125</v>
      </c>
      <c r="S30" s="0" t="s">
        <v>98</v>
      </c>
      <c r="T30" s="113" t="n">
        <v>5.1</v>
      </c>
      <c r="U30" s="0" t="s">
        <v>126</v>
      </c>
      <c r="V30" s="0" t="s">
        <v>157</v>
      </c>
      <c r="W30" s="0" t="s">
        <v>158</v>
      </c>
      <c r="X30" s="0" t="s">
        <v>129</v>
      </c>
      <c r="Y30" s="0" t="s">
        <v>103</v>
      </c>
      <c r="Z30" s="0" t="s">
        <v>130</v>
      </c>
      <c r="AA30" s="0" t="n">
        <v>96018986</v>
      </c>
      <c r="AB30" s="0" t="s">
        <v>159</v>
      </c>
      <c r="AC30" s="0" t="n">
        <v>49747</v>
      </c>
      <c r="AD30" s="110" t="n">
        <v>37196</v>
      </c>
      <c r="AE30" s="110" t="n">
        <v>37346</v>
      </c>
      <c r="IU30" s="138"/>
    </row>
    <row r="31" customFormat="false" ht="12.75" hidden="false" customHeight="false" outlineLevel="0" collapsed="false">
      <c r="A31" s="142" t="n">
        <f aca="false">DATEVALUE(TEXT(F31,"mm/dd/yy"))</f>
        <v>36993</v>
      </c>
      <c r="B31" s="142" t="str">
        <f aca="false">IF(K31="Power",IF(Z31="Enron Canada Corp.",LEFT(L31,9),LEFT(L31,13)),K31)</f>
        <v>Natural Gas</v>
      </c>
      <c r="C31" s="143" t="n">
        <f aca="false">IF(K31="Power",((AE31-AD31+1)*16*SUM(O31:P31)),((AE31-AD31+1)*SUM(O31:P31)))</f>
        <v>755000</v>
      </c>
      <c r="D31" s="143" t="n">
        <f aca="false">VLOOKUP(H31,$A$7:$E$12,(HLOOKUP(B31,$B$5:$E$6,2,FALSE())),FALSE())*C31</f>
        <v>226.5</v>
      </c>
      <c r="E31" s="109" t="n">
        <v>1122091</v>
      </c>
      <c r="F31" s="110" t="n">
        <v>36993.4054050926</v>
      </c>
      <c r="G31" s="0" t="s">
        <v>160</v>
      </c>
      <c r="H31" s="0" t="s">
        <v>15</v>
      </c>
      <c r="I31" s="0" t="s">
        <v>11</v>
      </c>
      <c r="K31" s="0" t="s">
        <v>12</v>
      </c>
      <c r="L31" s="0" t="s">
        <v>123</v>
      </c>
      <c r="M31" s="0" t="n">
        <v>36698</v>
      </c>
      <c r="N31" s="0" t="s">
        <v>156</v>
      </c>
      <c r="P31" s="111" t="n">
        <v>5000</v>
      </c>
      <c r="R31" s="0" t="s">
        <v>125</v>
      </c>
      <c r="S31" s="0" t="s">
        <v>98</v>
      </c>
      <c r="T31" s="113" t="n">
        <v>5.1</v>
      </c>
      <c r="U31" s="0" t="s">
        <v>126</v>
      </c>
      <c r="V31" s="0" t="s">
        <v>157</v>
      </c>
      <c r="W31" s="0" t="s">
        <v>158</v>
      </c>
      <c r="X31" s="0" t="s">
        <v>129</v>
      </c>
      <c r="Y31" s="0" t="s">
        <v>103</v>
      </c>
      <c r="Z31" s="0" t="s">
        <v>130</v>
      </c>
      <c r="AA31" s="0" t="n">
        <v>95000281</v>
      </c>
      <c r="AB31" s="0" t="s">
        <v>161</v>
      </c>
      <c r="AC31" s="0" t="n">
        <v>56264</v>
      </c>
      <c r="AD31" s="110" t="n">
        <v>37196</v>
      </c>
      <c r="AE31" s="110" t="n">
        <v>37346</v>
      </c>
      <c r="IU31" s="138"/>
    </row>
    <row r="32" customFormat="false" ht="12.75" hidden="false" customHeight="false" outlineLevel="0" collapsed="false">
      <c r="A32" s="142" t="n">
        <f aca="false">DATEVALUE(TEXT(F32,"mm/dd/yy"))</f>
        <v>36993</v>
      </c>
      <c r="B32" s="142" t="str">
        <f aca="false">IF(K32="Power",IF(Z32="Enron Canada Corp.",LEFT(L32,9),LEFT(L32,13)),K32)</f>
        <v>US West Power</v>
      </c>
      <c r="C32" s="143" t="n">
        <f aca="false">IF(K32="Power",((AE32-AD32+1)*16*SUM(O32:P32)),((AE32-AD32+1)*SUM(O32:P32)))</f>
        <v>36000</v>
      </c>
      <c r="D32" s="143" t="n">
        <f aca="false">VLOOKUP(H32,$A$7:$E$12,(HLOOKUP(B32,$B$5:$E$6,2,FALSE())),FALSE())*C32</f>
        <v>270</v>
      </c>
      <c r="E32" s="109" t="n">
        <v>1122598</v>
      </c>
      <c r="F32" s="110" t="n">
        <v>36993.4435532407</v>
      </c>
      <c r="G32" s="0" t="s">
        <v>162</v>
      </c>
      <c r="H32" s="0" t="s">
        <v>15</v>
      </c>
      <c r="I32" s="0" t="s">
        <v>11</v>
      </c>
      <c r="K32" s="0" t="s">
        <v>13</v>
      </c>
      <c r="L32" s="0" t="s">
        <v>106</v>
      </c>
      <c r="M32" s="0" t="n">
        <v>44877</v>
      </c>
      <c r="N32" s="0" t="s">
        <v>163</v>
      </c>
      <c r="P32" s="111" t="n">
        <v>25</v>
      </c>
      <c r="R32" s="0" t="s">
        <v>97</v>
      </c>
      <c r="S32" s="0" t="s">
        <v>98</v>
      </c>
      <c r="T32" s="113" t="n">
        <v>170</v>
      </c>
      <c r="U32" s="0" t="s">
        <v>118</v>
      </c>
      <c r="V32" s="0" t="s">
        <v>108</v>
      </c>
      <c r="W32" s="0" t="s">
        <v>109</v>
      </c>
      <c r="X32" s="0" t="s">
        <v>102</v>
      </c>
      <c r="Y32" s="0" t="s">
        <v>103</v>
      </c>
      <c r="Z32" s="0" t="s">
        <v>104</v>
      </c>
      <c r="AA32" s="0" t="n">
        <v>96057469</v>
      </c>
      <c r="AB32" s="0" t="n">
        <v>579971.1</v>
      </c>
      <c r="AC32" s="0" t="n">
        <v>53350</v>
      </c>
      <c r="AD32" s="110" t="n">
        <v>37257</v>
      </c>
      <c r="AE32" s="110" t="n">
        <v>37346</v>
      </c>
      <c r="IU32" s="138"/>
    </row>
    <row r="33" customFormat="false" ht="12.75" hidden="false" customHeight="false" outlineLevel="0" collapsed="false">
      <c r="A33" s="142" t="n">
        <f aca="false">DATEVALUE(TEXT(F33,"mm/dd/yy"))</f>
        <v>36993</v>
      </c>
      <c r="B33" s="142" t="str">
        <f aca="false">IF(K33="Power",IF(Z33="Enron Canada Corp.",LEFT(L33,9),LEFT(L33,13)),K33)</f>
        <v>US West Power</v>
      </c>
      <c r="C33" s="143" t="n">
        <f aca="false">IF(K33="Power",((AE33-AD33+1)*16*SUM(O33:P33)),((AE33-AD33+1)*SUM(O33:P33)))</f>
        <v>12400</v>
      </c>
      <c r="D33" s="143" t="n">
        <f aca="false">VLOOKUP(H33,$A$7:$E$12,(HLOOKUP(B33,$B$5:$E$6,2,FALSE())),FALSE())*C33</f>
        <v>93</v>
      </c>
      <c r="E33" s="109" t="n">
        <v>1123267</v>
      </c>
      <c r="F33" s="110" t="n">
        <v>36993.5619791667</v>
      </c>
      <c r="G33" s="0" t="s">
        <v>105</v>
      </c>
      <c r="H33" s="0" t="s">
        <v>15</v>
      </c>
      <c r="I33" s="0" t="s">
        <v>11</v>
      </c>
      <c r="K33" s="0" t="s">
        <v>13</v>
      </c>
      <c r="L33" s="0" t="s">
        <v>95</v>
      </c>
      <c r="M33" s="0" t="n">
        <v>47542</v>
      </c>
      <c r="N33" s="0" t="s">
        <v>164</v>
      </c>
      <c r="P33" s="111" t="n">
        <v>25</v>
      </c>
      <c r="R33" s="0" t="s">
        <v>97</v>
      </c>
      <c r="S33" s="0" t="s">
        <v>98</v>
      </c>
      <c r="T33" s="113" t="n">
        <v>314</v>
      </c>
      <c r="U33" s="0" t="s">
        <v>118</v>
      </c>
      <c r="V33" s="0" t="s">
        <v>111</v>
      </c>
      <c r="W33" s="0" t="s">
        <v>112</v>
      </c>
      <c r="X33" s="0" t="s">
        <v>102</v>
      </c>
      <c r="Y33" s="0" t="s">
        <v>103</v>
      </c>
      <c r="Z33" s="0" t="s">
        <v>104</v>
      </c>
      <c r="AA33" s="0" t="n">
        <v>96020035</v>
      </c>
      <c r="AB33" s="0" t="n">
        <v>580204.1</v>
      </c>
      <c r="AC33" s="0" t="n">
        <v>71108</v>
      </c>
      <c r="AD33" s="110" t="n">
        <v>37257.9166666667</v>
      </c>
      <c r="AE33" s="110" t="n">
        <v>37287.9166666667</v>
      </c>
      <c r="IU33" s="138"/>
    </row>
    <row r="34" customFormat="false" ht="12.75" hidden="false" customHeight="false" outlineLevel="0" collapsed="false">
      <c r="A34" s="142" t="n">
        <f aca="false">DATEVALUE(TEXT(F34,"mm/dd/yy"))</f>
        <v>36993</v>
      </c>
      <c r="B34" s="142" t="str">
        <f aca="false">IF(K34="Power",IF(Z34="Enron Canada Corp.",LEFT(L34,9),LEFT(L34,13)),K34)</f>
        <v>US West Power</v>
      </c>
      <c r="C34" s="143" t="n">
        <f aca="false">IF(K34="Power",((AE34-AD34+1)*16*SUM(O34:P34)),((AE34-AD34+1)*SUM(O34:P34)))</f>
        <v>36800</v>
      </c>
      <c r="D34" s="143" t="n">
        <f aca="false">VLOOKUP(H34,$A$7:$E$12,(HLOOKUP(B34,$B$5:$E$6,2,FALSE())),FALSE())*C34</f>
        <v>276</v>
      </c>
      <c r="E34" s="109" t="n">
        <v>1123655</v>
      </c>
      <c r="F34" s="110" t="n">
        <v>36993.6435300926</v>
      </c>
      <c r="G34" s="0" t="s">
        <v>165</v>
      </c>
      <c r="H34" s="0" t="s">
        <v>15</v>
      </c>
      <c r="I34" s="0" t="s">
        <v>11</v>
      </c>
      <c r="K34" s="0" t="s">
        <v>13</v>
      </c>
      <c r="L34" s="0" t="s">
        <v>95</v>
      </c>
      <c r="M34" s="0" t="n">
        <v>30895</v>
      </c>
      <c r="N34" s="0" t="s">
        <v>146</v>
      </c>
      <c r="P34" s="111" t="n">
        <v>25</v>
      </c>
      <c r="R34" s="0" t="s">
        <v>97</v>
      </c>
      <c r="S34" s="0" t="s">
        <v>98</v>
      </c>
      <c r="T34" s="113" t="n">
        <v>500</v>
      </c>
      <c r="U34" s="0" t="s">
        <v>118</v>
      </c>
      <c r="V34" s="0" t="s">
        <v>111</v>
      </c>
      <c r="W34" s="0" t="s">
        <v>112</v>
      </c>
      <c r="X34" s="0" t="s">
        <v>102</v>
      </c>
      <c r="Y34" s="0" t="s">
        <v>103</v>
      </c>
      <c r="Z34" s="0" t="s">
        <v>104</v>
      </c>
      <c r="AA34" s="0" t="n">
        <v>95001154</v>
      </c>
      <c r="AB34" s="0" t="n">
        <v>580378.1</v>
      </c>
      <c r="AC34" s="0" t="n">
        <v>64517</v>
      </c>
      <c r="AD34" s="110" t="n">
        <v>37073.7013888889</v>
      </c>
      <c r="AE34" s="110" t="n">
        <v>37164.7013888889</v>
      </c>
      <c r="IU34" s="138"/>
    </row>
    <row r="35" customFormat="false" ht="12.75" hidden="false" customHeight="false" outlineLevel="0" collapsed="false">
      <c r="A35" s="142" t="n">
        <f aca="false">DATEVALUE(TEXT(F35,"mm/dd/yy"))</f>
        <v>36997</v>
      </c>
      <c r="B35" s="142" t="str">
        <f aca="false">IF(K35="Power",IF(Z35="Enron Canada Corp.",LEFT(L35,9),LEFT(L35,13)),K35)</f>
        <v>US East Power</v>
      </c>
      <c r="C35" s="143" t="n">
        <f aca="false">IF(K35="Power",((AE35-AD35+1)*16*SUM(O35:P35)),((AE35-AD35+1)*SUM(O35:P35)))</f>
        <v>800</v>
      </c>
      <c r="D35" s="143" t="n">
        <f aca="false">VLOOKUP(H35,$A$7:$E$12,(HLOOKUP(B35,$B$5:$E$6,2,FALSE())),FALSE())*C35</f>
        <v>4</v>
      </c>
      <c r="E35" s="109" t="n">
        <v>1126073</v>
      </c>
      <c r="F35" s="110" t="n">
        <v>36997.3731481481</v>
      </c>
      <c r="G35" s="0" t="s">
        <v>160</v>
      </c>
      <c r="H35" s="0" t="s">
        <v>15</v>
      </c>
      <c r="I35" s="0" t="s">
        <v>11</v>
      </c>
      <c r="K35" s="0" t="s">
        <v>13</v>
      </c>
      <c r="L35" s="0" t="s">
        <v>133</v>
      </c>
      <c r="M35" s="0" t="n">
        <v>34503</v>
      </c>
      <c r="N35" s="0" t="s">
        <v>166</v>
      </c>
      <c r="P35" s="111" t="n">
        <v>50</v>
      </c>
      <c r="R35" s="0" t="s">
        <v>97</v>
      </c>
      <c r="S35" s="0" t="s">
        <v>98</v>
      </c>
      <c r="T35" s="113" t="n">
        <v>31.5</v>
      </c>
      <c r="U35" s="0" t="s">
        <v>135</v>
      </c>
      <c r="V35" s="0" t="s">
        <v>136</v>
      </c>
      <c r="W35" s="0" t="s">
        <v>149</v>
      </c>
      <c r="X35" s="0" t="s">
        <v>102</v>
      </c>
      <c r="Y35" s="0" t="s">
        <v>103</v>
      </c>
      <c r="Z35" s="0" t="s">
        <v>104</v>
      </c>
      <c r="AA35" s="0" t="n">
        <v>96006417</v>
      </c>
      <c r="AB35" s="0" t="n">
        <v>582206.1</v>
      </c>
      <c r="AC35" s="0" t="n">
        <v>56264</v>
      </c>
      <c r="AD35" s="110" t="n">
        <v>36998.875</v>
      </c>
      <c r="AE35" s="110" t="n">
        <v>36998.875</v>
      </c>
      <c r="IU35" s="138"/>
    </row>
    <row r="36" customFormat="false" ht="12.75" hidden="false" customHeight="false" outlineLevel="0" collapsed="false">
      <c r="A36" s="142" t="n">
        <f aca="false">DATEVALUE(TEXT(F36,"mm/dd/yy"))</f>
        <v>36997</v>
      </c>
      <c r="B36" s="142" t="str">
        <f aca="false">IF(K36="Power",IF(Z36="Enron Canada Corp.",LEFT(L36,9),LEFT(L36,13)),K36)</f>
        <v>Natural Gas</v>
      </c>
      <c r="C36" s="143" t="n">
        <f aca="false">IF(K36="Power",((AE36-AD36+1)*16*SUM(O36:P36)),((AE36-AD36+1)*SUM(O36:P36)))</f>
        <v>155000</v>
      </c>
      <c r="D36" s="143" t="n">
        <f aca="false">VLOOKUP(H36,$A$7:$E$12,(HLOOKUP(B36,$B$5:$E$6,2,FALSE())),FALSE())*C36</f>
        <v>46.5</v>
      </c>
      <c r="E36" s="109" t="n">
        <v>1127110</v>
      </c>
      <c r="F36" s="110" t="n">
        <v>36997.4066087963</v>
      </c>
      <c r="G36" s="0" t="s">
        <v>138</v>
      </c>
      <c r="H36" s="0" t="s">
        <v>15</v>
      </c>
      <c r="I36" s="0" t="s">
        <v>11</v>
      </c>
      <c r="K36" s="0" t="s">
        <v>12</v>
      </c>
      <c r="L36" s="0" t="s">
        <v>139</v>
      </c>
      <c r="M36" s="0" t="n">
        <v>36237</v>
      </c>
      <c r="N36" s="0" t="s">
        <v>140</v>
      </c>
      <c r="O36" s="111" t="n">
        <v>5000</v>
      </c>
      <c r="R36" s="0" t="s">
        <v>125</v>
      </c>
      <c r="S36" s="0" t="s">
        <v>98</v>
      </c>
      <c r="T36" s="113" t="n">
        <v>0</v>
      </c>
      <c r="U36" s="0" t="s">
        <v>141</v>
      </c>
      <c r="V36" s="0" t="s">
        <v>142</v>
      </c>
      <c r="W36" s="0" t="s">
        <v>143</v>
      </c>
      <c r="X36" s="0" t="s">
        <v>129</v>
      </c>
      <c r="Y36" s="0" t="s">
        <v>103</v>
      </c>
      <c r="Z36" s="0" t="s">
        <v>130</v>
      </c>
      <c r="AA36" s="0" t="n">
        <v>96021110</v>
      </c>
      <c r="AB36" s="0" t="s">
        <v>167</v>
      </c>
      <c r="AC36" s="0" t="n">
        <v>57399</v>
      </c>
      <c r="AD36" s="110" t="n">
        <v>37012.875</v>
      </c>
      <c r="AE36" s="110" t="n">
        <v>37042.875</v>
      </c>
      <c r="IU36" s="138"/>
    </row>
    <row r="37" customFormat="false" ht="12.75" hidden="false" customHeight="false" outlineLevel="0" collapsed="false">
      <c r="A37" s="142" t="n">
        <f aca="false">DATEVALUE(TEXT(F37,"mm/dd/yy"))</f>
        <v>36998</v>
      </c>
      <c r="B37" s="142" t="str">
        <f aca="false">IF(K37="Power",IF(Z37="Enron Canada Corp.",LEFT(L37,9),LEFT(L37,13)),K37)</f>
        <v>US East Power</v>
      </c>
      <c r="C37" s="143" t="n">
        <f aca="false">IF(K37="Power",((AE37-AD37+1)*16*SUM(O37:P37)),((AE37-AD37+1)*SUM(O37:P37)))</f>
        <v>1600</v>
      </c>
      <c r="D37" s="143" t="n">
        <f aca="false">VLOOKUP(H37,$A$7:$E$12,(HLOOKUP(B37,$B$5:$E$6,2,FALSE())),FALSE())*C37</f>
        <v>8</v>
      </c>
      <c r="E37" s="109" t="n">
        <v>1128919</v>
      </c>
      <c r="F37" s="110" t="n">
        <v>36998.2837615741</v>
      </c>
      <c r="G37" s="0" t="s">
        <v>168</v>
      </c>
      <c r="H37" s="0" t="s">
        <v>15</v>
      </c>
      <c r="I37" s="0" t="s">
        <v>11</v>
      </c>
      <c r="K37" s="0" t="s">
        <v>13</v>
      </c>
      <c r="L37" s="0" t="s">
        <v>133</v>
      </c>
      <c r="M37" s="0" t="n">
        <v>29085</v>
      </c>
      <c r="N37" s="0" t="s">
        <v>169</v>
      </c>
      <c r="O37" s="111" t="n">
        <v>50</v>
      </c>
      <c r="R37" s="0" t="s">
        <v>97</v>
      </c>
      <c r="S37" s="0" t="s">
        <v>98</v>
      </c>
      <c r="T37" s="113" t="n">
        <v>51.75</v>
      </c>
      <c r="U37" s="0" t="s">
        <v>152</v>
      </c>
      <c r="V37" s="0" t="s">
        <v>153</v>
      </c>
      <c r="W37" s="0" t="s">
        <v>154</v>
      </c>
      <c r="X37" s="0" t="s">
        <v>102</v>
      </c>
      <c r="Y37" s="0" t="s">
        <v>103</v>
      </c>
      <c r="Z37" s="0" t="s">
        <v>104</v>
      </c>
      <c r="AA37" s="0" t="n">
        <v>96005582</v>
      </c>
      <c r="AB37" s="0" t="n">
        <v>583130.1</v>
      </c>
      <c r="AC37" s="0" t="n">
        <v>53461</v>
      </c>
      <c r="AD37" s="110" t="n">
        <v>37000.875</v>
      </c>
      <c r="AE37" s="110" t="n">
        <v>37001.875</v>
      </c>
      <c r="IU37" s="138"/>
    </row>
    <row r="38" customFormat="false" ht="12.75" hidden="false" customHeight="false" outlineLevel="0" collapsed="false">
      <c r="A38" s="142" t="n">
        <f aca="false">DATEVALUE(TEXT(F38,"mm/dd/yy"))</f>
        <v>36998</v>
      </c>
      <c r="B38" s="142" t="str">
        <f aca="false">IF(K38="Power",IF(Z38="Enron Canada Corp.",LEFT(L38,9),LEFT(L38,13)),K38)</f>
        <v>US East Power</v>
      </c>
      <c r="C38" s="143" t="n">
        <f aca="false">IF(K38="Power",((AE38-AD38+1)*16*SUM(O38:P38)),((AE38-AD38+1)*SUM(O38:P38)))</f>
        <v>1600</v>
      </c>
      <c r="D38" s="143" t="n">
        <f aca="false">VLOOKUP(H38,$A$7:$E$12,(HLOOKUP(B38,$B$5:$E$6,2,FALSE())),FALSE())*C38</f>
        <v>8</v>
      </c>
      <c r="E38" s="109" t="n">
        <v>1128923</v>
      </c>
      <c r="F38" s="110" t="n">
        <v>36998.2844791667</v>
      </c>
      <c r="G38" s="0" t="s">
        <v>170</v>
      </c>
      <c r="H38" s="0" t="s">
        <v>15</v>
      </c>
      <c r="I38" s="0" t="s">
        <v>11</v>
      </c>
      <c r="K38" s="0" t="s">
        <v>13</v>
      </c>
      <c r="L38" s="0" t="s">
        <v>133</v>
      </c>
      <c r="M38" s="0" t="n">
        <v>29085</v>
      </c>
      <c r="N38" s="0" t="s">
        <v>169</v>
      </c>
      <c r="O38" s="111" t="n">
        <v>50</v>
      </c>
      <c r="R38" s="0" t="s">
        <v>97</v>
      </c>
      <c r="S38" s="0" t="s">
        <v>98</v>
      </c>
      <c r="T38" s="113" t="n">
        <v>51.5</v>
      </c>
      <c r="U38" s="0" t="s">
        <v>152</v>
      </c>
      <c r="V38" s="0" t="s">
        <v>153</v>
      </c>
      <c r="W38" s="0" t="s">
        <v>154</v>
      </c>
      <c r="X38" s="0" t="s">
        <v>102</v>
      </c>
      <c r="Y38" s="0" t="s">
        <v>103</v>
      </c>
      <c r="Z38" s="0" t="s">
        <v>104</v>
      </c>
      <c r="AB38" s="0" t="n">
        <v>583134.1</v>
      </c>
      <c r="AC38" s="0" t="n">
        <v>3246</v>
      </c>
      <c r="AD38" s="110" t="n">
        <v>37000.875</v>
      </c>
      <c r="AE38" s="110" t="n">
        <v>37001.875</v>
      </c>
      <c r="IU38" s="138"/>
    </row>
    <row r="39" customFormat="false" ht="12.75" hidden="false" customHeight="false" outlineLevel="0" collapsed="false">
      <c r="A39" s="142" t="n">
        <f aca="false">DATEVALUE(TEXT(F39,"mm/dd/yy"))</f>
        <v>36998</v>
      </c>
      <c r="B39" s="142" t="str">
        <f aca="false">IF(K39="Power",IF(Z39="Enron Canada Corp.",LEFT(L39,9),LEFT(L39,13)),K39)</f>
        <v>US East Power</v>
      </c>
      <c r="C39" s="143" t="n">
        <f aca="false">IF(K39="Power",((AE39-AD39+1)*16*SUM(O39:P39)),((AE39-AD39+1)*SUM(O39:P39)))</f>
        <v>1600</v>
      </c>
      <c r="D39" s="143" t="n">
        <f aca="false">VLOOKUP(H39,$A$7:$E$12,(HLOOKUP(B39,$B$5:$E$6,2,FALSE())),FALSE())*C39</f>
        <v>8</v>
      </c>
      <c r="E39" s="109" t="n">
        <v>1128931</v>
      </c>
      <c r="F39" s="110" t="n">
        <v>36998.2875115741</v>
      </c>
      <c r="G39" s="0" t="s">
        <v>170</v>
      </c>
      <c r="H39" s="0" t="s">
        <v>15</v>
      </c>
      <c r="I39" s="0" t="s">
        <v>11</v>
      </c>
      <c r="K39" s="0" t="s">
        <v>13</v>
      </c>
      <c r="L39" s="0" t="s">
        <v>133</v>
      </c>
      <c r="M39" s="0" t="n">
        <v>29085</v>
      </c>
      <c r="N39" s="0" t="s">
        <v>169</v>
      </c>
      <c r="O39" s="111" t="n">
        <v>50</v>
      </c>
      <c r="R39" s="0" t="s">
        <v>97</v>
      </c>
      <c r="S39" s="0" t="s">
        <v>98</v>
      </c>
      <c r="T39" s="113" t="n">
        <v>51.5</v>
      </c>
      <c r="U39" s="0" t="s">
        <v>152</v>
      </c>
      <c r="V39" s="0" t="s">
        <v>153</v>
      </c>
      <c r="W39" s="0" t="s">
        <v>154</v>
      </c>
      <c r="X39" s="0" t="s">
        <v>102</v>
      </c>
      <c r="Y39" s="0" t="s">
        <v>103</v>
      </c>
      <c r="Z39" s="0" t="s">
        <v>104</v>
      </c>
      <c r="AB39" s="0" t="n">
        <v>583142.1</v>
      </c>
      <c r="AC39" s="0" t="n">
        <v>3246</v>
      </c>
      <c r="AD39" s="110" t="n">
        <v>37000.875</v>
      </c>
      <c r="AE39" s="110" t="n">
        <v>37001.875</v>
      </c>
      <c r="IU39" s="137"/>
    </row>
    <row r="40" customFormat="false" ht="12.75" hidden="false" customHeight="false" outlineLevel="0" collapsed="false">
      <c r="A40" s="142" t="n">
        <f aca="false">DATEVALUE(TEXT(F40,"mm/dd/yy"))</f>
        <v>36998</v>
      </c>
      <c r="B40" s="142" t="str">
        <f aca="false">IF(K40="Power",IF(Z40="Enron Canada Corp.",LEFT(L40,9),LEFT(L40,13)),K40)</f>
        <v>US East Power</v>
      </c>
      <c r="C40" s="143" t="n">
        <f aca="false">IF(K40="Power",((AE40-AD40+1)*16*SUM(O40:P40)),((AE40-AD40+1)*SUM(O40:P40)))</f>
        <v>24000</v>
      </c>
      <c r="D40" s="143" t="n">
        <f aca="false">VLOOKUP(H40,$A$7:$E$12,(HLOOKUP(B40,$B$5:$E$6,2,FALSE())),FALSE())*C40</f>
        <v>120</v>
      </c>
      <c r="E40" s="109" t="n">
        <v>1129173</v>
      </c>
      <c r="F40" s="110" t="n">
        <v>36998.3107060185</v>
      </c>
      <c r="G40" s="0" t="s">
        <v>171</v>
      </c>
      <c r="H40" s="0" t="s">
        <v>15</v>
      </c>
      <c r="I40" s="0" t="s">
        <v>11</v>
      </c>
      <c r="K40" s="0" t="s">
        <v>13</v>
      </c>
      <c r="L40" s="0" t="s">
        <v>133</v>
      </c>
      <c r="M40" s="0" t="n">
        <v>32554</v>
      </c>
      <c r="N40" s="0" t="s">
        <v>172</v>
      </c>
      <c r="P40" s="111" t="n">
        <v>50</v>
      </c>
      <c r="R40" s="0" t="s">
        <v>97</v>
      </c>
      <c r="S40" s="0" t="s">
        <v>98</v>
      </c>
      <c r="T40" s="113" t="n">
        <v>76</v>
      </c>
      <c r="U40" s="0" t="s">
        <v>152</v>
      </c>
      <c r="V40" s="0" t="s">
        <v>173</v>
      </c>
      <c r="W40" s="0" t="s">
        <v>174</v>
      </c>
      <c r="X40" s="0" t="s">
        <v>102</v>
      </c>
      <c r="Y40" s="0" t="s">
        <v>103</v>
      </c>
      <c r="Z40" s="0" t="s">
        <v>104</v>
      </c>
      <c r="AA40" s="0" t="n">
        <v>96053024</v>
      </c>
      <c r="AB40" s="0" t="n">
        <v>583267.1</v>
      </c>
      <c r="AC40" s="0" t="n">
        <v>65268</v>
      </c>
      <c r="AD40" s="110" t="n">
        <v>37043.5916666667</v>
      </c>
      <c r="AE40" s="110" t="n">
        <v>37072.5916666667</v>
      </c>
      <c r="IU40" s="137"/>
    </row>
    <row r="41" customFormat="false" ht="12.75" hidden="false" customHeight="false" outlineLevel="0" collapsed="false">
      <c r="A41" s="142" t="n">
        <f aca="false">DATEVALUE(TEXT(F41,"mm/dd/yy"))</f>
        <v>36998</v>
      </c>
      <c r="B41" s="142" t="str">
        <f aca="false">IF(K41="Power",IF(Z41="Enron Canada Corp.",LEFT(L41,9),LEFT(L41,13)),K41)</f>
        <v>US East Power</v>
      </c>
      <c r="C41" s="143" t="n">
        <f aca="false">IF(K41="Power",((AE41-AD41+1)*16*SUM(O41:P41)),((AE41-AD41+1)*SUM(O41:P41)))</f>
        <v>24800</v>
      </c>
      <c r="D41" s="143" t="n">
        <f aca="false">VLOOKUP(H41,$A$7:$E$12,(HLOOKUP(B41,$B$5:$E$6,2,FALSE())),FALSE())*C41</f>
        <v>124</v>
      </c>
      <c r="E41" s="109" t="n">
        <v>1129523</v>
      </c>
      <c r="F41" s="110" t="n">
        <v>36998.3363888889</v>
      </c>
      <c r="G41" s="0" t="s">
        <v>175</v>
      </c>
      <c r="H41" s="0" t="s">
        <v>15</v>
      </c>
      <c r="I41" s="0" t="s">
        <v>11</v>
      </c>
      <c r="K41" s="0" t="s">
        <v>13</v>
      </c>
      <c r="L41" s="0" t="s">
        <v>133</v>
      </c>
      <c r="M41" s="0" t="n">
        <v>7472</v>
      </c>
      <c r="N41" s="0" t="s">
        <v>134</v>
      </c>
      <c r="P41" s="111" t="n">
        <v>50</v>
      </c>
      <c r="R41" s="0" t="s">
        <v>97</v>
      </c>
      <c r="S41" s="0" t="s">
        <v>98</v>
      </c>
      <c r="T41" s="113" t="n">
        <v>59.75</v>
      </c>
      <c r="U41" s="0" t="s">
        <v>135</v>
      </c>
      <c r="V41" s="0" t="s">
        <v>136</v>
      </c>
      <c r="W41" s="0" t="s">
        <v>137</v>
      </c>
      <c r="X41" s="0" t="s">
        <v>102</v>
      </c>
      <c r="Y41" s="0" t="s">
        <v>103</v>
      </c>
      <c r="Z41" s="0" t="s">
        <v>104</v>
      </c>
      <c r="AA41" s="0" t="n">
        <v>96019669</v>
      </c>
      <c r="AB41" s="0" t="n">
        <v>583342.1</v>
      </c>
      <c r="AC41" s="0" t="n">
        <v>9409</v>
      </c>
      <c r="AD41" s="110" t="n">
        <v>37012.7159722222</v>
      </c>
      <c r="AE41" s="110" t="n">
        <v>37042.7159722222</v>
      </c>
      <c r="IU41" s="138"/>
    </row>
    <row r="42" customFormat="false" ht="12.75" hidden="false" customHeight="false" outlineLevel="0" collapsed="false">
      <c r="A42" s="142" t="n">
        <f aca="false">DATEVALUE(TEXT(F42,"mm/dd/yy"))</f>
        <v>36998</v>
      </c>
      <c r="B42" s="142" t="str">
        <f aca="false">IF(K42="Power",IF(Z42="Enron Canada Corp.",LEFT(L42,9),LEFT(L42,13)),K42)</f>
        <v>US East Power</v>
      </c>
      <c r="C42" s="143" t="n">
        <f aca="false">IF(K42="Power",((AE42-AD42+1)*16*SUM(O42:P42)),((AE42-AD42+1)*SUM(O42:P42)))</f>
        <v>24000</v>
      </c>
      <c r="D42" s="143" t="n">
        <f aca="false">VLOOKUP(H42,$A$7:$E$12,(HLOOKUP(B42,$B$5:$E$6,2,FALSE())),FALSE())*C42</f>
        <v>120</v>
      </c>
      <c r="E42" s="109" t="n">
        <v>1130477</v>
      </c>
      <c r="F42" s="110" t="n">
        <v>36998.3682407407</v>
      </c>
      <c r="G42" s="0" t="s">
        <v>171</v>
      </c>
      <c r="H42" s="0" t="s">
        <v>15</v>
      </c>
      <c r="I42" s="0" t="s">
        <v>11</v>
      </c>
      <c r="K42" s="0" t="s">
        <v>13</v>
      </c>
      <c r="L42" s="0" t="s">
        <v>133</v>
      </c>
      <c r="M42" s="0" t="n">
        <v>32554</v>
      </c>
      <c r="N42" s="0" t="s">
        <v>172</v>
      </c>
      <c r="O42" s="111" t="n">
        <v>50</v>
      </c>
      <c r="R42" s="0" t="s">
        <v>97</v>
      </c>
      <c r="S42" s="0" t="s">
        <v>98</v>
      </c>
      <c r="T42" s="113" t="n">
        <v>76.25</v>
      </c>
      <c r="U42" s="0" t="s">
        <v>152</v>
      </c>
      <c r="V42" s="0" t="s">
        <v>173</v>
      </c>
      <c r="W42" s="0" t="s">
        <v>174</v>
      </c>
      <c r="X42" s="0" t="s">
        <v>102</v>
      </c>
      <c r="Y42" s="0" t="s">
        <v>103</v>
      </c>
      <c r="Z42" s="0" t="s">
        <v>104</v>
      </c>
      <c r="AA42" s="0" t="n">
        <v>96053024</v>
      </c>
      <c r="AB42" s="0" t="n">
        <v>583468.1</v>
      </c>
      <c r="AC42" s="0" t="n">
        <v>65268</v>
      </c>
      <c r="AD42" s="110" t="n">
        <v>37043.5916666667</v>
      </c>
      <c r="AE42" s="110" t="n">
        <v>37072.5916666667</v>
      </c>
      <c r="IU42" s="138"/>
    </row>
    <row r="43" customFormat="false" ht="12.75" hidden="false" customHeight="false" outlineLevel="0" collapsed="false">
      <c r="A43" s="142" t="n">
        <f aca="false">DATEVALUE(TEXT(F43,"mm/dd/yy"))</f>
        <v>36998</v>
      </c>
      <c r="B43" s="142" t="str">
        <f aca="false">IF(K43="Power",IF(Z43="Enron Canada Corp.",LEFT(L43,9),LEFT(L43,13)),K43)</f>
        <v>US West Power</v>
      </c>
      <c r="C43" s="143" t="n">
        <f aca="false">IF(K43="Power",((AE43-AD43+1)*16*SUM(O43:P43)),((AE43-AD43+1)*SUM(O43:P43)))</f>
        <v>12400</v>
      </c>
      <c r="D43" s="143" t="n">
        <f aca="false">VLOOKUP(H43,$A$7:$E$12,(HLOOKUP(B43,$B$5:$E$6,2,FALSE())),FALSE())*C43</f>
        <v>93</v>
      </c>
      <c r="E43" s="109" t="n">
        <v>1132348</v>
      </c>
      <c r="F43" s="110" t="n">
        <v>36998.4313541667</v>
      </c>
      <c r="G43" s="0" t="s">
        <v>176</v>
      </c>
      <c r="H43" s="0" t="s">
        <v>15</v>
      </c>
      <c r="I43" s="0" t="s">
        <v>11</v>
      </c>
      <c r="K43" s="0" t="s">
        <v>13</v>
      </c>
      <c r="L43" s="0" t="s">
        <v>95</v>
      </c>
      <c r="M43" s="0" t="n">
        <v>33759</v>
      </c>
      <c r="N43" s="0" t="s">
        <v>110</v>
      </c>
      <c r="P43" s="111" t="n">
        <v>25</v>
      </c>
      <c r="R43" s="0" t="s">
        <v>97</v>
      </c>
      <c r="S43" s="0" t="s">
        <v>98</v>
      </c>
      <c r="T43" s="113" t="n">
        <v>305</v>
      </c>
      <c r="U43" s="0" t="s">
        <v>118</v>
      </c>
      <c r="V43" s="0" t="s">
        <v>111</v>
      </c>
      <c r="W43" s="0" t="s">
        <v>112</v>
      </c>
      <c r="X43" s="0" t="s">
        <v>102</v>
      </c>
      <c r="Y43" s="0" t="s">
        <v>103</v>
      </c>
      <c r="Z43" s="0" t="s">
        <v>104</v>
      </c>
      <c r="AA43" s="0" t="n">
        <v>96013065</v>
      </c>
      <c r="AB43" s="0" t="n">
        <v>583630.1</v>
      </c>
      <c r="AC43" s="0" t="n">
        <v>55265</v>
      </c>
      <c r="AD43" s="110" t="n">
        <v>37012.5645833333</v>
      </c>
      <c r="AE43" s="110" t="n">
        <v>37042.5645833333</v>
      </c>
      <c r="IU43" s="138"/>
    </row>
    <row r="44" customFormat="false" ht="12.75" hidden="false" customHeight="false" outlineLevel="0" collapsed="false">
      <c r="A44" s="142" t="n">
        <f aca="false">DATEVALUE(TEXT(F44,"mm/dd/yy"))</f>
        <v>36998</v>
      </c>
      <c r="B44" s="142" t="str">
        <f aca="false">IF(K44="Power",IF(Z44="Enron Canada Corp.",LEFT(L44,9),LEFT(L44,13)),K44)</f>
        <v>US West Power</v>
      </c>
      <c r="C44" s="143" t="n">
        <f aca="false">IF(K44="Power",((AE44-AD44+1)*16*SUM(O44:P44)),((AE44-AD44+1)*SUM(O44:P44)))</f>
        <v>12400</v>
      </c>
      <c r="D44" s="143" t="n">
        <f aca="false">VLOOKUP(H44,$A$7:$E$12,(HLOOKUP(B44,$B$5:$E$6,2,FALSE())),FALSE())*C44</f>
        <v>93</v>
      </c>
      <c r="E44" s="109" t="n">
        <v>1132846</v>
      </c>
      <c r="F44" s="110" t="n">
        <v>36998.4695601852</v>
      </c>
      <c r="G44" s="0" t="s">
        <v>113</v>
      </c>
      <c r="H44" s="0" t="s">
        <v>14</v>
      </c>
      <c r="I44" s="0" t="s">
        <v>11</v>
      </c>
      <c r="K44" s="0" t="s">
        <v>13</v>
      </c>
      <c r="L44" s="0" t="s">
        <v>95</v>
      </c>
      <c r="M44" s="0" t="n">
        <v>33759</v>
      </c>
      <c r="N44" s="0" t="s">
        <v>110</v>
      </c>
      <c r="P44" s="111" t="n">
        <v>25</v>
      </c>
      <c r="R44" s="0" t="s">
        <v>97</v>
      </c>
      <c r="S44" s="0" t="s">
        <v>98</v>
      </c>
      <c r="T44" s="113" t="n">
        <v>319</v>
      </c>
      <c r="U44" s="0" t="s">
        <v>177</v>
      </c>
      <c r="V44" s="0" t="s">
        <v>111</v>
      </c>
      <c r="W44" s="0" t="s">
        <v>112</v>
      </c>
      <c r="X44" s="0" t="s">
        <v>102</v>
      </c>
      <c r="Y44" s="0" t="s">
        <v>103</v>
      </c>
      <c r="Z44" s="0" t="s">
        <v>104</v>
      </c>
      <c r="AA44" s="0" t="n">
        <v>96028954</v>
      </c>
      <c r="AB44" s="0" t="n">
        <v>583979.1</v>
      </c>
      <c r="AC44" s="0" t="n">
        <v>54979</v>
      </c>
      <c r="AD44" s="110" t="n">
        <v>37012.5645833333</v>
      </c>
      <c r="AE44" s="110" t="n">
        <v>37042.5645833333</v>
      </c>
      <c r="IU44" s="138"/>
    </row>
    <row r="45" customFormat="false" ht="12.75" hidden="false" customHeight="false" outlineLevel="0" collapsed="false">
      <c r="A45" s="142" t="n">
        <f aca="false">DATEVALUE(TEXT(F45,"mm/dd/yy"))</f>
        <v>36998</v>
      </c>
      <c r="B45" s="142" t="str">
        <f aca="false">IF(K45="Power",IF(Z45="Enron Canada Corp.",LEFT(L45,9),LEFT(L45,13)),K45)</f>
        <v>US East Power</v>
      </c>
      <c r="C45" s="143" t="n">
        <f aca="false">IF(K45="Power",((AE45-AD45+1)*16*SUM(O45:P45)),((AE45-AD45+1)*SUM(O45:P45)))</f>
        <v>24000</v>
      </c>
      <c r="D45" s="143" t="n">
        <f aca="false">VLOOKUP(H45,$A$7:$E$12,(HLOOKUP(B45,$B$5:$E$6,2,FALSE())),FALSE())*C45</f>
        <v>120</v>
      </c>
      <c r="E45" s="109" t="n">
        <v>1132974</v>
      </c>
      <c r="F45" s="110" t="n">
        <v>36998.4950462963</v>
      </c>
      <c r="G45" s="0" t="s">
        <v>178</v>
      </c>
      <c r="H45" s="0" t="s">
        <v>14</v>
      </c>
      <c r="I45" s="0" t="s">
        <v>11</v>
      </c>
      <c r="K45" s="0" t="s">
        <v>13</v>
      </c>
      <c r="L45" s="0" t="s">
        <v>133</v>
      </c>
      <c r="M45" s="0" t="n">
        <v>33277</v>
      </c>
      <c r="N45" s="0" t="s">
        <v>179</v>
      </c>
      <c r="P45" s="111" t="n">
        <v>50</v>
      </c>
      <c r="R45" s="0" t="s">
        <v>97</v>
      </c>
      <c r="S45" s="0" t="s">
        <v>98</v>
      </c>
      <c r="T45" s="113" t="n">
        <v>43.05</v>
      </c>
      <c r="U45" s="0" t="s">
        <v>180</v>
      </c>
      <c r="V45" s="0" t="s">
        <v>181</v>
      </c>
      <c r="W45" s="0" t="s">
        <v>182</v>
      </c>
      <c r="X45" s="0" t="s">
        <v>102</v>
      </c>
      <c r="Y45" s="0" t="s">
        <v>103</v>
      </c>
      <c r="Z45" s="0" t="s">
        <v>104</v>
      </c>
      <c r="AA45" s="0" t="n">
        <v>96004396</v>
      </c>
      <c r="AB45" s="0" t="n">
        <v>584040.1</v>
      </c>
      <c r="AC45" s="0" t="n">
        <v>64245</v>
      </c>
      <c r="AD45" s="110" t="n">
        <v>37135.7104166667</v>
      </c>
      <c r="AE45" s="110" t="n">
        <v>37164.7104166667</v>
      </c>
    </row>
    <row r="46" customFormat="false" ht="12.75" hidden="false" customHeight="false" outlineLevel="0" collapsed="false">
      <c r="A46" s="142" t="n">
        <f aca="false">DATEVALUE(TEXT(F46,"mm/dd/yy"))</f>
        <v>36998</v>
      </c>
      <c r="B46" s="142" t="str">
        <f aca="false">IF(K46="Power",IF(Z46="Enron Canada Corp.",LEFT(L46,9),LEFT(L46,13)),K46)</f>
        <v>US East Power</v>
      </c>
      <c r="C46" s="143" t="n">
        <f aca="false">IF(K46="Power",((AE46-AD46+1)*16*SUM(O46:P46)),((AE46-AD46+1)*SUM(O46:P46)))</f>
        <v>24000</v>
      </c>
      <c r="D46" s="143" t="n">
        <f aca="false">VLOOKUP(H46,$A$7:$E$12,(HLOOKUP(B46,$B$5:$E$6,2,FALSE())),FALSE())*C46</f>
        <v>120</v>
      </c>
      <c r="E46" s="109" t="n">
        <v>1133087</v>
      </c>
      <c r="F46" s="110" t="n">
        <v>36998.5122453704</v>
      </c>
      <c r="G46" s="0" t="s">
        <v>183</v>
      </c>
      <c r="H46" s="0" t="s">
        <v>14</v>
      </c>
      <c r="I46" s="0" t="s">
        <v>11</v>
      </c>
      <c r="K46" s="0" t="s">
        <v>13</v>
      </c>
      <c r="L46" s="0" t="s">
        <v>133</v>
      </c>
      <c r="M46" s="0" t="n">
        <v>3749</v>
      </c>
      <c r="N46" s="0" t="s">
        <v>184</v>
      </c>
      <c r="P46" s="111" t="n">
        <v>50</v>
      </c>
      <c r="R46" s="0" t="s">
        <v>97</v>
      </c>
      <c r="S46" s="0" t="s">
        <v>98</v>
      </c>
      <c r="T46" s="113" t="n">
        <v>77.25</v>
      </c>
      <c r="U46" s="0" t="s">
        <v>180</v>
      </c>
      <c r="V46" s="0" t="s">
        <v>181</v>
      </c>
      <c r="W46" s="0" t="s">
        <v>185</v>
      </c>
      <c r="X46" s="0" t="s">
        <v>102</v>
      </c>
      <c r="Y46" s="0" t="s">
        <v>103</v>
      </c>
      <c r="Z46" s="0" t="s">
        <v>104</v>
      </c>
      <c r="AB46" s="0" t="n">
        <v>584065.1</v>
      </c>
      <c r="AC46" s="0" t="n">
        <v>49694</v>
      </c>
      <c r="AD46" s="110" t="n">
        <v>37043.7159722222</v>
      </c>
      <c r="AE46" s="110" t="n">
        <v>37072.7159722222</v>
      </c>
    </row>
    <row r="47" customFormat="false" ht="12.75" hidden="false" customHeight="false" outlineLevel="0" collapsed="false">
      <c r="A47" s="142" t="n">
        <f aca="false">DATEVALUE(TEXT(F47,"mm/dd/yy"))</f>
        <v>36998</v>
      </c>
      <c r="B47" s="142" t="str">
        <f aca="false">IF(K47="Power",IF(Z47="Enron Canada Corp.",LEFT(L47,9),LEFT(L47,13)),K47)</f>
        <v>US East Power</v>
      </c>
      <c r="C47" s="143" t="n">
        <f aca="false">IF(K47="Power",((AE47-AD47+1)*16*SUM(O47:P47)),((AE47-AD47+1)*SUM(O47:P47)))</f>
        <v>6400</v>
      </c>
      <c r="D47" s="143" t="n">
        <f aca="false">VLOOKUP(H47,$A$7:$E$12,(HLOOKUP(B47,$B$5:$E$6,2,FALSE())),FALSE())*C47</f>
        <v>32</v>
      </c>
      <c r="E47" s="109" t="n">
        <v>1133381</v>
      </c>
      <c r="F47" s="110" t="n">
        <v>36998.5602199074</v>
      </c>
      <c r="G47" s="0" t="s">
        <v>150</v>
      </c>
      <c r="H47" s="0" t="s">
        <v>15</v>
      </c>
      <c r="I47" s="0" t="s">
        <v>11</v>
      </c>
      <c r="K47" s="0" t="s">
        <v>13</v>
      </c>
      <c r="L47" s="0" t="s">
        <v>133</v>
      </c>
      <c r="M47" s="0" t="n">
        <v>47803</v>
      </c>
      <c r="N47" s="0" t="s">
        <v>186</v>
      </c>
      <c r="P47" s="111" t="n">
        <v>50</v>
      </c>
      <c r="R47" s="0" t="s">
        <v>97</v>
      </c>
      <c r="S47" s="0" t="s">
        <v>98</v>
      </c>
      <c r="T47" s="113" t="n">
        <v>53.1</v>
      </c>
      <c r="U47" s="0" t="s">
        <v>152</v>
      </c>
      <c r="V47" s="0" t="s">
        <v>153</v>
      </c>
      <c r="W47" s="0" t="s">
        <v>154</v>
      </c>
      <c r="X47" s="0" t="s">
        <v>102</v>
      </c>
      <c r="Y47" s="0" t="s">
        <v>103</v>
      </c>
      <c r="Z47" s="0" t="s">
        <v>104</v>
      </c>
      <c r="AA47" s="0" t="n">
        <v>96009016</v>
      </c>
      <c r="AB47" s="0" t="n">
        <v>584192.1</v>
      </c>
      <c r="AC47" s="0" t="n">
        <v>18</v>
      </c>
      <c r="AD47" s="110" t="n">
        <v>37004.875</v>
      </c>
      <c r="AE47" s="110" t="n">
        <v>37011.875</v>
      </c>
    </row>
    <row r="48" customFormat="false" ht="12.75" hidden="false" customHeight="false" outlineLevel="0" collapsed="false">
      <c r="A48" s="142" t="n">
        <f aca="false">DATEVALUE(TEXT(F48,"mm/dd/yy"))</f>
        <v>36999</v>
      </c>
      <c r="B48" s="142" t="str">
        <f aca="false">IF(K48="Power",IF(Z48="Enron Canada Corp.",LEFT(L48,9),LEFT(L48,13)),K48)</f>
        <v>US East Power</v>
      </c>
      <c r="C48" s="143" t="n">
        <f aca="false">IF(K48="Power",((AE48-AD48+1)*16*SUM(O48:P48)),((AE48-AD48+1)*SUM(O48:P48)))</f>
        <v>800</v>
      </c>
      <c r="D48" s="143" t="n">
        <f aca="false">VLOOKUP(H48,$A$7:$E$12,(HLOOKUP(B48,$B$5:$E$6,2,FALSE())),FALSE())*C48</f>
        <v>4</v>
      </c>
      <c r="E48" s="109" t="n">
        <v>1134462</v>
      </c>
      <c r="F48" s="110" t="n">
        <v>36999.2883912037</v>
      </c>
      <c r="G48" s="0" t="s">
        <v>147</v>
      </c>
      <c r="H48" s="0" t="s">
        <v>15</v>
      </c>
      <c r="I48" s="0" t="s">
        <v>11</v>
      </c>
      <c r="K48" s="0" t="s">
        <v>13</v>
      </c>
      <c r="L48" s="0" t="s">
        <v>133</v>
      </c>
      <c r="M48" s="0" t="n">
        <v>29082</v>
      </c>
      <c r="N48" s="0" t="s">
        <v>187</v>
      </c>
      <c r="O48" s="111" t="n">
        <v>50</v>
      </c>
      <c r="R48" s="0" t="s">
        <v>97</v>
      </c>
      <c r="S48" s="0" t="s">
        <v>98</v>
      </c>
      <c r="T48" s="113" t="n">
        <v>52.75</v>
      </c>
      <c r="U48" s="0" t="s">
        <v>135</v>
      </c>
      <c r="V48" s="0" t="s">
        <v>136</v>
      </c>
      <c r="W48" s="0" t="s">
        <v>149</v>
      </c>
      <c r="X48" s="0" t="s">
        <v>102</v>
      </c>
      <c r="Y48" s="0" t="s">
        <v>103</v>
      </c>
      <c r="Z48" s="0" t="s">
        <v>104</v>
      </c>
      <c r="AA48" s="0" t="n">
        <v>96021791</v>
      </c>
      <c r="AB48" s="0" t="n">
        <v>584515.1</v>
      </c>
      <c r="AC48" s="0" t="n">
        <v>64168</v>
      </c>
      <c r="AD48" s="110" t="n">
        <v>37000.875</v>
      </c>
      <c r="AE48" s="110" t="n">
        <v>37000.875</v>
      </c>
    </row>
    <row r="49" customFormat="false" ht="12.75" hidden="false" customHeight="false" outlineLevel="0" collapsed="false">
      <c r="A49" s="142" t="n">
        <f aca="false">DATEVALUE(TEXT(F49,"mm/dd/yy"))</f>
        <v>36999</v>
      </c>
      <c r="B49" s="142" t="str">
        <f aca="false">IF(K49="Power",IF(Z49="Enron Canada Corp.",LEFT(L49,9),LEFT(L49,13)),K49)</f>
        <v>US East Power</v>
      </c>
      <c r="C49" s="143" t="n">
        <f aca="false">IF(K49="Power",((AE49-AD49+1)*16*SUM(O49:P49)),((AE49-AD49+1)*SUM(O49:P49)))</f>
        <v>24000</v>
      </c>
      <c r="D49" s="143" t="n">
        <f aca="false">VLOOKUP(H49,$A$7:$E$12,(HLOOKUP(B49,$B$5:$E$6,2,FALSE())),FALSE())*C49</f>
        <v>120</v>
      </c>
      <c r="E49" s="109" t="n">
        <v>1134806</v>
      </c>
      <c r="F49" s="110" t="n">
        <v>36999.3227777778</v>
      </c>
      <c r="G49" s="0" t="s">
        <v>188</v>
      </c>
      <c r="H49" s="0" t="s">
        <v>15</v>
      </c>
      <c r="I49" s="0" t="s">
        <v>11</v>
      </c>
      <c r="K49" s="0" t="s">
        <v>13</v>
      </c>
      <c r="L49" s="0" t="s">
        <v>133</v>
      </c>
      <c r="M49" s="0" t="n">
        <v>45311</v>
      </c>
      <c r="N49" s="0" t="s">
        <v>189</v>
      </c>
      <c r="P49" s="111" t="n">
        <v>50</v>
      </c>
      <c r="R49" s="0" t="s">
        <v>97</v>
      </c>
      <c r="S49" s="0" t="s">
        <v>98</v>
      </c>
      <c r="T49" s="113" t="n">
        <v>62</v>
      </c>
      <c r="U49" s="0" t="s">
        <v>152</v>
      </c>
      <c r="V49" s="0" t="s">
        <v>173</v>
      </c>
      <c r="W49" s="0" t="s">
        <v>174</v>
      </c>
      <c r="X49" s="0" t="s">
        <v>102</v>
      </c>
      <c r="Y49" s="0" t="s">
        <v>103</v>
      </c>
      <c r="Z49" s="0" t="s">
        <v>104</v>
      </c>
      <c r="AA49" s="0" t="n">
        <v>96050496</v>
      </c>
      <c r="AB49" s="0" t="n">
        <v>584640.1</v>
      </c>
      <c r="AC49" s="0" t="n">
        <v>91219</v>
      </c>
      <c r="AD49" s="110" t="n">
        <v>37408.5916666667</v>
      </c>
      <c r="AE49" s="110" t="n">
        <v>37437.5916666667</v>
      </c>
    </row>
    <row r="50" customFormat="false" ht="12.75" hidden="false" customHeight="false" outlineLevel="0" collapsed="false">
      <c r="A50" s="142" t="n">
        <f aca="false">DATEVALUE(TEXT(F50,"mm/dd/yy"))</f>
        <v>36999</v>
      </c>
      <c r="B50" s="142" t="str">
        <f aca="false">IF(K50="Power",IF(Z50="Enron Canada Corp.",LEFT(L50,9),LEFT(L50,13)),K50)</f>
        <v>Natural Gas</v>
      </c>
      <c r="C50" s="143" t="n">
        <f aca="false">IF(K50="Power",((AE50-AD50+1)*16*SUM(O50:P50)),((AE50-AD50+1)*SUM(O50:P50)))</f>
        <v>1070000</v>
      </c>
      <c r="D50" s="143" t="n">
        <f aca="false">VLOOKUP(H50,$A$7:$E$12,(HLOOKUP(B50,$B$5:$E$6,2,FALSE())),FALSE())*C50</f>
        <v>321</v>
      </c>
      <c r="E50" s="109" t="n">
        <v>1135679</v>
      </c>
      <c r="F50" s="110" t="n">
        <v>36999.3590856481</v>
      </c>
      <c r="G50" s="0" t="s">
        <v>190</v>
      </c>
      <c r="H50" s="0" t="s">
        <v>15</v>
      </c>
      <c r="I50" s="0" t="s">
        <v>11</v>
      </c>
      <c r="K50" s="0" t="s">
        <v>12</v>
      </c>
      <c r="L50" s="0" t="s">
        <v>123</v>
      </c>
      <c r="M50" s="0" t="n">
        <v>41225</v>
      </c>
      <c r="N50" s="0" t="s">
        <v>191</v>
      </c>
      <c r="P50" s="111" t="n">
        <v>5000</v>
      </c>
      <c r="R50" s="0" t="s">
        <v>125</v>
      </c>
      <c r="S50" s="0" t="s">
        <v>98</v>
      </c>
      <c r="T50" s="113" t="n">
        <v>-0.6</v>
      </c>
      <c r="U50" s="0" t="s">
        <v>126</v>
      </c>
      <c r="V50" s="0" t="s">
        <v>157</v>
      </c>
      <c r="W50" s="0" t="s">
        <v>192</v>
      </c>
      <c r="X50" s="0" t="s">
        <v>129</v>
      </c>
      <c r="Y50" s="0" t="s">
        <v>103</v>
      </c>
      <c r="Z50" s="0" t="s">
        <v>130</v>
      </c>
      <c r="AB50" s="0" t="s">
        <v>193</v>
      </c>
      <c r="AC50" s="0" t="n">
        <v>54279</v>
      </c>
      <c r="AD50" s="110" t="n">
        <v>37347</v>
      </c>
      <c r="AE50" s="110" t="n">
        <v>37560</v>
      </c>
    </row>
    <row r="51" customFormat="false" ht="12.75" hidden="false" customHeight="false" outlineLevel="0" collapsed="false">
      <c r="A51" s="142" t="n">
        <f aca="false">DATEVALUE(TEXT(F51,"mm/dd/yy"))</f>
        <v>36999</v>
      </c>
      <c r="B51" s="142" t="str">
        <f aca="false">IF(K51="Power",IF(Z51="Enron Canada Corp.",LEFT(L51,9),LEFT(L51,13)),K51)</f>
        <v>Natural Gas</v>
      </c>
      <c r="C51" s="143" t="n">
        <f aca="false">IF(K51="Power",((AE51-AD51+1)*16*SUM(O51:P51)),((AE51-AD51+1)*SUM(O51:P51)))</f>
        <v>755000</v>
      </c>
      <c r="D51" s="143" t="n">
        <f aca="false">VLOOKUP(H51,$A$7:$E$12,(HLOOKUP(B51,$B$5:$E$6,2,FALSE())),FALSE())*C51</f>
        <v>226.5</v>
      </c>
      <c r="E51" s="109" t="n">
        <v>1135810</v>
      </c>
      <c r="F51" s="110" t="n">
        <v>36999.3627546296</v>
      </c>
      <c r="G51" s="0" t="s">
        <v>178</v>
      </c>
      <c r="H51" s="0" t="s">
        <v>20</v>
      </c>
      <c r="I51" s="0" t="s">
        <v>11</v>
      </c>
      <c r="K51" s="0" t="s">
        <v>12</v>
      </c>
      <c r="L51" s="0" t="s">
        <v>139</v>
      </c>
      <c r="M51" s="0" t="n">
        <v>35353</v>
      </c>
      <c r="N51" s="0" t="s">
        <v>194</v>
      </c>
      <c r="P51" s="111" t="n">
        <v>5000</v>
      </c>
      <c r="R51" s="0" t="s">
        <v>125</v>
      </c>
      <c r="S51" s="0" t="s">
        <v>98</v>
      </c>
      <c r="T51" s="113" t="n">
        <v>5.485</v>
      </c>
      <c r="U51" s="0" t="s">
        <v>195</v>
      </c>
      <c r="V51" s="0" t="s">
        <v>196</v>
      </c>
      <c r="W51" s="0" t="s">
        <v>197</v>
      </c>
      <c r="X51" s="0" t="s">
        <v>129</v>
      </c>
      <c r="Y51" s="0" t="s">
        <v>103</v>
      </c>
      <c r="Z51" s="0" t="s">
        <v>130</v>
      </c>
      <c r="AA51" s="0" t="n">
        <v>95000226</v>
      </c>
      <c r="AB51" s="0" t="s">
        <v>198</v>
      </c>
      <c r="AC51" s="0" t="n">
        <v>64245</v>
      </c>
      <c r="AD51" s="110" t="n">
        <v>37196</v>
      </c>
      <c r="AE51" s="110" t="n">
        <v>37346</v>
      </c>
    </row>
    <row r="52" customFormat="false" ht="12.75" hidden="false" customHeight="false" outlineLevel="0" collapsed="false">
      <c r="A52" s="142" t="n">
        <f aca="false">DATEVALUE(TEXT(F52,"mm/dd/yy"))</f>
        <v>36999</v>
      </c>
      <c r="B52" s="142" t="str">
        <f aca="false">IF(K52="Power",IF(Z52="Enron Canada Corp.",LEFT(L52,9),LEFT(L52,13)),K52)</f>
        <v>US East Power</v>
      </c>
      <c r="C52" s="143" t="n">
        <f aca="false">IF(K52="Power",((AE52-AD52+1)*16*SUM(O52:P52)),((AE52-AD52+1)*SUM(O52:P52)))</f>
        <v>24800</v>
      </c>
      <c r="D52" s="143" t="n">
        <f aca="false">VLOOKUP(H52,$A$7:$E$12,(HLOOKUP(B52,$B$5:$E$6,2,FALSE())),FALSE())*C52</f>
        <v>124</v>
      </c>
      <c r="E52" s="109" t="n">
        <v>1135887</v>
      </c>
      <c r="F52" s="110" t="n">
        <v>36999.3647453704</v>
      </c>
      <c r="G52" s="0" t="s">
        <v>171</v>
      </c>
      <c r="H52" s="0" t="s">
        <v>15</v>
      </c>
      <c r="I52" s="0" t="s">
        <v>11</v>
      </c>
      <c r="K52" s="0" t="s">
        <v>13</v>
      </c>
      <c r="L52" s="0" t="s">
        <v>133</v>
      </c>
      <c r="M52" s="0" t="n">
        <v>48050</v>
      </c>
      <c r="N52" s="0" t="s">
        <v>199</v>
      </c>
      <c r="P52" s="111" t="n">
        <v>50</v>
      </c>
      <c r="R52" s="0" t="s">
        <v>97</v>
      </c>
      <c r="S52" s="0" t="s">
        <v>98</v>
      </c>
      <c r="T52" s="113" t="n">
        <v>43</v>
      </c>
      <c r="U52" s="0" t="s">
        <v>152</v>
      </c>
      <c r="V52" s="0" t="s">
        <v>173</v>
      </c>
      <c r="W52" s="0" t="s">
        <v>174</v>
      </c>
      <c r="X52" s="0" t="s">
        <v>102</v>
      </c>
      <c r="Y52" s="0" t="s">
        <v>103</v>
      </c>
      <c r="Z52" s="0" t="s">
        <v>104</v>
      </c>
      <c r="AA52" s="0" t="n">
        <v>96053024</v>
      </c>
      <c r="AB52" s="0" t="n">
        <v>584782.1</v>
      </c>
      <c r="AC52" s="0" t="n">
        <v>65268</v>
      </c>
      <c r="AD52" s="110" t="n">
        <v>37377.5916666667</v>
      </c>
      <c r="AE52" s="110" t="n">
        <v>37407.5916666667</v>
      </c>
    </row>
    <row r="53" customFormat="false" ht="12.75" hidden="false" customHeight="false" outlineLevel="0" collapsed="false">
      <c r="A53" s="142" t="n">
        <f aca="false">DATEVALUE(TEXT(F53,"mm/dd/yy"))</f>
        <v>36999</v>
      </c>
      <c r="B53" s="142" t="str">
        <f aca="false">IF(K53="Power",IF(Z53="Enron Canada Corp.",LEFT(L53,9),LEFT(L53,13)),K53)</f>
        <v>US East Power</v>
      </c>
      <c r="C53" s="143" t="n">
        <f aca="false">IF(K53="Power",((AE53-AD53+1)*16*SUM(O53:P53)),((AE53-AD53+1)*SUM(O53:P53)))</f>
        <v>24000</v>
      </c>
      <c r="D53" s="143" t="n">
        <f aca="false">VLOOKUP(H53,$A$7:$E$12,(HLOOKUP(B53,$B$5:$E$6,2,FALSE())),FALSE())*C53</f>
        <v>120</v>
      </c>
      <c r="E53" s="109" t="n">
        <v>1136128</v>
      </c>
      <c r="F53" s="110" t="n">
        <v>36999.3714814815</v>
      </c>
      <c r="G53" s="0" t="s">
        <v>171</v>
      </c>
      <c r="H53" s="0" t="s">
        <v>15</v>
      </c>
      <c r="I53" s="0" t="s">
        <v>11</v>
      </c>
      <c r="K53" s="0" t="s">
        <v>13</v>
      </c>
      <c r="L53" s="0" t="s">
        <v>133</v>
      </c>
      <c r="M53" s="0" t="n">
        <v>32554</v>
      </c>
      <c r="N53" s="0" t="s">
        <v>172</v>
      </c>
      <c r="P53" s="111" t="n">
        <v>50</v>
      </c>
      <c r="R53" s="0" t="s">
        <v>97</v>
      </c>
      <c r="S53" s="0" t="s">
        <v>98</v>
      </c>
      <c r="T53" s="113" t="n">
        <v>75</v>
      </c>
      <c r="U53" s="0" t="s">
        <v>152</v>
      </c>
      <c r="V53" s="0" t="s">
        <v>173</v>
      </c>
      <c r="W53" s="0" t="s">
        <v>174</v>
      </c>
      <c r="X53" s="0" t="s">
        <v>102</v>
      </c>
      <c r="Y53" s="0" t="s">
        <v>103</v>
      </c>
      <c r="Z53" s="0" t="s">
        <v>104</v>
      </c>
      <c r="AA53" s="0" t="n">
        <v>96053024</v>
      </c>
      <c r="AB53" s="0" t="n">
        <v>584806.1</v>
      </c>
      <c r="AC53" s="0" t="n">
        <v>65268</v>
      </c>
      <c r="AD53" s="110" t="n">
        <v>37043.5916666667</v>
      </c>
      <c r="AE53" s="110" t="n">
        <v>37072.5916666667</v>
      </c>
    </row>
    <row r="54" customFormat="false" ht="12.75" hidden="false" customHeight="false" outlineLevel="0" collapsed="false">
      <c r="A54" s="142" t="n">
        <f aca="false">DATEVALUE(TEXT(F54,"mm/dd/yy"))</f>
        <v>36999</v>
      </c>
      <c r="B54" s="142" t="str">
        <f aca="false">IF(K54="Power",IF(Z54="Enron Canada Corp.",LEFT(L54,9),LEFT(L54,13)),K54)</f>
        <v>US East Power</v>
      </c>
      <c r="C54" s="143" t="n">
        <f aca="false">IF(K54="Power",((AE54-AD54+1)*16*SUM(O54:P54)),((AE54-AD54+1)*SUM(O54:P54)))</f>
        <v>24800</v>
      </c>
      <c r="D54" s="143" t="n">
        <f aca="false">VLOOKUP(H54,$A$7:$E$12,(HLOOKUP(B54,$B$5:$E$6,2,FALSE())),FALSE())*C54</f>
        <v>124</v>
      </c>
      <c r="E54" s="109" t="n">
        <v>1136952</v>
      </c>
      <c r="F54" s="110" t="n">
        <v>36999.3936458333</v>
      </c>
      <c r="G54" s="0" t="s">
        <v>113</v>
      </c>
      <c r="H54" s="0" t="s">
        <v>15</v>
      </c>
      <c r="I54" s="0" t="s">
        <v>11</v>
      </c>
      <c r="K54" s="0" t="s">
        <v>13</v>
      </c>
      <c r="L54" s="0" t="s">
        <v>133</v>
      </c>
      <c r="M54" s="0" t="n">
        <v>7472</v>
      </c>
      <c r="N54" s="0" t="s">
        <v>134</v>
      </c>
      <c r="P54" s="111" t="n">
        <v>50</v>
      </c>
      <c r="R54" s="0" t="s">
        <v>97</v>
      </c>
      <c r="S54" s="0" t="s">
        <v>98</v>
      </c>
      <c r="T54" s="113" t="n">
        <v>57.25</v>
      </c>
      <c r="U54" s="0" t="s">
        <v>135</v>
      </c>
      <c r="V54" s="0" t="s">
        <v>136</v>
      </c>
      <c r="W54" s="0" t="s">
        <v>137</v>
      </c>
      <c r="X54" s="0" t="s">
        <v>102</v>
      </c>
      <c r="Y54" s="0" t="s">
        <v>103</v>
      </c>
      <c r="Z54" s="0" t="s">
        <v>104</v>
      </c>
      <c r="AA54" s="0" t="n">
        <v>96028954</v>
      </c>
      <c r="AB54" s="0" t="n">
        <v>584854.1</v>
      </c>
      <c r="AC54" s="0" t="n">
        <v>54979</v>
      </c>
      <c r="AD54" s="110" t="n">
        <v>37012.7159722222</v>
      </c>
      <c r="AE54" s="110" t="n">
        <v>37042.7159722222</v>
      </c>
    </row>
    <row r="55" customFormat="false" ht="12.75" hidden="false" customHeight="false" outlineLevel="0" collapsed="false">
      <c r="A55" s="142" t="n">
        <f aca="false">DATEVALUE(TEXT(F55,"mm/dd/yy"))</f>
        <v>36999</v>
      </c>
      <c r="B55" s="142" t="str">
        <f aca="false">IF(K55="Power",IF(Z55="Enron Canada Corp.",LEFT(L55,9),LEFT(L55,13)),K55)</f>
        <v>Natural Gas</v>
      </c>
      <c r="C55" s="143" t="n">
        <f aca="false">IF(K55="Power",((AE55-AD55+1)*16*SUM(O55:P55)),((AE55-AD55+1)*SUM(O55:P55)))</f>
        <v>155000</v>
      </c>
      <c r="D55" s="143" t="n">
        <f aca="false">VLOOKUP(H55,$A$7:$E$12,(HLOOKUP(B55,$B$5:$E$6,2,FALSE())),FALSE())*C55</f>
        <v>38.75</v>
      </c>
      <c r="E55" s="109" t="n">
        <v>1137973</v>
      </c>
      <c r="F55" s="110" t="n">
        <v>36999.4348263889</v>
      </c>
      <c r="G55" s="0" t="s">
        <v>200</v>
      </c>
      <c r="H55" s="0" t="s">
        <v>14</v>
      </c>
      <c r="I55" s="0" t="s">
        <v>11</v>
      </c>
      <c r="K55" s="0" t="s">
        <v>12</v>
      </c>
      <c r="L55" s="0" t="s">
        <v>123</v>
      </c>
      <c r="M55" s="0" t="n">
        <v>38615</v>
      </c>
      <c r="N55" s="0" t="s">
        <v>201</v>
      </c>
      <c r="P55" s="111" t="n">
        <v>5000</v>
      </c>
      <c r="R55" s="0" t="s">
        <v>125</v>
      </c>
      <c r="S55" s="0" t="s">
        <v>98</v>
      </c>
      <c r="T55" s="113" t="n">
        <v>-0.1175</v>
      </c>
      <c r="U55" s="0" t="s">
        <v>202</v>
      </c>
      <c r="V55" s="0" t="s">
        <v>203</v>
      </c>
      <c r="W55" s="0" t="s">
        <v>204</v>
      </c>
      <c r="X55" s="0" t="s">
        <v>129</v>
      </c>
      <c r="Y55" s="0" t="s">
        <v>103</v>
      </c>
      <c r="Z55" s="0" t="s">
        <v>130</v>
      </c>
      <c r="AA55" s="0" t="n">
        <v>96043502</v>
      </c>
      <c r="AB55" s="0" t="s">
        <v>205</v>
      </c>
      <c r="AC55" s="0" t="n">
        <v>57543</v>
      </c>
      <c r="AD55" s="110" t="n">
        <v>37012.875</v>
      </c>
      <c r="AE55" s="110" t="n">
        <v>37042.875</v>
      </c>
    </row>
    <row r="56" customFormat="false" ht="12.75" hidden="false" customHeight="false" outlineLevel="0" collapsed="false">
      <c r="A56" s="142" t="n">
        <f aca="false">DATEVALUE(TEXT(F56,"mm/dd/yy"))</f>
        <v>36999</v>
      </c>
      <c r="B56" s="142" t="str">
        <f aca="false">IF(K56="Power",IF(Z56="Enron Canada Corp.",LEFT(L56,9),LEFT(L56,13)),K56)</f>
        <v>US East Power</v>
      </c>
      <c r="C56" s="143" t="n">
        <f aca="false">IF(K56="Power",((AE56-AD56+1)*16*SUM(O56:P56)),((AE56-AD56+1)*SUM(O56:P56)))</f>
        <v>6400</v>
      </c>
      <c r="D56" s="143" t="n">
        <f aca="false">VLOOKUP(H56,$A$7:$E$12,(HLOOKUP(B56,$B$5:$E$6,2,FALSE())),FALSE())*C56</f>
        <v>32</v>
      </c>
      <c r="E56" s="109" t="n">
        <v>1138260</v>
      </c>
      <c r="F56" s="110" t="n">
        <v>36999.4705671296</v>
      </c>
      <c r="G56" s="0" t="s">
        <v>206</v>
      </c>
      <c r="H56" s="0" t="s">
        <v>14</v>
      </c>
      <c r="I56" s="0" t="s">
        <v>11</v>
      </c>
      <c r="K56" s="0" t="s">
        <v>13</v>
      </c>
      <c r="L56" s="0" t="s">
        <v>133</v>
      </c>
      <c r="M56" s="0" t="n">
        <v>47948</v>
      </c>
      <c r="N56" s="0" t="s">
        <v>207</v>
      </c>
      <c r="P56" s="111" t="n">
        <v>50</v>
      </c>
      <c r="R56" s="0" t="s">
        <v>97</v>
      </c>
      <c r="S56" s="0" t="s">
        <v>98</v>
      </c>
      <c r="T56" s="113" t="n">
        <v>50</v>
      </c>
      <c r="U56" s="0" t="s">
        <v>208</v>
      </c>
      <c r="V56" s="0" t="s">
        <v>209</v>
      </c>
      <c r="W56" s="0" t="s">
        <v>185</v>
      </c>
      <c r="X56" s="0" t="s">
        <v>102</v>
      </c>
      <c r="Y56" s="0" t="s">
        <v>103</v>
      </c>
      <c r="Z56" s="0" t="s">
        <v>104</v>
      </c>
      <c r="AA56" s="0" t="n">
        <v>96026964</v>
      </c>
      <c r="AB56" s="0" t="n">
        <v>585034.1</v>
      </c>
      <c r="AC56" s="0" t="n">
        <v>177</v>
      </c>
      <c r="AD56" s="110" t="n">
        <v>37004.875</v>
      </c>
      <c r="AE56" s="110" t="n">
        <v>37011.875</v>
      </c>
    </row>
    <row r="57" customFormat="false" ht="12.75" hidden="false" customHeight="false" outlineLevel="0" collapsed="false">
      <c r="A57" s="142" t="n">
        <f aca="false">DATEVALUE(TEXT(F57,"mm/dd/yy"))</f>
        <v>36999</v>
      </c>
      <c r="B57" s="142" t="str">
        <f aca="false">IF(K57="Power",IF(Z57="Enron Canada Corp.",LEFT(L57,9),LEFT(L57,13)),K57)</f>
        <v>Natural Gas</v>
      </c>
      <c r="C57" s="143" t="n">
        <f aca="false">IF(K57="Power",((AE57-AD57+1)*16*SUM(O57:P57)),((AE57-AD57+1)*SUM(O57:P57)))</f>
        <v>150000</v>
      </c>
      <c r="D57" s="143" t="n">
        <f aca="false">VLOOKUP(H57,$A$7:$E$12,(HLOOKUP(B57,$B$5:$E$6,2,FALSE())),FALSE())*C57</f>
        <v>45</v>
      </c>
      <c r="E57" s="109" t="n">
        <v>1138383</v>
      </c>
      <c r="F57" s="110" t="n">
        <v>36999.4950810185</v>
      </c>
      <c r="G57" s="0" t="s">
        <v>210</v>
      </c>
      <c r="H57" s="0" t="s">
        <v>15</v>
      </c>
      <c r="I57" s="0" t="s">
        <v>11</v>
      </c>
      <c r="K57" s="0" t="s">
        <v>12</v>
      </c>
      <c r="L57" s="0" t="s">
        <v>211</v>
      </c>
      <c r="M57" s="0" t="n">
        <v>36511</v>
      </c>
      <c r="N57" s="0" t="s">
        <v>212</v>
      </c>
      <c r="P57" s="111" t="n">
        <v>5000</v>
      </c>
      <c r="R57" s="0" t="s">
        <v>125</v>
      </c>
      <c r="S57" s="0" t="s">
        <v>98</v>
      </c>
      <c r="T57" s="113" t="n">
        <v>-0.275</v>
      </c>
      <c r="U57" s="0" t="s">
        <v>126</v>
      </c>
      <c r="V57" s="0" t="s">
        <v>213</v>
      </c>
      <c r="W57" s="0" t="s">
        <v>214</v>
      </c>
      <c r="X57" s="0" t="s">
        <v>129</v>
      </c>
      <c r="Y57" s="0" t="s">
        <v>103</v>
      </c>
      <c r="Z57" s="0" t="s">
        <v>215</v>
      </c>
      <c r="AA57" s="0" t="n">
        <v>96011840</v>
      </c>
      <c r="AB57" s="0" t="s">
        <v>216</v>
      </c>
      <c r="AC57" s="0" t="n">
        <v>57508</v>
      </c>
      <c r="AD57" s="110" t="n">
        <v>37043.875</v>
      </c>
      <c r="AE57" s="110" t="n">
        <v>37072.875</v>
      </c>
    </row>
    <row r="58" customFormat="false" ht="12.75" hidden="false" customHeight="false" outlineLevel="0" collapsed="false">
      <c r="A58" s="142" t="n">
        <f aca="false">DATEVALUE(TEXT(F58,"mm/dd/yy"))</f>
        <v>36999</v>
      </c>
      <c r="B58" s="142" t="str">
        <f aca="false">IF(K58="Power",IF(Z58="Enron Canada Corp.",LEFT(L58,9),LEFT(L58,13)),K58)</f>
        <v>Natural Gas</v>
      </c>
      <c r="C58" s="143" t="n">
        <f aca="false">IF(K58="Power",((AE58-AD58+1)*16*SUM(O58:P58)),((AE58-AD58+1)*SUM(O58:P58)))</f>
        <v>310000</v>
      </c>
      <c r="D58" s="143" t="n">
        <f aca="false">VLOOKUP(H58,$A$7:$E$12,(HLOOKUP(B58,$B$5:$E$6,2,FALSE())),FALSE())*C58</f>
        <v>77.5</v>
      </c>
      <c r="E58" s="109" t="n">
        <v>1139381</v>
      </c>
      <c r="F58" s="110" t="n">
        <v>36999.5705555556</v>
      </c>
      <c r="G58" s="0" t="s">
        <v>138</v>
      </c>
      <c r="H58" s="0" t="s">
        <v>14</v>
      </c>
      <c r="I58" s="0" t="s">
        <v>11</v>
      </c>
      <c r="K58" s="0" t="s">
        <v>12</v>
      </c>
      <c r="L58" s="0" t="s">
        <v>123</v>
      </c>
      <c r="M58" s="0" t="n">
        <v>47634</v>
      </c>
      <c r="N58" s="0" t="s">
        <v>217</v>
      </c>
      <c r="P58" s="111" t="n">
        <v>10000</v>
      </c>
      <c r="R58" s="0" t="s">
        <v>125</v>
      </c>
      <c r="S58" s="0" t="s">
        <v>98</v>
      </c>
      <c r="T58" s="113" t="n">
        <v>0.005</v>
      </c>
      <c r="U58" s="0" t="s">
        <v>202</v>
      </c>
      <c r="V58" s="0" t="s">
        <v>218</v>
      </c>
      <c r="W58" s="0" t="s">
        <v>219</v>
      </c>
      <c r="X58" s="0" t="s">
        <v>129</v>
      </c>
      <c r="Y58" s="0" t="s">
        <v>103</v>
      </c>
      <c r="Z58" s="0" t="s">
        <v>130</v>
      </c>
      <c r="AA58" s="0" t="n">
        <v>96021110</v>
      </c>
      <c r="AB58" s="0" t="s">
        <v>220</v>
      </c>
      <c r="AC58" s="0" t="n">
        <v>57399</v>
      </c>
      <c r="AD58" s="110" t="n">
        <v>37165.3347222222</v>
      </c>
      <c r="AE58" s="110" t="n">
        <v>37195.3347222222</v>
      </c>
    </row>
    <row r="59" customFormat="false" ht="12.75" hidden="false" customHeight="false" outlineLevel="0" collapsed="false">
      <c r="A59" s="142" t="n">
        <f aca="false">DATEVALUE(TEXT(F59,"mm/dd/yy"))</f>
        <v>36999</v>
      </c>
      <c r="B59" s="142" t="str">
        <f aca="false">IF(K59="Power",IF(Z59="Enron Canada Corp.",LEFT(L59,9),LEFT(L59,13)),K59)</f>
        <v>Natural Gas</v>
      </c>
      <c r="C59" s="143" t="n">
        <f aca="false">IF(K59="Power",((AE59-AD59+1)*16*SUM(O59:P59)),((AE59-AD59+1)*SUM(O59:P59)))</f>
        <v>1510000</v>
      </c>
      <c r="D59" s="143" t="n">
        <f aca="false">VLOOKUP(H59,$A$7:$E$12,(HLOOKUP(B59,$B$5:$E$6,2,FALSE())),FALSE())*C59</f>
        <v>453</v>
      </c>
      <c r="E59" s="109" t="n">
        <v>1139398</v>
      </c>
      <c r="F59" s="110" t="n">
        <v>36999.5723032407</v>
      </c>
      <c r="G59" s="0" t="s">
        <v>138</v>
      </c>
      <c r="H59" s="0" t="s">
        <v>15</v>
      </c>
      <c r="I59" s="0" t="s">
        <v>11</v>
      </c>
      <c r="K59" s="0" t="s">
        <v>12</v>
      </c>
      <c r="L59" s="0" t="s">
        <v>123</v>
      </c>
      <c r="M59" s="0" t="n">
        <v>37246</v>
      </c>
      <c r="N59" s="0" t="s">
        <v>221</v>
      </c>
      <c r="P59" s="111" t="n">
        <v>10000</v>
      </c>
      <c r="R59" s="0" t="s">
        <v>125</v>
      </c>
      <c r="S59" s="0" t="s">
        <v>98</v>
      </c>
      <c r="T59" s="113" t="n">
        <v>-0.02</v>
      </c>
      <c r="U59" s="0" t="s">
        <v>141</v>
      </c>
      <c r="V59" s="0" t="s">
        <v>218</v>
      </c>
      <c r="W59" s="0" t="s">
        <v>219</v>
      </c>
      <c r="X59" s="0" t="s">
        <v>129</v>
      </c>
      <c r="Y59" s="0" t="s">
        <v>103</v>
      </c>
      <c r="Z59" s="0" t="s">
        <v>130</v>
      </c>
      <c r="AA59" s="0" t="n">
        <v>96021110</v>
      </c>
      <c r="AB59" s="0" t="s">
        <v>222</v>
      </c>
      <c r="AC59" s="0" t="n">
        <v>57399</v>
      </c>
      <c r="AD59" s="110" t="n">
        <v>37196</v>
      </c>
      <c r="AE59" s="110" t="n">
        <v>37346</v>
      </c>
    </row>
    <row r="60" customFormat="false" ht="12.75" hidden="false" customHeight="false" outlineLevel="0" collapsed="false">
      <c r="A60" s="142" t="n">
        <f aca="false">DATEVALUE(TEXT(F60,"mm/dd/yy"))</f>
        <v>36999</v>
      </c>
      <c r="B60" s="142" t="str">
        <f aca="false">IF(K60="Power",IF(Z60="Enron Canada Corp.",LEFT(L60,9),LEFT(L60,13)),K60)</f>
        <v>US East Power</v>
      </c>
      <c r="C60" s="143" t="n">
        <f aca="false">IF(K60="Power",((AE60-AD60+1)*16*SUM(O60:P60)),((AE60-AD60+1)*SUM(O60:P60)))</f>
        <v>24800</v>
      </c>
      <c r="D60" s="143" t="n">
        <f aca="false">VLOOKUP(H60,$A$7:$E$12,(HLOOKUP(B60,$B$5:$E$6,2,FALSE())),FALSE())*C60</f>
        <v>124</v>
      </c>
      <c r="E60" s="109" t="n">
        <v>1139482</v>
      </c>
      <c r="F60" s="110" t="n">
        <v>36999.576087963</v>
      </c>
      <c r="G60" s="0" t="s">
        <v>178</v>
      </c>
      <c r="H60" s="0" t="s">
        <v>14</v>
      </c>
      <c r="I60" s="0" t="s">
        <v>11</v>
      </c>
      <c r="K60" s="0" t="s">
        <v>13</v>
      </c>
      <c r="L60" s="0" t="s">
        <v>133</v>
      </c>
      <c r="M60" s="0" t="n">
        <v>7472</v>
      </c>
      <c r="N60" s="0" t="s">
        <v>134</v>
      </c>
      <c r="P60" s="111" t="n">
        <v>50</v>
      </c>
      <c r="R60" s="0" t="s">
        <v>97</v>
      </c>
      <c r="S60" s="0" t="s">
        <v>98</v>
      </c>
      <c r="T60" s="113" t="n">
        <v>56.75</v>
      </c>
      <c r="U60" s="0" t="s">
        <v>223</v>
      </c>
      <c r="V60" s="0" t="s">
        <v>136</v>
      </c>
      <c r="W60" s="0" t="s">
        <v>137</v>
      </c>
      <c r="X60" s="0" t="s">
        <v>102</v>
      </c>
      <c r="Y60" s="0" t="s">
        <v>103</v>
      </c>
      <c r="Z60" s="0" t="s">
        <v>104</v>
      </c>
      <c r="AA60" s="0" t="n">
        <v>96004396</v>
      </c>
      <c r="AB60" s="0" t="n">
        <v>585298.1</v>
      </c>
      <c r="AC60" s="0" t="n">
        <v>64245</v>
      </c>
      <c r="AD60" s="110" t="n">
        <v>37012.7159722222</v>
      </c>
      <c r="AE60" s="110" t="n">
        <v>37042.7159722222</v>
      </c>
    </row>
    <row r="61" customFormat="false" ht="12.75" hidden="false" customHeight="false" outlineLevel="0" collapsed="false">
      <c r="A61" s="142" t="n">
        <f aca="false">DATEVALUE(TEXT(F61,"mm/dd/yy"))</f>
        <v>36999</v>
      </c>
      <c r="B61" s="142" t="str">
        <f aca="false">IF(K61="Power",IF(Z61="Enron Canada Corp.",LEFT(L61,9),LEFT(L61,13)),K61)</f>
        <v>US West Power</v>
      </c>
      <c r="C61" s="143" t="n">
        <f aca="false">IF(K61="Power",((AE61-AD61+1)*16*SUM(O61:P61)),((AE61-AD61+1)*SUM(O61:P61)))</f>
        <v>12400</v>
      </c>
      <c r="D61" s="143" t="n">
        <f aca="false">VLOOKUP(H61,$A$7:$E$12,(HLOOKUP(B61,$B$5:$E$6,2,FALSE())),FALSE())*C61</f>
        <v>93</v>
      </c>
      <c r="E61" s="109" t="n">
        <v>1140163</v>
      </c>
      <c r="F61" s="110" t="n">
        <v>36999.6593981482</v>
      </c>
      <c r="G61" s="0" t="s">
        <v>176</v>
      </c>
      <c r="H61" s="0" t="s">
        <v>15</v>
      </c>
      <c r="I61" s="0" t="s">
        <v>11</v>
      </c>
      <c r="K61" s="0" t="s">
        <v>13</v>
      </c>
      <c r="L61" s="0" t="s">
        <v>95</v>
      </c>
      <c r="M61" s="0" t="n">
        <v>31671</v>
      </c>
      <c r="N61" s="0" t="s">
        <v>96</v>
      </c>
      <c r="P61" s="111" t="n">
        <v>25</v>
      </c>
      <c r="R61" s="0" t="s">
        <v>97</v>
      </c>
      <c r="S61" s="0" t="s">
        <v>98</v>
      </c>
      <c r="T61" s="113" t="n">
        <v>300</v>
      </c>
      <c r="U61" s="0" t="s">
        <v>118</v>
      </c>
      <c r="V61" s="0" t="s">
        <v>121</v>
      </c>
      <c r="W61" s="0" t="s">
        <v>101</v>
      </c>
      <c r="X61" s="0" t="s">
        <v>102</v>
      </c>
      <c r="Y61" s="0" t="s">
        <v>103</v>
      </c>
      <c r="Z61" s="0" t="s">
        <v>104</v>
      </c>
      <c r="AA61" s="0" t="n">
        <v>96013065</v>
      </c>
      <c r="AB61" s="0" t="n">
        <v>585460.1</v>
      </c>
      <c r="AC61" s="0" t="n">
        <v>55265</v>
      </c>
      <c r="AD61" s="110" t="n">
        <v>37012.5645833333</v>
      </c>
      <c r="AE61" s="110" t="n">
        <v>37042.5645833333</v>
      </c>
    </row>
    <row r="62" customFormat="false" ht="12.75" hidden="false" customHeight="false" outlineLevel="0" collapsed="false">
      <c r="A62" s="142" t="n">
        <f aca="false">DATEVALUE(TEXT(F62,"mm/dd/yy"))</f>
        <v>37000</v>
      </c>
      <c r="B62" s="142" t="str">
        <f aca="false">IF(K62="Power",IF(Z62="Enron Canada Corp.",LEFT(L62,9),LEFT(L62,13)),K62)</f>
        <v>US East Power</v>
      </c>
      <c r="C62" s="143" t="n">
        <f aca="false">IF(K62="Power",((AE62-AD62+1)*16*SUM(O62:P62)),((AE62-AD62+1)*SUM(O62:P62)))</f>
        <v>800</v>
      </c>
      <c r="D62" s="143" t="n">
        <f aca="false">VLOOKUP(H62,$A$7:$E$12,(HLOOKUP(B62,$B$5:$E$6,2,FALSE())),FALSE())*C62</f>
        <v>4</v>
      </c>
      <c r="E62" s="109" t="n">
        <v>1140640</v>
      </c>
      <c r="F62" s="110" t="n">
        <v>37000.2781481482</v>
      </c>
      <c r="G62" s="0" t="s">
        <v>224</v>
      </c>
      <c r="H62" s="0" t="s">
        <v>15</v>
      </c>
      <c r="I62" s="0" t="s">
        <v>11</v>
      </c>
      <c r="K62" s="0" t="s">
        <v>13</v>
      </c>
      <c r="L62" s="0" t="s">
        <v>133</v>
      </c>
      <c r="M62" s="0" t="n">
        <v>29088</v>
      </c>
      <c r="N62" s="0" t="s">
        <v>225</v>
      </c>
      <c r="O62" s="111" t="n">
        <v>50</v>
      </c>
      <c r="R62" s="0" t="s">
        <v>97</v>
      </c>
      <c r="S62" s="0" t="s">
        <v>98</v>
      </c>
      <c r="T62" s="113" t="n">
        <v>42</v>
      </c>
      <c r="U62" s="0" t="s">
        <v>152</v>
      </c>
      <c r="V62" s="0" t="s">
        <v>136</v>
      </c>
      <c r="W62" s="0" t="s">
        <v>154</v>
      </c>
      <c r="X62" s="0" t="s">
        <v>102</v>
      </c>
      <c r="Y62" s="0" t="s">
        <v>103</v>
      </c>
      <c r="Z62" s="0" t="s">
        <v>104</v>
      </c>
      <c r="AB62" s="0" t="n">
        <v>585569.1</v>
      </c>
      <c r="AC62" s="0" t="n">
        <v>5607</v>
      </c>
      <c r="AD62" s="110" t="n">
        <v>37001.875</v>
      </c>
      <c r="AE62" s="110" t="n">
        <v>37001.875</v>
      </c>
    </row>
    <row r="63" customFormat="false" ht="12.75" hidden="false" customHeight="false" outlineLevel="0" collapsed="false">
      <c r="A63" s="142" t="n">
        <f aca="false">DATEVALUE(TEXT(F63,"mm/dd/yy"))</f>
        <v>37000</v>
      </c>
      <c r="B63" s="142" t="str">
        <f aca="false">IF(K63="Power",IF(Z63="Enron Canada Corp.",LEFT(L63,9),LEFT(L63,13)),K63)</f>
        <v>US East Power</v>
      </c>
      <c r="C63" s="143" t="n">
        <f aca="false">IF(K63="Power",((AE63-AD63+1)*16*SUM(O63:P63)),((AE63-AD63+1)*SUM(O63:P63)))</f>
        <v>800</v>
      </c>
      <c r="D63" s="143" t="n">
        <f aca="false">VLOOKUP(H63,$A$7:$E$12,(HLOOKUP(B63,$B$5:$E$6,2,FALSE())),FALSE())*C63</f>
        <v>4</v>
      </c>
      <c r="E63" s="109" t="n">
        <v>1140656</v>
      </c>
      <c r="F63" s="110" t="n">
        <v>37000.28</v>
      </c>
      <c r="G63" s="0" t="s">
        <v>160</v>
      </c>
      <c r="H63" s="0" t="s">
        <v>15</v>
      </c>
      <c r="I63" s="0" t="s">
        <v>11</v>
      </c>
      <c r="K63" s="0" t="s">
        <v>13</v>
      </c>
      <c r="L63" s="0" t="s">
        <v>133</v>
      </c>
      <c r="M63" s="0" t="n">
        <v>29082</v>
      </c>
      <c r="N63" s="0" t="s">
        <v>226</v>
      </c>
      <c r="P63" s="111" t="n">
        <v>50</v>
      </c>
      <c r="R63" s="0" t="s">
        <v>97</v>
      </c>
      <c r="S63" s="0" t="s">
        <v>98</v>
      </c>
      <c r="T63" s="113" t="n">
        <v>46.5</v>
      </c>
      <c r="U63" s="0" t="s">
        <v>135</v>
      </c>
      <c r="V63" s="0" t="s">
        <v>136</v>
      </c>
      <c r="W63" s="0" t="s">
        <v>149</v>
      </c>
      <c r="X63" s="0" t="s">
        <v>102</v>
      </c>
      <c r="Y63" s="0" t="s">
        <v>103</v>
      </c>
      <c r="Z63" s="0" t="s">
        <v>104</v>
      </c>
      <c r="AA63" s="0" t="n">
        <v>96006417</v>
      </c>
      <c r="AB63" s="0" t="n">
        <v>585581.1</v>
      </c>
      <c r="AC63" s="0" t="n">
        <v>56264</v>
      </c>
      <c r="AD63" s="110" t="n">
        <v>37001.875</v>
      </c>
      <c r="AE63" s="110" t="n">
        <v>37001.875</v>
      </c>
    </row>
    <row r="64" customFormat="false" ht="12.75" hidden="false" customHeight="false" outlineLevel="0" collapsed="false">
      <c r="A64" s="142" t="n">
        <f aca="false">DATEVALUE(TEXT(F64,"mm/dd/yy"))</f>
        <v>37000</v>
      </c>
      <c r="B64" s="142" t="str">
        <f aca="false">IF(K64="Power",IF(Z64="Enron Canada Corp.",LEFT(L64,9),LEFT(L64,13)),K64)</f>
        <v>US East Power</v>
      </c>
      <c r="C64" s="143" t="n">
        <f aca="false">IF(K64="Power",((AE64-AD64+1)*16*SUM(O64:P64)),((AE64-AD64+1)*SUM(O64:P64)))</f>
        <v>47200</v>
      </c>
      <c r="D64" s="143" t="n">
        <f aca="false">VLOOKUP(H64,$A$7:$E$12,(HLOOKUP(B64,$B$5:$E$6,2,FALSE())),FALSE())*C64</f>
        <v>236</v>
      </c>
      <c r="E64" s="109" t="n">
        <v>1140712</v>
      </c>
      <c r="F64" s="110" t="n">
        <v>37000.291412037</v>
      </c>
      <c r="G64" s="0" t="s">
        <v>178</v>
      </c>
      <c r="H64" s="0" t="s">
        <v>15</v>
      </c>
      <c r="I64" s="0" t="s">
        <v>11</v>
      </c>
      <c r="K64" s="0" t="s">
        <v>13</v>
      </c>
      <c r="L64" s="0" t="s">
        <v>133</v>
      </c>
      <c r="M64" s="0" t="n">
        <v>33032</v>
      </c>
      <c r="N64" s="0" t="s">
        <v>227</v>
      </c>
      <c r="P64" s="111" t="n">
        <v>50</v>
      </c>
      <c r="R64" s="0" t="s">
        <v>97</v>
      </c>
      <c r="S64" s="0" t="s">
        <v>98</v>
      </c>
      <c r="T64" s="113" t="n">
        <v>48</v>
      </c>
      <c r="U64" s="0" t="s">
        <v>152</v>
      </c>
      <c r="V64" s="0" t="s">
        <v>173</v>
      </c>
      <c r="W64" s="0" t="s">
        <v>174</v>
      </c>
      <c r="X64" s="0" t="s">
        <v>102</v>
      </c>
      <c r="Y64" s="0" t="s">
        <v>103</v>
      </c>
      <c r="Z64" s="0" t="s">
        <v>104</v>
      </c>
      <c r="AA64" s="0" t="n">
        <v>96004396</v>
      </c>
      <c r="AB64" s="0" t="n">
        <v>585619.1</v>
      </c>
      <c r="AC64" s="0" t="n">
        <v>64245</v>
      </c>
      <c r="AD64" s="110" t="n">
        <v>37257.5916666667</v>
      </c>
      <c r="AE64" s="110" t="n">
        <v>37315.5916666667</v>
      </c>
    </row>
    <row r="65" customFormat="false" ht="12.75" hidden="false" customHeight="false" outlineLevel="0" collapsed="false">
      <c r="A65" s="142" t="n">
        <f aca="false">DATEVALUE(TEXT(F65,"mm/dd/yy"))</f>
        <v>37000</v>
      </c>
      <c r="B65" s="142" t="str">
        <f aca="false">IF(K65="Power",IF(Z65="Enron Canada Corp.",LEFT(L65,9),LEFT(L65,13)),K65)</f>
        <v>US East Power</v>
      </c>
      <c r="C65" s="143" t="n">
        <f aca="false">IF(K65="Power",((AE65-AD65+1)*16*SUM(O65:P65)),((AE65-AD65+1)*SUM(O65:P65)))</f>
        <v>47200</v>
      </c>
      <c r="D65" s="143" t="n">
        <f aca="false">VLOOKUP(H65,$A$7:$E$12,(HLOOKUP(B65,$B$5:$E$6,2,FALSE())),FALSE())*C65</f>
        <v>236</v>
      </c>
      <c r="E65" s="109" t="n">
        <v>1140728</v>
      </c>
      <c r="F65" s="110" t="n">
        <v>37000.2923842593</v>
      </c>
      <c r="G65" s="0" t="s">
        <v>178</v>
      </c>
      <c r="H65" s="0" t="s">
        <v>15</v>
      </c>
      <c r="I65" s="0" t="s">
        <v>11</v>
      </c>
      <c r="K65" s="0" t="s">
        <v>13</v>
      </c>
      <c r="L65" s="0" t="s">
        <v>133</v>
      </c>
      <c r="M65" s="0" t="n">
        <v>33032</v>
      </c>
      <c r="N65" s="0" t="s">
        <v>227</v>
      </c>
      <c r="P65" s="111" t="n">
        <v>50</v>
      </c>
      <c r="R65" s="0" t="s">
        <v>97</v>
      </c>
      <c r="S65" s="0" t="s">
        <v>98</v>
      </c>
      <c r="T65" s="113" t="n">
        <v>48</v>
      </c>
      <c r="U65" s="0" t="s">
        <v>152</v>
      </c>
      <c r="V65" s="0" t="s">
        <v>173</v>
      </c>
      <c r="W65" s="0" t="s">
        <v>174</v>
      </c>
      <c r="X65" s="0" t="s">
        <v>102</v>
      </c>
      <c r="Y65" s="0" t="s">
        <v>103</v>
      </c>
      <c r="Z65" s="0" t="s">
        <v>104</v>
      </c>
      <c r="AA65" s="0" t="n">
        <v>96004396</v>
      </c>
      <c r="AB65" s="0" t="n">
        <v>585630.1</v>
      </c>
      <c r="AC65" s="0" t="n">
        <v>64245</v>
      </c>
      <c r="AD65" s="110" t="n">
        <v>37257.5916666667</v>
      </c>
      <c r="AE65" s="110" t="n">
        <v>37315.5916666667</v>
      </c>
    </row>
    <row r="66" customFormat="false" ht="12.75" hidden="false" customHeight="false" outlineLevel="0" collapsed="false">
      <c r="A66" s="142" t="n">
        <f aca="false">DATEVALUE(TEXT(F66,"mm/dd/yy"))</f>
        <v>37000</v>
      </c>
      <c r="B66" s="142" t="str">
        <f aca="false">IF(K66="Power",IF(Z66="Enron Canada Corp.",LEFT(L66,9),LEFT(L66,13)),K66)</f>
        <v>US East Power</v>
      </c>
      <c r="C66" s="143" t="n">
        <f aca="false">IF(K66="Power",((AE66-AD66+1)*16*SUM(O66:P66)),((AE66-AD66+1)*SUM(O66:P66)))</f>
        <v>800</v>
      </c>
      <c r="D66" s="143" t="n">
        <f aca="false">VLOOKUP(H66,$A$7:$E$12,(HLOOKUP(B66,$B$5:$E$6,2,FALSE())),FALSE())*C66</f>
        <v>4</v>
      </c>
      <c r="E66" s="109" t="n">
        <v>1140752</v>
      </c>
      <c r="F66" s="110" t="n">
        <v>37000.2973958333</v>
      </c>
      <c r="G66" s="0" t="s">
        <v>147</v>
      </c>
      <c r="H66" s="0" t="s">
        <v>15</v>
      </c>
      <c r="I66" s="0" t="s">
        <v>11</v>
      </c>
      <c r="K66" s="0" t="s">
        <v>13</v>
      </c>
      <c r="L66" s="0" t="s">
        <v>228</v>
      </c>
      <c r="M66" s="0" t="n">
        <v>32198</v>
      </c>
      <c r="N66" s="0" t="s">
        <v>229</v>
      </c>
      <c r="O66" s="111" t="n">
        <v>50</v>
      </c>
      <c r="R66" s="0" t="s">
        <v>97</v>
      </c>
      <c r="S66" s="0" t="s">
        <v>98</v>
      </c>
      <c r="T66" s="113" t="n">
        <v>50.25</v>
      </c>
      <c r="U66" s="0" t="s">
        <v>230</v>
      </c>
      <c r="V66" s="0" t="s">
        <v>231</v>
      </c>
      <c r="W66" s="0" t="s">
        <v>149</v>
      </c>
      <c r="X66" s="0" t="s">
        <v>102</v>
      </c>
      <c r="Y66" s="0" t="s">
        <v>103</v>
      </c>
      <c r="Z66" s="0" t="s">
        <v>130</v>
      </c>
      <c r="AB66" s="0" t="n">
        <v>585646.1</v>
      </c>
      <c r="AC66" s="0" t="n">
        <v>64168</v>
      </c>
      <c r="AD66" s="110" t="n">
        <v>37001.875</v>
      </c>
      <c r="AE66" s="110" t="n">
        <v>37001.875</v>
      </c>
    </row>
    <row r="67" customFormat="false" ht="12.75" hidden="false" customHeight="false" outlineLevel="0" collapsed="false">
      <c r="A67" s="142" t="n">
        <f aca="false">DATEVALUE(TEXT(F67,"mm/dd/yy"))</f>
        <v>37000</v>
      </c>
      <c r="B67" s="142" t="str">
        <f aca="false">IF(K67="Power",IF(Z67="Enron Canada Corp.",LEFT(L67,9),LEFT(L67,13)),K67)</f>
        <v>US East Power</v>
      </c>
      <c r="C67" s="143" t="n">
        <f aca="false">IF(K67="Power",((AE67-AD67+1)*16*SUM(O67:P67)),((AE67-AD67+1)*SUM(O67:P67)))</f>
        <v>24000</v>
      </c>
      <c r="D67" s="143" t="n">
        <f aca="false">VLOOKUP(H67,$A$7:$E$12,(HLOOKUP(B67,$B$5:$E$6,2,FALSE())),FALSE())*C67</f>
        <v>120</v>
      </c>
      <c r="E67" s="109" t="n">
        <v>1140799</v>
      </c>
      <c r="F67" s="110" t="n">
        <v>37000.3047222222</v>
      </c>
      <c r="G67" s="0" t="s">
        <v>232</v>
      </c>
      <c r="H67" s="0" t="s">
        <v>15</v>
      </c>
      <c r="I67" s="0" t="s">
        <v>11</v>
      </c>
      <c r="K67" s="0" t="s">
        <v>13</v>
      </c>
      <c r="L67" s="0" t="s">
        <v>133</v>
      </c>
      <c r="M67" s="0" t="n">
        <v>32554</v>
      </c>
      <c r="N67" s="0" t="s">
        <v>172</v>
      </c>
      <c r="P67" s="111" t="n">
        <v>50</v>
      </c>
      <c r="R67" s="0" t="s">
        <v>97</v>
      </c>
      <c r="S67" s="0" t="s">
        <v>98</v>
      </c>
      <c r="T67" s="113" t="n">
        <v>74</v>
      </c>
      <c r="U67" s="0" t="s">
        <v>152</v>
      </c>
      <c r="V67" s="0" t="s">
        <v>173</v>
      </c>
      <c r="W67" s="0" t="s">
        <v>174</v>
      </c>
      <c r="X67" s="0" t="s">
        <v>102</v>
      </c>
      <c r="Y67" s="0" t="s">
        <v>103</v>
      </c>
      <c r="Z67" s="0" t="s">
        <v>104</v>
      </c>
      <c r="AA67" s="0" t="n">
        <v>96049254</v>
      </c>
      <c r="AB67" s="0" t="n">
        <v>585669.1</v>
      </c>
      <c r="AC67" s="0" t="n">
        <v>84074</v>
      </c>
      <c r="AD67" s="110" t="n">
        <v>37043.5916666667</v>
      </c>
      <c r="AE67" s="110" t="n">
        <v>37072.5916666667</v>
      </c>
    </row>
    <row r="68" customFormat="false" ht="12.75" hidden="false" customHeight="false" outlineLevel="0" collapsed="false">
      <c r="A68" s="142" t="n">
        <f aca="false">DATEVALUE(TEXT(F68,"mm/dd/yy"))</f>
        <v>37000</v>
      </c>
      <c r="B68" s="142" t="str">
        <f aca="false">IF(K68="Power",IF(Z68="Enron Canada Corp.",LEFT(L68,9),LEFT(L68,13)),K68)</f>
        <v>US East Power</v>
      </c>
      <c r="C68" s="143" t="n">
        <f aca="false">IF(K68="Power",((AE68-AD68+1)*16*SUM(O68:P68)),((AE68-AD68+1)*SUM(O68:P68)))</f>
        <v>800</v>
      </c>
      <c r="D68" s="143" t="n">
        <f aca="false">VLOOKUP(H68,$A$7:$E$12,(HLOOKUP(B68,$B$5:$E$6,2,FALSE())),FALSE())*C68</f>
        <v>4</v>
      </c>
      <c r="E68" s="109" t="n">
        <v>1140814</v>
      </c>
      <c r="F68" s="110" t="n">
        <v>37000.3082638889</v>
      </c>
      <c r="G68" s="0" t="s">
        <v>171</v>
      </c>
      <c r="H68" s="0" t="s">
        <v>15</v>
      </c>
      <c r="I68" s="0" t="s">
        <v>11</v>
      </c>
      <c r="K68" s="0" t="s">
        <v>13</v>
      </c>
      <c r="L68" s="0" t="s">
        <v>133</v>
      </c>
      <c r="M68" s="0" t="n">
        <v>29088</v>
      </c>
      <c r="N68" s="0" t="s">
        <v>225</v>
      </c>
      <c r="O68" s="111" t="n">
        <v>50</v>
      </c>
      <c r="R68" s="0" t="s">
        <v>97</v>
      </c>
      <c r="S68" s="0" t="s">
        <v>98</v>
      </c>
      <c r="T68" s="113" t="n">
        <v>42.5</v>
      </c>
      <c r="U68" s="0" t="s">
        <v>152</v>
      </c>
      <c r="V68" s="0" t="s">
        <v>153</v>
      </c>
      <c r="W68" s="0" t="s">
        <v>154</v>
      </c>
      <c r="X68" s="0" t="s">
        <v>102</v>
      </c>
      <c r="Y68" s="0" t="s">
        <v>103</v>
      </c>
      <c r="Z68" s="0" t="s">
        <v>104</v>
      </c>
      <c r="AA68" s="0" t="n">
        <v>96053024</v>
      </c>
      <c r="AB68" s="0" t="n">
        <v>585676.1</v>
      </c>
      <c r="AC68" s="0" t="n">
        <v>65268</v>
      </c>
      <c r="AD68" s="110" t="n">
        <v>37001.875</v>
      </c>
      <c r="AE68" s="110" t="n">
        <v>37001.875</v>
      </c>
    </row>
    <row r="69" customFormat="false" ht="12.75" hidden="false" customHeight="false" outlineLevel="0" collapsed="false">
      <c r="A69" s="142" t="n">
        <f aca="false">DATEVALUE(TEXT(F69,"mm/dd/yy"))</f>
        <v>37000</v>
      </c>
      <c r="B69" s="142" t="str">
        <f aca="false">IF(K69="Power",IF(Z69="Enron Canada Corp.",LEFT(L69,9),LEFT(L69,13)),K69)</f>
        <v>US East Power</v>
      </c>
      <c r="C69" s="143" t="n">
        <f aca="false">IF(K69="Power",((AE69-AD69+1)*16*SUM(O69:P69)),((AE69-AD69+1)*SUM(O69:P69)))</f>
        <v>800</v>
      </c>
      <c r="D69" s="143" t="n">
        <f aca="false">VLOOKUP(H69,$A$7:$E$12,(HLOOKUP(B69,$B$5:$E$6,2,FALSE())),FALSE())*C69</f>
        <v>4</v>
      </c>
      <c r="E69" s="109" t="n">
        <v>1140816</v>
      </c>
      <c r="F69" s="110" t="n">
        <v>37000.3085069444</v>
      </c>
      <c r="G69" s="0" t="s">
        <v>171</v>
      </c>
      <c r="H69" s="0" t="s">
        <v>15</v>
      </c>
      <c r="I69" s="0" t="s">
        <v>11</v>
      </c>
      <c r="K69" s="0" t="s">
        <v>13</v>
      </c>
      <c r="L69" s="0" t="s">
        <v>133</v>
      </c>
      <c r="M69" s="0" t="n">
        <v>29088</v>
      </c>
      <c r="N69" s="0" t="s">
        <v>225</v>
      </c>
      <c r="O69" s="111" t="n">
        <v>50</v>
      </c>
      <c r="R69" s="0" t="s">
        <v>97</v>
      </c>
      <c r="S69" s="0" t="s">
        <v>98</v>
      </c>
      <c r="T69" s="113" t="n">
        <v>42.5</v>
      </c>
      <c r="U69" s="0" t="s">
        <v>152</v>
      </c>
      <c r="V69" s="0" t="s">
        <v>153</v>
      </c>
      <c r="W69" s="0" t="s">
        <v>154</v>
      </c>
      <c r="X69" s="0" t="s">
        <v>102</v>
      </c>
      <c r="Y69" s="0" t="s">
        <v>103</v>
      </c>
      <c r="Z69" s="0" t="s">
        <v>104</v>
      </c>
      <c r="AA69" s="0" t="n">
        <v>96053024</v>
      </c>
      <c r="AB69" s="0" t="n">
        <v>585678.1</v>
      </c>
      <c r="AC69" s="0" t="n">
        <v>65268</v>
      </c>
      <c r="AD69" s="110" t="n">
        <v>37001.875</v>
      </c>
      <c r="AE69" s="110" t="n">
        <v>37001.875</v>
      </c>
    </row>
    <row r="70" customFormat="false" ht="12.75" hidden="false" customHeight="false" outlineLevel="0" collapsed="false">
      <c r="A70" s="142" t="n">
        <f aca="false">DATEVALUE(TEXT(F70,"mm/dd/yy"))</f>
        <v>37000</v>
      </c>
      <c r="B70" s="142" t="str">
        <f aca="false">IF(K70="Power",IF(Z70="Enron Canada Corp.",LEFT(L70,9),LEFT(L70,13)),K70)</f>
        <v>US East Power</v>
      </c>
      <c r="C70" s="143" t="n">
        <f aca="false">IF(K70="Power",((AE70-AD70+1)*16*SUM(O70:P70)),((AE70-AD70+1)*SUM(O70:P70)))</f>
        <v>24800</v>
      </c>
      <c r="D70" s="143" t="n">
        <f aca="false">VLOOKUP(H70,$A$7:$E$12,(HLOOKUP(B70,$B$5:$E$6,2,FALSE())),FALSE())*C70</f>
        <v>124</v>
      </c>
      <c r="E70" s="109" t="n">
        <v>1140839</v>
      </c>
      <c r="F70" s="110" t="n">
        <v>37000.3119212963</v>
      </c>
      <c r="G70" s="0" t="s">
        <v>113</v>
      </c>
      <c r="H70" s="0" t="s">
        <v>15</v>
      </c>
      <c r="I70" s="0" t="s">
        <v>11</v>
      </c>
      <c r="K70" s="0" t="s">
        <v>13</v>
      </c>
      <c r="L70" s="0" t="s">
        <v>133</v>
      </c>
      <c r="M70" s="0" t="n">
        <v>7472</v>
      </c>
      <c r="N70" s="0" t="s">
        <v>134</v>
      </c>
      <c r="O70" s="111" t="n">
        <v>50</v>
      </c>
      <c r="R70" s="0" t="s">
        <v>97</v>
      </c>
      <c r="S70" s="0" t="s">
        <v>98</v>
      </c>
      <c r="T70" s="113" t="n">
        <v>56</v>
      </c>
      <c r="U70" s="0" t="s">
        <v>135</v>
      </c>
      <c r="V70" s="0" t="s">
        <v>136</v>
      </c>
      <c r="W70" s="0" t="s">
        <v>137</v>
      </c>
      <c r="X70" s="0" t="s">
        <v>102</v>
      </c>
      <c r="Y70" s="0" t="s">
        <v>103</v>
      </c>
      <c r="Z70" s="0" t="s">
        <v>104</v>
      </c>
      <c r="AA70" s="0" t="n">
        <v>96028954</v>
      </c>
      <c r="AB70" s="0" t="n">
        <v>585690.1</v>
      </c>
      <c r="AC70" s="0" t="n">
        <v>54979</v>
      </c>
      <c r="AD70" s="110" t="n">
        <v>37012.7159722222</v>
      </c>
      <c r="AE70" s="110" t="n">
        <v>37042.7159722222</v>
      </c>
    </row>
    <row r="71" customFormat="false" ht="12.75" hidden="false" customHeight="false" outlineLevel="0" collapsed="false">
      <c r="A71" s="142" t="n">
        <f aca="false">DATEVALUE(TEXT(F71,"mm/dd/yy"))</f>
        <v>37000</v>
      </c>
      <c r="B71" s="142" t="str">
        <f aca="false">IF(K71="Power",IF(Z71="Enron Canada Corp.",LEFT(L71,9),LEFT(L71,13)),K71)</f>
        <v>Natural Gas</v>
      </c>
      <c r="C71" s="143" t="n">
        <f aca="false">IF(K71="Power",((AE71-AD71+1)*16*SUM(O71:P71)),((AE71-AD71+1)*SUM(O71:P71)))</f>
        <v>310000</v>
      </c>
      <c r="D71" s="143" t="n">
        <f aca="false">VLOOKUP(H71,$A$7:$E$12,(HLOOKUP(B71,$B$5:$E$6,2,FALSE())),FALSE())*C71</f>
        <v>93</v>
      </c>
      <c r="E71" s="109" t="n">
        <v>1141197</v>
      </c>
      <c r="F71" s="110" t="n">
        <v>37000.3370949074</v>
      </c>
      <c r="G71" s="0" t="s">
        <v>138</v>
      </c>
      <c r="H71" s="0" t="s">
        <v>15</v>
      </c>
      <c r="I71" s="0" t="s">
        <v>11</v>
      </c>
      <c r="K71" s="0" t="s">
        <v>12</v>
      </c>
      <c r="L71" s="0" t="s">
        <v>139</v>
      </c>
      <c r="M71" s="0" t="n">
        <v>36233</v>
      </c>
      <c r="N71" s="0" t="s">
        <v>233</v>
      </c>
      <c r="P71" s="111" t="n">
        <v>10000</v>
      </c>
      <c r="R71" s="0" t="s">
        <v>125</v>
      </c>
      <c r="S71" s="0" t="s">
        <v>98</v>
      </c>
      <c r="T71" s="113" t="n">
        <v>-0.0025</v>
      </c>
      <c r="U71" s="0" t="s">
        <v>141</v>
      </c>
      <c r="V71" s="0" t="s">
        <v>218</v>
      </c>
      <c r="W71" s="0" t="s">
        <v>219</v>
      </c>
      <c r="X71" s="0" t="s">
        <v>129</v>
      </c>
      <c r="Y71" s="0" t="s">
        <v>103</v>
      </c>
      <c r="Z71" s="0" t="s">
        <v>130</v>
      </c>
      <c r="AA71" s="0" t="n">
        <v>96021110</v>
      </c>
      <c r="AB71" s="0" t="s">
        <v>234</v>
      </c>
      <c r="AC71" s="0" t="n">
        <v>57399</v>
      </c>
      <c r="AD71" s="110" t="n">
        <v>37012.875</v>
      </c>
      <c r="AE71" s="110" t="n">
        <v>37042.875</v>
      </c>
    </row>
    <row r="72" customFormat="false" ht="12.75" hidden="false" customHeight="false" outlineLevel="0" collapsed="false">
      <c r="A72" s="142" t="n">
        <f aca="false">DATEVALUE(TEXT(F72,"mm/dd/yy"))</f>
        <v>37000</v>
      </c>
      <c r="B72" s="142" t="str">
        <f aca="false">IF(K72="Power",IF(Z72="Enron Canada Corp.",LEFT(L72,9),LEFT(L72,13)),K72)</f>
        <v>US West Power</v>
      </c>
      <c r="C72" s="143" t="n">
        <f aca="false">IF(K72="Power",((AE72-AD72+1)*16*SUM(O72:P72)),((AE72-AD72+1)*SUM(O72:P72)))</f>
        <v>800</v>
      </c>
      <c r="D72" s="143" t="n">
        <f aca="false">VLOOKUP(H72,$A$7:$E$12,(HLOOKUP(B72,$B$5:$E$6,2,FALSE())),FALSE())*C72</f>
        <v>6</v>
      </c>
      <c r="E72" s="109" t="n">
        <v>1141394</v>
      </c>
      <c r="F72" s="110" t="n">
        <v>37000.3433912037</v>
      </c>
      <c r="G72" s="0" t="s">
        <v>35</v>
      </c>
      <c r="H72" s="0" t="s">
        <v>15</v>
      </c>
      <c r="I72" s="0" t="s">
        <v>11</v>
      </c>
      <c r="K72" s="0" t="s">
        <v>13</v>
      </c>
      <c r="L72" s="0" t="s">
        <v>95</v>
      </c>
      <c r="M72" s="0" t="n">
        <v>10631</v>
      </c>
      <c r="N72" s="0" t="s">
        <v>235</v>
      </c>
      <c r="P72" s="111" t="n">
        <v>25</v>
      </c>
      <c r="R72" s="0" t="s">
        <v>97</v>
      </c>
      <c r="S72" s="0" t="s">
        <v>98</v>
      </c>
      <c r="T72" s="113" t="n">
        <v>149</v>
      </c>
      <c r="U72" s="0" t="s">
        <v>118</v>
      </c>
      <c r="V72" s="0" t="s">
        <v>121</v>
      </c>
      <c r="W72" s="0" t="s">
        <v>101</v>
      </c>
      <c r="X72" s="0" t="s">
        <v>102</v>
      </c>
      <c r="Y72" s="0" t="s">
        <v>103</v>
      </c>
      <c r="Z72" s="0" t="s">
        <v>104</v>
      </c>
      <c r="AA72" s="0" t="n">
        <v>95001154</v>
      </c>
      <c r="AB72" s="0" t="n">
        <v>585879.1</v>
      </c>
      <c r="AC72" s="0" t="n">
        <v>26304</v>
      </c>
      <c r="AD72" s="110" t="n">
        <v>37001.875</v>
      </c>
      <c r="AE72" s="110" t="n">
        <v>37002.875</v>
      </c>
    </row>
    <row r="73" customFormat="false" ht="12.75" hidden="false" customHeight="false" outlineLevel="0" collapsed="false">
      <c r="A73" s="142" t="n">
        <f aca="false">DATEVALUE(TEXT(F73,"mm/dd/yy"))</f>
        <v>37000</v>
      </c>
      <c r="B73" s="142" t="str">
        <f aca="false">IF(K73="Power",IF(Z73="Enron Canada Corp.",LEFT(L73,9),LEFT(L73,13)),K73)</f>
        <v>US West Power</v>
      </c>
      <c r="C73" s="143" t="n">
        <f aca="false">IF(K73="Power",((AE73-AD73+1)*16*SUM(O73:P73)),((AE73-AD73+1)*SUM(O73:P73)))</f>
        <v>800</v>
      </c>
      <c r="D73" s="143" t="n">
        <f aca="false">VLOOKUP(H73,$A$7:$E$12,(HLOOKUP(B73,$B$5:$E$6,2,FALSE())),FALSE())*C73</f>
        <v>6</v>
      </c>
      <c r="E73" s="109" t="n">
        <v>1141663</v>
      </c>
      <c r="F73" s="110" t="n">
        <v>37000.3534953704</v>
      </c>
      <c r="G73" s="0" t="s">
        <v>35</v>
      </c>
      <c r="H73" s="0" t="s">
        <v>15</v>
      </c>
      <c r="I73" s="0" t="s">
        <v>11</v>
      </c>
      <c r="K73" s="0" t="s">
        <v>13</v>
      </c>
      <c r="L73" s="0" t="s">
        <v>95</v>
      </c>
      <c r="M73" s="0" t="n">
        <v>10631</v>
      </c>
      <c r="N73" s="0" t="s">
        <v>235</v>
      </c>
      <c r="P73" s="111" t="n">
        <v>25</v>
      </c>
      <c r="R73" s="0" t="s">
        <v>97</v>
      </c>
      <c r="S73" s="0" t="s">
        <v>98</v>
      </c>
      <c r="T73" s="113" t="n">
        <v>165</v>
      </c>
      <c r="U73" s="0" t="s">
        <v>118</v>
      </c>
      <c r="V73" s="0" t="s">
        <v>121</v>
      </c>
      <c r="W73" s="0" t="s">
        <v>101</v>
      </c>
      <c r="X73" s="0" t="s">
        <v>102</v>
      </c>
      <c r="Y73" s="0" t="s">
        <v>103</v>
      </c>
      <c r="Z73" s="0" t="s">
        <v>104</v>
      </c>
      <c r="AA73" s="0" t="n">
        <v>95001154</v>
      </c>
      <c r="AB73" s="0" t="n">
        <v>585966.1</v>
      </c>
      <c r="AC73" s="0" t="n">
        <v>26304</v>
      </c>
      <c r="AD73" s="110" t="n">
        <v>37001.875</v>
      </c>
      <c r="AE73" s="110" t="n">
        <v>37002.875</v>
      </c>
    </row>
    <row r="74" customFormat="false" ht="12.75" hidden="false" customHeight="false" outlineLevel="0" collapsed="false">
      <c r="A74" s="142" t="n">
        <f aca="false">DATEVALUE(TEXT(F74,"mm/dd/yy"))</f>
        <v>37000</v>
      </c>
      <c r="B74" s="142" t="str">
        <f aca="false">IF(K74="Power",IF(Z74="Enron Canada Corp.",LEFT(L74,9),LEFT(L74,13)),K74)</f>
        <v>Natural Gas</v>
      </c>
      <c r="C74" s="143" t="n">
        <f aca="false">IF(K74="Power",((AE74-AD74+1)*16*SUM(O74:P74)),((AE74-AD74+1)*SUM(O74:P74)))</f>
        <v>310000</v>
      </c>
      <c r="D74" s="143" t="n">
        <f aca="false">VLOOKUP(H74,$A$7:$E$12,(HLOOKUP(B74,$B$5:$E$6,2,FALSE())),FALSE())*C74</f>
        <v>93</v>
      </c>
      <c r="E74" s="109" t="n">
        <v>1143171</v>
      </c>
      <c r="F74" s="110" t="n">
        <v>37000.3869560185</v>
      </c>
      <c r="G74" s="0" t="s">
        <v>236</v>
      </c>
      <c r="H74" s="0" t="s">
        <v>15</v>
      </c>
      <c r="I74" s="0" t="s">
        <v>11</v>
      </c>
      <c r="K74" s="0" t="s">
        <v>12</v>
      </c>
      <c r="L74" s="0" t="s">
        <v>139</v>
      </c>
      <c r="M74" s="0" t="n">
        <v>36249</v>
      </c>
      <c r="N74" s="0" t="s">
        <v>237</v>
      </c>
      <c r="O74" s="111" t="n">
        <v>10000</v>
      </c>
      <c r="R74" s="0" t="s">
        <v>125</v>
      </c>
      <c r="S74" s="0" t="s">
        <v>98</v>
      </c>
      <c r="T74" s="113" t="n">
        <v>0.0025</v>
      </c>
      <c r="U74" s="0" t="s">
        <v>141</v>
      </c>
      <c r="V74" s="0" t="s">
        <v>238</v>
      </c>
      <c r="W74" s="0" t="s">
        <v>239</v>
      </c>
      <c r="X74" s="0" t="s">
        <v>129</v>
      </c>
      <c r="Y74" s="0" t="s">
        <v>103</v>
      </c>
      <c r="Z74" s="0" t="s">
        <v>130</v>
      </c>
      <c r="AA74" s="0" t="n">
        <v>96053796</v>
      </c>
      <c r="AB74" s="0" t="s">
        <v>240</v>
      </c>
      <c r="AC74" s="0" t="n">
        <v>61839</v>
      </c>
      <c r="AD74" s="110" t="n">
        <v>37012.875</v>
      </c>
      <c r="AE74" s="110" t="n">
        <v>37042.875</v>
      </c>
    </row>
    <row r="75" customFormat="false" ht="12.75" hidden="false" customHeight="false" outlineLevel="0" collapsed="false">
      <c r="A75" s="142" t="n">
        <f aca="false">DATEVALUE(TEXT(F75,"mm/dd/yy"))</f>
        <v>37000</v>
      </c>
      <c r="B75" s="142" t="str">
        <f aca="false">IF(K75="Power",IF(Z75="Enron Canada Corp.",LEFT(L75,9),LEFT(L75,13)),K75)</f>
        <v>Natural Gas</v>
      </c>
      <c r="C75" s="143" t="n">
        <f aca="false">IF(K75="Power",((AE75-AD75+1)*16*SUM(O75:P75)),((AE75-AD75+1)*SUM(O75:P75)))</f>
        <v>300000</v>
      </c>
      <c r="D75" s="143" t="n">
        <f aca="false">VLOOKUP(H75,$A$7:$E$12,(HLOOKUP(B75,$B$5:$E$6,2,FALSE())),FALSE())*C75</f>
        <v>90</v>
      </c>
      <c r="E75" s="109" t="n">
        <v>1143261</v>
      </c>
      <c r="F75" s="110" t="n">
        <v>37000.3888541667</v>
      </c>
      <c r="G75" s="0" t="s">
        <v>113</v>
      </c>
      <c r="H75" s="0" t="s">
        <v>15</v>
      </c>
      <c r="I75" s="0" t="s">
        <v>11</v>
      </c>
      <c r="K75" s="0" t="s">
        <v>12</v>
      </c>
      <c r="L75" s="0" t="s">
        <v>123</v>
      </c>
      <c r="M75" s="0" t="n">
        <v>37116</v>
      </c>
      <c r="N75" s="0" t="s">
        <v>241</v>
      </c>
      <c r="O75" s="111" t="n">
        <v>10000</v>
      </c>
      <c r="R75" s="0" t="s">
        <v>125</v>
      </c>
      <c r="S75" s="0" t="s">
        <v>98</v>
      </c>
      <c r="T75" s="113" t="n">
        <v>-0.02</v>
      </c>
      <c r="U75" s="0" t="s">
        <v>141</v>
      </c>
      <c r="V75" s="0" t="s">
        <v>218</v>
      </c>
      <c r="W75" s="0" t="s">
        <v>219</v>
      </c>
      <c r="X75" s="0" t="s">
        <v>129</v>
      </c>
      <c r="Y75" s="0" t="s">
        <v>103</v>
      </c>
      <c r="Z75" s="0" t="s">
        <v>130</v>
      </c>
      <c r="AA75" s="0" t="n">
        <v>96013559</v>
      </c>
      <c r="AB75" s="0" t="s">
        <v>242</v>
      </c>
      <c r="AC75" s="0" t="n">
        <v>54979</v>
      </c>
      <c r="AD75" s="110" t="n">
        <v>37043.875</v>
      </c>
      <c r="AE75" s="110" t="n">
        <v>37072.875</v>
      </c>
    </row>
    <row r="76" customFormat="false" ht="12.75" hidden="false" customHeight="false" outlineLevel="0" collapsed="false">
      <c r="A76" s="142" t="n">
        <f aca="false">DATEVALUE(TEXT(F76,"mm/dd/yy"))</f>
        <v>37000</v>
      </c>
      <c r="B76" s="142" t="str">
        <f aca="false">IF(K76="Power",IF(Z76="Enron Canada Corp.",LEFT(L76,9),LEFT(L76,13)),K76)</f>
        <v>Natural Gas</v>
      </c>
      <c r="C76" s="143" t="n">
        <f aca="false">IF(K76="Power",((AE76-AD76+1)*16*SUM(O76:P76)),((AE76-AD76+1)*SUM(O76:P76)))</f>
        <v>310000</v>
      </c>
      <c r="D76" s="143" t="n">
        <f aca="false">VLOOKUP(H76,$A$7:$E$12,(HLOOKUP(B76,$B$5:$E$6,2,FALSE())),FALSE())*C76</f>
        <v>77.5</v>
      </c>
      <c r="E76" s="109" t="n">
        <v>1143323</v>
      </c>
      <c r="F76" s="110" t="n">
        <v>37000.3907407407</v>
      </c>
      <c r="G76" s="0" t="s">
        <v>243</v>
      </c>
      <c r="H76" s="0" t="s">
        <v>14</v>
      </c>
      <c r="I76" s="0" t="s">
        <v>11</v>
      </c>
      <c r="K76" s="0" t="s">
        <v>12</v>
      </c>
      <c r="L76" s="0" t="s">
        <v>123</v>
      </c>
      <c r="M76" s="0" t="n">
        <v>33998</v>
      </c>
      <c r="N76" s="0" t="s">
        <v>244</v>
      </c>
      <c r="O76" s="111" t="n">
        <v>10000</v>
      </c>
      <c r="R76" s="0" t="s">
        <v>125</v>
      </c>
      <c r="S76" s="0" t="s">
        <v>98</v>
      </c>
      <c r="T76" s="113" t="n">
        <v>0.01</v>
      </c>
      <c r="U76" s="0" t="s">
        <v>202</v>
      </c>
      <c r="V76" s="0" t="s">
        <v>218</v>
      </c>
      <c r="W76" s="0" t="s">
        <v>219</v>
      </c>
      <c r="X76" s="0" t="s">
        <v>129</v>
      </c>
      <c r="Y76" s="0" t="s">
        <v>103</v>
      </c>
      <c r="Z76" s="0" t="s">
        <v>130</v>
      </c>
      <c r="AA76" s="0" t="n">
        <v>95001227</v>
      </c>
      <c r="AB76" s="0" t="s">
        <v>245</v>
      </c>
      <c r="AC76" s="0" t="n">
        <v>208</v>
      </c>
      <c r="AD76" s="110" t="n">
        <v>37012</v>
      </c>
      <c r="AE76" s="110" t="n">
        <v>37042</v>
      </c>
    </row>
    <row r="77" customFormat="false" ht="12.75" hidden="false" customHeight="false" outlineLevel="0" collapsed="false">
      <c r="A77" s="142" t="n">
        <f aca="false">DATEVALUE(TEXT(F77,"mm/dd/yy"))</f>
        <v>37000</v>
      </c>
      <c r="B77" s="142" t="str">
        <f aca="false">IF(K77="Power",IF(Z77="Enron Canada Corp.",LEFT(L77,9),LEFT(L77,13)),K77)</f>
        <v>Natural Gas</v>
      </c>
      <c r="C77" s="143" t="n">
        <f aca="false">IF(K77="Power",((AE77-AD77+1)*16*SUM(O77:P77)),((AE77-AD77+1)*SUM(O77:P77)))</f>
        <v>310000</v>
      </c>
      <c r="D77" s="143" t="n">
        <f aca="false">VLOOKUP(H77,$A$7:$E$12,(HLOOKUP(B77,$B$5:$E$6,2,FALSE())),FALSE())*C77</f>
        <v>77.5</v>
      </c>
      <c r="E77" s="109" t="n">
        <v>1143888</v>
      </c>
      <c r="F77" s="110" t="n">
        <v>37000.4179976852</v>
      </c>
      <c r="G77" s="0" t="s">
        <v>188</v>
      </c>
      <c r="H77" s="0" t="s">
        <v>14</v>
      </c>
      <c r="I77" s="0" t="s">
        <v>11</v>
      </c>
      <c r="K77" s="0" t="s">
        <v>12</v>
      </c>
      <c r="L77" s="0" t="s">
        <v>123</v>
      </c>
      <c r="M77" s="0" t="n">
        <v>36100</v>
      </c>
      <c r="N77" s="0" t="s">
        <v>246</v>
      </c>
      <c r="P77" s="111" t="n">
        <v>10000</v>
      </c>
      <c r="R77" s="0" t="s">
        <v>125</v>
      </c>
      <c r="S77" s="0" t="s">
        <v>98</v>
      </c>
      <c r="T77" s="113" t="n">
        <v>0.125</v>
      </c>
      <c r="U77" s="0" t="s">
        <v>202</v>
      </c>
      <c r="V77" s="0" t="s">
        <v>247</v>
      </c>
      <c r="W77" s="0" t="s">
        <v>248</v>
      </c>
      <c r="X77" s="0" t="s">
        <v>129</v>
      </c>
      <c r="Y77" s="0" t="s">
        <v>103</v>
      </c>
      <c r="Z77" s="0" t="s">
        <v>130</v>
      </c>
      <c r="AA77" s="0" t="n">
        <v>96057022</v>
      </c>
      <c r="AB77" s="0" t="s">
        <v>249</v>
      </c>
      <c r="AC77" s="0" t="n">
        <v>91219</v>
      </c>
      <c r="AD77" s="110" t="n">
        <v>37012.875</v>
      </c>
      <c r="AE77" s="110" t="n">
        <v>37042.875</v>
      </c>
    </row>
    <row r="78" customFormat="false" ht="12.75" hidden="false" customHeight="false" outlineLevel="0" collapsed="false">
      <c r="A78" s="142" t="n">
        <f aca="false">DATEVALUE(TEXT(F78,"mm/dd/yy"))</f>
        <v>37000</v>
      </c>
      <c r="B78" s="142" t="str">
        <f aca="false">IF(K78="Power",IF(Z78="Enron Canada Corp.",LEFT(L78,9),LEFT(L78,13)),K78)</f>
        <v>US West Power</v>
      </c>
      <c r="C78" s="143" t="n">
        <f aca="false">IF(K78="Power",((AE78-AD78+1)*16*SUM(O78:P78)),((AE78-AD78+1)*SUM(O78:P78)))</f>
        <v>3200</v>
      </c>
      <c r="D78" s="143" t="n">
        <f aca="false">VLOOKUP(H78,$A$7:$E$12,(HLOOKUP(B78,$B$5:$E$6,2,FALSE())),FALSE())*C78</f>
        <v>24</v>
      </c>
      <c r="E78" s="109" t="n">
        <v>1144999</v>
      </c>
      <c r="F78" s="110" t="n">
        <v>37000.5356134259</v>
      </c>
      <c r="G78" s="0" t="s">
        <v>250</v>
      </c>
      <c r="H78" s="0" t="s">
        <v>14</v>
      </c>
      <c r="I78" s="0" t="s">
        <v>11</v>
      </c>
      <c r="K78" s="0" t="s">
        <v>13</v>
      </c>
      <c r="L78" s="0" t="s">
        <v>95</v>
      </c>
      <c r="M78" s="0" t="n">
        <v>10632</v>
      </c>
      <c r="N78" s="0" t="s">
        <v>251</v>
      </c>
      <c r="O78" s="111" t="n">
        <v>25</v>
      </c>
      <c r="R78" s="0" t="s">
        <v>97</v>
      </c>
      <c r="S78" s="0" t="s">
        <v>98</v>
      </c>
      <c r="T78" s="113" t="n">
        <v>212</v>
      </c>
      <c r="U78" s="0" t="s">
        <v>177</v>
      </c>
      <c r="V78" s="0" t="s">
        <v>119</v>
      </c>
      <c r="W78" s="0" t="s">
        <v>101</v>
      </c>
      <c r="X78" s="0" t="s">
        <v>102</v>
      </c>
      <c r="Y78" s="0" t="s">
        <v>103</v>
      </c>
      <c r="Z78" s="0" t="s">
        <v>104</v>
      </c>
      <c r="AA78" s="0" t="n">
        <v>96037738</v>
      </c>
      <c r="AB78" s="0" t="n">
        <v>586452.1</v>
      </c>
      <c r="AC78" s="0" t="n">
        <v>72209</v>
      </c>
      <c r="AD78" s="110" t="n">
        <v>37004.875</v>
      </c>
      <c r="AE78" s="110" t="n">
        <v>37011.875</v>
      </c>
    </row>
    <row r="79" customFormat="false" ht="12.75" hidden="false" customHeight="false" outlineLevel="0" collapsed="false">
      <c r="A79" s="142" t="n">
        <f aca="false">DATEVALUE(TEXT(F79,"mm/dd/yy"))</f>
        <v>37000</v>
      </c>
      <c r="B79" s="142" t="str">
        <f aca="false">IF(K79="Power",IF(Z79="Enron Canada Corp.",LEFT(L79,9),LEFT(L79,13)),K79)</f>
        <v>Natural Gas</v>
      </c>
      <c r="C79" s="143" t="n">
        <f aca="false">IF(K79="Power",((AE79-AD79+1)*16*SUM(O79:P79)),((AE79-AD79+1)*SUM(O79:P79)))</f>
        <v>920000</v>
      </c>
      <c r="D79" s="143" t="n">
        <f aca="false">VLOOKUP(H79,$A$7:$E$12,(HLOOKUP(B79,$B$5:$E$6,2,FALSE())),FALSE())*C79</f>
        <v>230</v>
      </c>
      <c r="E79" s="109" t="n">
        <v>1145056</v>
      </c>
      <c r="F79" s="110" t="n">
        <v>37000.5418865741</v>
      </c>
      <c r="G79" s="0" t="s">
        <v>252</v>
      </c>
      <c r="H79" s="0" t="s">
        <v>14</v>
      </c>
      <c r="I79" s="0" t="s">
        <v>11</v>
      </c>
      <c r="K79" s="0" t="s">
        <v>12</v>
      </c>
      <c r="L79" s="0" t="s">
        <v>123</v>
      </c>
      <c r="M79" s="0" t="n">
        <v>45324</v>
      </c>
      <c r="N79" s="0" t="s">
        <v>253</v>
      </c>
      <c r="P79" s="111" t="n">
        <v>10000</v>
      </c>
      <c r="R79" s="0" t="s">
        <v>125</v>
      </c>
      <c r="S79" s="0" t="s">
        <v>98</v>
      </c>
      <c r="T79" s="113" t="n">
        <v>0.15</v>
      </c>
      <c r="U79" s="0" t="s">
        <v>202</v>
      </c>
      <c r="V79" s="0" t="s">
        <v>218</v>
      </c>
      <c r="W79" s="0" t="s">
        <v>219</v>
      </c>
      <c r="X79" s="0" t="s">
        <v>129</v>
      </c>
      <c r="Y79" s="0" t="s">
        <v>103</v>
      </c>
      <c r="Z79" s="0" t="s">
        <v>130</v>
      </c>
      <c r="AA79" s="0" t="n">
        <v>96041878</v>
      </c>
      <c r="AB79" s="0" t="s">
        <v>254</v>
      </c>
      <c r="AC79" s="0" t="n">
        <v>11135</v>
      </c>
      <c r="AD79" s="110" t="n">
        <v>37073.875</v>
      </c>
      <c r="AE79" s="110" t="n">
        <v>37164.875</v>
      </c>
    </row>
    <row r="80" customFormat="false" ht="12.75" hidden="false" customHeight="false" outlineLevel="0" collapsed="false">
      <c r="A80" s="142" t="n">
        <f aca="false">DATEVALUE(TEXT(F80,"mm/dd/yy"))</f>
        <v>37000</v>
      </c>
      <c r="B80" s="142" t="str">
        <f aca="false">IF(K80="Power",IF(Z80="Enron Canada Corp.",LEFT(L80,9),LEFT(L80,13)),K80)</f>
        <v>US East Power</v>
      </c>
      <c r="C80" s="143" t="n">
        <f aca="false">IF(K80="Power",((AE80-AD80+1)*16*SUM(O80:P80)),((AE80-AD80+1)*SUM(O80:P80)))</f>
        <v>800</v>
      </c>
      <c r="D80" s="143" t="n">
        <f aca="false">VLOOKUP(H80,$A$7:$E$12,(HLOOKUP(B80,$B$5:$E$6,2,FALSE())),FALSE())*C80</f>
        <v>4</v>
      </c>
      <c r="E80" s="109" t="n">
        <v>1145454</v>
      </c>
      <c r="F80" s="110" t="n">
        <v>37000.6063657407</v>
      </c>
      <c r="G80" s="0" t="s">
        <v>255</v>
      </c>
      <c r="H80" s="0" t="s">
        <v>14</v>
      </c>
      <c r="I80" s="0" t="s">
        <v>11</v>
      </c>
      <c r="K80" s="0" t="s">
        <v>13</v>
      </c>
      <c r="L80" s="0" t="s">
        <v>133</v>
      </c>
      <c r="M80" s="0" t="n">
        <v>29080</v>
      </c>
      <c r="N80" s="0" t="s">
        <v>256</v>
      </c>
      <c r="P80" s="111" t="n">
        <v>50</v>
      </c>
      <c r="R80" s="0" t="s">
        <v>97</v>
      </c>
      <c r="S80" s="0" t="s">
        <v>98</v>
      </c>
      <c r="T80" s="113" t="n">
        <v>50.75</v>
      </c>
      <c r="U80" s="0" t="s">
        <v>223</v>
      </c>
      <c r="V80" s="0" t="s">
        <v>136</v>
      </c>
      <c r="W80" s="0" t="s">
        <v>149</v>
      </c>
      <c r="X80" s="0" t="s">
        <v>102</v>
      </c>
      <c r="Y80" s="0" t="s">
        <v>103</v>
      </c>
      <c r="Z80" s="0" t="s">
        <v>104</v>
      </c>
      <c r="AA80" s="0" t="n">
        <v>96057479</v>
      </c>
      <c r="AB80" s="0" t="n">
        <v>586648.1</v>
      </c>
      <c r="AC80" s="0" t="n">
        <v>55134</v>
      </c>
      <c r="AD80" s="110" t="n">
        <v>37004.875</v>
      </c>
      <c r="AE80" s="110" t="n">
        <v>37004.875</v>
      </c>
    </row>
    <row r="81" customFormat="false" ht="12.75" hidden="false" customHeight="false" outlineLevel="0" collapsed="false">
      <c r="A81" s="142" t="n">
        <f aca="false">DATEVALUE(TEXT(F81,"mm/dd/yy"))</f>
        <v>37000</v>
      </c>
      <c r="B81" s="142" t="str">
        <f aca="false">IF(K81="Power",IF(Z81="Enron Canada Corp.",LEFT(L81,9),LEFT(L81,13)),K81)</f>
        <v>Natural Gas</v>
      </c>
      <c r="C81" s="143" t="n">
        <f aca="false">IF(K81="Power",((AE81-AD81+1)*16*SUM(O81:P81)),((AE81-AD81+1)*SUM(O81:P81)))</f>
        <v>1840000</v>
      </c>
      <c r="D81" s="143" t="n">
        <f aca="false">VLOOKUP(H81,$A$7:$E$12,(HLOOKUP(B81,$B$5:$E$6,2,FALSE())),FALSE())*C81</f>
        <v>460</v>
      </c>
      <c r="E81" s="109" t="n">
        <v>1145492</v>
      </c>
      <c r="F81" s="110" t="n">
        <v>37000.6196412037</v>
      </c>
      <c r="G81" s="0" t="s">
        <v>257</v>
      </c>
      <c r="H81" s="0" t="s">
        <v>14</v>
      </c>
      <c r="I81" s="0" t="s">
        <v>11</v>
      </c>
      <c r="K81" s="0" t="s">
        <v>12</v>
      </c>
      <c r="L81" s="0" t="s">
        <v>123</v>
      </c>
      <c r="M81" s="0" t="n">
        <v>46604</v>
      </c>
      <c r="N81" s="0" t="s">
        <v>258</v>
      </c>
      <c r="P81" s="111" t="n">
        <v>10000</v>
      </c>
      <c r="R81" s="0" t="s">
        <v>125</v>
      </c>
      <c r="S81" s="0" t="s">
        <v>98</v>
      </c>
      <c r="T81" s="113" t="n">
        <v>-0.0725</v>
      </c>
      <c r="U81" s="0" t="s">
        <v>202</v>
      </c>
      <c r="V81" s="0" t="s">
        <v>127</v>
      </c>
      <c r="W81" s="0" t="s">
        <v>128</v>
      </c>
      <c r="X81" s="0" t="s">
        <v>129</v>
      </c>
      <c r="Y81" s="0" t="s">
        <v>103</v>
      </c>
      <c r="Z81" s="0" t="s">
        <v>130</v>
      </c>
      <c r="AB81" s="0" t="s">
        <v>259</v>
      </c>
      <c r="AC81" s="0" t="n">
        <v>68856</v>
      </c>
      <c r="AD81" s="110" t="n">
        <v>37012</v>
      </c>
      <c r="AE81" s="110" t="n">
        <v>37195</v>
      </c>
    </row>
    <row r="82" customFormat="false" ht="12.75" hidden="false" customHeight="false" outlineLevel="0" collapsed="false">
      <c r="A82" s="142" t="n">
        <f aca="false">DATEVALUE(TEXT(F82,"mm/dd/yy"))</f>
        <v>37001</v>
      </c>
      <c r="B82" s="142" t="str">
        <f aca="false">IF(K82="Power",IF(Z82="Enron Canada Corp.",LEFT(L82,9),LEFT(L82,13)),K82)</f>
        <v>US East Power</v>
      </c>
      <c r="C82" s="143" t="n">
        <f aca="false">IF(K82="Power",((AE82-AD82+1)*16*SUM(O82:P82)),((AE82-AD82+1)*SUM(O82:P82)))</f>
        <v>73600</v>
      </c>
      <c r="D82" s="143" t="n">
        <f aca="false">VLOOKUP(H82,$A$7:$E$12,(HLOOKUP(B82,$B$5:$E$6,2,FALSE())),FALSE())*C82</f>
        <v>368</v>
      </c>
      <c r="E82" s="109" t="n">
        <v>1146290</v>
      </c>
      <c r="F82" s="110" t="n">
        <v>37001.2853935185</v>
      </c>
      <c r="G82" s="0" t="s">
        <v>178</v>
      </c>
      <c r="H82" s="0" t="s">
        <v>15</v>
      </c>
      <c r="I82" s="0" t="s">
        <v>11</v>
      </c>
      <c r="K82" s="0" t="s">
        <v>13</v>
      </c>
      <c r="L82" s="0" t="s">
        <v>133</v>
      </c>
      <c r="M82" s="0" t="n">
        <v>32890</v>
      </c>
      <c r="N82" s="0" t="s">
        <v>260</v>
      </c>
      <c r="P82" s="111" t="n">
        <v>50</v>
      </c>
      <c r="R82" s="0" t="s">
        <v>97</v>
      </c>
      <c r="S82" s="0" t="s">
        <v>98</v>
      </c>
      <c r="T82" s="113" t="n">
        <v>43</v>
      </c>
      <c r="U82" s="0" t="s">
        <v>152</v>
      </c>
      <c r="V82" s="0" t="s">
        <v>173</v>
      </c>
      <c r="W82" s="0" t="s">
        <v>174</v>
      </c>
      <c r="X82" s="0" t="s">
        <v>102</v>
      </c>
      <c r="Y82" s="0" t="s">
        <v>103</v>
      </c>
      <c r="Z82" s="0" t="s">
        <v>104</v>
      </c>
      <c r="AA82" s="0" t="n">
        <v>96004396</v>
      </c>
      <c r="AB82" s="0" t="n">
        <v>586917.1</v>
      </c>
      <c r="AC82" s="0" t="n">
        <v>64245</v>
      </c>
      <c r="AD82" s="110" t="n">
        <v>37165.5916666667</v>
      </c>
      <c r="AE82" s="110" t="n">
        <v>37256.5916666667</v>
      </c>
    </row>
    <row r="83" customFormat="false" ht="12.75" hidden="false" customHeight="false" outlineLevel="0" collapsed="false">
      <c r="A83" s="142" t="n">
        <f aca="false">DATEVALUE(TEXT(F83,"mm/dd/yy"))</f>
        <v>37001</v>
      </c>
      <c r="B83" s="142" t="str">
        <f aca="false">IF(K83="Power",IF(Z83="Enron Canada Corp.",LEFT(L83,9),LEFT(L83,13)),K83)</f>
        <v>Natural Gas</v>
      </c>
      <c r="C83" s="143" t="n">
        <f aca="false">IF(K83="Power",((AE83-AD83+1)*16*SUM(O83:P83)),((AE83-AD83+1)*SUM(O83:P83)))</f>
        <v>1510000</v>
      </c>
      <c r="D83" s="143" t="n">
        <f aca="false">VLOOKUP(H83,$A$7:$E$12,(HLOOKUP(B83,$B$5:$E$6,2,FALSE())),FALSE())*C83</f>
        <v>377.5</v>
      </c>
      <c r="E83" s="109" t="n">
        <v>1146733</v>
      </c>
      <c r="F83" s="110" t="n">
        <v>37001.3348148148</v>
      </c>
      <c r="G83" s="0" t="s">
        <v>162</v>
      </c>
      <c r="H83" s="0" t="s">
        <v>14</v>
      </c>
      <c r="I83" s="0" t="s">
        <v>11</v>
      </c>
      <c r="K83" s="0" t="s">
        <v>12</v>
      </c>
      <c r="L83" s="0" t="s">
        <v>123</v>
      </c>
      <c r="M83" s="0" t="n">
        <v>35599</v>
      </c>
      <c r="N83" s="0" t="s">
        <v>261</v>
      </c>
      <c r="P83" s="111" t="n">
        <v>10000</v>
      </c>
      <c r="R83" s="0" t="s">
        <v>125</v>
      </c>
      <c r="S83" s="0" t="s">
        <v>98</v>
      </c>
      <c r="T83" s="113" t="n">
        <v>-0.0775</v>
      </c>
      <c r="U83" s="0" t="s">
        <v>202</v>
      </c>
      <c r="V83" s="0" t="s">
        <v>262</v>
      </c>
      <c r="W83" s="0" t="s">
        <v>128</v>
      </c>
      <c r="X83" s="0" t="s">
        <v>129</v>
      </c>
      <c r="Y83" s="0" t="s">
        <v>103</v>
      </c>
      <c r="Z83" s="0" t="s">
        <v>130</v>
      </c>
      <c r="AA83" s="0" t="n">
        <v>96045266</v>
      </c>
      <c r="AB83" s="0" t="s">
        <v>263</v>
      </c>
      <c r="AC83" s="0" t="n">
        <v>53350</v>
      </c>
      <c r="AD83" s="110" t="n">
        <v>37196</v>
      </c>
      <c r="AE83" s="110" t="n">
        <v>37346</v>
      </c>
    </row>
    <row r="84" customFormat="false" ht="12.75" hidden="false" customHeight="false" outlineLevel="0" collapsed="false">
      <c r="A84" s="142" t="n">
        <f aca="false">DATEVALUE(TEXT(F84,"mm/dd/yy"))</f>
        <v>37001</v>
      </c>
      <c r="B84" s="142" t="str">
        <f aca="false">IF(K84="Power",IF(Z84="Enron Canada Corp.",LEFT(L84,9),LEFT(L84,13)),K84)</f>
        <v>US East Power</v>
      </c>
      <c r="C84" s="143" t="n">
        <f aca="false">IF(K84="Power",((AE84-AD84+1)*16*SUM(O84:P84)),((AE84-AD84+1)*SUM(O84:P84)))</f>
        <v>24000</v>
      </c>
      <c r="D84" s="143" t="n">
        <f aca="false">VLOOKUP(H84,$A$7:$E$12,(HLOOKUP(B84,$B$5:$E$6,2,FALSE())),FALSE())*C84</f>
        <v>120</v>
      </c>
      <c r="E84" s="109" t="n">
        <v>1147129</v>
      </c>
      <c r="F84" s="110" t="n">
        <v>37001.3479166667</v>
      </c>
      <c r="G84" s="0" t="s">
        <v>170</v>
      </c>
      <c r="H84" s="0" t="s">
        <v>15</v>
      </c>
      <c r="I84" s="0" t="s">
        <v>11</v>
      </c>
      <c r="K84" s="0" t="s">
        <v>13</v>
      </c>
      <c r="L84" s="0" t="s">
        <v>133</v>
      </c>
      <c r="M84" s="0" t="n">
        <v>33301</v>
      </c>
      <c r="N84" s="0" t="s">
        <v>264</v>
      </c>
      <c r="P84" s="111" t="n">
        <v>50</v>
      </c>
      <c r="R84" s="0" t="s">
        <v>97</v>
      </c>
      <c r="S84" s="0" t="s">
        <v>98</v>
      </c>
      <c r="T84" s="113" t="n">
        <v>56</v>
      </c>
      <c r="U84" s="0" t="s">
        <v>135</v>
      </c>
      <c r="V84" s="0" t="s">
        <v>265</v>
      </c>
      <c r="W84" s="0" t="s">
        <v>137</v>
      </c>
      <c r="X84" s="0" t="s">
        <v>102</v>
      </c>
      <c r="Y84" s="0" t="s">
        <v>103</v>
      </c>
      <c r="Z84" s="0" t="s">
        <v>104</v>
      </c>
      <c r="AB84" s="0" t="n">
        <v>587196.1</v>
      </c>
      <c r="AC84" s="0" t="n">
        <v>3246</v>
      </c>
      <c r="AD84" s="110" t="n">
        <v>37135.7159722222</v>
      </c>
      <c r="AE84" s="110" t="n">
        <v>37164.7159722222</v>
      </c>
    </row>
    <row r="85" customFormat="false" ht="12.75" hidden="false" customHeight="false" outlineLevel="0" collapsed="false">
      <c r="A85" s="142" t="n">
        <f aca="false">DATEVALUE(TEXT(F85,"mm/dd/yy"))</f>
        <v>37004</v>
      </c>
      <c r="B85" s="142" t="str">
        <f aca="false">IF(K85="Power",IF(Z85="Enron Canada Corp.",LEFT(L85,9),LEFT(L85,13)),K85)</f>
        <v>US East Power</v>
      </c>
      <c r="C85" s="143" t="n">
        <f aca="false">IF(K85="Power",((AE85-AD85+1)*16*SUM(O85:P85)),((AE85-AD85+1)*SUM(O85:P85)))</f>
        <v>800</v>
      </c>
      <c r="D85" s="143" t="n">
        <f aca="false">VLOOKUP(H85,$A$7:$E$12,(HLOOKUP(B85,$B$5:$E$6,2,FALSE())),FALSE())*C85</f>
        <v>4</v>
      </c>
      <c r="E85" s="109" t="n">
        <v>1151347</v>
      </c>
      <c r="F85" s="110" t="n">
        <v>37004.3027314815</v>
      </c>
      <c r="G85" s="0" t="s">
        <v>162</v>
      </c>
      <c r="H85" s="0" t="s">
        <v>14</v>
      </c>
      <c r="I85" s="0" t="s">
        <v>11</v>
      </c>
      <c r="K85" s="0" t="s">
        <v>13</v>
      </c>
      <c r="L85" s="0" t="s">
        <v>228</v>
      </c>
      <c r="M85" s="0" t="n">
        <v>30594</v>
      </c>
      <c r="N85" s="0" t="s">
        <v>266</v>
      </c>
      <c r="P85" s="111" t="n">
        <v>50</v>
      </c>
      <c r="R85" s="0" t="s">
        <v>97</v>
      </c>
      <c r="S85" s="0" t="s">
        <v>98</v>
      </c>
      <c r="T85" s="113" t="n">
        <v>43.75</v>
      </c>
      <c r="U85" s="0" t="s">
        <v>223</v>
      </c>
      <c r="V85" s="0" t="s">
        <v>231</v>
      </c>
      <c r="W85" s="0" t="s">
        <v>149</v>
      </c>
      <c r="X85" s="0" t="s">
        <v>102</v>
      </c>
      <c r="Y85" s="0" t="s">
        <v>103</v>
      </c>
      <c r="Z85" s="0" t="s">
        <v>130</v>
      </c>
      <c r="AA85" s="0" t="n">
        <v>96045266</v>
      </c>
      <c r="AB85" s="0" t="n">
        <v>588370.1</v>
      </c>
      <c r="AC85" s="0" t="n">
        <v>53350</v>
      </c>
      <c r="AD85" s="110" t="n">
        <v>37005.875</v>
      </c>
      <c r="AE85" s="110" t="n">
        <v>37005.875</v>
      </c>
    </row>
    <row r="86" customFormat="false" ht="12.75" hidden="false" customHeight="false" outlineLevel="0" collapsed="false">
      <c r="A86" s="142" t="n">
        <f aca="false">DATEVALUE(TEXT(F86,"mm/dd/yy"))</f>
        <v>37004</v>
      </c>
      <c r="B86" s="142" t="str">
        <f aca="false">IF(K86="Power",IF(Z86="Enron Canada Corp.",LEFT(L86,9),LEFT(L86,13)),K86)</f>
        <v>US East Power</v>
      </c>
      <c r="C86" s="143" t="n">
        <f aca="false">IF(K86="Power",((AE86-AD86+1)*16*SUM(O86:P86)),((AE86-AD86+1)*SUM(O86:P86)))</f>
        <v>24000</v>
      </c>
      <c r="D86" s="143" t="n">
        <f aca="false">VLOOKUP(H86,$A$7:$E$12,(HLOOKUP(B86,$B$5:$E$6,2,FALSE())),FALSE())*C86</f>
        <v>120</v>
      </c>
      <c r="E86" s="109" t="n">
        <v>1151471</v>
      </c>
      <c r="F86" s="110" t="n">
        <v>37004.3157638889</v>
      </c>
      <c r="G86" s="0" t="s">
        <v>171</v>
      </c>
      <c r="H86" s="0" t="s">
        <v>15</v>
      </c>
      <c r="I86" s="0" t="s">
        <v>11</v>
      </c>
      <c r="K86" s="0" t="s">
        <v>13</v>
      </c>
      <c r="L86" s="0" t="s">
        <v>133</v>
      </c>
      <c r="M86" s="0" t="n">
        <v>32554</v>
      </c>
      <c r="N86" s="0" t="s">
        <v>172</v>
      </c>
      <c r="O86" s="111" t="n">
        <v>50</v>
      </c>
      <c r="R86" s="0" t="s">
        <v>97</v>
      </c>
      <c r="S86" s="0" t="s">
        <v>98</v>
      </c>
      <c r="T86" s="113" t="n">
        <v>75</v>
      </c>
      <c r="U86" s="0" t="s">
        <v>152</v>
      </c>
      <c r="V86" s="0" t="s">
        <v>173</v>
      </c>
      <c r="W86" s="0" t="s">
        <v>174</v>
      </c>
      <c r="X86" s="0" t="s">
        <v>102</v>
      </c>
      <c r="Y86" s="0" t="s">
        <v>103</v>
      </c>
      <c r="Z86" s="0" t="s">
        <v>104</v>
      </c>
      <c r="AA86" s="0" t="n">
        <v>96053024</v>
      </c>
      <c r="AB86" s="0" t="n">
        <v>588425.1</v>
      </c>
      <c r="AC86" s="0" t="n">
        <v>65268</v>
      </c>
      <c r="AD86" s="110" t="n">
        <v>37043.5916666667</v>
      </c>
      <c r="AE86" s="110" t="n">
        <v>37072.5916666667</v>
      </c>
    </row>
    <row r="87" customFormat="false" ht="12.75" hidden="false" customHeight="false" outlineLevel="0" collapsed="false">
      <c r="A87" s="142" t="n">
        <f aca="false">DATEVALUE(TEXT(F87,"mm/dd/yy"))</f>
        <v>37004</v>
      </c>
      <c r="B87" s="142" t="str">
        <f aca="false">IF(K87="Power",IF(Z87="Enron Canada Corp.",LEFT(L87,9),LEFT(L87,13)),K87)</f>
        <v>US East Power</v>
      </c>
      <c r="C87" s="143" t="n">
        <f aca="false">IF(K87="Power",((AE87-AD87+1)*16*SUM(O87:P87)),((AE87-AD87+1)*SUM(O87:P87)))</f>
        <v>24000</v>
      </c>
      <c r="D87" s="143" t="n">
        <f aca="false">VLOOKUP(H87,$A$7:$E$12,(HLOOKUP(B87,$B$5:$E$6,2,FALSE())),FALSE())*C87</f>
        <v>120</v>
      </c>
      <c r="E87" s="109" t="n">
        <v>1154567</v>
      </c>
      <c r="F87" s="110" t="n">
        <v>37004.4171412037</v>
      </c>
      <c r="G87" s="0" t="s">
        <v>178</v>
      </c>
      <c r="H87" s="0" t="s">
        <v>14</v>
      </c>
      <c r="I87" s="0" t="s">
        <v>11</v>
      </c>
      <c r="K87" s="0" t="s">
        <v>13</v>
      </c>
      <c r="L87" s="0" t="s">
        <v>133</v>
      </c>
      <c r="M87" s="0" t="n">
        <v>33275</v>
      </c>
      <c r="N87" s="0" t="s">
        <v>267</v>
      </c>
      <c r="P87" s="111" t="n">
        <v>50</v>
      </c>
      <c r="R87" s="0" t="s">
        <v>97</v>
      </c>
      <c r="S87" s="0" t="s">
        <v>98</v>
      </c>
      <c r="T87" s="113" t="n">
        <v>72.25</v>
      </c>
      <c r="U87" s="0" t="s">
        <v>208</v>
      </c>
      <c r="V87" s="0" t="s">
        <v>181</v>
      </c>
      <c r="W87" s="0" t="s">
        <v>182</v>
      </c>
      <c r="X87" s="0" t="s">
        <v>102</v>
      </c>
      <c r="Y87" s="0" t="s">
        <v>103</v>
      </c>
      <c r="Z87" s="0" t="s">
        <v>104</v>
      </c>
      <c r="AA87" s="0" t="n">
        <v>96004396</v>
      </c>
      <c r="AB87" s="0" t="n">
        <v>589046.1</v>
      </c>
      <c r="AC87" s="0" t="n">
        <v>64245</v>
      </c>
      <c r="AD87" s="110" t="n">
        <v>37043.7104166667</v>
      </c>
      <c r="AE87" s="110" t="n">
        <v>37072.7104166667</v>
      </c>
    </row>
    <row r="88" customFormat="false" ht="12.75" hidden="false" customHeight="false" outlineLevel="0" collapsed="false">
      <c r="A88" s="142" t="n">
        <f aca="false">DATEVALUE(TEXT(F88,"mm/dd/yy"))</f>
        <v>37004</v>
      </c>
      <c r="B88" s="142" t="str">
        <f aca="false">IF(K88="Power",IF(Z88="Enron Canada Corp.",LEFT(L88,9),LEFT(L88,13)),K88)</f>
        <v>US East Power</v>
      </c>
      <c r="C88" s="143" t="n">
        <f aca="false">IF(K88="Power",((AE88-AD88+1)*16*SUM(O88:P88)),((AE88-AD88+1)*SUM(O88:P88)))</f>
        <v>24000</v>
      </c>
      <c r="D88" s="143" t="n">
        <f aca="false">VLOOKUP(H88,$A$7:$E$12,(HLOOKUP(B88,$B$5:$E$6,2,FALSE())),FALSE())*C88</f>
        <v>120</v>
      </c>
      <c r="E88" s="109" t="n">
        <v>1154822</v>
      </c>
      <c r="F88" s="110" t="n">
        <v>37004.4313194444</v>
      </c>
      <c r="G88" s="0" t="s">
        <v>171</v>
      </c>
      <c r="H88" s="0" t="s">
        <v>15</v>
      </c>
      <c r="I88" s="0" t="s">
        <v>11</v>
      </c>
      <c r="K88" s="0" t="s">
        <v>13</v>
      </c>
      <c r="L88" s="0" t="s">
        <v>133</v>
      </c>
      <c r="M88" s="0" t="n">
        <v>32554</v>
      </c>
      <c r="N88" s="0" t="s">
        <v>172</v>
      </c>
      <c r="P88" s="111" t="n">
        <v>50</v>
      </c>
      <c r="R88" s="0" t="s">
        <v>97</v>
      </c>
      <c r="S88" s="0" t="s">
        <v>98</v>
      </c>
      <c r="T88" s="113" t="n">
        <v>75</v>
      </c>
      <c r="U88" s="0" t="s">
        <v>152</v>
      </c>
      <c r="V88" s="0" t="s">
        <v>173</v>
      </c>
      <c r="W88" s="0" t="s">
        <v>174</v>
      </c>
      <c r="X88" s="0" t="s">
        <v>102</v>
      </c>
      <c r="Y88" s="0" t="s">
        <v>103</v>
      </c>
      <c r="Z88" s="0" t="s">
        <v>104</v>
      </c>
      <c r="AA88" s="0" t="n">
        <v>96053024</v>
      </c>
      <c r="AB88" s="0" t="n">
        <v>589076.1</v>
      </c>
      <c r="AC88" s="0" t="n">
        <v>65268</v>
      </c>
      <c r="AD88" s="110" t="n">
        <v>37043.5916666667</v>
      </c>
      <c r="AE88" s="110" t="n">
        <v>37072.5916666667</v>
      </c>
    </row>
    <row r="89" customFormat="false" ht="12.75" hidden="false" customHeight="false" outlineLevel="0" collapsed="false">
      <c r="A89" s="142" t="n">
        <f aca="false">DATEVALUE(TEXT(F89,"mm/dd/yy"))</f>
        <v>37004</v>
      </c>
      <c r="B89" s="142" t="str">
        <f aca="false">IF(K89="Power",IF(Z89="Enron Canada Corp.",LEFT(L89,9),LEFT(L89,13)),K89)</f>
        <v>Natural Gas</v>
      </c>
      <c r="C89" s="143" t="n">
        <f aca="false">IF(K89="Power",((AE89-AD89+1)*16*SUM(O89:P89)),((AE89-AD89+1)*SUM(O89:P89)))</f>
        <v>310000</v>
      </c>
      <c r="D89" s="143" t="n">
        <f aca="false">VLOOKUP(H89,$A$7:$E$12,(HLOOKUP(B89,$B$5:$E$6,2,FALSE())),FALSE())*C89</f>
        <v>77.5</v>
      </c>
      <c r="E89" s="109" t="n">
        <v>1154936</v>
      </c>
      <c r="F89" s="110" t="n">
        <v>37004.4407407407</v>
      </c>
      <c r="G89" s="0" t="s">
        <v>162</v>
      </c>
      <c r="H89" s="0" t="s">
        <v>14</v>
      </c>
      <c r="I89" s="0" t="s">
        <v>11</v>
      </c>
      <c r="K89" s="0" t="s">
        <v>12</v>
      </c>
      <c r="L89" s="0" t="s">
        <v>123</v>
      </c>
      <c r="M89" s="0" t="n">
        <v>36207</v>
      </c>
      <c r="N89" s="0" t="s">
        <v>268</v>
      </c>
      <c r="O89" s="111" t="n">
        <v>10000</v>
      </c>
      <c r="R89" s="0" t="s">
        <v>125</v>
      </c>
      <c r="S89" s="0" t="s">
        <v>98</v>
      </c>
      <c r="T89" s="113" t="n">
        <v>0.25</v>
      </c>
      <c r="U89" s="0" t="s">
        <v>202</v>
      </c>
      <c r="V89" s="0" t="s">
        <v>247</v>
      </c>
      <c r="W89" s="0" t="s">
        <v>269</v>
      </c>
      <c r="X89" s="0" t="s">
        <v>129</v>
      </c>
      <c r="Y89" s="0" t="s">
        <v>103</v>
      </c>
      <c r="Z89" s="0" t="s">
        <v>130</v>
      </c>
      <c r="AA89" s="0" t="n">
        <v>96045266</v>
      </c>
      <c r="AB89" s="0" t="s">
        <v>270</v>
      </c>
      <c r="AC89" s="0" t="n">
        <v>53350</v>
      </c>
      <c r="AD89" s="110" t="n">
        <v>37012.875</v>
      </c>
      <c r="AE89" s="110" t="n">
        <v>37042.875</v>
      </c>
    </row>
    <row r="90" customFormat="false" ht="12.75" hidden="false" customHeight="false" outlineLevel="0" collapsed="false">
      <c r="A90" s="142" t="n">
        <f aca="false">DATEVALUE(TEXT(F90,"mm/dd/yy"))</f>
        <v>37004</v>
      </c>
      <c r="B90" s="142" t="str">
        <f aca="false">IF(K90="Power",IF(Z90="Enron Canada Corp.",LEFT(L90,9),LEFT(L90,13)),K90)</f>
        <v>Natural Gas</v>
      </c>
      <c r="C90" s="143" t="n">
        <f aca="false">IF(K90="Power",((AE90-AD90+1)*16*SUM(O90:P90)),((AE90-AD90+1)*SUM(O90:P90)))</f>
        <v>310000</v>
      </c>
      <c r="D90" s="143" t="n">
        <f aca="false">VLOOKUP(H90,$A$7:$E$12,(HLOOKUP(B90,$B$5:$E$6,2,FALSE())),FALSE())*C90</f>
        <v>77.5</v>
      </c>
      <c r="E90" s="109" t="n">
        <v>1155282</v>
      </c>
      <c r="F90" s="110" t="n">
        <v>37004.4960648148</v>
      </c>
      <c r="G90" s="0" t="s">
        <v>150</v>
      </c>
      <c r="H90" s="0" t="s">
        <v>14</v>
      </c>
      <c r="I90" s="0" t="s">
        <v>11</v>
      </c>
      <c r="K90" s="0" t="s">
        <v>12</v>
      </c>
      <c r="L90" s="0" t="s">
        <v>271</v>
      </c>
      <c r="M90" s="0" t="n">
        <v>48412</v>
      </c>
      <c r="N90" s="0" t="s">
        <v>272</v>
      </c>
      <c r="P90" s="111" t="n">
        <v>10000</v>
      </c>
      <c r="R90" s="0" t="s">
        <v>125</v>
      </c>
      <c r="S90" s="0" t="s">
        <v>98</v>
      </c>
      <c r="T90" s="113" t="n">
        <v>-0.0025</v>
      </c>
      <c r="U90" s="0" t="s">
        <v>202</v>
      </c>
      <c r="V90" s="0" t="s">
        <v>273</v>
      </c>
      <c r="W90" s="0" t="s">
        <v>274</v>
      </c>
      <c r="X90" s="0" t="s">
        <v>275</v>
      </c>
      <c r="Y90" s="0" t="s">
        <v>103</v>
      </c>
      <c r="Z90" s="0" t="s">
        <v>130</v>
      </c>
      <c r="AA90" s="0" t="n">
        <v>96000574</v>
      </c>
      <c r="AB90" s="0" t="s">
        <v>276</v>
      </c>
      <c r="AC90" s="0" t="n">
        <v>18</v>
      </c>
      <c r="AD90" s="110" t="n">
        <v>37012.875</v>
      </c>
      <c r="AE90" s="110" t="n">
        <v>37042.875</v>
      </c>
    </row>
    <row r="91" customFormat="false" ht="12.75" hidden="false" customHeight="false" outlineLevel="0" collapsed="false">
      <c r="A91" s="142" t="n">
        <f aca="false">DATEVALUE(TEXT(F91,"mm/dd/yy"))</f>
        <v>37004</v>
      </c>
      <c r="B91" s="142" t="str">
        <f aca="false">IF(K91="Power",IF(Z91="Enron Canada Corp.",LEFT(L91,9),LEFT(L91,13)),K91)</f>
        <v>US East Power</v>
      </c>
      <c r="C91" s="143" t="n">
        <f aca="false">IF(K91="Power",((AE91-AD91+1)*16*SUM(O91:P91)),((AE91-AD91+1)*SUM(O91:P91)))</f>
        <v>73600</v>
      </c>
      <c r="D91" s="143" t="n">
        <f aca="false">VLOOKUP(H91,$A$7:$E$12,(HLOOKUP(B91,$B$5:$E$6,2,FALSE())),FALSE())*C91</f>
        <v>368</v>
      </c>
      <c r="E91" s="109" t="n">
        <v>1155285</v>
      </c>
      <c r="F91" s="110" t="n">
        <v>37004.4968402778</v>
      </c>
      <c r="G91" s="0" t="s">
        <v>170</v>
      </c>
      <c r="H91" s="0" t="s">
        <v>15</v>
      </c>
      <c r="I91" s="0" t="s">
        <v>11</v>
      </c>
      <c r="K91" s="0" t="s">
        <v>13</v>
      </c>
      <c r="L91" s="0" t="s">
        <v>133</v>
      </c>
      <c r="M91" s="0" t="n">
        <v>33009</v>
      </c>
      <c r="N91" s="0" t="s">
        <v>277</v>
      </c>
      <c r="O91" s="111" t="n">
        <v>50</v>
      </c>
      <c r="R91" s="0" t="s">
        <v>97</v>
      </c>
      <c r="S91" s="0" t="s">
        <v>98</v>
      </c>
      <c r="T91" s="113" t="n">
        <v>57.5</v>
      </c>
      <c r="U91" s="0" t="s">
        <v>135</v>
      </c>
      <c r="V91" s="0" t="s">
        <v>265</v>
      </c>
      <c r="W91" s="0" t="s">
        <v>137</v>
      </c>
      <c r="X91" s="0" t="s">
        <v>102</v>
      </c>
      <c r="Y91" s="0" t="s">
        <v>103</v>
      </c>
      <c r="Z91" s="0" t="s">
        <v>104</v>
      </c>
      <c r="AB91" s="0" t="n">
        <v>589230.1</v>
      </c>
      <c r="AC91" s="0" t="n">
        <v>3246</v>
      </c>
      <c r="AD91" s="110" t="n">
        <v>37165.7159722222</v>
      </c>
      <c r="AE91" s="110" t="n">
        <v>37256.7159722222</v>
      </c>
    </row>
    <row r="92" customFormat="false" ht="12.75" hidden="false" customHeight="false" outlineLevel="0" collapsed="false">
      <c r="A92" s="142" t="n">
        <f aca="false">DATEVALUE(TEXT(F92,"mm/dd/yy"))</f>
        <v>37004</v>
      </c>
      <c r="B92" s="142" t="str">
        <f aca="false">IF(K92="Power",IF(Z92="Enron Canada Corp.",LEFT(L92,9),LEFT(L92,13)),K92)</f>
        <v>US East Power</v>
      </c>
      <c r="C92" s="143" t="n">
        <f aca="false">IF(K92="Power",((AE92-AD92+1)*16*SUM(O92:P92)),((AE92-AD92+1)*SUM(O92:P92)))</f>
        <v>73600</v>
      </c>
      <c r="D92" s="143" t="n">
        <f aca="false">VLOOKUP(H92,$A$7:$E$12,(HLOOKUP(B92,$B$5:$E$6,2,FALSE())),FALSE())*C92</f>
        <v>368</v>
      </c>
      <c r="E92" s="109" t="n">
        <v>1155290</v>
      </c>
      <c r="F92" s="110" t="n">
        <v>37004.4985416667</v>
      </c>
      <c r="G92" s="0" t="s">
        <v>170</v>
      </c>
      <c r="H92" s="0" t="s">
        <v>15</v>
      </c>
      <c r="I92" s="0" t="s">
        <v>11</v>
      </c>
      <c r="K92" s="0" t="s">
        <v>13</v>
      </c>
      <c r="L92" s="0" t="s">
        <v>133</v>
      </c>
      <c r="M92" s="0" t="n">
        <v>33009</v>
      </c>
      <c r="N92" s="0" t="s">
        <v>277</v>
      </c>
      <c r="O92" s="111" t="n">
        <v>50</v>
      </c>
      <c r="R92" s="0" t="s">
        <v>97</v>
      </c>
      <c r="S92" s="0" t="s">
        <v>98</v>
      </c>
      <c r="T92" s="113" t="n">
        <v>57.5</v>
      </c>
      <c r="U92" s="0" t="s">
        <v>135</v>
      </c>
      <c r="V92" s="0" t="s">
        <v>265</v>
      </c>
      <c r="W92" s="0" t="s">
        <v>137</v>
      </c>
      <c r="X92" s="0" t="s">
        <v>102</v>
      </c>
      <c r="Y92" s="0" t="s">
        <v>103</v>
      </c>
      <c r="Z92" s="0" t="s">
        <v>104</v>
      </c>
      <c r="AB92" s="0" t="n">
        <v>589234.1</v>
      </c>
      <c r="AC92" s="0" t="n">
        <v>3246</v>
      </c>
      <c r="AD92" s="110" t="n">
        <v>37165.7159722222</v>
      </c>
      <c r="AE92" s="110" t="n">
        <v>37256.7159722222</v>
      </c>
    </row>
    <row r="93" customFormat="false" ht="12.75" hidden="false" customHeight="false" outlineLevel="0" collapsed="false">
      <c r="A93" s="142" t="n">
        <f aca="false">DATEVALUE(TEXT(F93,"mm/dd/yy"))</f>
        <v>37004</v>
      </c>
      <c r="B93" s="142" t="str">
        <f aca="false">IF(K93="Power",IF(Z93="Enron Canada Corp.",LEFT(L93,9),LEFT(L93,13)),K93)</f>
        <v>US East Power</v>
      </c>
      <c r="C93" s="143" t="n">
        <f aca="false">IF(K93="Power",((AE93-AD93+1)*16*SUM(O93:P93)),((AE93-AD93+1)*SUM(O93:P93)))</f>
        <v>24800</v>
      </c>
      <c r="D93" s="143" t="n">
        <f aca="false">VLOOKUP(H93,$A$7:$E$12,(HLOOKUP(B93,$B$5:$E$6,2,FALSE())),FALSE())*C93</f>
        <v>124</v>
      </c>
      <c r="E93" s="109" t="n">
        <v>1155400</v>
      </c>
      <c r="F93" s="110" t="n">
        <v>37004.5170833333</v>
      </c>
      <c r="G93" s="0" t="s">
        <v>255</v>
      </c>
      <c r="H93" s="0" t="s">
        <v>15</v>
      </c>
      <c r="I93" s="0" t="s">
        <v>11</v>
      </c>
      <c r="K93" s="0" t="s">
        <v>13</v>
      </c>
      <c r="L93" s="0" t="s">
        <v>133</v>
      </c>
      <c r="M93" s="0" t="n">
        <v>32889</v>
      </c>
      <c r="N93" s="0" t="s">
        <v>278</v>
      </c>
      <c r="O93" s="111" t="n">
        <v>50</v>
      </c>
      <c r="R93" s="0" t="s">
        <v>97</v>
      </c>
      <c r="S93" s="0" t="s">
        <v>98</v>
      </c>
      <c r="T93" s="113" t="n">
        <v>52.8</v>
      </c>
      <c r="U93" s="0" t="s">
        <v>152</v>
      </c>
      <c r="V93" s="0" t="s">
        <v>153</v>
      </c>
      <c r="W93" s="0" t="s">
        <v>174</v>
      </c>
      <c r="X93" s="0" t="s">
        <v>102</v>
      </c>
      <c r="Y93" s="0" t="s">
        <v>103</v>
      </c>
      <c r="Z93" s="0" t="s">
        <v>104</v>
      </c>
      <c r="AA93" s="0" t="n">
        <v>96057479</v>
      </c>
      <c r="AB93" s="0" t="n">
        <v>589304.1</v>
      </c>
      <c r="AC93" s="0" t="n">
        <v>55134</v>
      </c>
      <c r="AD93" s="110" t="n">
        <v>37012.5916666667</v>
      </c>
      <c r="AE93" s="110" t="n">
        <v>37042.5916666667</v>
      </c>
    </row>
    <row r="94" customFormat="false" ht="12.75" hidden="false" customHeight="false" outlineLevel="0" collapsed="false">
      <c r="A94" s="142" t="n">
        <f aca="false">DATEVALUE(TEXT(F94,"mm/dd/yy"))</f>
        <v>37004</v>
      </c>
      <c r="B94" s="142" t="str">
        <f aca="false">IF(K94="Power",IF(Z94="Enron Canada Corp.",LEFT(L94,9),LEFT(L94,13)),K94)</f>
        <v>Natural Gas</v>
      </c>
      <c r="C94" s="143" t="n">
        <f aca="false">IF(K94="Power",((AE94-AD94+1)*16*SUM(O94:P94)),((AE94-AD94+1)*SUM(O94:P94)))</f>
        <v>310000</v>
      </c>
      <c r="D94" s="143" t="n">
        <f aca="false">VLOOKUP(H94,$A$7:$E$12,(HLOOKUP(B94,$B$5:$E$6,2,FALSE())),FALSE())*C94</f>
        <v>77.5</v>
      </c>
      <c r="E94" s="109" t="n">
        <v>1155453</v>
      </c>
      <c r="F94" s="110" t="n">
        <v>37004.5218402778</v>
      </c>
      <c r="G94" s="0" t="s">
        <v>188</v>
      </c>
      <c r="H94" s="0" t="s">
        <v>14</v>
      </c>
      <c r="I94" s="0" t="s">
        <v>11</v>
      </c>
      <c r="K94" s="0" t="s">
        <v>12</v>
      </c>
      <c r="L94" s="0" t="s">
        <v>271</v>
      </c>
      <c r="M94" s="0" t="n">
        <v>37186</v>
      </c>
      <c r="N94" s="0" t="s">
        <v>279</v>
      </c>
      <c r="P94" s="111" t="n">
        <v>10000</v>
      </c>
      <c r="R94" s="0" t="s">
        <v>125</v>
      </c>
      <c r="S94" s="0" t="s">
        <v>98</v>
      </c>
      <c r="T94" s="113" t="n">
        <v>0.0025</v>
      </c>
      <c r="U94" s="0" t="s">
        <v>202</v>
      </c>
      <c r="V94" s="0" t="s">
        <v>280</v>
      </c>
      <c r="W94" s="0" t="s">
        <v>248</v>
      </c>
      <c r="X94" s="0" t="s">
        <v>275</v>
      </c>
      <c r="Y94" s="0" t="s">
        <v>103</v>
      </c>
      <c r="Z94" s="0" t="s">
        <v>130</v>
      </c>
      <c r="AA94" s="0" t="n">
        <v>96038539</v>
      </c>
      <c r="AB94" s="0" t="s">
        <v>281</v>
      </c>
      <c r="AC94" s="0" t="n">
        <v>91219</v>
      </c>
      <c r="AD94" s="110" t="n">
        <v>37012.875</v>
      </c>
      <c r="AE94" s="110" t="n">
        <v>37042.875</v>
      </c>
    </row>
    <row r="95" customFormat="false" ht="12.75" hidden="false" customHeight="false" outlineLevel="0" collapsed="false">
      <c r="A95" s="142" t="n">
        <f aca="false">DATEVALUE(TEXT(F95,"mm/dd/yy"))</f>
        <v>37004</v>
      </c>
      <c r="B95" s="142" t="str">
        <f aca="false">IF(K95="Power",IF(Z95="Enron Canada Corp.",LEFT(L95,9),LEFT(L95,13)),K95)</f>
        <v>Natural Gas</v>
      </c>
      <c r="C95" s="143" t="n">
        <f aca="false">IF(K95="Power",((AE95-AD95+1)*16*SUM(O95:P95)),((AE95-AD95+1)*SUM(O95:P95)))</f>
        <v>155000</v>
      </c>
      <c r="D95" s="143" t="n">
        <f aca="false">VLOOKUP(H95,$A$7:$E$12,(HLOOKUP(B95,$B$5:$E$6,2,FALSE())),FALSE())*C95</f>
        <v>38.75</v>
      </c>
      <c r="E95" s="109" t="n">
        <v>1155477</v>
      </c>
      <c r="F95" s="110" t="n">
        <v>37004.5280324074</v>
      </c>
      <c r="G95" s="0" t="s">
        <v>282</v>
      </c>
      <c r="H95" s="0" t="s">
        <v>14</v>
      </c>
      <c r="I95" s="0" t="s">
        <v>11</v>
      </c>
      <c r="K95" s="0" t="s">
        <v>12</v>
      </c>
      <c r="L95" s="0" t="s">
        <v>211</v>
      </c>
      <c r="M95" s="0" t="n">
        <v>36400</v>
      </c>
      <c r="N95" s="0" t="s">
        <v>283</v>
      </c>
      <c r="P95" s="111" t="n">
        <v>5000</v>
      </c>
      <c r="R95" s="0" t="s">
        <v>125</v>
      </c>
      <c r="S95" s="0" t="s">
        <v>98</v>
      </c>
      <c r="T95" s="113" t="n">
        <v>0.13</v>
      </c>
      <c r="U95" s="0" t="s">
        <v>202</v>
      </c>
      <c r="V95" s="0" t="s">
        <v>284</v>
      </c>
      <c r="W95" s="0" t="s">
        <v>285</v>
      </c>
      <c r="X95" s="0" t="s">
        <v>129</v>
      </c>
      <c r="Y95" s="0" t="s">
        <v>103</v>
      </c>
      <c r="Z95" s="0" t="s">
        <v>215</v>
      </c>
      <c r="AA95" s="0" t="n">
        <v>96038383</v>
      </c>
      <c r="AB95" s="0" t="s">
        <v>286</v>
      </c>
      <c r="AC95" s="0" t="n">
        <v>65291</v>
      </c>
      <c r="AD95" s="110" t="n">
        <v>37012.875</v>
      </c>
      <c r="AE95" s="110" t="n">
        <v>37042.875</v>
      </c>
    </row>
    <row r="96" customFormat="false" ht="12.75" hidden="false" customHeight="false" outlineLevel="0" collapsed="false">
      <c r="A96" s="142" t="n">
        <f aca="false">DATEVALUE(TEXT(F96,"mm/dd/yy"))</f>
        <v>37004</v>
      </c>
      <c r="B96" s="142" t="str">
        <f aca="false">IF(K96="Power",IF(Z96="Enron Canada Corp.",LEFT(L96,9),LEFT(L96,13)),K96)</f>
        <v>US East Power</v>
      </c>
      <c r="C96" s="143" t="n">
        <f aca="false">IF(K96="Power",((AE96-AD96+1)*16*SUM(O96:P96)),((AE96-AD96+1)*SUM(O96:P96)))</f>
        <v>24000</v>
      </c>
      <c r="D96" s="143" t="n">
        <f aca="false">VLOOKUP(H96,$A$7:$E$12,(HLOOKUP(B96,$B$5:$E$6,2,FALSE())),FALSE())*C96</f>
        <v>120</v>
      </c>
      <c r="E96" s="109" t="n">
        <v>1155948</v>
      </c>
      <c r="F96" s="110" t="n">
        <v>37004.5844097222</v>
      </c>
      <c r="G96" s="0" t="s">
        <v>178</v>
      </c>
      <c r="H96" s="0" t="s">
        <v>15</v>
      </c>
      <c r="I96" s="0" t="s">
        <v>11</v>
      </c>
      <c r="K96" s="0" t="s">
        <v>13</v>
      </c>
      <c r="L96" s="0" t="s">
        <v>133</v>
      </c>
      <c r="M96" s="0" t="n">
        <v>33301</v>
      </c>
      <c r="N96" s="0" t="s">
        <v>264</v>
      </c>
      <c r="P96" s="111" t="n">
        <v>50</v>
      </c>
      <c r="R96" s="0" t="s">
        <v>97</v>
      </c>
      <c r="S96" s="0" t="s">
        <v>98</v>
      </c>
      <c r="T96" s="113" t="n">
        <v>57.75</v>
      </c>
      <c r="U96" s="0" t="s">
        <v>135</v>
      </c>
      <c r="V96" s="0" t="s">
        <v>265</v>
      </c>
      <c r="W96" s="0" t="s">
        <v>137</v>
      </c>
      <c r="X96" s="0" t="s">
        <v>102</v>
      </c>
      <c r="Y96" s="0" t="s">
        <v>103</v>
      </c>
      <c r="Z96" s="0" t="s">
        <v>104</v>
      </c>
      <c r="AA96" s="0" t="n">
        <v>96004396</v>
      </c>
      <c r="AB96" s="0" t="n">
        <v>589532.1</v>
      </c>
      <c r="AC96" s="0" t="n">
        <v>64245</v>
      </c>
      <c r="AD96" s="110" t="n">
        <v>37135.7159722222</v>
      </c>
      <c r="AE96" s="110" t="n">
        <v>37164.7159722222</v>
      </c>
    </row>
    <row r="97" customFormat="false" ht="12.75" hidden="false" customHeight="false" outlineLevel="0" collapsed="false">
      <c r="A97" s="142" t="n">
        <f aca="false">DATEVALUE(TEXT(F97,"mm/dd/yy"))</f>
        <v>37004</v>
      </c>
      <c r="B97" s="142" t="str">
        <f aca="false">IF(K97="Power",IF(Z97="Enron Canada Corp.",LEFT(L97,9),LEFT(L97,13)),K97)</f>
        <v>US East Power</v>
      </c>
      <c r="C97" s="143" t="n">
        <f aca="false">IF(K97="Power",((AE97-AD97+1)*16*SUM(O97:P97)),((AE97-AD97+1)*SUM(O97:P97)))</f>
        <v>4000</v>
      </c>
      <c r="D97" s="143" t="n">
        <f aca="false">VLOOKUP(H97,$A$7:$E$12,(HLOOKUP(B97,$B$5:$E$6,2,FALSE())),FALSE())*C97</f>
        <v>20</v>
      </c>
      <c r="E97" s="109" t="n">
        <v>1156141</v>
      </c>
      <c r="F97" s="110" t="n">
        <v>37004.6271527778</v>
      </c>
      <c r="G97" s="0" t="s">
        <v>287</v>
      </c>
      <c r="H97" s="0" t="s">
        <v>14</v>
      </c>
      <c r="I97" s="0" t="s">
        <v>11</v>
      </c>
      <c r="K97" s="0" t="s">
        <v>13</v>
      </c>
      <c r="L97" s="0" t="s">
        <v>228</v>
      </c>
      <c r="M97" s="0" t="n">
        <v>30600</v>
      </c>
      <c r="N97" s="0" t="s">
        <v>288</v>
      </c>
      <c r="O97" s="111" t="n">
        <v>50</v>
      </c>
      <c r="R97" s="0" t="s">
        <v>97</v>
      </c>
      <c r="S97" s="0" t="s">
        <v>98</v>
      </c>
      <c r="T97" s="113" t="n">
        <v>48.5</v>
      </c>
      <c r="U97" s="0" t="s">
        <v>223</v>
      </c>
      <c r="V97" s="0" t="s">
        <v>231</v>
      </c>
      <c r="W97" s="0" t="s">
        <v>149</v>
      </c>
      <c r="X97" s="0" t="s">
        <v>102</v>
      </c>
      <c r="Y97" s="0" t="s">
        <v>103</v>
      </c>
      <c r="Z97" s="0" t="s">
        <v>130</v>
      </c>
      <c r="AB97" s="0" t="n">
        <v>589614.1</v>
      </c>
      <c r="AC97" s="0" t="n">
        <v>69121</v>
      </c>
      <c r="AD97" s="110" t="n">
        <v>37011.875</v>
      </c>
      <c r="AE97" s="110" t="n">
        <v>37015.875</v>
      </c>
    </row>
    <row r="98" customFormat="false" ht="12.75" hidden="false" customHeight="false" outlineLevel="0" collapsed="false">
      <c r="A98" s="142" t="n">
        <f aca="false">DATEVALUE(TEXT(F98,"mm/dd/yy"))</f>
        <v>37005</v>
      </c>
      <c r="B98" s="142" t="str">
        <f aca="false">IF(K98="Power",IF(Z98="Enron Canada Corp.",LEFT(L98,9),LEFT(L98,13)),K98)</f>
        <v>US East Power</v>
      </c>
      <c r="C98" s="143" t="n">
        <f aca="false">IF(K98="Power",((AE98-AD98+1)*16*SUM(O98:P98)),((AE98-AD98+1)*SUM(O98:P98)))</f>
        <v>24000</v>
      </c>
      <c r="D98" s="143" t="n">
        <f aca="false">VLOOKUP(H98,$A$7:$E$12,(HLOOKUP(B98,$B$5:$E$6,2,FALSE())),FALSE())*C98</f>
        <v>120</v>
      </c>
      <c r="E98" s="109" t="n">
        <v>1156825</v>
      </c>
      <c r="F98" s="110" t="n">
        <v>37005.2864467593</v>
      </c>
      <c r="G98" s="0" t="s">
        <v>232</v>
      </c>
      <c r="H98" s="0" t="s">
        <v>15</v>
      </c>
      <c r="I98" s="0" t="s">
        <v>11</v>
      </c>
      <c r="K98" s="0" t="s">
        <v>13</v>
      </c>
      <c r="L98" s="0" t="s">
        <v>133</v>
      </c>
      <c r="M98" s="0" t="n">
        <v>32554</v>
      </c>
      <c r="N98" s="0" t="s">
        <v>172</v>
      </c>
      <c r="P98" s="111" t="n">
        <v>50</v>
      </c>
      <c r="R98" s="0" t="s">
        <v>97</v>
      </c>
      <c r="S98" s="0" t="s">
        <v>98</v>
      </c>
      <c r="T98" s="113" t="n">
        <v>75.5</v>
      </c>
      <c r="U98" s="0" t="s">
        <v>152</v>
      </c>
      <c r="V98" s="0" t="s">
        <v>173</v>
      </c>
      <c r="W98" s="0" t="s">
        <v>174</v>
      </c>
      <c r="X98" s="0" t="s">
        <v>102</v>
      </c>
      <c r="Y98" s="0" t="s">
        <v>103</v>
      </c>
      <c r="Z98" s="0" t="s">
        <v>104</v>
      </c>
      <c r="AA98" s="0" t="n">
        <v>96049254</v>
      </c>
      <c r="AB98" s="0" t="n">
        <v>590032.1</v>
      </c>
      <c r="AC98" s="0" t="n">
        <v>84074</v>
      </c>
      <c r="AD98" s="110" t="n">
        <v>37043.5916666667</v>
      </c>
      <c r="AE98" s="110" t="n">
        <v>37072.5916666667</v>
      </c>
    </row>
    <row r="99" customFormat="false" ht="12.75" hidden="false" customHeight="false" outlineLevel="0" collapsed="false">
      <c r="A99" s="142" t="n">
        <f aca="false">DATEVALUE(TEXT(F99,"mm/dd/yy"))</f>
        <v>37005</v>
      </c>
      <c r="B99" s="142" t="str">
        <f aca="false">IF(K99="Power",IF(Z99="Enron Canada Corp.",LEFT(L99,9),LEFT(L99,13)),K99)</f>
        <v>US East Power</v>
      </c>
      <c r="C99" s="143" t="n">
        <f aca="false">IF(K99="Power",((AE99-AD99+1)*16*SUM(O99:P99)),((AE99-AD99+1)*SUM(O99:P99)))</f>
        <v>4000</v>
      </c>
      <c r="D99" s="143" t="n">
        <f aca="false">VLOOKUP(H99,$A$7:$E$12,(HLOOKUP(B99,$B$5:$E$6,2,FALSE())),FALSE())*C99</f>
        <v>20</v>
      </c>
      <c r="E99" s="109" t="n">
        <v>1156969</v>
      </c>
      <c r="F99" s="110" t="n">
        <v>37005.3023148148</v>
      </c>
      <c r="G99" s="0" t="s">
        <v>178</v>
      </c>
      <c r="H99" s="0" t="s">
        <v>15</v>
      </c>
      <c r="I99" s="0" t="s">
        <v>11</v>
      </c>
      <c r="K99" s="0" t="s">
        <v>13</v>
      </c>
      <c r="L99" s="0" t="s">
        <v>133</v>
      </c>
      <c r="M99" s="0" t="n">
        <v>29089</v>
      </c>
      <c r="N99" s="0" t="s">
        <v>289</v>
      </c>
      <c r="O99" s="111" t="n">
        <v>50</v>
      </c>
      <c r="R99" s="0" t="s">
        <v>97</v>
      </c>
      <c r="S99" s="0" t="s">
        <v>98</v>
      </c>
      <c r="T99" s="113" t="n">
        <v>55.5</v>
      </c>
      <c r="U99" s="0" t="s">
        <v>152</v>
      </c>
      <c r="V99" s="0" t="s">
        <v>153</v>
      </c>
      <c r="W99" s="0" t="s">
        <v>154</v>
      </c>
      <c r="X99" s="0" t="s">
        <v>102</v>
      </c>
      <c r="Y99" s="0" t="s">
        <v>103</v>
      </c>
      <c r="Z99" s="0" t="s">
        <v>104</v>
      </c>
      <c r="AA99" s="0" t="n">
        <v>96004396</v>
      </c>
      <c r="AB99" s="0" t="n">
        <v>590102.1</v>
      </c>
      <c r="AC99" s="0" t="n">
        <v>64245</v>
      </c>
      <c r="AD99" s="110" t="n">
        <v>37011.875</v>
      </c>
      <c r="AE99" s="110" t="n">
        <v>37015.875</v>
      </c>
    </row>
    <row r="100" customFormat="false" ht="12.75" hidden="false" customHeight="false" outlineLevel="0" collapsed="false">
      <c r="A100" s="142" t="n">
        <f aca="false">DATEVALUE(TEXT(F100,"mm/dd/yy"))</f>
        <v>37005</v>
      </c>
      <c r="B100" s="142" t="str">
        <f aca="false">IF(K100="Power",IF(Z100="Enron Canada Corp.",LEFT(L100,9),LEFT(L100,13)),K100)</f>
        <v>US East Power</v>
      </c>
      <c r="C100" s="143" t="n">
        <f aca="false">IF(K100="Power",((AE100-AD100+1)*16*SUM(O100:P100)),((AE100-AD100+1)*SUM(O100:P100)))</f>
        <v>24000</v>
      </c>
      <c r="D100" s="143" t="n">
        <f aca="false">VLOOKUP(H100,$A$7:$E$12,(HLOOKUP(B100,$B$5:$E$6,2,FALSE())),FALSE())*C100</f>
        <v>120</v>
      </c>
      <c r="E100" s="109" t="n">
        <v>1157329</v>
      </c>
      <c r="F100" s="110" t="n">
        <v>37005.3345949074</v>
      </c>
      <c r="G100" s="0" t="s">
        <v>252</v>
      </c>
      <c r="H100" s="0" t="s">
        <v>14</v>
      </c>
      <c r="I100" s="0" t="s">
        <v>11</v>
      </c>
      <c r="K100" s="0" t="s">
        <v>13</v>
      </c>
      <c r="L100" s="0" t="s">
        <v>228</v>
      </c>
      <c r="M100" s="0" t="n">
        <v>30184</v>
      </c>
      <c r="N100" s="0" t="s">
        <v>290</v>
      </c>
      <c r="O100" s="111" t="n">
        <v>50</v>
      </c>
      <c r="R100" s="0" t="s">
        <v>97</v>
      </c>
      <c r="S100" s="0" t="s">
        <v>98</v>
      </c>
      <c r="T100" s="113" t="n">
        <v>56.5</v>
      </c>
      <c r="U100" s="0" t="s">
        <v>223</v>
      </c>
      <c r="V100" s="0" t="s">
        <v>265</v>
      </c>
      <c r="W100" s="0" t="s">
        <v>137</v>
      </c>
      <c r="X100" s="0" t="s">
        <v>102</v>
      </c>
      <c r="Y100" s="0" t="s">
        <v>103</v>
      </c>
      <c r="Z100" s="0" t="s">
        <v>130</v>
      </c>
      <c r="AA100" s="0" t="n">
        <v>96041878</v>
      </c>
      <c r="AB100" s="0" t="n">
        <v>590202.1</v>
      </c>
      <c r="AC100" s="0" t="n">
        <v>11135</v>
      </c>
      <c r="AD100" s="110" t="n">
        <v>37043</v>
      </c>
      <c r="AE100" s="110" t="n">
        <v>37072</v>
      </c>
    </row>
    <row r="101" customFormat="false" ht="12.75" hidden="false" customHeight="false" outlineLevel="0" collapsed="false">
      <c r="A101" s="142" t="n">
        <f aca="false">DATEVALUE(TEXT(F101,"mm/dd/yy"))</f>
        <v>37005</v>
      </c>
      <c r="B101" s="142" t="str">
        <f aca="false">IF(K101="Power",IF(Z101="Enron Canada Corp.",LEFT(L101,9),LEFT(L101,13)),K101)</f>
        <v>Natural Gas</v>
      </c>
      <c r="C101" s="143" t="n">
        <f aca="false">IF(K101="Power",((AE101-AD101+1)*16*SUM(O101:P101)),((AE101-AD101+1)*SUM(O101:P101)))</f>
        <v>310000</v>
      </c>
      <c r="D101" s="143" t="n">
        <f aca="false">VLOOKUP(H101,$A$7:$E$12,(HLOOKUP(B101,$B$5:$E$6,2,FALSE())),FALSE())*C101</f>
        <v>77.5</v>
      </c>
      <c r="E101" s="109" t="n">
        <v>1159714</v>
      </c>
      <c r="F101" s="110" t="n">
        <v>37005.3965856481</v>
      </c>
      <c r="G101" s="0" t="s">
        <v>243</v>
      </c>
      <c r="H101" s="0" t="s">
        <v>14</v>
      </c>
      <c r="I101" s="0" t="s">
        <v>11</v>
      </c>
      <c r="K101" s="0" t="s">
        <v>12</v>
      </c>
      <c r="L101" s="0" t="s">
        <v>123</v>
      </c>
      <c r="M101" s="0" t="n">
        <v>38619</v>
      </c>
      <c r="N101" s="0" t="s">
        <v>291</v>
      </c>
      <c r="P101" s="111" t="n">
        <v>10000</v>
      </c>
      <c r="R101" s="0" t="s">
        <v>125</v>
      </c>
      <c r="S101" s="0" t="s">
        <v>98</v>
      </c>
      <c r="T101" s="113" t="n">
        <v>-0.02</v>
      </c>
      <c r="U101" s="0" t="s">
        <v>202</v>
      </c>
      <c r="V101" s="0" t="s">
        <v>203</v>
      </c>
      <c r="W101" s="0" t="s">
        <v>204</v>
      </c>
      <c r="X101" s="0" t="s">
        <v>129</v>
      </c>
      <c r="Y101" s="0" t="s">
        <v>103</v>
      </c>
      <c r="Z101" s="0" t="s">
        <v>130</v>
      </c>
      <c r="AA101" s="0" t="n">
        <v>95001227</v>
      </c>
      <c r="AB101" s="0" t="s">
        <v>292</v>
      </c>
      <c r="AC101" s="0" t="n">
        <v>208</v>
      </c>
      <c r="AD101" s="110" t="n">
        <v>37012.875</v>
      </c>
      <c r="AE101" s="110" t="n">
        <v>37042.875</v>
      </c>
    </row>
    <row r="102" customFormat="false" ht="12.75" hidden="false" customHeight="false" outlineLevel="0" collapsed="false">
      <c r="A102" s="142" t="n">
        <f aca="false">DATEVALUE(TEXT(F102,"mm/dd/yy"))</f>
        <v>37005</v>
      </c>
      <c r="B102" s="142" t="str">
        <f aca="false">IF(K102="Power",IF(Z102="Enron Canada Corp.",LEFT(L102,9),LEFT(L102,13)),K102)</f>
        <v>Natural Gas</v>
      </c>
      <c r="C102" s="143" t="n">
        <f aca="false">IF(K102="Power",((AE102-AD102+1)*16*SUM(O102:P102)),((AE102-AD102+1)*SUM(O102:P102)))</f>
        <v>3100</v>
      </c>
      <c r="D102" s="143" t="n">
        <f aca="false">VLOOKUP(H102,$A$7:$E$12,(HLOOKUP(B102,$B$5:$E$6,2,FALSE())),FALSE())*C102</f>
        <v>0.93</v>
      </c>
      <c r="E102" s="109" t="n">
        <v>1160819</v>
      </c>
      <c r="F102" s="110" t="n">
        <v>37005.4546759259</v>
      </c>
      <c r="G102" s="0" t="s">
        <v>293</v>
      </c>
      <c r="H102" s="0" t="s">
        <v>20</v>
      </c>
      <c r="I102" s="0" t="s">
        <v>11</v>
      </c>
      <c r="K102" s="0" t="s">
        <v>12</v>
      </c>
      <c r="L102" s="0" t="s">
        <v>139</v>
      </c>
      <c r="M102" s="0" t="n">
        <v>44142</v>
      </c>
      <c r="N102" s="0" t="s">
        <v>294</v>
      </c>
      <c r="P102" s="111" t="n">
        <v>100</v>
      </c>
      <c r="R102" s="0" t="s">
        <v>295</v>
      </c>
      <c r="S102" s="0" t="s">
        <v>98</v>
      </c>
      <c r="T102" s="113" t="n">
        <v>5.07</v>
      </c>
      <c r="U102" s="0" t="s">
        <v>195</v>
      </c>
      <c r="V102" s="0" t="s">
        <v>196</v>
      </c>
      <c r="W102" s="0" t="s">
        <v>197</v>
      </c>
      <c r="X102" s="0" t="s">
        <v>129</v>
      </c>
      <c r="Y102" s="0" t="s">
        <v>103</v>
      </c>
      <c r="Z102" s="0" t="s">
        <v>130</v>
      </c>
      <c r="AA102" s="0" t="n">
        <v>96043931</v>
      </c>
      <c r="AB102" s="0" t="s">
        <v>296</v>
      </c>
      <c r="AC102" s="0" t="n">
        <v>120</v>
      </c>
      <c r="AD102" s="110" t="n">
        <v>37012.875</v>
      </c>
      <c r="AE102" s="110" t="n">
        <v>37042.875</v>
      </c>
    </row>
    <row r="103" customFormat="false" ht="12.75" hidden="false" customHeight="false" outlineLevel="0" collapsed="false">
      <c r="A103" s="142" t="n">
        <f aca="false">DATEVALUE(TEXT(F103,"mm/dd/yy"))</f>
        <v>37005</v>
      </c>
      <c r="B103" s="142" t="str">
        <f aca="false">IF(K103="Power",IF(Z103="Enron Canada Corp.",LEFT(L103,9),LEFT(L103,13)),K103)</f>
        <v>Natural Gas</v>
      </c>
      <c r="C103" s="143" t="n">
        <f aca="false">IF(K103="Power",((AE103-AD103+1)*16*SUM(O103:P103)),((AE103-AD103+1)*SUM(O103:P103)))</f>
        <v>3000</v>
      </c>
      <c r="D103" s="143" t="n">
        <f aca="false">VLOOKUP(H103,$A$7:$E$12,(HLOOKUP(B103,$B$5:$E$6,2,FALSE())),FALSE())*C103</f>
        <v>0.9</v>
      </c>
      <c r="E103" s="109" t="n">
        <v>1160820</v>
      </c>
      <c r="F103" s="110" t="n">
        <v>37005.4546759259</v>
      </c>
      <c r="G103" s="0" t="s">
        <v>293</v>
      </c>
      <c r="H103" s="0" t="s">
        <v>20</v>
      </c>
      <c r="I103" s="0" t="s">
        <v>11</v>
      </c>
      <c r="K103" s="0" t="s">
        <v>12</v>
      </c>
      <c r="L103" s="0" t="s">
        <v>139</v>
      </c>
      <c r="M103" s="0" t="n">
        <v>44283</v>
      </c>
      <c r="N103" s="0" t="s">
        <v>297</v>
      </c>
      <c r="O103" s="111" t="n">
        <v>100</v>
      </c>
      <c r="R103" s="0" t="s">
        <v>295</v>
      </c>
      <c r="S103" s="0" t="s">
        <v>98</v>
      </c>
      <c r="T103" s="113" t="n">
        <v>5.118</v>
      </c>
      <c r="U103" s="0" t="s">
        <v>195</v>
      </c>
      <c r="V103" s="0" t="s">
        <v>196</v>
      </c>
      <c r="W103" s="0" t="s">
        <v>197</v>
      </c>
      <c r="X103" s="0" t="s">
        <v>129</v>
      </c>
      <c r="Y103" s="0" t="s">
        <v>103</v>
      </c>
      <c r="Z103" s="0" t="s">
        <v>130</v>
      </c>
      <c r="AA103" s="0" t="n">
        <v>96043931</v>
      </c>
      <c r="AB103" s="0" t="s">
        <v>298</v>
      </c>
      <c r="AC103" s="0" t="n">
        <v>120</v>
      </c>
      <c r="AD103" s="110" t="n">
        <v>37043.875</v>
      </c>
      <c r="AE103" s="110" t="n">
        <v>37072.875</v>
      </c>
    </row>
    <row r="104" customFormat="false" ht="12.75" hidden="false" customHeight="false" outlineLevel="0" collapsed="false">
      <c r="A104" s="142" t="n">
        <f aca="false">DATEVALUE(TEXT(F104,"mm/dd/yy"))</f>
        <v>37005</v>
      </c>
      <c r="B104" s="142" t="str">
        <f aca="false">IF(K104="Power",IF(Z104="Enron Canada Corp.",LEFT(L104,9),LEFT(L104,13)),K104)</f>
        <v>US East Power</v>
      </c>
      <c r="C104" s="143" t="n">
        <f aca="false">IF(K104="Power",((AE104-AD104+1)*16*SUM(O104:P104)),((AE104-AD104+1)*SUM(O104:P104)))</f>
        <v>800</v>
      </c>
      <c r="D104" s="143" t="n">
        <f aca="false">VLOOKUP(H104,$A$7:$E$12,(HLOOKUP(B104,$B$5:$E$6,2,FALSE())),FALSE())*C104</f>
        <v>4</v>
      </c>
      <c r="E104" s="109" t="n">
        <v>1161161</v>
      </c>
      <c r="F104" s="110" t="n">
        <v>37005.4984259259</v>
      </c>
      <c r="G104" s="0" t="s">
        <v>170</v>
      </c>
      <c r="H104" s="0" t="s">
        <v>15</v>
      </c>
      <c r="I104" s="0" t="s">
        <v>11</v>
      </c>
      <c r="K104" s="0" t="s">
        <v>13</v>
      </c>
      <c r="L104" s="0" t="s">
        <v>133</v>
      </c>
      <c r="M104" s="0" t="n">
        <v>49119</v>
      </c>
      <c r="N104" s="0" t="s">
        <v>299</v>
      </c>
      <c r="O104" s="111" t="n">
        <v>50</v>
      </c>
      <c r="R104" s="0" t="s">
        <v>97</v>
      </c>
      <c r="S104" s="0" t="s">
        <v>98</v>
      </c>
      <c r="T104" s="113" t="n">
        <v>59.75</v>
      </c>
      <c r="U104" s="0" t="s">
        <v>152</v>
      </c>
      <c r="V104" s="0" t="s">
        <v>153</v>
      </c>
      <c r="W104" s="0" t="s">
        <v>154</v>
      </c>
      <c r="X104" s="0" t="s">
        <v>102</v>
      </c>
      <c r="Y104" s="0" t="s">
        <v>103</v>
      </c>
      <c r="Z104" s="0" t="s">
        <v>104</v>
      </c>
      <c r="AB104" s="0" t="n">
        <v>590888.1</v>
      </c>
      <c r="AC104" s="0" t="n">
        <v>3246</v>
      </c>
      <c r="AD104" s="110" t="n">
        <v>37011.875</v>
      </c>
      <c r="AE104" s="110" t="n">
        <v>37011.875</v>
      </c>
    </row>
    <row r="105" customFormat="false" ht="12.75" hidden="false" customHeight="false" outlineLevel="0" collapsed="false">
      <c r="A105" s="142" t="n">
        <f aca="false">DATEVALUE(TEXT(F105,"mm/dd/yy"))</f>
        <v>37005</v>
      </c>
      <c r="B105" s="142" t="str">
        <f aca="false">IF(K105="Power",IF(Z105="Enron Canada Corp.",LEFT(L105,9),LEFT(L105,13)),K105)</f>
        <v>Natural Gas</v>
      </c>
      <c r="C105" s="143" t="n">
        <f aca="false">IF(K105="Power",((AE105-AD105+1)*16*SUM(O105:P105)),((AE105-AD105+1)*SUM(O105:P105)))</f>
        <v>310000</v>
      </c>
      <c r="D105" s="143" t="n">
        <f aca="false">VLOOKUP(H105,$A$7:$E$12,(HLOOKUP(B105,$B$5:$E$6,2,FALSE())),FALSE())*C105</f>
        <v>77.5</v>
      </c>
      <c r="E105" s="109" t="n">
        <v>1161911</v>
      </c>
      <c r="F105" s="110" t="n">
        <v>37005.5887268518</v>
      </c>
      <c r="G105" s="0" t="s">
        <v>300</v>
      </c>
      <c r="H105" s="0" t="s">
        <v>14</v>
      </c>
      <c r="I105" s="0" t="s">
        <v>11</v>
      </c>
      <c r="K105" s="0" t="s">
        <v>12</v>
      </c>
      <c r="L105" s="0" t="s">
        <v>123</v>
      </c>
      <c r="M105" s="0" t="n">
        <v>38611</v>
      </c>
      <c r="N105" s="0" t="s">
        <v>301</v>
      </c>
      <c r="P105" s="111" t="n">
        <v>10000</v>
      </c>
      <c r="R105" s="0" t="s">
        <v>125</v>
      </c>
      <c r="S105" s="0" t="s">
        <v>98</v>
      </c>
      <c r="T105" s="113" t="n">
        <v>-0.09</v>
      </c>
      <c r="U105" s="0" t="s">
        <v>202</v>
      </c>
      <c r="V105" s="0" t="s">
        <v>203</v>
      </c>
      <c r="W105" s="0" t="s">
        <v>204</v>
      </c>
      <c r="X105" s="0" t="s">
        <v>129</v>
      </c>
      <c r="Y105" s="0" t="s">
        <v>103</v>
      </c>
      <c r="Z105" s="0" t="s">
        <v>130</v>
      </c>
      <c r="AA105" s="0" t="n">
        <v>96014540</v>
      </c>
      <c r="AB105" s="0" t="s">
        <v>302</v>
      </c>
      <c r="AC105" s="0" t="n">
        <v>53295</v>
      </c>
      <c r="AD105" s="110" t="n">
        <v>37012.875</v>
      </c>
      <c r="AE105" s="110" t="n">
        <v>37042.875</v>
      </c>
    </row>
    <row r="106" customFormat="false" ht="12.75" hidden="false" customHeight="false" outlineLevel="0" collapsed="false">
      <c r="A106" s="142" t="n">
        <f aca="false">DATEVALUE(TEXT(F106,"mm/dd/yy"))</f>
        <v>37005</v>
      </c>
      <c r="B106" s="142" t="str">
        <f aca="false">IF(K106="Power",IF(Z106="Enron Canada Corp.",LEFT(L106,9),LEFT(L106,13)),K106)</f>
        <v>US East Power</v>
      </c>
      <c r="C106" s="143" t="n">
        <f aca="false">IF(K106="Power",((AE106-AD106+1)*16*SUM(O106:P106)),((AE106-AD106+1)*SUM(O106:P106)))</f>
        <v>800</v>
      </c>
      <c r="D106" s="143" t="n">
        <f aca="false">VLOOKUP(H106,$A$7:$E$12,(HLOOKUP(B106,$B$5:$E$6,2,FALSE())),FALSE())*C106</f>
        <v>4</v>
      </c>
      <c r="E106" s="109" t="n">
        <v>1162059</v>
      </c>
      <c r="F106" s="110" t="n">
        <v>37005.6145833333</v>
      </c>
      <c r="G106" s="0" t="s">
        <v>160</v>
      </c>
      <c r="H106" s="0" t="s">
        <v>15</v>
      </c>
      <c r="I106" s="0" t="s">
        <v>11</v>
      </c>
      <c r="K106" s="0" t="s">
        <v>13</v>
      </c>
      <c r="L106" s="0" t="s">
        <v>133</v>
      </c>
      <c r="M106" s="0" t="n">
        <v>49119</v>
      </c>
      <c r="N106" s="0" t="s">
        <v>299</v>
      </c>
      <c r="P106" s="111" t="n">
        <v>50</v>
      </c>
      <c r="R106" s="0" t="s">
        <v>97</v>
      </c>
      <c r="S106" s="0" t="s">
        <v>98</v>
      </c>
      <c r="T106" s="113" t="n">
        <v>58.5</v>
      </c>
      <c r="U106" s="0" t="s">
        <v>152</v>
      </c>
      <c r="V106" s="0" t="s">
        <v>153</v>
      </c>
      <c r="W106" s="0" t="s">
        <v>154</v>
      </c>
      <c r="X106" s="0" t="s">
        <v>102</v>
      </c>
      <c r="Y106" s="0" t="s">
        <v>103</v>
      </c>
      <c r="Z106" s="0" t="s">
        <v>104</v>
      </c>
      <c r="AA106" s="0" t="n">
        <v>96006417</v>
      </c>
      <c r="AB106" s="0" t="n">
        <v>591147.1</v>
      </c>
      <c r="AC106" s="0" t="n">
        <v>56264</v>
      </c>
      <c r="AD106" s="110" t="n">
        <v>37011.875</v>
      </c>
      <c r="AE106" s="110" t="n">
        <v>37011.875</v>
      </c>
    </row>
    <row r="107" customFormat="false" ht="12.75" hidden="false" customHeight="false" outlineLevel="0" collapsed="false">
      <c r="A107" s="142" t="n">
        <f aca="false">DATEVALUE(TEXT(F107,"mm/dd/yy"))</f>
        <v>37005</v>
      </c>
      <c r="B107" s="142" t="str">
        <f aca="false">IF(K107="Power",IF(Z107="Enron Canada Corp.",LEFT(L107,9),LEFT(L107,13)),K107)</f>
        <v>US East Power</v>
      </c>
      <c r="C107" s="143" t="n">
        <f aca="false">IF(K107="Power",((AE107-AD107+1)*16*SUM(O107:P107)),((AE107-AD107+1)*SUM(O107:P107)))</f>
        <v>800</v>
      </c>
      <c r="D107" s="143" t="n">
        <f aca="false">VLOOKUP(H107,$A$7:$E$12,(HLOOKUP(B107,$B$5:$E$6,2,FALSE())),FALSE())*C107</f>
        <v>4</v>
      </c>
      <c r="E107" s="109" t="n">
        <v>1162078</v>
      </c>
      <c r="F107" s="110" t="n">
        <v>37005.6176967593</v>
      </c>
      <c r="G107" s="0" t="s">
        <v>160</v>
      </c>
      <c r="H107" s="0" t="s">
        <v>15</v>
      </c>
      <c r="I107" s="0" t="s">
        <v>11</v>
      </c>
      <c r="K107" s="0" t="s">
        <v>13</v>
      </c>
      <c r="L107" s="0" t="s">
        <v>133</v>
      </c>
      <c r="M107" s="0" t="n">
        <v>49119</v>
      </c>
      <c r="N107" s="0" t="s">
        <v>299</v>
      </c>
      <c r="P107" s="111" t="n">
        <v>50</v>
      </c>
      <c r="R107" s="0" t="s">
        <v>97</v>
      </c>
      <c r="S107" s="0" t="s">
        <v>98</v>
      </c>
      <c r="T107" s="113" t="n">
        <v>58</v>
      </c>
      <c r="U107" s="0" t="s">
        <v>152</v>
      </c>
      <c r="V107" s="0" t="s">
        <v>153</v>
      </c>
      <c r="W107" s="0" t="s">
        <v>154</v>
      </c>
      <c r="X107" s="0" t="s">
        <v>102</v>
      </c>
      <c r="Y107" s="0" t="s">
        <v>103</v>
      </c>
      <c r="Z107" s="0" t="s">
        <v>104</v>
      </c>
      <c r="AA107" s="0" t="n">
        <v>96006417</v>
      </c>
      <c r="AB107" s="0" t="n">
        <v>591164.1</v>
      </c>
      <c r="AC107" s="0" t="n">
        <v>56264</v>
      </c>
      <c r="AD107" s="110" t="n">
        <v>37011.875</v>
      </c>
      <c r="AE107" s="110" t="n">
        <v>37011.875</v>
      </c>
    </row>
    <row r="108" customFormat="false" ht="12.75" hidden="false" customHeight="false" outlineLevel="0" collapsed="false">
      <c r="A108" s="142" t="n">
        <f aca="false">DATEVALUE(TEXT(F108,"mm/dd/yy"))</f>
        <v>37005</v>
      </c>
      <c r="B108" s="142" t="str">
        <f aca="false">IF(K108="Power",IF(Z108="Enron Canada Corp.",LEFT(L108,9),LEFT(L108,13)),K108)</f>
        <v>US East Power</v>
      </c>
      <c r="C108" s="143" t="n">
        <f aca="false">IF(K108="Power",((AE108-AD108+1)*16*SUM(O108:P108)),((AE108-AD108+1)*SUM(O108:P108)))</f>
        <v>24000</v>
      </c>
      <c r="D108" s="143" t="n">
        <f aca="false">VLOOKUP(H108,$A$7:$E$12,(HLOOKUP(B108,$B$5:$E$6,2,FALSE())),FALSE())*C108</f>
        <v>120</v>
      </c>
      <c r="E108" s="109" t="n">
        <v>1162128</v>
      </c>
      <c r="F108" s="110" t="n">
        <v>37005.6255787037</v>
      </c>
      <c r="G108" s="0" t="s">
        <v>150</v>
      </c>
      <c r="H108" s="0" t="s">
        <v>14</v>
      </c>
      <c r="I108" s="0" t="s">
        <v>11</v>
      </c>
      <c r="K108" s="0" t="s">
        <v>13</v>
      </c>
      <c r="L108" s="0" t="s">
        <v>133</v>
      </c>
      <c r="M108" s="0" t="n">
        <v>7473</v>
      </c>
      <c r="N108" s="0" t="s">
        <v>303</v>
      </c>
      <c r="P108" s="111" t="n">
        <v>50</v>
      </c>
      <c r="R108" s="0" t="s">
        <v>97</v>
      </c>
      <c r="S108" s="0" t="s">
        <v>98</v>
      </c>
      <c r="T108" s="113" t="n">
        <v>74</v>
      </c>
      <c r="U108" s="0" t="s">
        <v>223</v>
      </c>
      <c r="V108" s="0" t="s">
        <v>265</v>
      </c>
      <c r="W108" s="0" t="s">
        <v>137</v>
      </c>
      <c r="X108" s="0" t="s">
        <v>102</v>
      </c>
      <c r="Y108" s="0" t="s">
        <v>103</v>
      </c>
      <c r="Z108" s="0" t="s">
        <v>104</v>
      </c>
      <c r="AA108" s="0" t="n">
        <v>96009016</v>
      </c>
      <c r="AB108" s="0" t="n">
        <v>591192.1</v>
      </c>
      <c r="AC108" s="0" t="n">
        <v>18</v>
      </c>
      <c r="AD108" s="110" t="n">
        <v>37043.7159722222</v>
      </c>
      <c r="AE108" s="110" t="n">
        <v>37072.7159722222</v>
      </c>
    </row>
    <row r="109" customFormat="false" ht="12.75" hidden="false" customHeight="false" outlineLevel="0" collapsed="false">
      <c r="A109" s="142" t="n">
        <f aca="false">DATEVALUE(TEXT(F109,"mm/dd/yy"))</f>
        <v>37006</v>
      </c>
      <c r="B109" s="142" t="str">
        <f aca="false">IF(K109="Power",IF(Z109="Enron Canada Corp.",LEFT(L109,9),LEFT(L109,13)),K109)</f>
        <v>US East Power</v>
      </c>
      <c r="C109" s="143" t="n">
        <f aca="false">IF(K109="Power",((AE109-AD109+1)*16*SUM(O109:P109)),((AE109-AD109+1)*SUM(O109:P109)))</f>
        <v>800</v>
      </c>
      <c r="D109" s="143" t="n">
        <f aca="false">VLOOKUP(H109,$A$7:$E$12,(HLOOKUP(B109,$B$5:$E$6,2,FALSE())),FALSE())*C109</f>
        <v>4</v>
      </c>
      <c r="E109" s="109" t="n">
        <v>1162782</v>
      </c>
      <c r="F109" s="110" t="n">
        <v>37006.276099537</v>
      </c>
      <c r="G109" s="0" t="s">
        <v>170</v>
      </c>
      <c r="H109" s="0" t="s">
        <v>15</v>
      </c>
      <c r="I109" s="0" t="s">
        <v>11</v>
      </c>
      <c r="K109" s="0" t="s">
        <v>13</v>
      </c>
      <c r="L109" s="0" t="s">
        <v>133</v>
      </c>
      <c r="M109" s="0" t="n">
        <v>29088</v>
      </c>
      <c r="N109" s="0" t="s">
        <v>304</v>
      </c>
      <c r="O109" s="111" t="n">
        <v>50</v>
      </c>
      <c r="R109" s="0" t="s">
        <v>97</v>
      </c>
      <c r="S109" s="0" t="s">
        <v>98</v>
      </c>
      <c r="T109" s="113" t="n">
        <v>39.5</v>
      </c>
      <c r="U109" s="0" t="s">
        <v>152</v>
      </c>
      <c r="V109" s="0" t="s">
        <v>153</v>
      </c>
      <c r="W109" s="0" t="s">
        <v>154</v>
      </c>
      <c r="X109" s="0" t="s">
        <v>102</v>
      </c>
      <c r="Y109" s="0" t="s">
        <v>103</v>
      </c>
      <c r="Z109" s="0" t="s">
        <v>104</v>
      </c>
      <c r="AB109" s="0" t="n">
        <v>591413.1</v>
      </c>
      <c r="AC109" s="0" t="n">
        <v>3246</v>
      </c>
      <c r="AD109" s="110" t="n">
        <v>37007.875</v>
      </c>
      <c r="AE109" s="110" t="n">
        <v>37007.875</v>
      </c>
    </row>
    <row r="110" customFormat="false" ht="12.75" hidden="false" customHeight="false" outlineLevel="0" collapsed="false">
      <c r="A110" s="142" t="n">
        <f aca="false">DATEVALUE(TEXT(F110,"mm/dd/yy"))</f>
        <v>37006</v>
      </c>
      <c r="B110" s="142" t="str">
        <f aca="false">IF(K110="Power",IF(Z110="Enron Canada Corp.",LEFT(L110,9),LEFT(L110,13)),K110)</f>
        <v>US East Power</v>
      </c>
      <c r="C110" s="143" t="n">
        <f aca="false">IF(K110="Power",((AE110-AD110+1)*16*SUM(O110:P110)),((AE110-AD110+1)*SUM(O110:P110)))</f>
        <v>800</v>
      </c>
      <c r="D110" s="143" t="n">
        <f aca="false">VLOOKUP(H110,$A$7:$E$12,(HLOOKUP(B110,$B$5:$E$6,2,FALSE())),FALSE())*C110</f>
        <v>4</v>
      </c>
      <c r="E110" s="109" t="n">
        <v>1162784</v>
      </c>
      <c r="F110" s="110" t="n">
        <v>37006.2762384259</v>
      </c>
      <c r="G110" s="0" t="s">
        <v>170</v>
      </c>
      <c r="H110" s="0" t="s">
        <v>15</v>
      </c>
      <c r="I110" s="0" t="s">
        <v>11</v>
      </c>
      <c r="K110" s="0" t="s">
        <v>13</v>
      </c>
      <c r="L110" s="0" t="s">
        <v>133</v>
      </c>
      <c r="M110" s="0" t="n">
        <v>29088</v>
      </c>
      <c r="N110" s="0" t="s">
        <v>304</v>
      </c>
      <c r="O110" s="111" t="n">
        <v>50</v>
      </c>
      <c r="R110" s="0" t="s">
        <v>97</v>
      </c>
      <c r="S110" s="0" t="s">
        <v>98</v>
      </c>
      <c r="T110" s="113" t="n">
        <v>39.4</v>
      </c>
      <c r="U110" s="0" t="s">
        <v>152</v>
      </c>
      <c r="V110" s="0" t="s">
        <v>153</v>
      </c>
      <c r="W110" s="0" t="s">
        <v>154</v>
      </c>
      <c r="X110" s="0" t="s">
        <v>102</v>
      </c>
      <c r="Y110" s="0" t="s">
        <v>103</v>
      </c>
      <c r="Z110" s="0" t="s">
        <v>104</v>
      </c>
      <c r="AB110" s="0" t="n">
        <v>591415.1</v>
      </c>
      <c r="AC110" s="0" t="n">
        <v>3246</v>
      </c>
      <c r="AD110" s="110" t="n">
        <v>37007.875</v>
      </c>
      <c r="AE110" s="110" t="n">
        <v>37007.875</v>
      </c>
    </row>
    <row r="111" customFormat="false" ht="12.75" hidden="false" customHeight="false" outlineLevel="0" collapsed="false">
      <c r="A111" s="142" t="n">
        <f aca="false">DATEVALUE(TEXT(F111,"mm/dd/yy"))</f>
        <v>37006</v>
      </c>
      <c r="B111" s="142" t="str">
        <f aca="false">IF(K111="Power",IF(Z111="Enron Canada Corp.",LEFT(L111,9),LEFT(L111,13)),K111)</f>
        <v>US East Power</v>
      </c>
      <c r="C111" s="143" t="n">
        <f aca="false">IF(K111="Power",((AE111-AD111+1)*16*SUM(O111:P111)),((AE111-AD111+1)*SUM(O111:P111)))</f>
        <v>4000</v>
      </c>
      <c r="D111" s="143" t="n">
        <f aca="false">VLOOKUP(H111,$A$7:$E$12,(HLOOKUP(B111,$B$5:$E$6,2,FALSE())),FALSE())*C111</f>
        <v>20</v>
      </c>
      <c r="E111" s="109" t="n">
        <v>1162799</v>
      </c>
      <c r="F111" s="110" t="n">
        <v>37006.278912037</v>
      </c>
      <c r="G111" s="0" t="s">
        <v>170</v>
      </c>
      <c r="H111" s="0" t="s">
        <v>15</v>
      </c>
      <c r="I111" s="0" t="s">
        <v>11</v>
      </c>
      <c r="K111" s="0" t="s">
        <v>13</v>
      </c>
      <c r="L111" s="0" t="s">
        <v>133</v>
      </c>
      <c r="M111" s="0" t="n">
        <v>29089</v>
      </c>
      <c r="N111" s="0" t="s">
        <v>289</v>
      </c>
      <c r="O111" s="111" t="n">
        <v>50</v>
      </c>
      <c r="R111" s="0" t="s">
        <v>97</v>
      </c>
      <c r="S111" s="0" t="s">
        <v>98</v>
      </c>
      <c r="T111" s="113" t="n">
        <v>57.5</v>
      </c>
      <c r="U111" s="0" t="s">
        <v>152</v>
      </c>
      <c r="V111" s="0" t="s">
        <v>153</v>
      </c>
      <c r="W111" s="0" t="s">
        <v>154</v>
      </c>
      <c r="X111" s="0" t="s">
        <v>102</v>
      </c>
      <c r="Y111" s="0" t="s">
        <v>103</v>
      </c>
      <c r="Z111" s="0" t="s">
        <v>104</v>
      </c>
      <c r="AB111" s="0" t="n">
        <v>591430.1</v>
      </c>
      <c r="AC111" s="0" t="n">
        <v>3246</v>
      </c>
      <c r="AD111" s="110" t="n">
        <v>37011.875</v>
      </c>
      <c r="AE111" s="110" t="n">
        <v>37015.875</v>
      </c>
    </row>
    <row r="112" customFormat="false" ht="12.75" hidden="false" customHeight="false" outlineLevel="0" collapsed="false">
      <c r="A112" s="142" t="n">
        <f aca="false">DATEVALUE(TEXT(F112,"mm/dd/yy"))</f>
        <v>37006</v>
      </c>
      <c r="B112" s="142" t="str">
        <f aca="false">IF(K112="Power",IF(Z112="Enron Canada Corp.",LEFT(L112,9),LEFT(L112,13)),K112)</f>
        <v>US East Power</v>
      </c>
      <c r="C112" s="143" t="n">
        <f aca="false">IF(K112="Power",((AE112-AD112+1)*16*SUM(O112:P112)),((AE112-AD112+1)*SUM(O112:P112)))</f>
        <v>800</v>
      </c>
      <c r="D112" s="143" t="n">
        <f aca="false">VLOOKUP(H112,$A$7:$E$12,(HLOOKUP(B112,$B$5:$E$6,2,FALSE())),FALSE())*C112</f>
        <v>4</v>
      </c>
      <c r="E112" s="109" t="n">
        <v>1162828</v>
      </c>
      <c r="F112" s="110" t="n">
        <v>37006.2861226852</v>
      </c>
      <c r="G112" s="0" t="s">
        <v>224</v>
      </c>
      <c r="H112" s="0" t="s">
        <v>15</v>
      </c>
      <c r="I112" s="0" t="s">
        <v>11</v>
      </c>
      <c r="K112" s="0" t="s">
        <v>13</v>
      </c>
      <c r="L112" s="0" t="s">
        <v>133</v>
      </c>
      <c r="M112" s="0" t="n">
        <v>29088</v>
      </c>
      <c r="N112" s="0" t="s">
        <v>304</v>
      </c>
      <c r="O112" s="111" t="n">
        <v>50</v>
      </c>
      <c r="R112" s="0" t="s">
        <v>97</v>
      </c>
      <c r="S112" s="0" t="s">
        <v>98</v>
      </c>
      <c r="T112" s="113" t="n">
        <v>40</v>
      </c>
      <c r="U112" s="0" t="s">
        <v>152</v>
      </c>
      <c r="V112" s="0" t="s">
        <v>153</v>
      </c>
      <c r="W112" s="0" t="s">
        <v>154</v>
      </c>
      <c r="X112" s="0" t="s">
        <v>102</v>
      </c>
      <c r="Y112" s="0" t="s">
        <v>103</v>
      </c>
      <c r="Z112" s="0" t="s">
        <v>104</v>
      </c>
      <c r="AB112" s="0" t="n">
        <v>591452.1</v>
      </c>
      <c r="AC112" s="0" t="n">
        <v>5607</v>
      </c>
      <c r="AD112" s="110" t="n">
        <v>37007.875</v>
      </c>
      <c r="AE112" s="110" t="n">
        <v>37007.875</v>
      </c>
    </row>
    <row r="113" customFormat="false" ht="12.75" hidden="false" customHeight="false" outlineLevel="0" collapsed="false">
      <c r="A113" s="142" t="n">
        <f aca="false">DATEVALUE(TEXT(F113,"mm/dd/yy"))</f>
        <v>37006</v>
      </c>
      <c r="B113" s="142" t="str">
        <f aca="false">IF(K113="Power",IF(Z113="Enron Canada Corp.",LEFT(L113,9),LEFT(L113,13)),K113)</f>
        <v>US East Power</v>
      </c>
      <c r="C113" s="143" t="n">
        <f aca="false">IF(K113="Power",((AE113-AD113+1)*16*SUM(O113:P113)),((AE113-AD113+1)*SUM(O113:P113)))</f>
        <v>24800</v>
      </c>
      <c r="D113" s="143" t="n">
        <f aca="false">VLOOKUP(H113,$A$7:$E$12,(HLOOKUP(B113,$B$5:$E$6,2,FALSE())),FALSE())*C113</f>
        <v>124</v>
      </c>
      <c r="E113" s="109" t="n">
        <v>1163104</v>
      </c>
      <c r="F113" s="110" t="n">
        <v>37006.3212268519</v>
      </c>
      <c r="G113" s="0" t="s">
        <v>171</v>
      </c>
      <c r="H113" s="0" t="s">
        <v>15</v>
      </c>
      <c r="I113" s="0" t="s">
        <v>11</v>
      </c>
      <c r="K113" s="0" t="s">
        <v>13</v>
      </c>
      <c r="L113" s="0" t="s">
        <v>133</v>
      </c>
      <c r="M113" s="0" t="n">
        <v>32889</v>
      </c>
      <c r="N113" s="0" t="s">
        <v>278</v>
      </c>
      <c r="P113" s="111" t="n">
        <v>50</v>
      </c>
      <c r="R113" s="0" t="s">
        <v>97</v>
      </c>
      <c r="S113" s="0" t="s">
        <v>98</v>
      </c>
      <c r="T113" s="113" t="n">
        <v>53.25</v>
      </c>
      <c r="U113" s="0" t="s">
        <v>152</v>
      </c>
      <c r="V113" s="0" t="s">
        <v>153</v>
      </c>
      <c r="W113" s="0" t="s">
        <v>174</v>
      </c>
      <c r="X113" s="0" t="s">
        <v>102</v>
      </c>
      <c r="Y113" s="0" t="s">
        <v>103</v>
      </c>
      <c r="Z113" s="0" t="s">
        <v>104</v>
      </c>
      <c r="AA113" s="0" t="n">
        <v>96053024</v>
      </c>
      <c r="AB113" s="0" t="n">
        <v>591604.1</v>
      </c>
      <c r="AC113" s="0" t="n">
        <v>65268</v>
      </c>
      <c r="AD113" s="110" t="n">
        <v>37012.5916666667</v>
      </c>
      <c r="AE113" s="110" t="n">
        <v>37042.5916666667</v>
      </c>
    </row>
    <row r="114" customFormat="false" ht="12.75" hidden="false" customHeight="false" outlineLevel="0" collapsed="false">
      <c r="A114" s="142" t="n">
        <f aca="false">DATEVALUE(TEXT(F114,"mm/dd/yy"))</f>
        <v>37006</v>
      </c>
      <c r="B114" s="142" t="str">
        <f aca="false">IF(K114="Power",IF(Z114="Enron Canada Corp.",LEFT(L114,9),LEFT(L114,13)),K114)</f>
        <v>US East Power</v>
      </c>
      <c r="C114" s="143" t="n">
        <f aca="false">IF(K114="Power",((AE114-AD114+1)*16*SUM(O114:P114)),((AE114-AD114+1)*SUM(O114:P114)))</f>
        <v>24000</v>
      </c>
      <c r="D114" s="143" t="n">
        <f aca="false">VLOOKUP(H114,$A$7:$E$12,(HLOOKUP(B114,$B$5:$E$6,2,FALSE())),FALSE())*C114</f>
        <v>120</v>
      </c>
      <c r="E114" s="109" t="n">
        <v>1163210</v>
      </c>
      <c r="F114" s="110" t="n">
        <v>37006.3318402778</v>
      </c>
      <c r="G114" s="0" t="s">
        <v>178</v>
      </c>
      <c r="H114" s="0" t="s">
        <v>15</v>
      </c>
      <c r="I114" s="0" t="s">
        <v>11</v>
      </c>
      <c r="K114" s="0" t="s">
        <v>13</v>
      </c>
      <c r="L114" s="0" t="s">
        <v>133</v>
      </c>
      <c r="M114" s="0" t="n">
        <v>33301</v>
      </c>
      <c r="N114" s="0" t="s">
        <v>264</v>
      </c>
      <c r="P114" s="111" t="n">
        <v>50</v>
      </c>
      <c r="R114" s="0" t="s">
        <v>97</v>
      </c>
      <c r="S114" s="0" t="s">
        <v>98</v>
      </c>
      <c r="T114" s="113" t="n">
        <v>57</v>
      </c>
      <c r="U114" s="0" t="s">
        <v>135</v>
      </c>
      <c r="V114" s="0" t="s">
        <v>265</v>
      </c>
      <c r="W114" s="0" t="s">
        <v>137</v>
      </c>
      <c r="X114" s="0" t="s">
        <v>102</v>
      </c>
      <c r="Y114" s="0" t="s">
        <v>103</v>
      </c>
      <c r="Z114" s="0" t="s">
        <v>104</v>
      </c>
      <c r="AA114" s="0" t="n">
        <v>96004396</v>
      </c>
      <c r="AB114" s="0" t="n">
        <v>591648.1</v>
      </c>
      <c r="AC114" s="0" t="n">
        <v>64245</v>
      </c>
      <c r="AD114" s="110" t="n">
        <v>37135.7159722222</v>
      </c>
      <c r="AE114" s="110" t="n">
        <v>37164.7159722222</v>
      </c>
    </row>
    <row r="115" customFormat="false" ht="12.75" hidden="false" customHeight="false" outlineLevel="0" collapsed="false">
      <c r="A115" s="142" t="n">
        <f aca="false">DATEVALUE(TEXT(F115,"mm/dd/yy"))</f>
        <v>37006</v>
      </c>
      <c r="B115" s="142" t="str">
        <f aca="false">IF(K115="Power",IF(Z115="Enron Canada Corp.",LEFT(L115,9),LEFT(L115,13)),K115)</f>
        <v>US West Power</v>
      </c>
      <c r="C115" s="143" t="n">
        <f aca="false">IF(K115="Power",((AE115-AD115+1)*16*SUM(O115:P115)),((AE115-AD115+1)*SUM(O115:P115)))</f>
        <v>400</v>
      </c>
      <c r="D115" s="143" t="n">
        <f aca="false">VLOOKUP(H115,$A$7:$E$12,(HLOOKUP(B115,$B$5:$E$6,2,FALSE())),FALSE())*C115</f>
        <v>3</v>
      </c>
      <c r="E115" s="109" t="n">
        <v>1163761</v>
      </c>
      <c r="F115" s="110" t="n">
        <v>37006.3546643518</v>
      </c>
      <c r="G115" s="0" t="s">
        <v>305</v>
      </c>
      <c r="H115" s="0" t="s">
        <v>14</v>
      </c>
      <c r="I115" s="0" t="s">
        <v>11</v>
      </c>
      <c r="K115" s="0" t="s">
        <v>13</v>
      </c>
      <c r="L115" s="0" t="s">
        <v>106</v>
      </c>
      <c r="M115" s="0" t="n">
        <v>29386</v>
      </c>
      <c r="N115" s="0" t="s">
        <v>306</v>
      </c>
      <c r="P115" s="111" t="n">
        <v>25</v>
      </c>
      <c r="R115" s="0" t="s">
        <v>97</v>
      </c>
      <c r="S115" s="0" t="s">
        <v>98</v>
      </c>
      <c r="T115" s="113" t="n">
        <v>124</v>
      </c>
      <c r="U115" s="0" t="s">
        <v>177</v>
      </c>
      <c r="V115" s="0" t="s">
        <v>307</v>
      </c>
      <c r="W115" s="0" t="s">
        <v>115</v>
      </c>
      <c r="X115" s="0" t="s">
        <v>102</v>
      </c>
      <c r="Y115" s="0" t="s">
        <v>103</v>
      </c>
      <c r="Z115" s="0" t="s">
        <v>104</v>
      </c>
      <c r="AA115" s="0" t="n">
        <v>96004381</v>
      </c>
      <c r="AB115" s="0" t="n">
        <v>591839.1</v>
      </c>
      <c r="AC115" s="0" t="n">
        <v>12</v>
      </c>
      <c r="AD115" s="110" t="n">
        <v>37007.875</v>
      </c>
      <c r="AE115" s="110" t="n">
        <v>37007.875</v>
      </c>
    </row>
    <row r="116" customFormat="false" ht="12.75" hidden="false" customHeight="false" outlineLevel="0" collapsed="false">
      <c r="A116" s="142" t="n">
        <f aca="false">DATEVALUE(TEXT(F116,"mm/dd/yy"))</f>
        <v>37006</v>
      </c>
      <c r="B116" s="142" t="str">
        <f aca="false">IF(K116="Power",IF(Z116="Enron Canada Corp.",LEFT(L116,9),LEFT(L116,13)),K116)</f>
        <v>Natural Gas</v>
      </c>
      <c r="C116" s="143" t="n">
        <f aca="false">IF(K116="Power",((AE116-AD116+1)*16*SUM(O116:P116)),((AE116-AD116+1)*SUM(O116:P116)))</f>
        <v>155000</v>
      </c>
      <c r="D116" s="143" t="n">
        <f aca="false">VLOOKUP(H116,$A$7:$E$12,(HLOOKUP(B116,$B$5:$E$6,2,FALSE())),FALSE())*C116</f>
        <v>46.5</v>
      </c>
      <c r="E116" s="109" t="n">
        <v>1163964</v>
      </c>
      <c r="F116" s="110" t="n">
        <v>37006.3606365741</v>
      </c>
      <c r="G116" s="0" t="s">
        <v>308</v>
      </c>
      <c r="H116" s="0" t="s">
        <v>15</v>
      </c>
      <c r="I116" s="0" t="s">
        <v>11</v>
      </c>
      <c r="K116" s="0" t="s">
        <v>12</v>
      </c>
      <c r="L116" s="0" t="s">
        <v>139</v>
      </c>
      <c r="M116" s="0" t="n">
        <v>36239</v>
      </c>
      <c r="N116" s="0" t="s">
        <v>309</v>
      </c>
      <c r="P116" s="111" t="n">
        <v>5000</v>
      </c>
      <c r="R116" s="0" t="s">
        <v>125</v>
      </c>
      <c r="S116" s="0" t="s">
        <v>98</v>
      </c>
      <c r="T116" s="113" t="n">
        <v>0.0925</v>
      </c>
      <c r="U116" s="0" t="s">
        <v>126</v>
      </c>
      <c r="V116" s="0" t="s">
        <v>310</v>
      </c>
      <c r="W116" s="0" t="s">
        <v>311</v>
      </c>
      <c r="X116" s="0" t="s">
        <v>129</v>
      </c>
      <c r="Y116" s="0" t="s">
        <v>103</v>
      </c>
      <c r="Z116" s="0" t="s">
        <v>130</v>
      </c>
      <c r="AA116" s="0" t="n">
        <v>95000199</v>
      </c>
      <c r="AB116" s="0" t="s">
        <v>312</v>
      </c>
      <c r="AC116" s="0" t="n">
        <v>61981</v>
      </c>
      <c r="AD116" s="110" t="n">
        <v>37012.875</v>
      </c>
      <c r="AE116" s="110" t="n">
        <v>37042.875</v>
      </c>
    </row>
    <row r="117" customFormat="false" ht="12.75" hidden="false" customHeight="false" outlineLevel="0" collapsed="false">
      <c r="A117" s="142" t="n">
        <f aca="false">DATEVALUE(TEXT(F117,"mm/dd/yy"))</f>
        <v>37006</v>
      </c>
      <c r="B117" s="142" t="str">
        <f aca="false">IF(K117="Power",IF(Z117="Enron Canada Corp.",LEFT(L117,9),LEFT(L117,13)),K117)</f>
        <v>US West Power</v>
      </c>
      <c r="C117" s="143" t="n">
        <f aca="false">IF(K117="Power",((AE117-AD117+1)*16*SUM(O117:P117)),((AE117-AD117+1)*SUM(O117:P117)))</f>
        <v>36800</v>
      </c>
      <c r="D117" s="143" t="n">
        <f aca="false">VLOOKUP(H117,$A$7:$E$12,(HLOOKUP(B117,$B$5:$E$6,2,FALSE())),FALSE())*C117</f>
        <v>276</v>
      </c>
      <c r="E117" s="109" t="n">
        <v>1164557</v>
      </c>
      <c r="F117" s="110" t="n">
        <v>37006.3724189815</v>
      </c>
      <c r="G117" s="0" t="s">
        <v>94</v>
      </c>
      <c r="H117" s="0" t="s">
        <v>15</v>
      </c>
      <c r="I117" s="0" t="s">
        <v>11</v>
      </c>
      <c r="K117" s="0" t="s">
        <v>13</v>
      </c>
      <c r="L117" s="0" t="s">
        <v>95</v>
      </c>
      <c r="M117" s="0" t="n">
        <v>30895</v>
      </c>
      <c r="N117" s="0" t="s">
        <v>146</v>
      </c>
      <c r="O117" s="111" t="n">
        <v>25</v>
      </c>
      <c r="R117" s="0" t="s">
        <v>97</v>
      </c>
      <c r="S117" s="0" t="s">
        <v>98</v>
      </c>
      <c r="T117" s="113" t="n">
        <v>440</v>
      </c>
      <c r="U117" s="0" t="s">
        <v>118</v>
      </c>
      <c r="V117" s="0" t="s">
        <v>111</v>
      </c>
      <c r="W117" s="0" t="s">
        <v>112</v>
      </c>
      <c r="X117" s="0" t="s">
        <v>102</v>
      </c>
      <c r="Y117" s="0" t="s">
        <v>103</v>
      </c>
      <c r="Z117" s="0" t="s">
        <v>104</v>
      </c>
      <c r="AA117" s="0" t="n">
        <v>96004354</v>
      </c>
      <c r="AB117" s="0" t="n">
        <v>591955.1</v>
      </c>
      <c r="AC117" s="0" t="n">
        <v>29605</v>
      </c>
      <c r="AD117" s="110" t="n">
        <v>37073.7013888889</v>
      </c>
      <c r="AE117" s="110" t="n">
        <v>37164.7013888889</v>
      </c>
    </row>
    <row r="118" customFormat="false" ht="12.75" hidden="false" customHeight="false" outlineLevel="0" collapsed="false">
      <c r="A118" s="142" t="n">
        <f aca="false">DATEVALUE(TEXT(F118,"mm/dd/yy"))</f>
        <v>37006</v>
      </c>
      <c r="B118" s="142" t="str">
        <f aca="false">IF(K118="Power",IF(Z118="Enron Canada Corp.",LEFT(L118,9),LEFT(L118,13)),K118)</f>
        <v>US East Power</v>
      </c>
      <c r="C118" s="143" t="n">
        <f aca="false">IF(K118="Power",((AE118-AD118+1)*16*SUM(O118:P118)),((AE118-AD118+1)*SUM(O118:P118)))</f>
        <v>24000</v>
      </c>
      <c r="D118" s="143" t="n">
        <f aca="false">VLOOKUP(H118,$A$7:$E$12,(HLOOKUP(B118,$B$5:$E$6,2,FALSE())),FALSE())*C118</f>
        <v>120</v>
      </c>
      <c r="E118" s="109" t="n">
        <v>1164993</v>
      </c>
      <c r="F118" s="110" t="n">
        <v>37006.3797106482</v>
      </c>
      <c r="G118" s="0" t="s">
        <v>178</v>
      </c>
      <c r="H118" s="0" t="s">
        <v>15</v>
      </c>
      <c r="I118" s="0" t="s">
        <v>11</v>
      </c>
      <c r="K118" s="0" t="s">
        <v>13</v>
      </c>
      <c r="L118" s="0" t="s">
        <v>133</v>
      </c>
      <c r="M118" s="0" t="n">
        <v>3942</v>
      </c>
      <c r="N118" s="0" t="s">
        <v>313</v>
      </c>
      <c r="O118" s="111" t="n">
        <v>50</v>
      </c>
      <c r="R118" s="0" t="s">
        <v>97</v>
      </c>
      <c r="S118" s="0" t="s">
        <v>98</v>
      </c>
      <c r="T118" s="113" t="n">
        <v>46.5</v>
      </c>
      <c r="U118" s="0" t="s">
        <v>152</v>
      </c>
      <c r="V118" s="0" t="s">
        <v>173</v>
      </c>
      <c r="W118" s="0" t="s">
        <v>174</v>
      </c>
      <c r="X118" s="0" t="s">
        <v>102</v>
      </c>
      <c r="Y118" s="0" t="s">
        <v>103</v>
      </c>
      <c r="Z118" s="0" t="s">
        <v>104</v>
      </c>
      <c r="AA118" s="0" t="n">
        <v>96004396</v>
      </c>
      <c r="AB118" s="0" t="n">
        <v>591982.1</v>
      </c>
      <c r="AC118" s="0" t="n">
        <v>64245</v>
      </c>
      <c r="AD118" s="110" t="n">
        <v>37135.5916666667</v>
      </c>
      <c r="AE118" s="110" t="n">
        <v>37164.5916666667</v>
      </c>
    </row>
    <row r="119" customFormat="false" ht="12.75" hidden="false" customHeight="false" outlineLevel="0" collapsed="false">
      <c r="A119" s="142" t="n">
        <f aca="false">DATEVALUE(TEXT(F119,"mm/dd/yy"))</f>
        <v>37006</v>
      </c>
      <c r="B119" s="142" t="str">
        <f aca="false">IF(K119="Power",IF(Z119="Enron Canada Corp.",LEFT(L119,9),LEFT(L119,13)),K119)</f>
        <v>Natural Gas</v>
      </c>
      <c r="C119" s="143" t="n">
        <f aca="false">IF(K119="Power",((AE119-AD119+1)*16*SUM(O119:P119)),((AE119-AD119+1)*SUM(O119:P119)))</f>
        <v>310000</v>
      </c>
      <c r="D119" s="143" t="n">
        <f aca="false">VLOOKUP(H119,$A$7:$E$12,(HLOOKUP(B119,$B$5:$E$6,2,FALSE())),FALSE())*C119</f>
        <v>93</v>
      </c>
      <c r="E119" s="109" t="n">
        <v>1165018</v>
      </c>
      <c r="F119" s="110" t="n">
        <v>37006.3803819444</v>
      </c>
      <c r="G119" s="0" t="s">
        <v>138</v>
      </c>
      <c r="H119" s="0" t="s">
        <v>15</v>
      </c>
      <c r="I119" s="0" t="s">
        <v>11</v>
      </c>
      <c r="K119" s="0" t="s">
        <v>12</v>
      </c>
      <c r="L119" s="0" t="s">
        <v>139</v>
      </c>
      <c r="M119" s="0" t="n">
        <v>41763</v>
      </c>
      <c r="N119" s="0" t="s">
        <v>314</v>
      </c>
      <c r="P119" s="111" t="n">
        <v>10000</v>
      </c>
      <c r="R119" s="0" t="s">
        <v>125</v>
      </c>
      <c r="S119" s="0" t="s">
        <v>98</v>
      </c>
      <c r="T119" s="113" t="n">
        <v>-0.0225</v>
      </c>
      <c r="U119" s="0" t="s">
        <v>141</v>
      </c>
      <c r="V119" s="0" t="s">
        <v>203</v>
      </c>
      <c r="W119" s="0" t="s">
        <v>204</v>
      </c>
      <c r="X119" s="0" t="s">
        <v>129</v>
      </c>
      <c r="Y119" s="0" t="s">
        <v>103</v>
      </c>
      <c r="Z119" s="0" t="s">
        <v>130</v>
      </c>
      <c r="AA119" s="0" t="n">
        <v>96021110</v>
      </c>
      <c r="AB119" s="0" t="s">
        <v>315</v>
      </c>
      <c r="AC119" s="0" t="n">
        <v>57399</v>
      </c>
      <c r="AD119" s="110" t="n">
        <v>37012.875</v>
      </c>
      <c r="AE119" s="110" t="n">
        <v>37042.875</v>
      </c>
    </row>
    <row r="120" customFormat="false" ht="12.75" hidden="false" customHeight="false" outlineLevel="0" collapsed="false">
      <c r="A120" s="142" t="n">
        <f aca="false">DATEVALUE(TEXT(F120,"mm/dd/yy"))</f>
        <v>37006</v>
      </c>
      <c r="B120" s="142" t="str">
        <f aca="false">IF(K120="Power",IF(Z120="Enron Canada Corp.",LEFT(L120,9),LEFT(L120,13)),K120)</f>
        <v>Natural Gas</v>
      </c>
      <c r="C120" s="143" t="n">
        <f aca="false">IF(K120="Power",((AE120-AD120+1)*16*SUM(O120:P120)),((AE120-AD120+1)*SUM(O120:P120)))</f>
        <v>310000</v>
      </c>
      <c r="D120" s="143" t="n">
        <f aca="false">VLOOKUP(H120,$A$7:$E$12,(HLOOKUP(B120,$B$5:$E$6,2,FALSE())),FALSE())*C120</f>
        <v>93</v>
      </c>
      <c r="E120" s="109" t="n">
        <v>1165794</v>
      </c>
      <c r="F120" s="110" t="n">
        <v>37006.4015393518</v>
      </c>
      <c r="G120" s="0" t="s">
        <v>316</v>
      </c>
      <c r="H120" s="0" t="s">
        <v>15</v>
      </c>
      <c r="I120" s="0" t="s">
        <v>11</v>
      </c>
      <c r="K120" s="0" t="s">
        <v>12</v>
      </c>
      <c r="L120" s="0" t="s">
        <v>139</v>
      </c>
      <c r="M120" s="0" t="n">
        <v>42364</v>
      </c>
      <c r="N120" s="0" t="s">
        <v>317</v>
      </c>
      <c r="P120" s="111" t="n">
        <v>10000</v>
      </c>
      <c r="R120" s="0" t="s">
        <v>125</v>
      </c>
      <c r="S120" s="0" t="s">
        <v>98</v>
      </c>
      <c r="T120" s="113" t="n">
        <v>0.0025</v>
      </c>
      <c r="U120" s="0" t="s">
        <v>141</v>
      </c>
      <c r="V120" s="0" t="s">
        <v>218</v>
      </c>
      <c r="W120" s="0" t="s">
        <v>219</v>
      </c>
      <c r="X120" s="0" t="s">
        <v>129</v>
      </c>
      <c r="Y120" s="0" t="s">
        <v>103</v>
      </c>
      <c r="Z120" s="0" t="s">
        <v>130</v>
      </c>
      <c r="AA120" s="0" t="n">
        <v>95000242</v>
      </c>
      <c r="AB120" s="0" t="s">
        <v>318</v>
      </c>
      <c r="AC120" s="0" t="n">
        <v>232</v>
      </c>
      <c r="AD120" s="110" t="n">
        <v>37012.875</v>
      </c>
      <c r="AE120" s="110" t="n">
        <v>37042.875</v>
      </c>
    </row>
    <row r="121" customFormat="false" ht="12.75" hidden="false" customHeight="false" outlineLevel="0" collapsed="false">
      <c r="A121" s="142" t="n">
        <f aca="false">DATEVALUE(TEXT(F121,"mm/dd/yy"))</f>
        <v>37006</v>
      </c>
      <c r="B121" s="142" t="str">
        <f aca="false">IF(K121="Power",IF(Z121="Enron Canada Corp.",LEFT(L121,9),LEFT(L121,13)),K121)</f>
        <v>Natural Gas</v>
      </c>
      <c r="C121" s="143" t="n">
        <f aca="false">IF(K121="Power",((AE121-AD121+1)*16*SUM(O121:P121)),((AE121-AD121+1)*SUM(O121:P121)))</f>
        <v>155000</v>
      </c>
      <c r="D121" s="143" t="n">
        <f aca="false">VLOOKUP(H121,$A$7:$E$12,(HLOOKUP(B121,$B$5:$E$6,2,FALSE())),FALSE())*C121</f>
        <v>38.75</v>
      </c>
      <c r="E121" s="109" t="n">
        <v>1165878</v>
      </c>
      <c r="F121" s="110" t="n">
        <v>37006.403275463</v>
      </c>
      <c r="G121" s="0" t="s">
        <v>200</v>
      </c>
      <c r="H121" s="0" t="s">
        <v>14</v>
      </c>
      <c r="I121" s="0" t="s">
        <v>11</v>
      </c>
      <c r="K121" s="0" t="s">
        <v>12</v>
      </c>
      <c r="L121" s="0" t="s">
        <v>123</v>
      </c>
      <c r="M121" s="0" t="n">
        <v>38619</v>
      </c>
      <c r="N121" s="0" t="s">
        <v>291</v>
      </c>
      <c r="P121" s="111" t="n">
        <v>5000</v>
      </c>
      <c r="R121" s="0" t="s">
        <v>125</v>
      </c>
      <c r="S121" s="0" t="s">
        <v>98</v>
      </c>
      <c r="T121" s="113" t="n">
        <v>-0.025</v>
      </c>
      <c r="U121" s="0" t="s">
        <v>202</v>
      </c>
      <c r="V121" s="0" t="s">
        <v>203</v>
      </c>
      <c r="W121" s="0" t="s">
        <v>204</v>
      </c>
      <c r="X121" s="0" t="s">
        <v>129</v>
      </c>
      <c r="Y121" s="0" t="s">
        <v>103</v>
      </c>
      <c r="Z121" s="0" t="s">
        <v>130</v>
      </c>
      <c r="AA121" s="0" t="n">
        <v>96043502</v>
      </c>
      <c r="AB121" s="0" t="s">
        <v>319</v>
      </c>
      <c r="AC121" s="0" t="n">
        <v>57543</v>
      </c>
      <c r="AD121" s="110" t="n">
        <v>37012.875</v>
      </c>
      <c r="AE121" s="110" t="n">
        <v>37042.875</v>
      </c>
    </row>
    <row r="122" customFormat="false" ht="12.75" hidden="false" customHeight="false" outlineLevel="0" collapsed="false">
      <c r="A122" s="142" t="n">
        <f aca="false">DATEVALUE(TEXT(F122,"mm/dd/yy"))</f>
        <v>37006</v>
      </c>
      <c r="B122" s="142" t="str">
        <f aca="false">IF(K122="Power",IF(Z122="Enron Canada Corp.",LEFT(L122,9),LEFT(L122,13)),K122)</f>
        <v>US East Power</v>
      </c>
      <c r="C122" s="143" t="n">
        <f aca="false">IF(K122="Power",((AE122-AD122+1)*16*SUM(O122:P122)),((AE122-AD122+1)*SUM(O122:P122)))</f>
        <v>24800</v>
      </c>
      <c r="D122" s="143" t="n">
        <f aca="false">VLOOKUP(H122,$A$7:$E$12,(HLOOKUP(B122,$B$5:$E$6,2,FALSE())),FALSE())*C122</f>
        <v>124</v>
      </c>
      <c r="E122" s="109" t="n">
        <v>1167174</v>
      </c>
      <c r="F122" s="110" t="n">
        <v>37006.480462963</v>
      </c>
      <c r="G122" s="0" t="s">
        <v>162</v>
      </c>
      <c r="H122" s="0" t="s">
        <v>14</v>
      </c>
      <c r="I122" s="0" t="s">
        <v>11</v>
      </c>
      <c r="K122" s="0" t="s">
        <v>13</v>
      </c>
      <c r="L122" s="0" t="s">
        <v>133</v>
      </c>
      <c r="M122" s="0" t="n">
        <v>32889</v>
      </c>
      <c r="N122" s="0" t="s">
        <v>278</v>
      </c>
      <c r="P122" s="111" t="n">
        <v>50</v>
      </c>
      <c r="R122" s="0" t="s">
        <v>97</v>
      </c>
      <c r="S122" s="0" t="s">
        <v>98</v>
      </c>
      <c r="T122" s="113" t="n">
        <v>53</v>
      </c>
      <c r="U122" s="0" t="s">
        <v>208</v>
      </c>
      <c r="V122" s="0" t="s">
        <v>153</v>
      </c>
      <c r="W122" s="0" t="s">
        <v>174</v>
      </c>
      <c r="X122" s="0" t="s">
        <v>102</v>
      </c>
      <c r="Y122" s="0" t="s">
        <v>103</v>
      </c>
      <c r="Z122" s="0" t="s">
        <v>104</v>
      </c>
      <c r="AA122" s="0" t="n">
        <v>96057469</v>
      </c>
      <c r="AB122" s="0" t="n">
        <v>592262.1</v>
      </c>
      <c r="AC122" s="0" t="n">
        <v>53350</v>
      </c>
      <c r="AD122" s="110" t="n">
        <v>37012.5916666667</v>
      </c>
      <c r="AE122" s="110" t="n">
        <v>37042.5916666667</v>
      </c>
    </row>
    <row r="123" customFormat="false" ht="12.75" hidden="false" customHeight="false" outlineLevel="0" collapsed="false">
      <c r="A123" s="142" t="n">
        <f aca="false">DATEVALUE(TEXT(F123,"mm/dd/yy"))</f>
        <v>37006</v>
      </c>
      <c r="B123" s="142" t="str">
        <f aca="false">IF(K123="Power",IF(Z123="Enron Canada Corp.",LEFT(L123,9),LEFT(L123,13)),K123)</f>
        <v>US East Power</v>
      </c>
      <c r="C123" s="143" t="n">
        <f aca="false">IF(K123="Power",((AE123-AD123+1)*16*SUM(O123:P123)),((AE123-AD123+1)*SUM(O123:P123)))</f>
        <v>4000</v>
      </c>
      <c r="D123" s="143" t="n">
        <f aca="false">VLOOKUP(H123,$A$7:$E$12,(HLOOKUP(B123,$B$5:$E$6,2,FALSE())),FALSE())*C123</f>
        <v>20</v>
      </c>
      <c r="E123" s="109" t="n">
        <v>1167424</v>
      </c>
      <c r="F123" s="110" t="n">
        <v>37006.5117013889</v>
      </c>
      <c r="G123" s="0" t="s">
        <v>170</v>
      </c>
      <c r="H123" s="0" t="s">
        <v>15</v>
      </c>
      <c r="I123" s="0" t="s">
        <v>11</v>
      </c>
      <c r="K123" s="0" t="s">
        <v>13</v>
      </c>
      <c r="L123" s="0" t="s">
        <v>133</v>
      </c>
      <c r="M123" s="0" t="n">
        <v>29089</v>
      </c>
      <c r="N123" s="0" t="s">
        <v>289</v>
      </c>
      <c r="O123" s="111" t="n">
        <v>50</v>
      </c>
      <c r="R123" s="0" t="s">
        <v>97</v>
      </c>
      <c r="S123" s="0" t="s">
        <v>98</v>
      </c>
      <c r="T123" s="113" t="n">
        <v>58.25</v>
      </c>
      <c r="U123" s="0" t="s">
        <v>152</v>
      </c>
      <c r="V123" s="0" t="s">
        <v>153</v>
      </c>
      <c r="W123" s="0" t="s">
        <v>154</v>
      </c>
      <c r="X123" s="0" t="s">
        <v>102</v>
      </c>
      <c r="Y123" s="0" t="s">
        <v>103</v>
      </c>
      <c r="Z123" s="0" t="s">
        <v>104</v>
      </c>
      <c r="AB123" s="0" t="n">
        <v>592329.1</v>
      </c>
      <c r="AC123" s="0" t="n">
        <v>3246</v>
      </c>
      <c r="AD123" s="110" t="n">
        <v>37011.875</v>
      </c>
      <c r="AE123" s="110" t="n">
        <v>37015.875</v>
      </c>
    </row>
    <row r="124" customFormat="false" ht="12.75" hidden="false" customHeight="false" outlineLevel="0" collapsed="false">
      <c r="A124" s="142" t="n">
        <f aca="false">DATEVALUE(TEXT(F124,"mm/dd/yy"))</f>
        <v>37006</v>
      </c>
      <c r="B124" s="142" t="str">
        <f aca="false">IF(K124="Power",IF(Z124="Enron Canada Corp.",LEFT(L124,9),LEFT(L124,13)),K124)</f>
        <v>US East Power</v>
      </c>
      <c r="C124" s="143" t="n">
        <f aca="false">IF(K124="Power",((AE124-AD124+1)*16*SUM(O124:P124)),((AE124-AD124+1)*SUM(O124:P124)))</f>
        <v>3200</v>
      </c>
      <c r="D124" s="143" t="n">
        <f aca="false">VLOOKUP(H124,$A$7:$E$12,(HLOOKUP(B124,$B$5:$E$6,2,FALSE())),FALSE())*C124</f>
        <v>16</v>
      </c>
      <c r="E124" s="109" t="n">
        <v>1167425</v>
      </c>
      <c r="F124" s="110" t="n">
        <v>37006.5117939815</v>
      </c>
      <c r="G124" s="0" t="s">
        <v>170</v>
      </c>
      <c r="H124" s="0" t="s">
        <v>15</v>
      </c>
      <c r="I124" s="0" t="s">
        <v>11</v>
      </c>
      <c r="K124" s="0" t="s">
        <v>13</v>
      </c>
      <c r="L124" s="0" t="s">
        <v>133</v>
      </c>
      <c r="M124" s="0" t="n">
        <v>49213</v>
      </c>
      <c r="N124" s="0" t="s">
        <v>320</v>
      </c>
      <c r="O124" s="111" t="n">
        <v>50</v>
      </c>
      <c r="R124" s="0" t="s">
        <v>97</v>
      </c>
      <c r="S124" s="0" t="s">
        <v>98</v>
      </c>
      <c r="T124" s="113" t="n">
        <v>58.25</v>
      </c>
      <c r="U124" s="0" t="s">
        <v>152</v>
      </c>
      <c r="V124" s="0" t="s">
        <v>153</v>
      </c>
      <c r="W124" s="0" t="s">
        <v>154</v>
      </c>
      <c r="X124" s="0" t="s">
        <v>102</v>
      </c>
      <c r="Y124" s="0" t="s">
        <v>103</v>
      </c>
      <c r="Z124" s="0" t="s">
        <v>104</v>
      </c>
      <c r="AB124" s="0" t="n">
        <v>592330.1</v>
      </c>
      <c r="AC124" s="0" t="n">
        <v>3246</v>
      </c>
      <c r="AD124" s="110" t="n">
        <v>37012.875</v>
      </c>
      <c r="AE124" s="110" t="n">
        <v>37015.875</v>
      </c>
    </row>
    <row r="125" customFormat="false" ht="12.75" hidden="false" customHeight="false" outlineLevel="0" collapsed="false">
      <c r="A125" s="142" t="n">
        <f aca="false">DATEVALUE(TEXT(F125,"mm/dd/yy"))</f>
        <v>37006</v>
      </c>
      <c r="B125" s="142" t="str">
        <f aca="false">IF(K125="Power",IF(Z125="Enron Canada Corp.",LEFT(L125,9),LEFT(L125,13)),K125)</f>
        <v>US East Power</v>
      </c>
      <c r="C125" s="143" t="n">
        <f aca="false">IF(K125="Power",((AE125-AD125+1)*16*SUM(O125:P125)),((AE125-AD125+1)*SUM(O125:P125)))</f>
        <v>3200</v>
      </c>
      <c r="D125" s="143" t="n">
        <f aca="false">VLOOKUP(H125,$A$7:$E$12,(HLOOKUP(B125,$B$5:$E$6,2,FALSE())),FALSE())*C125</f>
        <v>16</v>
      </c>
      <c r="E125" s="109" t="n">
        <v>1167544</v>
      </c>
      <c r="F125" s="110" t="n">
        <v>37006.5338541667</v>
      </c>
      <c r="G125" s="0" t="s">
        <v>132</v>
      </c>
      <c r="H125" s="0" t="s">
        <v>15</v>
      </c>
      <c r="I125" s="0" t="s">
        <v>11</v>
      </c>
      <c r="K125" s="0" t="s">
        <v>13</v>
      </c>
      <c r="L125" s="0" t="s">
        <v>133</v>
      </c>
      <c r="M125" s="0" t="n">
        <v>49217</v>
      </c>
      <c r="N125" s="0" t="s">
        <v>321</v>
      </c>
      <c r="O125" s="111" t="n">
        <v>50</v>
      </c>
      <c r="R125" s="0" t="s">
        <v>97</v>
      </c>
      <c r="S125" s="0" t="s">
        <v>98</v>
      </c>
      <c r="T125" s="113" t="n">
        <v>55</v>
      </c>
      <c r="U125" s="0" t="s">
        <v>135</v>
      </c>
      <c r="V125" s="0" t="s">
        <v>136</v>
      </c>
      <c r="W125" s="0" t="s">
        <v>149</v>
      </c>
      <c r="X125" s="0" t="s">
        <v>102</v>
      </c>
      <c r="Y125" s="0" t="s">
        <v>103</v>
      </c>
      <c r="Z125" s="0" t="s">
        <v>104</v>
      </c>
      <c r="AA125" s="0" t="n">
        <v>96020991</v>
      </c>
      <c r="AB125" s="0" t="n">
        <v>592379.1</v>
      </c>
      <c r="AC125" s="0" t="n">
        <v>66682</v>
      </c>
      <c r="AD125" s="110" t="n">
        <v>37012.875</v>
      </c>
      <c r="AE125" s="110" t="n">
        <v>37015.875</v>
      </c>
    </row>
    <row r="126" customFormat="false" ht="12.75" hidden="false" customHeight="false" outlineLevel="0" collapsed="false">
      <c r="A126" s="142" t="n">
        <f aca="false">DATEVALUE(TEXT(F126,"mm/dd/yy"))</f>
        <v>37006</v>
      </c>
      <c r="B126" s="142" t="str">
        <f aca="false">IF(K126="Power",IF(Z126="Enron Canada Corp.",LEFT(L126,9),LEFT(L126,13)),K126)</f>
        <v>US East Power</v>
      </c>
      <c r="C126" s="143" t="n">
        <f aca="false">IF(K126="Power",((AE126-AD126+1)*16*SUM(O126:P126)),((AE126-AD126+1)*SUM(O126:P126)))</f>
        <v>4000</v>
      </c>
      <c r="D126" s="143" t="n">
        <f aca="false">VLOOKUP(H126,$A$7:$E$12,(HLOOKUP(B126,$B$5:$E$6,2,FALSE())),FALSE())*C126</f>
        <v>20</v>
      </c>
      <c r="E126" s="109" t="n">
        <v>1168055</v>
      </c>
      <c r="F126" s="110" t="n">
        <v>37006.5655439815</v>
      </c>
      <c r="G126" s="0" t="s">
        <v>170</v>
      </c>
      <c r="H126" s="0" t="s">
        <v>15</v>
      </c>
      <c r="I126" s="0" t="s">
        <v>11</v>
      </c>
      <c r="K126" s="0" t="s">
        <v>13</v>
      </c>
      <c r="L126" s="0" t="s">
        <v>133</v>
      </c>
      <c r="M126" s="0" t="n">
        <v>29089</v>
      </c>
      <c r="N126" s="0" t="s">
        <v>289</v>
      </c>
      <c r="O126" s="111" t="n">
        <v>50</v>
      </c>
      <c r="R126" s="0" t="s">
        <v>97</v>
      </c>
      <c r="S126" s="0" t="s">
        <v>98</v>
      </c>
      <c r="T126" s="113" t="n">
        <v>58.5</v>
      </c>
      <c r="U126" s="0" t="s">
        <v>152</v>
      </c>
      <c r="V126" s="0" t="s">
        <v>153</v>
      </c>
      <c r="W126" s="0" t="s">
        <v>154</v>
      </c>
      <c r="X126" s="0" t="s">
        <v>102</v>
      </c>
      <c r="Y126" s="0" t="s">
        <v>103</v>
      </c>
      <c r="Z126" s="0" t="s">
        <v>104</v>
      </c>
      <c r="AB126" s="0" t="n">
        <v>592453.1</v>
      </c>
      <c r="AC126" s="0" t="n">
        <v>3246</v>
      </c>
      <c r="AD126" s="110" t="n">
        <v>37011.875</v>
      </c>
      <c r="AE126" s="110" t="n">
        <v>37015.875</v>
      </c>
    </row>
    <row r="127" customFormat="false" ht="12.75" hidden="false" customHeight="false" outlineLevel="0" collapsed="false">
      <c r="A127" s="142" t="n">
        <f aca="false">DATEVALUE(TEXT(F127,"mm/dd/yy"))</f>
        <v>37006</v>
      </c>
      <c r="B127" s="142" t="str">
        <f aca="false">IF(K127="Power",IF(Z127="Enron Canada Corp.",LEFT(L127,9),LEFT(L127,13)),K127)</f>
        <v>US East Power</v>
      </c>
      <c r="C127" s="143" t="n">
        <f aca="false">IF(K127="Power",((AE127-AD127+1)*16*SUM(O127:P127)),((AE127-AD127+1)*SUM(O127:P127)))</f>
        <v>2400</v>
      </c>
      <c r="D127" s="143" t="n">
        <f aca="false">VLOOKUP(H127,$A$7:$E$12,(HLOOKUP(B127,$B$5:$E$6,2,FALSE())),FALSE())*C127</f>
        <v>12</v>
      </c>
      <c r="E127" s="109" t="n">
        <v>1168275</v>
      </c>
      <c r="F127" s="110" t="n">
        <v>37006.5848032407</v>
      </c>
      <c r="G127" s="0" t="s">
        <v>170</v>
      </c>
      <c r="H127" s="0" t="s">
        <v>15</v>
      </c>
      <c r="I127" s="0" t="s">
        <v>11</v>
      </c>
      <c r="K127" s="0" t="s">
        <v>13</v>
      </c>
      <c r="L127" s="0" t="s">
        <v>133</v>
      </c>
      <c r="M127" s="0" t="n">
        <v>29086</v>
      </c>
      <c r="N127" s="0" t="s">
        <v>322</v>
      </c>
      <c r="O127" s="111" t="n">
        <v>150</v>
      </c>
      <c r="R127" s="0" t="s">
        <v>97</v>
      </c>
      <c r="S127" s="0" t="s">
        <v>98</v>
      </c>
      <c r="T127" s="113" t="n">
        <v>40.45</v>
      </c>
      <c r="U127" s="0" t="s">
        <v>152</v>
      </c>
      <c r="V127" s="0" t="s">
        <v>153</v>
      </c>
      <c r="W127" s="0" t="s">
        <v>154</v>
      </c>
      <c r="X127" s="0" t="s">
        <v>102</v>
      </c>
      <c r="Y127" s="0" t="s">
        <v>103</v>
      </c>
      <c r="Z127" s="0" t="s">
        <v>104</v>
      </c>
      <c r="AB127" s="0" t="n">
        <v>592492.1</v>
      </c>
      <c r="AC127" s="0" t="n">
        <v>3246</v>
      </c>
      <c r="AD127" s="110" t="n">
        <v>37008.875</v>
      </c>
      <c r="AE127" s="110" t="n">
        <v>37008.875</v>
      </c>
    </row>
    <row r="128" customFormat="false" ht="12.75" hidden="false" customHeight="false" outlineLevel="0" collapsed="false">
      <c r="A128" s="142" t="n">
        <f aca="false">DATEVALUE(TEXT(F128,"mm/dd/yy"))</f>
        <v>37007</v>
      </c>
      <c r="B128" s="142" t="str">
        <f aca="false">IF(K128="Power",IF(Z128="Enron Canada Corp.",LEFT(L128,9),LEFT(L128,13)),K128)</f>
        <v>US East Power</v>
      </c>
      <c r="C128" s="143" t="n">
        <f aca="false">IF(K128="Power",((AE128-AD128+1)*16*SUM(O128:P128)),((AE128-AD128+1)*SUM(O128:P128)))</f>
        <v>4000</v>
      </c>
      <c r="D128" s="143" t="n">
        <f aca="false">VLOOKUP(H128,$A$7:$E$12,(HLOOKUP(B128,$B$5:$E$6,2,FALSE())),FALSE())*C128</f>
        <v>20</v>
      </c>
      <c r="E128" s="109" t="n">
        <v>1169481</v>
      </c>
      <c r="F128" s="110" t="n">
        <v>37007.2740972222</v>
      </c>
      <c r="G128" s="0" t="s">
        <v>170</v>
      </c>
      <c r="H128" s="0" t="s">
        <v>15</v>
      </c>
      <c r="I128" s="0" t="s">
        <v>11</v>
      </c>
      <c r="K128" s="0" t="s">
        <v>13</v>
      </c>
      <c r="L128" s="0" t="s">
        <v>133</v>
      </c>
      <c r="M128" s="0" t="n">
        <v>29089</v>
      </c>
      <c r="N128" s="0" t="s">
        <v>289</v>
      </c>
      <c r="O128" s="111" t="n">
        <v>50</v>
      </c>
      <c r="R128" s="0" t="s">
        <v>97</v>
      </c>
      <c r="S128" s="0" t="s">
        <v>98</v>
      </c>
      <c r="T128" s="113" t="n">
        <v>63.25</v>
      </c>
      <c r="U128" s="0" t="s">
        <v>152</v>
      </c>
      <c r="V128" s="0" t="s">
        <v>153</v>
      </c>
      <c r="W128" s="0" t="s">
        <v>154</v>
      </c>
      <c r="X128" s="0" t="s">
        <v>102</v>
      </c>
      <c r="Y128" s="0" t="s">
        <v>103</v>
      </c>
      <c r="Z128" s="0" t="s">
        <v>104</v>
      </c>
      <c r="AB128" s="0" t="n">
        <v>592854.1</v>
      </c>
      <c r="AC128" s="0" t="n">
        <v>3246</v>
      </c>
      <c r="AD128" s="110" t="n">
        <v>37011.875</v>
      </c>
      <c r="AE128" s="110" t="n">
        <v>37015.875</v>
      </c>
    </row>
    <row r="129" customFormat="false" ht="12.75" hidden="false" customHeight="false" outlineLevel="0" collapsed="false">
      <c r="A129" s="142" t="n">
        <f aca="false">DATEVALUE(TEXT(F129,"mm/dd/yy"))</f>
        <v>37007</v>
      </c>
      <c r="B129" s="142" t="str">
        <f aca="false">IF(K129="Power",IF(Z129="Enron Canada Corp.",LEFT(L129,9),LEFT(L129,13)),K129)</f>
        <v>US East Power</v>
      </c>
      <c r="C129" s="143" t="n">
        <f aca="false">IF(K129="Power",((AE129-AD129+1)*16*SUM(O129:P129)),((AE129-AD129+1)*SUM(O129:P129)))</f>
        <v>800</v>
      </c>
      <c r="D129" s="143" t="n">
        <f aca="false">VLOOKUP(H129,$A$7:$E$12,(HLOOKUP(B129,$B$5:$E$6,2,FALSE())),FALSE())*C129</f>
        <v>4</v>
      </c>
      <c r="E129" s="109" t="n">
        <v>1169636</v>
      </c>
      <c r="F129" s="110" t="n">
        <v>37007.295462963</v>
      </c>
      <c r="G129" s="0" t="s">
        <v>132</v>
      </c>
      <c r="H129" s="0" t="s">
        <v>15</v>
      </c>
      <c r="I129" s="0" t="s">
        <v>11</v>
      </c>
      <c r="K129" s="0" t="s">
        <v>13</v>
      </c>
      <c r="L129" s="0" t="s">
        <v>133</v>
      </c>
      <c r="M129" s="0" t="n">
        <v>49119</v>
      </c>
      <c r="N129" s="0" t="s">
        <v>299</v>
      </c>
      <c r="O129" s="111" t="n">
        <v>50</v>
      </c>
      <c r="R129" s="0" t="s">
        <v>97</v>
      </c>
      <c r="S129" s="0" t="s">
        <v>98</v>
      </c>
      <c r="T129" s="113" t="n">
        <v>60</v>
      </c>
      <c r="U129" s="0" t="s">
        <v>152</v>
      </c>
      <c r="V129" s="0" t="s">
        <v>153</v>
      </c>
      <c r="W129" s="0" t="s">
        <v>154</v>
      </c>
      <c r="X129" s="0" t="s">
        <v>102</v>
      </c>
      <c r="Y129" s="0" t="s">
        <v>103</v>
      </c>
      <c r="Z129" s="0" t="s">
        <v>104</v>
      </c>
      <c r="AA129" s="0" t="n">
        <v>96020991</v>
      </c>
      <c r="AB129" s="0" t="n">
        <v>592972.1</v>
      </c>
      <c r="AC129" s="0" t="n">
        <v>66682</v>
      </c>
      <c r="AD129" s="110" t="n">
        <v>37011.875</v>
      </c>
      <c r="AE129" s="110" t="n">
        <v>37011.875</v>
      </c>
    </row>
    <row r="130" customFormat="false" ht="12.75" hidden="false" customHeight="false" outlineLevel="0" collapsed="false">
      <c r="A130" s="142" t="n">
        <f aca="false">DATEVALUE(TEXT(F130,"mm/dd/yy"))</f>
        <v>37007</v>
      </c>
      <c r="B130" s="142" t="str">
        <f aca="false">IF(K130="Power",IF(Z130="Enron Canada Corp.",LEFT(L130,9),LEFT(L130,13)),K130)</f>
        <v>US East Power</v>
      </c>
      <c r="C130" s="143" t="n">
        <f aca="false">IF(K130="Power",((AE130-AD130+1)*16*SUM(O130:P130)),((AE130-AD130+1)*SUM(O130:P130)))</f>
        <v>800</v>
      </c>
      <c r="D130" s="143" t="n">
        <f aca="false">VLOOKUP(H130,$A$7:$E$12,(HLOOKUP(B130,$B$5:$E$6,2,FALSE())),FALSE())*C130</f>
        <v>4</v>
      </c>
      <c r="E130" s="109" t="n">
        <v>1169638</v>
      </c>
      <c r="F130" s="110" t="n">
        <v>37007.2959375</v>
      </c>
      <c r="G130" s="0" t="s">
        <v>255</v>
      </c>
      <c r="H130" s="0" t="s">
        <v>15</v>
      </c>
      <c r="I130" s="0" t="s">
        <v>11</v>
      </c>
      <c r="K130" s="0" t="s">
        <v>13</v>
      </c>
      <c r="L130" s="0" t="s">
        <v>133</v>
      </c>
      <c r="M130" s="0" t="n">
        <v>49119</v>
      </c>
      <c r="N130" s="0" t="s">
        <v>299</v>
      </c>
      <c r="O130" s="111" t="n">
        <v>50</v>
      </c>
      <c r="R130" s="0" t="s">
        <v>97</v>
      </c>
      <c r="S130" s="0" t="s">
        <v>98</v>
      </c>
      <c r="T130" s="113" t="n">
        <v>59.75</v>
      </c>
      <c r="U130" s="0" t="s">
        <v>152</v>
      </c>
      <c r="V130" s="0" t="s">
        <v>153</v>
      </c>
      <c r="W130" s="0" t="s">
        <v>154</v>
      </c>
      <c r="X130" s="0" t="s">
        <v>102</v>
      </c>
      <c r="Y130" s="0" t="s">
        <v>103</v>
      </c>
      <c r="Z130" s="0" t="s">
        <v>104</v>
      </c>
      <c r="AA130" s="0" t="n">
        <v>96057479</v>
      </c>
      <c r="AB130" s="0" t="n">
        <v>592973.1</v>
      </c>
      <c r="AC130" s="0" t="n">
        <v>55134</v>
      </c>
      <c r="AD130" s="110" t="n">
        <v>37011.875</v>
      </c>
      <c r="AE130" s="110" t="n">
        <v>37011.875</v>
      </c>
    </row>
    <row r="131" customFormat="false" ht="12.75" hidden="false" customHeight="false" outlineLevel="0" collapsed="false">
      <c r="A131" s="142" t="n">
        <f aca="false">DATEVALUE(TEXT(F131,"mm/dd/yy"))</f>
        <v>37007</v>
      </c>
      <c r="B131" s="142" t="str">
        <f aca="false">IF(K131="Power",IF(Z131="Enron Canada Corp.",LEFT(L131,9),LEFT(L131,13)),K131)</f>
        <v>US East Power</v>
      </c>
      <c r="C131" s="143" t="n">
        <f aca="false">IF(K131="Power",((AE131-AD131+1)*16*SUM(O131:P131)),((AE131-AD131+1)*SUM(O131:P131)))</f>
        <v>800</v>
      </c>
      <c r="D131" s="143" t="n">
        <f aca="false">VLOOKUP(H131,$A$7:$E$12,(HLOOKUP(B131,$B$5:$E$6,2,FALSE())),FALSE())*C131</f>
        <v>4</v>
      </c>
      <c r="E131" s="109" t="n">
        <v>1169759</v>
      </c>
      <c r="F131" s="110" t="n">
        <v>37007.3086805556</v>
      </c>
      <c r="G131" s="0" t="s">
        <v>170</v>
      </c>
      <c r="H131" s="0" t="s">
        <v>15</v>
      </c>
      <c r="I131" s="0" t="s">
        <v>11</v>
      </c>
      <c r="K131" s="0" t="s">
        <v>13</v>
      </c>
      <c r="L131" s="0" t="s">
        <v>133</v>
      </c>
      <c r="M131" s="0" t="n">
        <v>29088</v>
      </c>
      <c r="N131" s="0" t="s">
        <v>322</v>
      </c>
      <c r="O131" s="111" t="n">
        <v>50</v>
      </c>
      <c r="R131" s="0" t="s">
        <v>97</v>
      </c>
      <c r="S131" s="0" t="s">
        <v>98</v>
      </c>
      <c r="T131" s="113" t="n">
        <v>40.05</v>
      </c>
      <c r="U131" s="0" t="s">
        <v>152</v>
      </c>
      <c r="V131" s="0" t="s">
        <v>153</v>
      </c>
      <c r="W131" s="0" t="s">
        <v>154</v>
      </c>
      <c r="X131" s="0" t="s">
        <v>102</v>
      </c>
      <c r="Y131" s="0" t="s">
        <v>103</v>
      </c>
      <c r="Z131" s="0" t="s">
        <v>104</v>
      </c>
      <c r="AB131" s="0" t="n">
        <v>593015.1</v>
      </c>
      <c r="AC131" s="0" t="n">
        <v>3246</v>
      </c>
      <c r="AD131" s="110" t="n">
        <v>37008.875</v>
      </c>
      <c r="AE131" s="110" t="n">
        <v>37008.875</v>
      </c>
    </row>
    <row r="132" customFormat="false" ht="12.75" hidden="false" customHeight="false" outlineLevel="0" collapsed="false">
      <c r="A132" s="142" t="n">
        <f aca="false">DATEVALUE(TEXT(F132,"mm/dd/yy"))</f>
        <v>37007</v>
      </c>
      <c r="B132" s="142" t="str">
        <f aca="false">IF(K132="Power",IF(Z132="Enron Canada Corp.",LEFT(L132,9),LEFT(L132,13)),K132)</f>
        <v>US East Power</v>
      </c>
      <c r="C132" s="143" t="n">
        <f aca="false">IF(K132="Power",((AE132-AD132+1)*16*SUM(O132:P132)),((AE132-AD132+1)*SUM(O132:P132)))</f>
        <v>800</v>
      </c>
      <c r="D132" s="143" t="n">
        <f aca="false">VLOOKUP(H132,$A$7:$E$12,(HLOOKUP(B132,$B$5:$E$6,2,FALSE())),FALSE())*C132</f>
        <v>4</v>
      </c>
      <c r="E132" s="109" t="n">
        <v>1169761</v>
      </c>
      <c r="F132" s="110" t="n">
        <v>37007.3089236111</v>
      </c>
      <c r="G132" s="0" t="s">
        <v>255</v>
      </c>
      <c r="H132" s="0" t="s">
        <v>15</v>
      </c>
      <c r="I132" s="0" t="s">
        <v>11</v>
      </c>
      <c r="K132" s="0" t="s">
        <v>13</v>
      </c>
      <c r="L132" s="0" t="s">
        <v>133</v>
      </c>
      <c r="M132" s="0" t="n">
        <v>29088</v>
      </c>
      <c r="N132" s="0" t="s">
        <v>322</v>
      </c>
      <c r="O132" s="111" t="n">
        <v>50</v>
      </c>
      <c r="R132" s="0" t="s">
        <v>97</v>
      </c>
      <c r="S132" s="0" t="s">
        <v>98</v>
      </c>
      <c r="T132" s="113" t="n">
        <v>40.05</v>
      </c>
      <c r="U132" s="0" t="s">
        <v>152</v>
      </c>
      <c r="V132" s="0" t="s">
        <v>153</v>
      </c>
      <c r="W132" s="0" t="s">
        <v>154</v>
      </c>
      <c r="X132" s="0" t="s">
        <v>102</v>
      </c>
      <c r="Y132" s="0" t="s">
        <v>103</v>
      </c>
      <c r="Z132" s="0" t="s">
        <v>104</v>
      </c>
      <c r="AA132" s="0" t="n">
        <v>96057479</v>
      </c>
      <c r="AB132" s="0" t="n">
        <v>593016.1</v>
      </c>
      <c r="AC132" s="0" t="n">
        <v>55134</v>
      </c>
      <c r="AD132" s="110" t="n">
        <v>37008.875</v>
      </c>
      <c r="AE132" s="110" t="n">
        <v>37008.875</v>
      </c>
    </row>
    <row r="133" customFormat="false" ht="12.75" hidden="false" customHeight="false" outlineLevel="0" collapsed="false">
      <c r="A133" s="142" t="n">
        <f aca="false">DATEVALUE(TEXT(F133,"mm/dd/yy"))</f>
        <v>37007</v>
      </c>
      <c r="B133" s="142" t="str">
        <f aca="false">IF(K133="Power",IF(Z133="Enron Canada Corp.",LEFT(L133,9),LEFT(L133,13)),K133)</f>
        <v>US East Power</v>
      </c>
      <c r="C133" s="143" t="n">
        <f aca="false">IF(K133="Power",((AE133-AD133+1)*16*SUM(O133:P133)),((AE133-AD133+1)*SUM(O133:P133)))</f>
        <v>800</v>
      </c>
      <c r="D133" s="143" t="n">
        <f aca="false">VLOOKUP(H133,$A$7:$E$12,(HLOOKUP(B133,$B$5:$E$6,2,FALSE())),FALSE())*C133</f>
        <v>4</v>
      </c>
      <c r="E133" s="109" t="n">
        <v>1169783</v>
      </c>
      <c r="F133" s="110" t="n">
        <v>37007.3121759259</v>
      </c>
      <c r="G133" s="0" t="s">
        <v>160</v>
      </c>
      <c r="H133" s="0" t="s">
        <v>15</v>
      </c>
      <c r="I133" s="0" t="s">
        <v>11</v>
      </c>
      <c r="K133" s="0" t="s">
        <v>13</v>
      </c>
      <c r="L133" s="0" t="s">
        <v>133</v>
      </c>
      <c r="M133" s="0" t="n">
        <v>29082</v>
      </c>
      <c r="N133" s="0" t="s">
        <v>323</v>
      </c>
      <c r="O133" s="111" t="n">
        <v>50</v>
      </c>
      <c r="R133" s="0" t="s">
        <v>97</v>
      </c>
      <c r="S133" s="0" t="s">
        <v>98</v>
      </c>
      <c r="T133" s="113" t="n">
        <v>48</v>
      </c>
      <c r="U133" s="0" t="s">
        <v>135</v>
      </c>
      <c r="V133" s="0" t="s">
        <v>136</v>
      </c>
      <c r="W133" s="0" t="s">
        <v>149</v>
      </c>
      <c r="X133" s="0" t="s">
        <v>102</v>
      </c>
      <c r="Y133" s="0" t="s">
        <v>103</v>
      </c>
      <c r="Z133" s="0" t="s">
        <v>104</v>
      </c>
      <c r="AA133" s="0" t="n">
        <v>96006417</v>
      </c>
      <c r="AB133" s="0" t="n">
        <v>593030.1</v>
      </c>
      <c r="AC133" s="0" t="n">
        <v>56264</v>
      </c>
      <c r="AD133" s="110" t="n">
        <v>37008.875</v>
      </c>
      <c r="AE133" s="110" t="n">
        <v>37008.875</v>
      </c>
    </row>
    <row r="134" customFormat="false" ht="12.75" hidden="false" customHeight="false" outlineLevel="0" collapsed="false">
      <c r="A134" s="142" t="n">
        <f aca="false">DATEVALUE(TEXT(F134,"mm/dd/yy"))</f>
        <v>37007</v>
      </c>
      <c r="B134" s="142" t="str">
        <f aca="false">IF(K134="Power",IF(Z134="Enron Canada Corp.",LEFT(L134,9),LEFT(L134,13)),K134)</f>
        <v>US East Power</v>
      </c>
      <c r="C134" s="143" t="n">
        <f aca="false">IF(K134="Power",((AE134-AD134+1)*16*SUM(O134:P134)),((AE134-AD134+1)*SUM(O134:P134)))</f>
        <v>800</v>
      </c>
      <c r="D134" s="143" t="n">
        <f aca="false">VLOOKUP(H134,$A$7:$E$12,(HLOOKUP(B134,$B$5:$E$6,2,FALSE())),FALSE())*C134</f>
        <v>4</v>
      </c>
      <c r="E134" s="109" t="n">
        <v>1169802</v>
      </c>
      <c r="F134" s="110" t="n">
        <v>37007.3142361111</v>
      </c>
      <c r="G134" s="0" t="s">
        <v>170</v>
      </c>
      <c r="H134" s="0" t="s">
        <v>15</v>
      </c>
      <c r="I134" s="0" t="s">
        <v>11</v>
      </c>
      <c r="K134" s="0" t="s">
        <v>13</v>
      </c>
      <c r="L134" s="0" t="s">
        <v>133</v>
      </c>
      <c r="M134" s="0" t="n">
        <v>29088</v>
      </c>
      <c r="N134" s="0" t="s">
        <v>322</v>
      </c>
      <c r="O134" s="111" t="n">
        <v>50</v>
      </c>
      <c r="R134" s="0" t="s">
        <v>97</v>
      </c>
      <c r="S134" s="0" t="s">
        <v>98</v>
      </c>
      <c r="T134" s="113" t="n">
        <v>39.9</v>
      </c>
      <c r="U134" s="0" t="s">
        <v>152</v>
      </c>
      <c r="V134" s="0" t="s">
        <v>153</v>
      </c>
      <c r="W134" s="0" t="s">
        <v>154</v>
      </c>
      <c r="X134" s="0" t="s">
        <v>102</v>
      </c>
      <c r="Y134" s="0" t="s">
        <v>103</v>
      </c>
      <c r="Z134" s="0" t="s">
        <v>104</v>
      </c>
      <c r="AB134" s="0" t="n">
        <v>593039.1</v>
      </c>
      <c r="AC134" s="0" t="n">
        <v>3246</v>
      </c>
      <c r="AD134" s="110" t="n">
        <v>37008.875</v>
      </c>
      <c r="AE134" s="110" t="n">
        <v>37008.875</v>
      </c>
    </row>
    <row r="135" customFormat="false" ht="12.75" hidden="false" customHeight="false" outlineLevel="0" collapsed="false">
      <c r="A135" s="142" t="n">
        <f aca="false">DATEVALUE(TEXT(F135,"mm/dd/yy"))</f>
        <v>37007</v>
      </c>
      <c r="B135" s="142" t="str">
        <f aca="false">IF(K135="Power",IF(Z135="Enron Canada Corp.",LEFT(L135,9),LEFT(L135,13)),K135)</f>
        <v>US East Power</v>
      </c>
      <c r="C135" s="143" t="n">
        <f aca="false">IF(K135="Power",((AE135-AD135+1)*16*SUM(O135:P135)),((AE135-AD135+1)*SUM(O135:P135)))</f>
        <v>800</v>
      </c>
      <c r="D135" s="143" t="n">
        <f aca="false">VLOOKUP(H135,$A$7:$E$12,(HLOOKUP(B135,$B$5:$E$6,2,FALSE())),FALSE())*C135</f>
        <v>4</v>
      </c>
      <c r="E135" s="109" t="n">
        <v>1169838</v>
      </c>
      <c r="F135" s="110" t="n">
        <v>37007.3171990741</v>
      </c>
      <c r="G135" s="0" t="s">
        <v>170</v>
      </c>
      <c r="H135" s="0" t="s">
        <v>15</v>
      </c>
      <c r="I135" s="0" t="s">
        <v>11</v>
      </c>
      <c r="K135" s="0" t="s">
        <v>13</v>
      </c>
      <c r="L135" s="0" t="s">
        <v>133</v>
      </c>
      <c r="M135" s="0" t="n">
        <v>29088</v>
      </c>
      <c r="N135" s="0" t="s">
        <v>322</v>
      </c>
      <c r="O135" s="111" t="n">
        <v>50</v>
      </c>
      <c r="R135" s="0" t="s">
        <v>97</v>
      </c>
      <c r="S135" s="0" t="s">
        <v>98</v>
      </c>
      <c r="T135" s="113" t="n">
        <v>39.8</v>
      </c>
      <c r="U135" s="0" t="s">
        <v>152</v>
      </c>
      <c r="V135" s="0" t="s">
        <v>153</v>
      </c>
      <c r="W135" s="0" t="s">
        <v>154</v>
      </c>
      <c r="X135" s="0" t="s">
        <v>102</v>
      </c>
      <c r="Y135" s="0" t="s">
        <v>103</v>
      </c>
      <c r="Z135" s="0" t="s">
        <v>104</v>
      </c>
      <c r="AB135" s="0" t="n">
        <v>593054.1</v>
      </c>
      <c r="AC135" s="0" t="n">
        <v>3246</v>
      </c>
      <c r="AD135" s="110" t="n">
        <v>37008.875</v>
      </c>
      <c r="AE135" s="110" t="n">
        <v>37008.875</v>
      </c>
    </row>
    <row r="136" customFormat="false" ht="12.75" hidden="false" customHeight="false" outlineLevel="0" collapsed="false">
      <c r="A136" s="142" t="n">
        <f aca="false">DATEVALUE(TEXT(F136,"mm/dd/yy"))</f>
        <v>37007</v>
      </c>
      <c r="B136" s="142" t="str">
        <f aca="false">IF(K136="Power",IF(Z136="Enron Canada Corp.",LEFT(L136,9),LEFT(L136,13)),K136)</f>
        <v>US East Power</v>
      </c>
      <c r="C136" s="143" t="n">
        <f aca="false">IF(K136="Power",((AE136-AD136+1)*16*SUM(O136:P136)),((AE136-AD136+1)*SUM(O136:P136)))</f>
        <v>800</v>
      </c>
      <c r="D136" s="143" t="n">
        <f aca="false">VLOOKUP(H136,$A$7:$E$12,(HLOOKUP(B136,$B$5:$E$6,2,FALSE())),FALSE())*C136</f>
        <v>4</v>
      </c>
      <c r="E136" s="109" t="n">
        <v>1169851</v>
      </c>
      <c r="F136" s="110" t="n">
        <v>37007.317962963</v>
      </c>
      <c r="G136" s="0" t="s">
        <v>188</v>
      </c>
      <c r="H136" s="0" t="s">
        <v>14</v>
      </c>
      <c r="I136" s="0" t="s">
        <v>11</v>
      </c>
      <c r="K136" s="0" t="s">
        <v>13</v>
      </c>
      <c r="L136" s="0" t="s">
        <v>228</v>
      </c>
      <c r="M136" s="0" t="n">
        <v>32198</v>
      </c>
      <c r="N136" s="0" t="s">
        <v>324</v>
      </c>
      <c r="P136" s="111" t="n">
        <v>50</v>
      </c>
      <c r="R136" s="0" t="s">
        <v>97</v>
      </c>
      <c r="S136" s="0" t="s">
        <v>98</v>
      </c>
      <c r="T136" s="113" t="n">
        <v>47.5</v>
      </c>
      <c r="U136" s="0" t="s">
        <v>223</v>
      </c>
      <c r="V136" s="0" t="s">
        <v>231</v>
      </c>
      <c r="W136" s="0" t="s">
        <v>149</v>
      </c>
      <c r="X136" s="0" t="s">
        <v>102</v>
      </c>
      <c r="Y136" s="0" t="s">
        <v>103</v>
      </c>
      <c r="Z136" s="0" t="s">
        <v>130</v>
      </c>
      <c r="AA136" s="0" t="n">
        <v>96057022</v>
      </c>
      <c r="AB136" s="0" t="n">
        <v>593057.1</v>
      </c>
      <c r="AC136" s="0" t="n">
        <v>91219</v>
      </c>
      <c r="AD136" s="110" t="n">
        <v>37008.875</v>
      </c>
      <c r="AE136" s="110" t="n">
        <v>37008.875</v>
      </c>
    </row>
    <row r="137" customFormat="false" ht="12.75" hidden="false" customHeight="false" outlineLevel="0" collapsed="false">
      <c r="A137" s="142" t="n">
        <f aca="false">DATEVALUE(TEXT(F137,"mm/dd/yy"))</f>
        <v>37007</v>
      </c>
      <c r="B137" s="142" t="str">
        <f aca="false">IF(K137="Power",IF(Z137="Enron Canada Corp.",LEFT(L137,9),LEFT(L137,13)),K137)</f>
        <v>US East Power</v>
      </c>
      <c r="C137" s="143" t="n">
        <f aca="false">IF(K137="Power",((AE137-AD137+1)*16*SUM(O137:P137)),((AE137-AD137+1)*SUM(O137:P137)))</f>
        <v>800</v>
      </c>
      <c r="D137" s="143" t="n">
        <f aca="false">VLOOKUP(H137,$A$7:$E$12,(HLOOKUP(B137,$B$5:$E$6,2,FALSE())),FALSE())*C137</f>
        <v>4</v>
      </c>
      <c r="E137" s="109" t="n">
        <v>1170056</v>
      </c>
      <c r="F137" s="110" t="n">
        <v>37007.3323726852</v>
      </c>
      <c r="G137" s="0" t="s">
        <v>132</v>
      </c>
      <c r="H137" s="0" t="s">
        <v>15</v>
      </c>
      <c r="I137" s="0" t="s">
        <v>11</v>
      </c>
      <c r="K137" s="0" t="s">
        <v>13</v>
      </c>
      <c r="L137" s="0" t="s">
        <v>133</v>
      </c>
      <c r="M137" s="0" t="n">
        <v>29082</v>
      </c>
      <c r="N137" s="0" t="s">
        <v>323</v>
      </c>
      <c r="O137" s="111" t="n">
        <v>50</v>
      </c>
      <c r="R137" s="0" t="s">
        <v>97</v>
      </c>
      <c r="S137" s="0" t="s">
        <v>98</v>
      </c>
      <c r="T137" s="113" t="n">
        <v>47.5</v>
      </c>
      <c r="U137" s="0" t="s">
        <v>135</v>
      </c>
      <c r="V137" s="0" t="s">
        <v>136</v>
      </c>
      <c r="W137" s="0" t="s">
        <v>149</v>
      </c>
      <c r="X137" s="0" t="s">
        <v>102</v>
      </c>
      <c r="Y137" s="0" t="s">
        <v>103</v>
      </c>
      <c r="Z137" s="0" t="s">
        <v>104</v>
      </c>
      <c r="AA137" s="0" t="n">
        <v>96020991</v>
      </c>
      <c r="AB137" s="0" t="n">
        <v>593104.1</v>
      </c>
      <c r="AC137" s="0" t="n">
        <v>66682</v>
      </c>
      <c r="AD137" s="110" t="n">
        <v>37008.875</v>
      </c>
      <c r="AE137" s="110" t="n">
        <v>37008.875</v>
      </c>
    </row>
    <row r="138" customFormat="false" ht="12.75" hidden="false" customHeight="false" outlineLevel="0" collapsed="false">
      <c r="A138" s="142" t="n">
        <f aca="false">DATEVALUE(TEXT(F138,"mm/dd/yy"))</f>
        <v>37007</v>
      </c>
      <c r="B138" s="142" t="str">
        <f aca="false">IF(K138="Power",IF(Z138="Enron Canada Corp.",LEFT(L138,9),LEFT(L138,13)),K138)</f>
        <v>US East Power</v>
      </c>
      <c r="C138" s="143" t="n">
        <f aca="false">IF(K138="Power",((AE138-AD138+1)*16*SUM(O138:P138)),((AE138-AD138+1)*SUM(O138:P138)))</f>
        <v>800</v>
      </c>
      <c r="D138" s="143" t="n">
        <f aca="false">VLOOKUP(H138,$A$7:$E$12,(HLOOKUP(B138,$B$5:$E$6,2,FALSE())),FALSE())*C138</f>
        <v>4</v>
      </c>
      <c r="E138" s="109" t="n">
        <v>1170127</v>
      </c>
      <c r="F138" s="110" t="n">
        <v>37007.3345949074</v>
      </c>
      <c r="G138" s="0" t="s">
        <v>287</v>
      </c>
      <c r="H138" s="0" t="s">
        <v>14</v>
      </c>
      <c r="I138" s="0" t="s">
        <v>11</v>
      </c>
      <c r="K138" s="0" t="s">
        <v>13</v>
      </c>
      <c r="L138" s="0" t="s">
        <v>228</v>
      </c>
      <c r="M138" s="0" t="n">
        <v>30594</v>
      </c>
      <c r="N138" s="0" t="s">
        <v>325</v>
      </c>
      <c r="O138" s="111" t="n">
        <v>50</v>
      </c>
      <c r="R138" s="0" t="s">
        <v>97</v>
      </c>
      <c r="S138" s="0" t="s">
        <v>98</v>
      </c>
      <c r="T138" s="113" t="n">
        <v>39</v>
      </c>
      <c r="U138" s="0" t="s">
        <v>223</v>
      </c>
      <c r="V138" s="0" t="s">
        <v>231</v>
      </c>
      <c r="W138" s="0" t="s">
        <v>149</v>
      </c>
      <c r="X138" s="0" t="s">
        <v>102</v>
      </c>
      <c r="Y138" s="0" t="s">
        <v>103</v>
      </c>
      <c r="Z138" s="0" t="s">
        <v>130</v>
      </c>
      <c r="AB138" s="0" t="n">
        <v>593122.1</v>
      </c>
      <c r="AC138" s="0" t="n">
        <v>69121</v>
      </c>
      <c r="AD138" s="110" t="n">
        <v>37008.875</v>
      </c>
      <c r="AE138" s="110" t="n">
        <v>37008.875</v>
      </c>
    </row>
    <row r="139" customFormat="false" ht="12.75" hidden="false" customHeight="false" outlineLevel="0" collapsed="false">
      <c r="A139" s="142" t="n">
        <f aca="false">DATEVALUE(TEXT(F139,"mm/dd/yy"))</f>
        <v>37007</v>
      </c>
      <c r="B139" s="142" t="str">
        <f aca="false">IF(K139="Power",IF(Z139="Enron Canada Corp.",LEFT(L139,9),LEFT(L139,13)),K139)</f>
        <v>Natural Gas</v>
      </c>
      <c r="C139" s="143" t="n">
        <f aca="false">IF(K139="Power",((AE139-AD139+1)*16*SUM(O139:P139)),((AE139-AD139+1)*SUM(O139:P139)))</f>
        <v>155000</v>
      </c>
      <c r="D139" s="143" t="n">
        <f aca="false">VLOOKUP(H139,$A$7:$E$12,(HLOOKUP(B139,$B$5:$E$6,2,FALSE())),FALSE())*C139</f>
        <v>38.75</v>
      </c>
      <c r="E139" s="109" t="n">
        <v>1170548</v>
      </c>
      <c r="F139" s="110" t="n">
        <v>37007.347662037</v>
      </c>
      <c r="G139" s="0" t="s">
        <v>316</v>
      </c>
      <c r="H139" s="0" t="s">
        <v>14</v>
      </c>
      <c r="I139" s="0" t="s">
        <v>11</v>
      </c>
      <c r="K139" s="0" t="s">
        <v>12</v>
      </c>
      <c r="L139" s="0" t="s">
        <v>123</v>
      </c>
      <c r="M139" s="0" t="n">
        <v>36165</v>
      </c>
      <c r="N139" s="0" t="s">
        <v>326</v>
      </c>
      <c r="P139" s="111" t="n">
        <v>5000</v>
      </c>
      <c r="R139" s="0" t="s">
        <v>125</v>
      </c>
      <c r="S139" s="0" t="s">
        <v>98</v>
      </c>
      <c r="T139" s="113" t="n">
        <v>-0.08</v>
      </c>
      <c r="U139" s="0" t="s">
        <v>327</v>
      </c>
      <c r="V139" s="0" t="s">
        <v>328</v>
      </c>
      <c r="W139" s="0" t="s">
        <v>329</v>
      </c>
      <c r="X139" s="0" t="s">
        <v>129</v>
      </c>
      <c r="Y139" s="0" t="s">
        <v>103</v>
      </c>
      <c r="Z139" s="0" t="s">
        <v>130</v>
      </c>
      <c r="AA139" s="0" t="n">
        <v>95000242</v>
      </c>
      <c r="AB139" s="0" t="s">
        <v>330</v>
      </c>
      <c r="AC139" s="0" t="n">
        <v>232</v>
      </c>
      <c r="AD139" s="110" t="n">
        <v>37012.875</v>
      </c>
      <c r="AE139" s="110" t="n">
        <v>37042.875</v>
      </c>
    </row>
    <row r="140" customFormat="false" ht="12.75" hidden="false" customHeight="false" outlineLevel="0" collapsed="false">
      <c r="A140" s="142" t="n">
        <f aca="false">DATEVALUE(TEXT(F140,"mm/dd/yy"))</f>
        <v>37007</v>
      </c>
      <c r="B140" s="142" t="str">
        <f aca="false">IF(K140="Power",IF(Z140="Enron Canada Corp.",LEFT(L140,9),LEFT(L140,13)),K140)</f>
        <v>US West Power</v>
      </c>
      <c r="C140" s="143" t="n">
        <f aca="false">IF(K140="Power",((AE140-AD140+1)*16*SUM(O140:P140)),((AE140-AD140+1)*SUM(O140:P140)))</f>
        <v>800</v>
      </c>
      <c r="D140" s="143" t="n">
        <f aca="false">VLOOKUP(H140,$A$7:$E$12,(HLOOKUP(B140,$B$5:$E$6,2,FALSE())),FALSE())*C140</f>
        <v>6</v>
      </c>
      <c r="E140" s="109" t="n">
        <v>1170623</v>
      </c>
      <c r="F140" s="110" t="n">
        <v>37007.3506365741</v>
      </c>
      <c r="G140" s="0" t="s">
        <v>305</v>
      </c>
      <c r="H140" s="0" t="s">
        <v>14</v>
      </c>
      <c r="I140" s="0" t="s">
        <v>11</v>
      </c>
      <c r="K140" s="0" t="s">
        <v>13</v>
      </c>
      <c r="L140" s="0" t="s">
        <v>106</v>
      </c>
      <c r="M140" s="0" t="n">
        <v>29487</v>
      </c>
      <c r="N140" s="0" t="s">
        <v>331</v>
      </c>
      <c r="P140" s="111" t="n">
        <v>25</v>
      </c>
      <c r="R140" s="0" t="s">
        <v>97</v>
      </c>
      <c r="S140" s="0" t="s">
        <v>98</v>
      </c>
      <c r="T140" s="113" t="n">
        <v>310</v>
      </c>
      <c r="U140" s="0" t="s">
        <v>177</v>
      </c>
      <c r="V140" s="0" t="s">
        <v>332</v>
      </c>
      <c r="W140" s="0" t="s">
        <v>115</v>
      </c>
      <c r="X140" s="0" t="s">
        <v>102</v>
      </c>
      <c r="Y140" s="0" t="s">
        <v>103</v>
      </c>
      <c r="Z140" s="0" t="s">
        <v>104</v>
      </c>
      <c r="AA140" s="0" t="n">
        <v>96004381</v>
      </c>
      <c r="AB140" s="0" t="n">
        <v>593278.1</v>
      </c>
      <c r="AC140" s="0" t="n">
        <v>12</v>
      </c>
      <c r="AD140" s="110" t="n">
        <v>37008.875</v>
      </c>
      <c r="AE140" s="110" t="n">
        <v>37009.875</v>
      </c>
    </row>
    <row r="141" customFormat="false" ht="12.75" hidden="false" customHeight="false" outlineLevel="0" collapsed="false">
      <c r="A141" s="142" t="n">
        <f aca="false">DATEVALUE(TEXT(F141,"mm/dd/yy"))</f>
        <v>37007</v>
      </c>
      <c r="B141" s="142" t="str">
        <f aca="false">IF(K141="Power",IF(Z141="Enron Canada Corp.",LEFT(L141,9),LEFT(L141,13)),K141)</f>
        <v>Natural Gas</v>
      </c>
      <c r="C141" s="143" t="n">
        <f aca="false">IF(K141="Power",((AE141-AD141+1)*16*SUM(O141:P141)),((AE141-AD141+1)*SUM(O141:P141)))</f>
        <v>930000</v>
      </c>
      <c r="D141" s="143" t="n">
        <f aca="false">VLOOKUP(H141,$A$7:$E$12,(HLOOKUP(B141,$B$5:$E$6,2,FALSE())),FALSE())*C141</f>
        <v>279</v>
      </c>
      <c r="E141" s="109" t="n">
        <v>1171415</v>
      </c>
      <c r="F141" s="110" t="n">
        <v>37007.3681712963</v>
      </c>
      <c r="G141" s="0" t="s">
        <v>176</v>
      </c>
      <c r="H141" s="0" t="s">
        <v>15</v>
      </c>
      <c r="I141" s="0" t="s">
        <v>11</v>
      </c>
      <c r="K141" s="0" t="s">
        <v>12</v>
      </c>
      <c r="L141" s="0" t="s">
        <v>139</v>
      </c>
      <c r="M141" s="0" t="n">
        <v>36228</v>
      </c>
      <c r="N141" s="0" t="s">
        <v>333</v>
      </c>
      <c r="P141" s="111" t="n">
        <v>30000</v>
      </c>
      <c r="R141" s="0" t="s">
        <v>125</v>
      </c>
      <c r="S141" s="0" t="s">
        <v>98</v>
      </c>
      <c r="T141" s="113" t="n">
        <v>-0.005</v>
      </c>
      <c r="U141" s="0" t="s">
        <v>141</v>
      </c>
      <c r="V141" s="0" t="s">
        <v>334</v>
      </c>
      <c r="W141" s="0" t="s">
        <v>335</v>
      </c>
      <c r="X141" s="0" t="s">
        <v>129</v>
      </c>
      <c r="Y141" s="0" t="s">
        <v>103</v>
      </c>
      <c r="Z141" s="0" t="s">
        <v>130</v>
      </c>
      <c r="AA141" s="0" t="n">
        <v>96016709</v>
      </c>
      <c r="AB141" s="0" t="s">
        <v>336</v>
      </c>
      <c r="AC141" s="0" t="n">
        <v>55265</v>
      </c>
      <c r="AD141" s="110" t="n">
        <v>37012.875</v>
      </c>
      <c r="AE141" s="110" t="n">
        <v>37042.875</v>
      </c>
    </row>
    <row r="142" customFormat="false" ht="12.75" hidden="false" customHeight="false" outlineLevel="0" collapsed="false">
      <c r="A142" s="142" t="n">
        <f aca="false">DATEVALUE(TEXT(F142,"mm/dd/yy"))</f>
        <v>37007</v>
      </c>
      <c r="B142" s="142" t="str">
        <f aca="false">IF(K142="Power",IF(Z142="Enron Canada Corp.",LEFT(L142,9),LEFT(L142,13)),K142)</f>
        <v>Natural Gas</v>
      </c>
      <c r="C142" s="143" t="n">
        <f aca="false">IF(K142="Power",((AE142-AD142+1)*16*SUM(O142:P142)),((AE142-AD142+1)*SUM(O142:P142)))</f>
        <v>755000</v>
      </c>
      <c r="D142" s="143" t="n">
        <f aca="false">VLOOKUP(H142,$A$7:$E$12,(HLOOKUP(B142,$B$5:$E$6,2,FALSE())),FALSE())*C142</f>
        <v>226.5</v>
      </c>
      <c r="E142" s="109" t="n">
        <v>1171501</v>
      </c>
      <c r="F142" s="110" t="n">
        <v>37007.3696412037</v>
      </c>
      <c r="G142" s="0" t="s">
        <v>171</v>
      </c>
      <c r="H142" s="0" t="s">
        <v>15</v>
      </c>
      <c r="I142" s="0" t="s">
        <v>11</v>
      </c>
      <c r="K142" s="0" t="s">
        <v>12</v>
      </c>
      <c r="L142" s="0" t="s">
        <v>211</v>
      </c>
      <c r="M142" s="0" t="n">
        <v>32953</v>
      </c>
      <c r="N142" s="0" t="s">
        <v>337</v>
      </c>
      <c r="O142" s="111" t="n">
        <v>5000</v>
      </c>
      <c r="R142" s="0" t="s">
        <v>125</v>
      </c>
      <c r="S142" s="0" t="s">
        <v>98</v>
      </c>
      <c r="T142" s="113" t="n">
        <v>-0.195</v>
      </c>
      <c r="U142" s="0" t="s">
        <v>126</v>
      </c>
      <c r="V142" s="0" t="s">
        <v>213</v>
      </c>
      <c r="W142" s="0" t="s">
        <v>214</v>
      </c>
      <c r="X142" s="0" t="s">
        <v>129</v>
      </c>
      <c r="Y142" s="0" t="s">
        <v>103</v>
      </c>
      <c r="Z142" s="0" t="s">
        <v>215</v>
      </c>
      <c r="AA142" s="0" t="n">
        <v>96000103</v>
      </c>
      <c r="AB142" s="0" t="s">
        <v>338</v>
      </c>
      <c r="AC142" s="0" t="n">
        <v>65268</v>
      </c>
      <c r="AD142" s="110" t="n">
        <v>37196</v>
      </c>
      <c r="AE142" s="110" t="n">
        <v>37346</v>
      </c>
    </row>
    <row r="143" customFormat="false" ht="12.75" hidden="false" customHeight="false" outlineLevel="0" collapsed="false">
      <c r="A143" s="142" t="n">
        <f aca="false">DATEVALUE(TEXT(F143,"mm/dd/yy"))</f>
        <v>37007</v>
      </c>
      <c r="B143" s="142" t="str">
        <f aca="false">IF(K143="Power",IF(Z143="Enron Canada Corp.",LEFT(L143,9),LEFT(L143,13)),K143)</f>
        <v>Natural Gas</v>
      </c>
      <c r="C143" s="143" t="n">
        <f aca="false">IF(K143="Power",((AE143-AD143+1)*16*SUM(O143:P143)),((AE143-AD143+1)*SUM(O143:P143)))</f>
        <v>155000</v>
      </c>
      <c r="D143" s="143" t="n">
        <f aca="false">VLOOKUP(H143,$A$7:$E$12,(HLOOKUP(B143,$B$5:$E$6,2,FALSE())),FALSE())*C143</f>
        <v>46.5</v>
      </c>
      <c r="E143" s="109" t="n">
        <v>1171583</v>
      </c>
      <c r="F143" s="110" t="n">
        <v>37007.3709837963</v>
      </c>
      <c r="G143" s="0" t="s">
        <v>138</v>
      </c>
      <c r="H143" s="0" t="s">
        <v>15</v>
      </c>
      <c r="I143" s="0" t="s">
        <v>11</v>
      </c>
      <c r="K143" s="0" t="s">
        <v>12</v>
      </c>
      <c r="L143" s="0" t="s">
        <v>123</v>
      </c>
      <c r="M143" s="0" t="n">
        <v>36167</v>
      </c>
      <c r="N143" s="0" t="s">
        <v>339</v>
      </c>
      <c r="P143" s="111" t="n">
        <v>5000</v>
      </c>
      <c r="R143" s="0" t="s">
        <v>125</v>
      </c>
      <c r="S143" s="0" t="s">
        <v>98</v>
      </c>
      <c r="T143" s="113" t="n">
        <v>0.0175</v>
      </c>
      <c r="U143" s="0" t="s">
        <v>141</v>
      </c>
      <c r="V143" s="0" t="s">
        <v>328</v>
      </c>
      <c r="W143" s="0" t="s">
        <v>329</v>
      </c>
      <c r="X143" s="0" t="s">
        <v>129</v>
      </c>
      <c r="Y143" s="0" t="s">
        <v>103</v>
      </c>
      <c r="Z143" s="0" t="s">
        <v>130</v>
      </c>
      <c r="AA143" s="0" t="n">
        <v>96021110</v>
      </c>
      <c r="AB143" s="0" t="s">
        <v>340</v>
      </c>
      <c r="AC143" s="0" t="n">
        <v>57399</v>
      </c>
      <c r="AD143" s="110" t="n">
        <v>37012.875</v>
      </c>
      <c r="AE143" s="110" t="n">
        <v>37042.875</v>
      </c>
    </row>
    <row r="144" customFormat="false" ht="12.75" hidden="false" customHeight="false" outlineLevel="0" collapsed="false">
      <c r="A144" s="142" t="n">
        <f aca="false">DATEVALUE(TEXT(F144,"mm/dd/yy"))</f>
        <v>37007</v>
      </c>
      <c r="B144" s="142" t="str">
        <f aca="false">IF(K144="Power",IF(Z144="Enron Canada Corp.",LEFT(L144,9),LEFT(L144,13)),K144)</f>
        <v>Natural Gas</v>
      </c>
      <c r="C144" s="143" t="n">
        <f aca="false">IF(K144="Power",((AE144-AD144+1)*16*SUM(O144:P144)),((AE144-AD144+1)*SUM(O144:P144)))</f>
        <v>310000</v>
      </c>
      <c r="D144" s="143" t="n">
        <f aca="false">VLOOKUP(H144,$A$7:$E$12,(HLOOKUP(B144,$B$5:$E$6,2,FALSE())),FALSE())*C144</f>
        <v>93</v>
      </c>
      <c r="E144" s="109" t="n">
        <v>1171685</v>
      </c>
      <c r="F144" s="110" t="n">
        <v>37007.3730439815</v>
      </c>
      <c r="G144" s="0" t="s">
        <v>160</v>
      </c>
      <c r="H144" s="0" t="s">
        <v>15</v>
      </c>
      <c r="I144" s="0" t="s">
        <v>11</v>
      </c>
      <c r="K144" s="0" t="s">
        <v>12</v>
      </c>
      <c r="L144" s="0" t="s">
        <v>139</v>
      </c>
      <c r="M144" s="0" t="n">
        <v>36228</v>
      </c>
      <c r="N144" s="0" t="s">
        <v>333</v>
      </c>
      <c r="O144" s="111" t="n">
        <v>10000</v>
      </c>
      <c r="R144" s="0" t="s">
        <v>125</v>
      </c>
      <c r="S144" s="0" t="s">
        <v>98</v>
      </c>
      <c r="T144" s="113" t="n">
        <v>-0.005</v>
      </c>
      <c r="U144" s="0" t="s">
        <v>341</v>
      </c>
      <c r="V144" s="0" t="s">
        <v>334</v>
      </c>
      <c r="W144" s="0" t="s">
        <v>335</v>
      </c>
      <c r="X144" s="0" t="s">
        <v>129</v>
      </c>
      <c r="Y144" s="0" t="s">
        <v>103</v>
      </c>
      <c r="Z144" s="0" t="s">
        <v>130</v>
      </c>
      <c r="AA144" s="0" t="n">
        <v>95000281</v>
      </c>
      <c r="AB144" s="0" t="s">
        <v>342</v>
      </c>
      <c r="AC144" s="0" t="n">
        <v>56264</v>
      </c>
      <c r="AD144" s="110" t="n">
        <v>37012.875</v>
      </c>
      <c r="AE144" s="110" t="n">
        <v>37042.875</v>
      </c>
    </row>
    <row r="145" customFormat="false" ht="12.75" hidden="false" customHeight="false" outlineLevel="0" collapsed="false">
      <c r="A145" s="142" t="n">
        <f aca="false">DATEVALUE(TEXT(F145,"mm/dd/yy"))</f>
        <v>37007</v>
      </c>
      <c r="B145" s="142" t="str">
        <f aca="false">IF(K145="Power",IF(Z145="Enron Canada Corp.",LEFT(L145,9),LEFT(L145,13)),K145)</f>
        <v>Natural Gas</v>
      </c>
      <c r="C145" s="143" t="n">
        <f aca="false">IF(K145="Power",((AE145-AD145+1)*16*SUM(O145:P145)),((AE145-AD145+1)*SUM(O145:P145)))</f>
        <v>765000</v>
      </c>
      <c r="D145" s="143" t="n">
        <f aca="false">VLOOKUP(H145,$A$7:$E$12,(HLOOKUP(B145,$B$5:$E$6,2,FALSE())),FALSE())*C145</f>
        <v>229.5</v>
      </c>
      <c r="E145" s="109" t="n">
        <v>1172638</v>
      </c>
      <c r="F145" s="110" t="n">
        <v>37007.3891782407</v>
      </c>
      <c r="G145" s="0" t="s">
        <v>293</v>
      </c>
      <c r="H145" s="0" t="s">
        <v>15</v>
      </c>
      <c r="I145" s="0" t="s">
        <v>11</v>
      </c>
      <c r="K145" s="0" t="s">
        <v>12</v>
      </c>
      <c r="L145" s="0" t="s">
        <v>211</v>
      </c>
      <c r="M145" s="0" t="n">
        <v>48544</v>
      </c>
      <c r="N145" s="0" t="s">
        <v>343</v>
      </c>
      <c r="P145" s="111" t="n">
        <v>5000</v>
      </c>
      <c r="R145" s="0" t="s">
        <v>125</v>
      </c>
      <c r="S145" s="0" t="s">
        <v>98</v>
      </c>
      <c r="T145" s="113" t="n">
        <v>-0.29</v>
      </c>
      <c r="U145" s="0" t="s">
        <v>126</v>
      </c>
      <c r="V145" s="0" t="s">
        <v>213</v>
      </c>
      <c r="W145" s="0" t="s">
        <v>214</v>
      </c>
      <c r="X145" s="0" t="s">
        <v>129</v>
      </c>
      <c r="Y145" s="0" t="s">
        <v>103</v>
      </c>
      <c r="Z145" s="0" t="s">
        <v>215</v>
      </c>
      <c r="AA145" s="0" t="n">
        <v>96043931</v>
      </c>
      <c r="AB145" s="0" t="s">
        <v>344</v>
      </c>
      <c r="AC145" s="0" t="n">
        <v>120</v>
      </c>
      <c r="AD145" s="110" t="n">
        <v>37043</v>
      </c>
      <c r="AE145" s="110" t="n">
        <v>37195</v>
      </c>
    </row>
    <row r="146" customFormat="false" ht="12.75" hidden="false" customHeight="false" outlineLevel="0" collapsed="false">
      <c r="A146" s="142" t="n">
        <f aca="false">DATEVALUE(TEXT(F146,"mm/dd/yy"))</f>
        <v>37007</v>
      </c>
      <c r="B146" s="142" t="str">
        <f aca="false">IF(K146="Power",IF(Z146="Enron Canada Corp.",LEFT(L146,9),LEFT(L146,13)),K146)</f>
        <v>US East Power</v>
      </c>
      <c r="C146" s="143" t="n">
        <f aca="false">IF(K146="Power",((AE146-AD146+1)*16*SUM(O146:P146)),((AE146-AD146+1)*SUM(O146:P146)))</f>
        <v>24800</v>
      </c>
      <c r="D146" s="143" t="n">
        <f aca="false">VLOOKUP(H146,$A$7:$E$12,(HLOOKUP(B146,$B$5:$E$6,2,FALSE())),FALSE())*C146</f>
        <v>124</v>
      </c>
      <c r="E146" s="109" t="n">
        <v>1172709</v>
      </c>
      <c r="F146" s="110" t="n">
        <v>37007.3906365741</v>
      </c>
      <c r="G146" s="0" t="s">
        <v>160</v>
      </c>
      <c r="H146" s="0" t="s">
        <v>14</v>
      </c>
      <c r="I146" s="0" t="s">
        <v>11</v>
      </c>
      <c r="K146" s="0" t="s">
        <v>13</v>
      </c>
      <c r="L146" s="0" t="s">
        <v>228</v>
      </c>
      <c r="M146" s="0" t="n">
        <v>30183</v>
      </c>
      <c r="N146" s="0" t="s">
        <v>345</v>
      </c>
      <c r="P146" s="111" t="n">
        <v>50</v>
      </c>
      <c r="R146" s="0" t="s">
        <v>97</v>
      </c>
      <c r="S146" s="0" t="s">
        <v>98</v>
      </c>
      <c r="T146" s="113" t="n">
        <v>50.5</v>
      </c>
      <c r="U146" s="0" t="s">
        <v>223</v>
      </c>
      <c r="V146" s="0" t="s">
        <v>265</v>
      </c>
      <c r="W146" s="0" t="s">
        <v>137</v>
      </c>
      <c r="X146" s="0" t="s">
        <v>102</v>
      </c>
      <c r="Y146" s="0" t="s">
        <v>103</v>
      </c>
      <c r="Z146" s="0" t="s">
        <v>130</v>
      </c>
      <c r="AA146" s="0" t="n">
        <v>95000281</v>
      </c>
      <c r="AB146" s="0" t="n">
        <v>593453.1</v>
      </c>
      <c r="AC146" s="0" t="n">
        <v>56264</v>
      </c>
      <c r="AD146" s="110" t="n">
        <v>37012</v>
      </c>
      <c r="AE146" s="110" t="n">
        <v>37042</v>
      </c>
    </row>
    <row r="147" customFormat="false" ht="12.75" hidden="false" customHeight="false" outlineLevel="0" collapsed="false">
      <c r="A147" s="142" t="n">
        <f aca="false">DATEVALUE(TEXT(F147,"mm/dd/yy"))</f>
        <v>37007</v>
      </c>
      <c r="B147" s="142" t="str">
        <f aca="false">IF(K147="Power",IF(Z147="Enron Canada Corp.",LEFT(L147,9),LEFT(L147,13)),K147)</f>
        <v>Natural Gas</v>
      </c>
      <c r="C147" s="143" t="n">
        <f aca="false">IF(K147="Power",((AE147-AD147+1)*16*SUM(O147:P147)),((AE147-AD147+1)*SUM(O147:P147)))</f>
        <v>620000</v>
      </c>
      <c r="D147" s="143" t="n">
        <f aca="false">VLOOKUP(H147,$A$7:$E$12,(HLOOKUP(B147,$B$5:$E$6,2,FALSE())),FALSE())*C147</f>
        <v>186</v>
      </c>
      <c r="E147" s="109" t="n">
        <v>1173300</v>
      </c>
      <c r="F147" s="110" t="n">
        <v>37007.4041435185</v>
      </c>
      <c r="G147" s="0" t="s">
        <v>346</v>
      </c>
      <c r="H147" s="0" t="s">
        <v>15</v>
      </c>
      <c r="I147" s="0" t="s">
        <v>11</v>
      </c>
      <c r="K147" s="0" t="s">
        <v>12</v>
      </c>
      <c r="L147" s="0" t="s">
        <v>139</v>
      </c>
      <c r="M147" s="0" t="n">
        <v>36241</v>
      </c>
      <c r="N147" s="0" t="s">
        <v>347</v>
      </c>
      <c r="P147" s="111" t="n">
        <v>20000</v>
      </c>
      <c r="R147" s="0" t="s">
        <v>125</v>
      </c>
      <c r="S147" s="0" t="s">
        <v>98</v>
      </c>
      <c r="T147" s="113" t="n">
        <v>0.005</v>
      </c>
      <c r="U147" s="0" t="s">
        <v>141</v>
      </c>
      <c r="V147" s="0" t="s">
        <v>334</v>
      </c>
      <c r="W147" s="0" t="s">
        <v>335</v>
      </c>
      <c r="X147" s="0" t="s">
        <v>129</v>
      </c>
      <c r="Y147" s="0" t="s">
        <v>103</v>
      </c>
      <c r="Z147" s="0" t="s">
        <v>130</v>
      </c>
      <c r="AA147" s="0" t="n">
        <v>96038419</v>
      </c>
      <c r="AB147" s="0" t="s">
        <v>348</v>
      </c>
      <c r="AC147" s="0" t="n">
        <v>69034</v>
      </c>
      <c r="AD147" s="110" t="n">
        <v>37012.875</v>
      </c>
      <c r="AE147" s="110" t="n">
        <v>37042.875</v>
      </c>
    </row>
    <row r="148" customFormat="false" ht="12.75" hidden="false" customHeight="false" outlineLevel="0" collapsed="false">
      <c r="A148" s="142" t="n">
        <f aca="false">DATEVALUE(TEXT(F148,"mm/dd/yy"))</f>
        <v>37007</v>
      </c>
      <c r="B148" s="142" t="str">
        <f aca="false">IF(K148="Power",IF(Z148="Enron Canada Corp.",LEFT(L148,9),LEFT(L148,13)),K148)</f>
        <v>Natural Gas</v>
      </c>
      <c r="C148" s="143" t="n">
        <f aca="false">IF(K148="Power",((AE148-AD148+1)*16*SUM(O148:P148)),((AE148-AD148+1)*SUM(O148:P148)))</f>
        <v>620000</v>
      </c>
      <c r="D148" s="143" t="n">
        <f aca="false">VLOOKUP(H148,$A$7:$E$12,(HLOOKUP(B148,$B$5:$E$6,2,FALSE())),FALSE())*C148</f>
        <v>186</v>
      </c>
      <c r="E148" s="109" t="n">
        <v>1173304</v>
      </c>
      <c r="F148" s="110" t="n">
        <v>37007.4042824074</v>
      </c>
      <c r="G148" s="0" t="s">
        <v>346</v>
      </c>
      <c r="H148" s="0" t="s">
        <v>15</v>
      </c>
      <c r="I148" s="0" t="s">
        <v>11</v>
      </c>
      <c r="K148" s="0" t="s">
        <v>12</v>
      </c>
      <c r="L148" s="0" t="s">
        <v>139</v>
      </c>
      <c r="M148" s="0" t="n">
        <v>42165</v>
      </c>
      <c r="N148" s="0" t="s">
        <v>349</v>
      </c>
      <c r="O148" s="111" t="n">
        <v>20000</v>
      </c>
      <c r="R148" s="0" t="s">
        <v>125</v>
      </c>
      <c r="S148" s="0" t="s">
        <v>98</v>
      </c>
      <c r="T148" s="113" t="n">
        <v>0</v>
      </c>
      <c r="U148" s="0" t="s">
        <v>341</v>
      </c>
      <c r="V148" s="0" t="s">
        <v>334</v>
      </c>
      <c r="W148" s="0" t="s">
        <v>335</v>
      </c>
      <c r="X148" s="0" t="s">
        <v>129</v>
      </c>
      <c r="Y148" s="0" t="s">
        <v>103</v>
      </c>
      <c r="Z148" s="0" t="s">
        <v>130</v>
      </c>
      <c r="AA148" s="0" t="n">
        <v>96038419</v>
      </c>
      <c r="AB148" s="0" t="s">
        <v>350</v>
      </c>
      <c r="AC148" s="0" t="n">
        <v>69034</v>
      </c>
      <c r="AD148" s="110" t="n">
        <v>37012.875</v>
      </c>
      <c r="AE148" s="110" t="n">
        <v>37042.875</v>
      </c>
    </row>
    <row r="149" customFormat="false" ht="12.75" hidden="false" customHeight="false" outlineLevel="0" collapsed="false">
      <c r="A149" s="142" t="n">
        <f aca="false">DATEVALUE(TEXT(F149,"mm/dd/yy"))</f>
        <v>37007</v>
      </c>
      <c r="B149" s="142" t="str">
        <f aca="false">IF(K149="Power",IF(Z149="Enron Canada Corp.",LEFT(L149,9),LEFT(L149,13)),K149)</f>
        <v>US East Power</v>
      </c>
      <c r="C149" s="143" t="n">
        <f aca="false">IF(K149="Power",((AE149-AD149+1)*16*SUM(O149:P149)),((AE149-AD149+1)*SUM(O149:P149)))</f>
        <v>800</v>
      </c>
      <c r="D149" s="143" t="n">
        <f aca="false">VLOOKUP(H149,$A$7:$E$12,(HLOOKUP(B149,$B$5:$E$6,2,FALSE())),FALSE())*C149</f>
        <v>4</v>
      </c>
      <c r="E149" s="109" t="n">
        <v>1173447</v>
      </c>
      <c r="F149" s="110" t="n">
        <v>37007.4065856481</v>
      </c>
      <c r="G149" s="0" t="s">
        <v>150</v>
      </c>
      <c r="H149" s="0" t="s">
        <v>14</v>
      </c>
      <c r="I149" s="0" t="s">
        <v>11</v>
      </c>
      <c r="K149" s="0" t="s">
        <v>13</v>
      </c>
      <c r="L149" s="0" t="s">
        <v>133</v>
      </c>
      <c r="M149" s="0" t="n">
        <v>29082</v>
      </c>
      <c r="N149" s="0" t="s">
        <v>323</v>
      </c>
      <c r="P149" s="111" t="n">
        <v>50</v>
      </c>
      <c r="R149" s="0" t="s">
        <v>97</v>
      </c>
      <c r="S149" s="0" t="s">
        <v>98</v>
      </c>
      <c r="T149" s="113" t="n">
        <v>47.75</v>
      </c>
      <c r="U149" s="0" t="s">
        <v>223</v>
      </c>
      <c r="V149" s="0" t="s">
        <v>136</v>
      </c>
      <c r="W149" s="0" t="s">
        <v>149</v>
      </c>
      <c r="X149" s="0" t="s">
        <v>102</v>
      </c>
      <c r="Y149" s="0" t="s">
        <v>103</v>
      </c>
      <c r="Z149" s="0" t="s">
        <v>104</v>
      </c>
      <c r="AA149" s="0" t="n">
        <v>96009016</v>
      </c>
      <c r="AB149" s="0" t="n">
        <v>593530.1</v>
      </c>
      <c r="AC149" s="0" t="n">
        <v>18</v>
      </c>
      <c r="AD149" s="110" t="n">
        <v>37008.875</v>
      </c>
      <c r="AE149" s="110" t="n">
        <v>37008.875</v>
      </c>
    </row>
    <row r="150" customFormat="false" ht="12.75" hidden="false" customHeight="false" outlineLevel="0" collapsed="false">
      <c r="A150" s="142" t="n">
        <f aca="false">DATEVALUE(TEXT(F150,"mm/dd/yy"))</f>
        <v>37007</v>
      </c>
      <c r="B150" s="142" t="str">
        <f aca="false">IF(K150="Power",IF(Z150="Enron Canada Corp.",LEFT(L150,9),LEFT(L150,13)),K150)</f>
        <v>US West Power</v>
      </c>
      <c r="C150" s="143" t="n">
        <f aca="false">IF(K150="Power",((AE150-AD150+1)*16*SUM(O150:P150)),((AE150-AD150+1)*SUM(O150:P150)))</f>
        <v>12400</v>
      </c>
      <c r="D150" s="143" t="n">
        <f aca="false">VLOOKUP(H150,$A$7:$E$12,(HLOOKUP(B150,$B$5:$E$6,2,FALSE())),FALSE())*C150</f>
        <v>93</v>
      </c>
      <c r="E150" s="109" t="n">
        <v>1173866</v>
      </c>
      <c r="F150" s="110" t="n">
        <v>37007.4223611111</v>
      </c>
      <c r="G150" s="0" t="s">
        <v>160</v>
      </c>
      <c r="H150" s="0" t="s">
        <v>14</v>
      </c>
      <c r="I150" s="0" t="s">
        <v>11</v>
      </c>
      <c r="K150" s="0" t="s">
        <v>13</v>
      </c>
      <c r="L150" s="0" t="s">
        <v>95</v>
      </c>
      <c r="M150" s="0" t="n">
        <v>36468</v>
      </c>
      <c r="N150" s="0" t="s">
        <v>110</v>
      </c>
      <c r="O150" s="111" t="n">
        <v>25</v>
      </c>
      <c r="R150" s="0" t="s">
        <v>97</v>
      </c>
      <c r="S150" s="0" t="s">
        <v>98</v>
      </c>
      <c r="T150" s="113" t="n">
        <v>314</v>
      </c>
      <c r="U150" s="0" t="s">
        <v>177</v>
      </c>
      <c r="V150" s="0" t="s">
        <v>111</v>
      </c>
      <c r="W150" s="0" t="s">
        <v>112</v>
      </c>
      <c r="X150" s="0" t="s">
        <v>102</v>
      </c>
      <c r="Y150" s="0" t="s">
        <v>103</v>
      </c>
      <c r="Z150" s="0" t="s">
        <v>104</v>
      </c>
      <c r="AA150" s="0" t="n">
        <v>96006417</v>
      </c>
      <c r="AB150" s="0" t="n">
        <v>593584.1</v>
      </c>
      <c r="AC150" s="0" t="n">
        <v>56264</v>
      </c>
      <c r="AD150" s="110" t="n">
        <v>37012.875</v>
      </c>
      <c r="AE150" s="110" t="n">
        <v>37042.875</v>
      </c>
    </row>
    <row r="151" customFormat="false" ht="12.75" hidden="false" customHeight="false" outlineLevel="0" collapsed="false">
      <c r="A151" s="142" t="n">
        <f aca="false">DATEVALUE(TEXT(F151,"mm/dd/yy"))</f>
        <v>37007</v>
      </c>
      <c r="B151" s="142" t="str">
        <f aca="false">IF(K151="Power",IF(Z151="Enron Canada Corp.",LEFT(L151,9),LEFT(L151,13)),K151)</f>
        <v>Natural Gas</v>
      </c>
      <c r="C151" s="143" t="n">
        <f aca="false">IF(K151="Power",((AE151-AD151+1)*16*SUM(O151:P151)),((AE151-AD151+1)*SUM(O151:P151)))</f>
        <v>155000</v>
      </c>
      <c r="D151" s="143" t="n">
        <f aca="false">VLOOKUP(H151,$A$7:$E$12,(HLOOKUP(B151,$B$5:$E$6,2,FALSE())),FALSE())*C151</f>
        <v>46.5</v>
      </c>
      <c r="E151" s="109" t="n">
        <v>1174563</v>
      </c>
      <c r="F151" s="110" t="n">
        <v>37007.4504398148</v>
      </c>
      <c r="G151" s="0" t="s">
        <v>287</v>
      </c>
      <c r="H151" s="0" t="s">
        <v>20</v>
      </c>
      <c r="I151" s="0" t="s">
        <v>11</v>
      </c>
      <c r="K151" s="0" t="s">
        <v>12</v>
      </c>
      <c r="L151" s="0" t="s">
        <v>139</v>
      </c>
      <c r="M151" s="0" t="n">
        <v>43462</v>
      </c>
      <c r="N151" s="0" t="s">
        <v>351</v>
      </c>
      <c r="P151" s="111" t="n">
        <v>5000</v>
      </c>
      <c r="R151" s="0" t="s">
        <v>125</v>
      </c>
      <c r="S151" s="0" t="s">
        <v>98</v>
      </c>
      <c r="T151" s="113" t="n">
        <v>5.05</v>
      </c>
      <c r="U151" s="0" t="s">
        <v>352</v>
      </c>
      <c r="V151" s="0" t="s">
        <v>196</v>
      </c>
      <c r="W151" s="0" t="s">
        <v>197</v>
      </c>
      <c r="X151" s="0" t="s">
        <v>129</v>
      </c>
      <c r="Y151" s="0" t="s">
        <v>103</v>
      </c>
      <c r="Z151" s="0" t="s">
        <v>130</v>
      </c>
      <c r="AB151" s="0" t="s">
        <v>353</v>
      </c>
      <c r="AC151" s="0" t="n">
        <v>69121</v>
      </c>
      <c r="AD151" s="110" t="n">
        <v>37073.875</v>
      </c>
      <c r="AE151" s="110" t="n">
        <v>37103.875</v>
      </c>
    </row>
    <row r="152" customFormat="false" ht="12.75" hidden="false" customHeight="false" outlineLevel="0" collapsed="false">
      <c r="A152" s="142" t="n">
        <f aca="false">DATEVALUE(TEXT(F152,"mm/dd/yy"))</f>
        <v>37007</v>
      </c>
      <c r="B152" s="142" t="str">
        <f aca="false">IF(K152="Power",IF(Z152="Enron Canada Corp.",LEFT(L152,9),LEFT(L152,13)),K152)</f>
        <v>Natural Gas</v>
      </c>
      <c r="C152" s="143" t="n">
        <f aca="false">IF(K152="Power",((AE152-AD152+1)*16*SUM(O152:P152)),((AE152-AD152+1)*SUM(O152:P152)))</f>
        <v>155000</v>
      </c>
      <c r="D152" s="143" t="n">
        <f aca="false">VLOOKUP(H152,$A$7:$E$12,(HLOOKUP(B152,$B$5:$E$6,2,FALSE())),FALSE())*C152</f>
        <v>46.5</v>
      </c>
      <c r="E152" s="109" t="n">
        <v>1174586</v>
      </c>
      <c r="F152" s="110" t="n">
        <v>37007.4510532407</v>
      </c>
      <c r="G152" s="0" t="s">
        <v>354</v>
      </c>
      <c r="H152" s="0" t="s">
        <v>15</v>
      </c>
      <c r="I152" s="0" t="s">
        <v>11</v>
      </c>
      <c r="K152" s="0" t="s">
        <v>12</v>
      </c>
      <c r="L152" s="0" t="s">
        <v>123</v>
      </c>
      <c r="M152" s="0" t="n">
        <v>37101</v>
      </c>
      <c r="N152" s="0" t="s">
        <v>355</v>
      </c>
      <c r="O152" s="111" t="n">
        <v>5000</v>
      </c>
      <c r="R152" s="0" t="s">
        <v>125</v>
      </c>
      <c r="S152" s="0" t="s">
        <v>98</v>
      </c>
      <c r="T152" s="113" t="n">
        <v>-0.12</v>
      </c>
      <c r="U152" s="0" t="s">
        <v>141</v>
      </c>
      <c r="V152" s="0" t="s">
        <v>328</v>
      </c>
      <c r="W152" s="0" t="s">
        <v>329</v>
      </c>
      <c r="X152" s="0" t="s">
        <v>129</v>
      </c>
      <c r="Y152" s="0" t="s">
        <v>103</v>
      </c>
      <c r="Z152" s="0" t="s">
        <v>130</v>
      </c>
      <c r="AB152" s="0" t="s">
        <v>356</v>
      </c>
      <c r="AC152" s="0" t="n">
        <v>3022</v>
      </c>
      <c r="AD152" s="110" t="n">
        <v>37012.875</v>
      </c>
      <c r="AE152" s="110" t="n">
        <v>37042.875</v>
      </c>
    </row>
    <row r="153" customFormat="false" ht="12.75" hidden="false" customHeight="false" outlineLevel="0" collapsed="false">
      <c r="A153" s="142" t="n">
        <f aca="false">DATEVALUE(TEXT(F153,"mm/dd/yy"))</f>
        <v>37007</v>
      </c>
      <c r="B153" s="142" t="str">
        <f aca="false">IF(K153="Power",IF(Z153="Enron Canada Corp.",LEFT(L153,9),LEFT(L153,13)),K153)</f>
        <v>Natural Gas</v>
      </c>
      <c r="C153" s="143" t="n">
        <f aca="false">IF(K153="Power",((AE153-AD153+1)*16*SUM(O153:P153)),((AE153-AD153+1)*SUM(O153:P153)))</f>
        <v>310000</v>
      </c>
      <c r="D153" s="143" t="n">
        <f aca="false">VLOOKUP(H153,$A$7:$E$12,(HLOOKUP(B153,$B$5:$E$6,2,FALSE())),FALSE())*C153</f>
        <v>77.5</v>
      </c>
      <c r="E153" s="109" t="n">
        <v>1175025</v>
      </c>
      <c r="F153" s="110" t="n">
        <v>37007.4979050926</v>
      </c>
      <c r="G153" s="0" t="s">
        <v>357</v>
      </c>
      <c r="H153" s="0" t="s">
        <v>14</v>
      </c>
      <c r="I153" s="0" t="s">
        <v>11</v>
      </c>
      <c r="K153" s="0" t="s">
        <v>12</v>
      </c>
      <c r="L153" s="0" t="s">
        <v>139</v>
      </c>
      <c r="M153" s="0" t="n">
        <v>36228</v>
      </c>
      <c r="N153" s="0" t="s">
        <v>333</v>
      </c>
      <c r="O153" s="111" t="n">
        <v>10000</v>
      </c>
      <c r="R153" s="0" t="s">
        <v>125</v>
      </c>
      <c r="S153" s="0" t="s">
        <v>98</v>
      </c>
      <c r="T153" s="113" t="n">
        <v>-0.005</v>
      </c>
      <c r="U153" s="0" t="s">
        <v>202</v>
      </c>
      <c r="V153" s="0" t="s">
        <v>334</v>
      </c>
      <c r="W153" s="0" t="s">
        <v>335</v>
      </c>
      <c r="X153" s="0" t="s">
        <v>129</v>
      </c>
      <c r="Y153" s="0" t="s">
        <v>103</v>
      </c>
      <c r="Z153" s="0" t="s">
        <v>130</v>
      </c>
      <c r="AA153" s="0" t="n">
        <v>96009194</v>
      </c>
      <c r="AB153" s="0" t="s">
        <v>358</v>
      </c>
      <c r="AC153" s="0" t="n">
        <v>3497</v>
      </c>
      <c r="AD153" s="110" t="n">
        <v>37012.875</v>
      </c>
      <c r="AE153" s="110" t="n">
        <v>37042.875</v>
      </c>
    </row>
    <row r="154" customFormat="false" ht="12.75" hidden="false" customHeight="false" outlineLevel="0" collapsed="false">
      <c r="A154" s="142" t="n">
        <f aca="false">DATEVALUE(TEXT(F154,"mm/dd/yy"))</f>
        <v>37007</v>
      </c>
      <c r="B154" s="142" t="str">
        <f aca="false">IF(K154="Power",IF(Z154="Enron Canada Corp.",LEFT(L154,9),LEFT(L154,13)),K154)</f>
        <v>US West Power</v>
      </c>
      <c r="C154" s="143" t="n">
        <f aca="false">IF(K154="Power",((AE154-AD154+1)*16*SUM(O154:P154)),((AE154-AD154+1)*SUM(O154:P154)))</f>
        <v>12400</v>
      </c>
      <c r="D154" s="143" t="n">
        <f aca="false">VLOOKUP(H154,$A$7:$E$12,(HLOOKUP(B154,$B$5:$E$6,2,FALSE())),FALSE())*C154</f>
        <v>93</v>
      </c>
      <c r="E154" s="109" t="n">
        <v>1175261</v>
      </c>
      <c r="F154" s="110" t="n">
        <v>37007.5204976852</v>
      </c>
      <c r="G154" s="0" t="s">
        <v>162</v>
      </c>
      <c r="H154" s="0" t="s">
        <v>15</v>
      </c>
      <c r="I154" s="0" t="s">
        <v>11</v>
      </c>
      <c r="K154" s="0" t="s">
        <v>13</v>
      </c>
      <c r="L154" s="0" t="s">
        <v>95</v>
      </c>
      <c r="M154" s="0" t="n">
        <v>49075</v>
      </c>
      <c r="N154" s="0" t="s">
        <v>96</v>
      </c>
      <c r="P154" s="111" t="n">
        <v>25</v>
      </c>
      <c r="R154" s="0" t="s">
        <v>97</v>
      </c>
      <c r="S154" s="0" t="s">
        <v>98</v>
      </c>
      <c r="T154" s="113" t="n">
        <v>295</v>
      </c>
      <c r="U154" s="0" t="s">
        <v>118</v>
      </c>
      <c r="V154" s="0" t="s">
        <v>121</v>
      </c>
      <c r="W154" s="0" t="s">
        <v>101</v>
      </c>
      <c r="X154" s="0" t="s">
        <v>102</v>
      </c>
      <c r="Y154" s="0" t="s">
        <v>103</v>
      </c>
      <c r="Z154" s="0" t="s">
        <v>104</v>
      </c>
      <c r="AA154" s="0" t="n">
        <v>96057469</v>
      </c>
      <c r="AB154" s="0" t="n">
        <v>593842.1</v>
      </c>
      <c r="AC154" s="0" t="n">
        <v>53350</v>
      </c>
      <c r="AD154" s="110" t="n">
        <v>37012.875</v>
      </c>
      <c r="AE154" s="110" t="n">
        <v>37042.875</v>
      </c>
    </row>
    <row r="155" customFormat="false" ht="12.75" hidden="false" customHeight="false" outlineLevel="0" collapsed="false">
      <c r="A155" s="142" t="n">
        <f aca="false">DATEVALUE(TEXT(F155,"mm/dd/yy"))</f>
        <v>37007</v>
      </c>
      <c r="B155" s="142" t="str">
        <f aca="false">IF(K155="Power",IF(Z155="Enron Canada Corp.",LEFT(L155,9),LEFT(L155,13)),K155)</f>
        <v>US East Power</v>
      </c>
      <c r="C155" s="143" t="n">
        <f aca="false">IF(K155="Power",((AE155-AD155+1)*16*SUM(O155:P155)),((AE155-AD155+1)*SUM(O155:P155)))</f>
        <v>800</v>
      </c>
      <c r="D155" s="143" t="n">
        <f aca="false">VLOOKUP(H155,$A$7:$E$12,(HLOOKUP(B155,$B$5:$E$6,2,FALSE())),FALSE())*C155</f>
        <v>4</v>
      </c>
      <c r="E155" s="109" t="n">
        <v>1175439</v>
      </c>
      <c r="F155" s="110" t="n">
        <v>37007.5330671296</v>
      </c>
      <c r="G155" s="0" t="s">
        <v>170</v>
      </c>
      <c r="H155" s="0" t="s">
        <v>15</v>
      </c>
      <c r="I155" s="0" t="s">
        <v>11</v>
      </c>
      <c r="K155" s="0" t="s">
        <v>13</v>
      </c>
      <c r="L155" s="0" t="s">
        <v>133</v>
      </c>
      <c r="M155" s="0" t="n">
        <v>49119</v>
      </c>
      <c r="N155" s="0" t="s">
        <v>299</v>
      </c>
      <c r="O155" s="111" t="n">
        <v>50</v>
      </c>
      <c r="R155" s="0" t="s">
        <v>97</v>
      </c>
      <c r="S155" s="0" t="s">
        <v>98</v>
      </c>
      <c r="T155" s="113" t="n">
        <v>61.75</v>
      </c>
      <c r="U155" s="0" t="s">
        <v>152</v>
      </c>
      <c r="V155" s="0" t="s">
        <v>153</v>
      </c>
      <c r="W155" s="0" t="s">
        <v>154</v>
      </c>
      <c r="X155" s="0" t="s">
        <v>102</v>
      </c>
      <c r="Y155" s="0" t="s">
        <v>103</v>
      </c>
      <c r="Z155" s="0" t="s">
        <v>104</v>
      </c>
      <c r="AB155" s="0" t="n">
        <v>593924.1</v>
      </c>
      <c r="AC155" s="0" t="n">
        <v>3246</v>
      </c>
      <c r="AD155" s="110" t="n">
        <v>37011.875</v>
      </c>
      <c r="AE155" s="110" t="n">
        <v>37011.875</v>
      </c>
    </row>
    <row r="156" customFormat="false" ht="12.75" hidden="false" customHeight="false" outlineLevel="0" collapsed="false">
      <c r="A156" s="142" t="n">
        <f aca="false">DATEVALUE(TEXT(F156,"mm/dd/yy"))</f>
        <v>37007</v>
      </c>
      <c r="B156" s="142" t="str">
        <f aca="false">IF(K156="Power",IF(Z156="Enron Canada Corp.",LEFT(L156,9),LEFT(L156,13)),K156)</f>
        <v>Natural Gas</v>
      </c>
      <c r="C156" s="143" t="n">
        <f aca="false">IF(K156="Power",((AE156-AD156+1)*16*SUM(O156:P156)),((AE156-AD156+1)*SUM(O156:P156)))</f>
        <v>450000</v>
      </c>
      <c r="D156" s="143" t="n">
        <f aca="false">VLOOKUP(H156,$A$7:$E$12,(HLOOKUP(B156,$B$5:$E$6,2,FALSE())),FALSE())*C156</f>
        <v>135</v>
      </c>
      <c r="E156" s="109" t="n">
        <v>1176451</v>
      </c>
      <c r="F156" s="110" t="n">
        <v>37007.5928240741</v>
      </c>
      <c r="G156" s="0" t="s">
        <v>178</v>
      </c>
      <c r="H156" s="0" t="s">
        <v>20</v>
      </c>
      <c r="I156" s="0" t="s">
        <v>11</v>
      </c>
      <c r="K156" s="0" t="s">
        <v>12</v>
      </c>
      <c r="L156" s="0" t="s">
        <v>139</v>
      </c>
      <c r="M156" s="0" t="n">
        <v>43378</v>
      </c>
      <c r="N156" s="0" t="s">
        <v>359</v>
      </c>
      <c r="P156" s="111" t="n">
        <v>15000</v>
      </c>
      <c r="R156" s="0" t="s">
        <v>125</v>
      </c>
      <c r="S156" s="0" t="s">
        <v>98</v>
      </c>
      <c r="T156" s="113" t="n">
        <v>4.96</v>
      </c>
      <c r="U156" s="0" t="s">
        <v>352</v>
      </c>
      <c r="V156" s="0" t="s">
        <v>196</v>
      </c>
      <c r="W156" s="0" t="s">
        <v>197</v>
      </c>
      <c r="X156" s="0" t="s">
        <v>129</v>
      </c>
      <c r="Y156" s="0" t="s">
        <v>103</v>
      </c>
      <c r="Z156" s="0" t="s">
        <v>130</v>
      </c>
      <c r="AA156" s="0" t="n">
        <v>95000226</v>
      </c>
      <c r="AB156" s="0" t="s">
        <v>360</v>
      </c>
      <c r="AC156" s="0" t="n">
        <v>64245</v>
      </c>
      <c r="AD156" s="110" t="n">
        <v>37043.875</v>
      </c>
      <c r="AE156" s="110" t="n">
        <v>37072.875</v>
      </c>
    </row>
    <row r="157" customFormat="false" ht="12.75" hidden="false" customHeight="false" outlineLevel="0" collapsed="false">
      <c r="A157" s="142" t="n">
        <f aca="false">DATEVALUE(TEXT(F157,"mm/dd/yy"))</f>
        <v>37007</v>
      </c>
      <c r="B157" s="142" t="str">
        <f aca="false">IF(K157="Power",IF(Z157="Enron Canada Corp.",LEFT(L157,9),LEFT(L157,13)),K157)</f>
        <v>US East Power</v>
      </c>
      <c r="C157" s="143" t="n">
        <f aca="false">IF(K157="Power",((AE157-AD157+1)*16*SUM(O157:P157)),((AE157-AD157+1)*SUM(O157:P157)))</f>
        <v>24800</v>
      </c>
      <c r="D157" s="143" t="n">
        <f aca="false">VLOOKUP(H157,$A$7:$E$12,(HLOOKUP(B157,$B$5:$E$6,2,FALSE())),FALSE())*C157</f>
        <v>124</v>
      </c>
      <c r="E157" s="109" t="n">
        <v>1176647</v>
      </c>
      <c r="F157" s="110" t="n">
        <v>37007.617650463</v>
      </c>
      <c r="G157" s="0" t="s">
        <v>305</v>
      </c>
      <c r="H157" s="0" t="s">
        <v>15</v>
      </c>
      <c r="I157" s="0" t="s">
        <v>11</v>
      </c>
      <c r="K157" s="0" t="s">
        <v>13</v>
      </c>
      <c r="L157" s="0" t="s">
        <v>133</v>
      </c>
      <c r="M157" s="0" t="n">
        <v>32889</v>
      </c>
      <c r="N157" s="0" t="s">
        <v>278</v>
      </c>
      <c r="P157" s="111" t="n">
        <v>50</v>
      </c>
      <c r="R157" s="0" t="s">
        <v>97</v>
      </c>
      <c r="S157" s="0" t="s">
        <v>98</v>
      </c>
      <c r="T157" s="113" t="n">
        <v>56</v>
      </c>
      <c r="U157" s="0" t="s">
        <v>152</v>
      </c>
      <c r="V157" s="0" t="s">
        <v>153</v>
      </c>
      <c r="W157" s="0" t="s">
        <v>174</v>
      </c>
      <c r="X157" s="0" t="s">
        <v>102</v>
      </c>
      <c r="Y157" s="0" t="s">
        <v>103</v>
      </c>
      <c r="Z157" s="0" t="s">
        <v>104</v>
      </c>
      <c r="AA157" s="0" t="n">
        <v>96004381</v>
      </c>
      <c r="AB157" s="0" t="n">
        <v>594186.1</v>
      </c>
      <c r="AC157" s="0" t="n">
        <v>12</v>
      </c>
      <c r="AD157" s="110" t="n">
        <v>37012.5916666667</v>
      </c>
      <c r="AE157" s="110" t="n">
        <v>37042.5916666667</v>
      </c>
    </row>
    <row r="158" customFormat="false" ht="12.75" hidden="false" customHeight="false" outlineLevel="0" collapsed="false">
      <c r="A158" s="142" t="n">
        <f aca="false">DATEVALUE(TEXT(F158,"mm/dd/yy"))</f>
        <v>37007</v>
      </c>
      <c r="B158" s="142" t="str">
        <f aca="false">IF(K158="Power",IF(Z158="Enron Canada Corp.",LEFT(L158,9),LEFT(L158,13)),K158)</f>
        <v>US East Power</v>
      </c>
      <c r="C158" s="143" t="n">
        <f aca="false">IF(K158="Power",((AE158-AD158+1)*16*SUM(O158:P158)),((AE158-AD158+1)*SUM(O158:P158)))</f>
        <v>4000</v>
      </c>
      <c r="D158" s="143" t="n">
        <f aca="false">VLOOKUP(H158,$A$7:$E$12,(HLOOKUP(B158,$B$5:$E$6,2,FALSE())),FALSE())*C158</f>
        <v>20</v>
      </c>
      <c r="E158" s="109" t="n">
        <v>1176809</v>
      </c>
      <c r="F158" s="110" t="n">
        <v>37007.649849537</v>
      </c>
      <c r="G158" s="0" t="s">
        <v>361</v>
      </c>
      <c r="H158" s="0" t="s">
        <v>15</v>
      </c>
      <c r="I158" s="0" t="s">
        <v>11</v>
      </c>
      <c r="K158" s="0" t="s">
        <v>13</v>
      </c>
      <c r="L158" s="0" t="s">
        <v>133</v>
      </c>
      <c r="M158" s="0" t="n">
        <v>29089</v>
      </c>
      <c r="N158" s="0" t="s">
        <v>289</v>
      </c>
      <c r="O158" s="111" t="n">
        <v>50</v>
      </c>
      <c r="R158" s="0" t="s">
        <v>97</v>
      </c>
      <c r="S158" s="0" t="s">
        <v>98</v>
      </c>
      <c r="T158" s="113" t="n">
        <v>67.75</v>
      </c>
      <c r="U158" s="0" t="s">
        <v>152</v>
      </c>
      <c r="V158" s="0" t="s">
        <v>153</v>
      </c>
      <c r="W158" s="0" t="s">
        <v>154</v>
      </c>
      <c r="X158" s="0" t="s">
        <v>102</v>
      </c>
      <c r="Y158" s="0" t="s">
        <v>103</v>
      </c>
      <c r="Z158" s="0" t="s">
        <v>104</v>
      </c>
      <c r="AA158" s="0" t="n">
        <v>96018786</v>
      </c>
      <c r="AB158" s="0" t="n">
        <v>594239.1</v>
      </c>
      <c r="AC158" s="0" t="n">
        <v>59207</v>
      </c>
      <c r="AD158" s="110" t="n">
        <v>37011.875</v>
      </c>
      <c r="AE158" s="110" t="n">
        <v>37015.875</v>
      </c>
    </row>
    <row r="159" customFormat="false" ht="12.75" hidden="false" customHeight="false" outlineLevel="0" collapsed="false">
      <c r="A159" s="142" t="n">
        <f aca="false">DATEVALUE(TEXT(F159,"mm/dd/yy"))</f>
        <v>37008</v>
      </c>
      <c r="B159" s="142" t="str">
        <f aca="false">IF(K159="Power",IF(Z159="Enron Canada Corp.",LEFT(L159,9),LEFT(L159,13)),K159)</f>
        <v>US East Power</v>
      </c>
      <c r="C159" s="143" t="n">
        <f aca="false">IF(K159="Power",((AE159-AD159+1)*16*SUM(O159:P159)),((AE159-AD159+1)*SUM(O159:P159)))</f>
        <v>3200</v>
      </c>
      <c r="D159" s="143" t="n">
        <f aca="false">VLOOKUP(H159,$A$7:$E$12,(HLOOKUP(B159,$B$5:$E$6,2,FALSE())),FALSE())*C159</f>
        <v>16</v>
      </c>
      <c r="E159" s="109" t="n">
        <v>1177331</v>
      </c>
      <c r="F159" s="110" t="n">
        <v>37008.2836111111</v>
      </c>
      <c r="G159" s="0" t="s">
        <v>170</v>
      </c>
      <c r="H159" s="0" t="s">
        <v>15</v>
      </c>
      <c r="I159" s="0" t="s">
        <v>11</v>
      </c>
      <c r="K159" s="0" t="s">
        <v>13</v>
      </c>
      <c r="L159" s="0" t="s">
        <v>133</v>
      </c>
      <c r="M159" s="0" t="n">
        <v>49213</v>
      </c>
      <c r="N159" s="0" t="s">
        <v>320</v>
      </c>
      <c r="O159" s="111" t="n">
        <v>50</v>
      </c>
      <c r="R159" s="0" t="s">
        <v>97</v>
      </c>
      <c r="S159" s="0" t="s">
        <v>98</v>
      </c>
      <c r="T159" s="113" t="n">
        <v>81</v>
      </c>
      <c r="U159" s="0" t="s">
        <v>152</v>
      </c>
      <c r="V159" s="0" t="s">
        <v>153</v>
      </c>
      <c r="W159" s="0" t="s">
        <v>154</v>
      </c>
      <c r="X159" s="0" t="s">
        <v>102</v>
      </c>
      <c r="Y159" s="0" t="s">
        <v>103</v>
      </c>
      <c r="Z159" s="0" t="s">
        <v>104</v>
      </c>
      <c r="AB159" s="0" t="n">
        <v>594393.1</v>
      </c>
      <c r="AC159" s="0" t="n">
        <v>3246</v>
      </c>
      <c r="AD159" s="110" t="n">
        <v>37012.875</v>
      </c>
      <c r="AE159" s="110" t="n">
        <v>37015.875</v>
      </c>
    </row>
    <row r="160" customFormat="false" ht="12.75" hidden="false" customHeight="false" outlineLevel="0" collapsed="false">
      <c r="A160" s="142" t="n">
        <f aca="false">DATEVALUE(TEXT(F160,"mm/dd/yy"))</f>
        <v>37008</v>
      </c>
      <c r="B160" s="142" t="str">
        <f aca="false">IF(K160="Power",IF(Z160="Enron Canada Corp.",LEFT(L160,9),LEFT(L160,13)),K160)</f>
        <v>US East Power</v>
      </c>
      <c r="C160" s="143" t="n">
        <f aca="false">IF(K160="Power",((AE160-AD160+1)*16*SUM(O160:P160)),((AE160-AD160+1)*SUM(O160:P160)))</f>
        <v>3200</v>
      </c>
      <c r="D160" s="143" t="n">
        <f aca="false">VLOOKUP(H160,$A$7:$E$12,(HLOOKUP(B160,$B$5:$E$6,2,FALSE())),FALSE())*C160</f>
        <v>16</v>
      </c>
      <c r="E160" s="109" t="n">
        <v>1177341</v>
      </c>
      <c r="F160" s="110" t="n">
        <v>37008.2847453704</v>
      </c>
      <c r="G160" s="0" t="s">
        <v>170</v>
      </c>
      <c r="H160" s="0" t="s">
        <v>15</v>
      </c>
      <c r="I160" s="0" t="s">
        <v>11</v>
      </c>
      <c r="K160" s="0" t="s">
        <v>13</v>
      </c>
      <c r="L160" s="0" t="s">
        <v>133</v>
      </c>
      <c r="M160" s="0" t="n">
        <v>49213</v>
      </c>
      <c r="N160" s="0" t="s">
        <v>320</v>
      </c>
      <c r="O160" s="111" t="n">
        <v>50</v>
      </c>
      <c r="R160" s="0" t="s">
        <v>97</v>
      </c>
      <c r="S160" s="0" t="s">
        <v>98</v>
      </c>
      <c r="T160" s="113" t="n">
        <v>80</v>
      </c>
      <c r="U160" s="0" t="s">
        <v>152</v>
      </c>
      <c r="V160" s="0" t="s">
        <v>153</v>
      </c>
      <c r="W160" s="0" t="s">
        <v>154</v>
      </c>
      <c r="X160" s="0" t="s">
        <v>102</v>
      </c>
      <c r="Y160" s="0" t="s">
        <v>103</v>
      </c>
      <c r="Z160" s="0" t="s">
        <v>104</v>
      </c>
      <c r="AB160" s="0" t="n">
        <v>594401.1</v>
      </c>
      <c r="AC160" s="0" t="n">
        <v>3246</v>
      </c>
      <c r="AD160" s="110" t="n">
        <v>37012.875</v>
      </c>
      <c r="AE160" s="110" t="n">
        <v>37015.875</v>
      </c>
    </row>
    <row r="161" customFormat="false" ht="12.75" hidden="false" customHeight="false" outlineLevel="0" collapsed="false">
      <c r="A161" s="142" t="n">
        <f aca="false">DATEVALUE(TEXT(F161,"mm/dd/yy"))</f>
        <v>37008</v>
      </c>
      <c r="B161" s="142" t="str">
        <f aca="false">IF(K161="Power",IF(Z161="Enron Canada Corp.",LEFT(L161,9),LEFT(L161,13)),K161)</f>
        <v>US East Power</v>
      </c>
      <c r="C161" s="143" t="n">
        <f aca="false">IF(K161="Power",((AE161-AD161+1)*16*SUM(O161:P161)),((AE161-AD161+1)*SUM(O161:P161)))</f>
        <v>3200</v>
      </c>
      <c r="D161" s="143" t="n">
        <f aca="false">VLOOKUP(H161,$A$7:$E$12,(HLOOKUP(B161,$B$5:$E$6,2,FALSE())),FALSE())*C161</f>
        <v>16</v>
      </c>
      <c r="E161" s="109" t="n">
        <v>1177368</v>
      </c>
      <c r="F161" s="110" t="n">
        <v>37008.2877083333</v>
      </c>
      <c r="G161" s="0" t="s">
        <v>170</v>
      </c>
      <c r="H161" s="0" t="s">
        <v>15</v>
      </c>
      <c r="I161" s="0" t="s">
        <v>11</v>
      </c>
      <c r="K161" s="0" t="s">
        <v>13</v>
      </c>
      <c r="L161" s="0" t="s">
        <v>133</v>
      </c>
      <c r="M161" s="0" t="n">
        <v>49213</v>
      </c>
      <c r="N161" s="0" t="s">
        <v>320</v>
      </c>
      <c r="O161" s="111" t="n">
        <v>50</v>
      </c>
      <c r="R161" s="0" t="s">
        <v>97</v>
      </c>
      <c r="S161" s="0" t="s">
        <v>98</v>
      </c>
      <c r="T161" s="113" t="n">
        <v>79</v>
      </c>
      <c r="U161" s="0" t="s">
        <v>152</v>
      </c>
      <c r="V161" s="0" t="s">
        <v>153</v>
      </c>
      <c r="W161" s="0" t="s">
        <v>154</v>
      </c>
      <c r="X161" s="0" t="s">
        <v>102</v>
      </c>
      <c r="Y161" s="0" t="s">
        <v>103</v>
      </c>
      <c r="Z161" s="0" t="s">
        <v>104</v>
      </c>
      <c r="AB161" s="0" t="n">
        <v>594420.1</v>
      </c>
      <c r="AC161" s="0" t="n">
        <v>3246</v>
      </c>
      <c r="AD161" s="110" t="n">
        <v>37012.875</v>
      </c>
      <c r="AE161" s="110" t="n">
        <v>37015.875</v>
      </c>
    </row>
    <row r="162" customFormat="false" ht="12.75" hidden="false" customHeight="false" outlineLevel="0" collapsed="false">
      <c r="A162" s="142" t="n">
        <f aca="false">DATEVALUE(TEXT(F162,"mm/dd/yy"))</f>
        <v>37008</v>
      </c>
      <c r="B162" s="142" t="str">
        <f aca="false">IF(K162="Power",IF(Z162="Enron Canada Corp.",LEFT(L162,9),LEFT(L162,13)),K162)</f>
        <v>US East Power</v>
      </c>
      <c r="C162" s="143" t="n">
        <f aca="false">IF(K162="Power",((AE162-AD162+1)*16*SUM(O162:P162)),((AE162-AD162+1)*SUM(O162:P162)))</f>
        <v>3200</v>
      </c>
      <c r="D162" s="143" t="n">
        <f aca="false">VLOOKUP(H162,$A$7:$E$12,(HLOOKUP(B162,$B$5:$E$6,2,FALSE())),FALSE())*C162</f>
        <v>16</v>
      </c>
      <c r="E162" s="109" t="n">
        <v>1177396</v>
      </c>
      <c r="F162" s="110" t="n">
        <v>37008.291724537</v>
      </c>
      <c r="G162" s="0" t="s">
        <v>170</v>
      </c>
      <c r="H162" s="0" t="s">
        <v>15</v>
      </c>
      <c r="I162" s="0" t="s">
        <v>11</v>
      </c>
      <c r="K162" s="0" t="s">
        <v>13</v>
      </c>
      <c r="L162" s="0" t="s">
        <v>133</v>
      </c>
      <c r="M162" s="0" t="n">
        <v>49213</v>
      </c>
      <c r="N162" s="0" t="s">
        <v>320</v>
      </c>
      <c r="O162" s="111" t="n">
        <v>50</v>
      </c>
      <c r="R162" s="0" t="s">
        <v>97</v>
      </c>
      <c r="S162" s="0" t="s">
        <v>98</v>
      </c>
      <c r="T162" s="113" t="n">
        <v>79</v>
      </c>
      <c r="U162" s="0" t="s">
        <v>152</v>
      </c>
      <c r="V162" s="0" t="s">
        <v>153</v>
      </c>
      <c r="W162" s="0" t="s">
        <v>154</v>
      </c>
      <c r="X162" s="0" t="s">
        <v>102</v>
      </c>
      <c r="Y162" s="0" t="s">
        <v>103</v>
      </c>
      <c r="Z162" s="0" t="s">
        <v>104</v>
      </c>
      <c r="AB162" s="0" t="n">
        <v>594449.1</v>
      </c>
      <c r="AC162" s="0" t="n">
        <v>3246</v>
      </c>
      <c r="AD162" s="110" t="n">
        <v>37012.875</v>
      </c>
      <c r="AE162" s="110" t="n">
        <v>37015.875</v>
      </c>
    </row>
    <row r="163" customFormat="false" ht="12.75" hidden="false" customHeight="false" outlineLevel="0" collapsed="false">
      <c r="A163" s="142" t="n">
        <f aca="false">DATEVALUE(TEXT(F163,"mm/dd/yy"))</f>
        <v>37008</v>
      </c>
      <c r="B163" s="142" t="str">
        <f aca="false">IF(K163="Power",IF(Z163="Enron Canada Corp.",LEFT(L163,9),LEFT(L163,13)),K163)</f>
        <v>US East Power</v>
      </c>
      <c r="C163" s="143" t="n">
        <f aca="false">IF(K163="Power",((AE163-AD163+1)*16*SUM(O163:P163)),((AE163-AD163+1)*SUM(O163:P163)))</f>
        <v>800</v>
      </c>
      <c r="D163" s="143" t="n">
        <f aca="false">VLOOKUP(H163,$A$7:$E$12,(HLOOKUP(B163,$B$5:$E$6,2,FALSE())),FALSE())*C163</f>
        <v>4</v>
      </c>
      <c r="E163" s="109" t="n">
        <v>1177532</v>
      </c>
      <c r="F163" s="110" t="n">
        <v>37008.3082986111</v>
      </c>
      <c r="G163" s="0" t="s">
        <v>170</v>
      </c>
      <c r="H163" s="0" t="s">
        <v>15</v>
      </c>
      <c r="I163" s="0" t="s">
        <v>11</v>
      </c>
      <c r="K163" s="0" t="s">
        <v>13</v>
      </c>
      <c r="L163" s="0" t="s">
        <v>133</v>
      </c>
      <c r="M163" s="0" t="n">
        <v>49119</v>
      </c>
      <c r="N163" s="0" t="s">
        <v>299</v>
      </c>
      <c r="O163" s="111" t="n">
        <v>50</v>
      </c>
      <c r="R163" s="0" t="s">
        <v>97</v>
      </c>
      <c r="S163" s="0" t="s">
        <v>98</v>
      </c>
      <c r="T163" s="113" t="n">
        <v>60.6</v>
      </c>
      <c r="U163" s="0" t="s">
        <v>152</v>
      </c>
      <c r="V163" s="0" t="s">
        <v>153</v>
      </c>
      <c r="W163" s="0" t="s">
        <v>154</v>
      </c>
      <c r="X163" s="0" t="s">
        <v>102</v>
      </c>
      <c r="Y163" s="0" t="s">
        <v>103</v>
      </c>
      <c r="Z163" s="0" t="s">
        <v>104</v>
      </c>
      <c r="AB163" s="0" t="n">
        <v>594527.1</v>
      </c>
      <c r="AC163" s="0" t="n">
        <v>3246</v>
      </c>
      <c r="AD163" s="110" t="n">
        <v>37011.875</v>
      </c>
      <c r="AE163" s="110" t="n">
        <v>37011.875</v>
      </c>
    </row>
    <row r="164" customFormat="false" ht="12.75" hidden="false" customHeight="false" outlineLevel="0" collapsed="false">
      <c r="A164" s="142" t="n">
        <f aca="false">DATEVALUE(TEXT(F164,"mm/dd/yy"))</f>
        <v>37008</v>
      </c>
      <c r="B164" s="142" t="str">
        <f aca="false">IF(K164="Power",IF(Z164="Enron Canada Corp.",LEFT(L164,9),LEFT(L164,13)),K164)</f>
        <v>US East Power</v>
      </c>
      <c r="C164" s="143" t="n">
        <f aca="false">IF(K164="Power",((AE164-AD164+1)*16*SUM(O164:P164)),((AE164-AD164+1)*SUM(O164:P164)))</f>
        <v>3200</v>
      </c>
      <c r="D164" s="143" t="n">
        <f aca="false">VLOOKUP(H164,$A$7:$E$12,(HLOOKUP(B164,$B$5:$E$6,2,FALSE())),FALSE())*C164</f>
        <v>16</v>
      </c>
      <c r="E164" s="109" t="n">
        <v>1177544</v>
      </c>
      <c r="F164" s="110" t="n">
        <v>37008.309525463</v>
      </c>
      <c r="G164" s="0" t="s">
        <v>170</v>
      </c>
      <c r="H164" s="0" t="s">
        <v>15</v>
      </c>
      <c r="I164" s="0" t="s">
        <v>11</v>
      </c>
      <c r="K164" s="0" t="s">
        <v>13</v>
      </c>
      <c r="L164" s="0" t="s">
        <v>133</v>
      </c>
      <c r="M164" s="0" t="n">
        <v>49213</v>
      </c>
      <c r="N164" s="0" t="s">
        <v>320</v>
      </c>
      <c r="O164" s="111" t="n">
        <v>50</v>
      </c>
      <c r="R164" s="0" t="s">
        <v>97</v>
      </c>
      <c r="S164" s="0" t="s">
        <v>98</v>
      </c>
      <c r="T164" s="113" t="n">
        <v>76</v>
      </c>
      <c r="U164" s="0" t="s">
        <v>152</v>
      </c>
      <c r="V164" s="0" t="s">
        <v>153</v>
      </c>
      <c r="W164" s="0" t="s">
        <v>154</v>
      </c>
      <c r="X164" s="0" t="s">
        <v>102</v>
      </c>
      <c r="Y164" s="0" t="s">
        <v>103</v>
      </c>
      <c r="Z164" s="0" t="s">
        <v>104</v>
      </c>
      <c r="AB164" s="0" t="n">
        <v>594533.1</v>
      </c>
      <c r="AC164" s="0" t="n">
        <v>3246</v>
      </c>
      <c r="AD164" s="110" t="n">
        <v>37012.875</v>
      </c>
      <c r="AE164" s="110" t="n">
        <v>37015.875</v>
      </c>
    </row>
    <row r="165" customFormat="false" ht="12.75" hidden="false" customHeight="false" outlineLevel="0" collapsed="false">
      <c r="A165" s="142" t="n">
        <f aca="false">DATEVALUE(TEXT(F165,"mm/dd/yy"))</f>
        <v>37008</v>
      </c>
      <c r="B165" s="142" t="str">
        <f aca="false">IF(K165="Power",IF(Z165="Enron Canada Corp.",LEFT(L165,9),LEFT(L165,13)),K165)</f>
        <v>US West Power</v>
      </c>
      <c r="C165" s="143" t="n">
        <f aca="false">IF(K165="Power",((AE165-AD165+1)*16*SUM(O165:P165)),((AE165-AD165+1)*SUM(O165:P165)))</f>
        <v>400</v>
      </c>
      <c r="D165" s="143" t="n">
        <f aca="false">VLOOKUP(H165,$A$7:$E$12,(HLOOKUP(B165,$B$5:$E$6,2,FALSE())),FALSE())*C165</f>
        <v>3</v>
      </c>
      <c r="E165" s="109" t="n">
        <v>1178476</v>
      </c>
      <c r="F165" s="110" t="n">
        <v>37008.3490740741</v>
      </c>
      <c r="G165" s="0" t="s">
        <v>305</v>
      </c>
      <c r="H165" s="0" t="s">
        <v>14</v>
      </c>
      <c r="I165" s="0" t="s">
        <v>11</v>
      </c>
      <c r="K165" s="0" t="s">
        <v>13</v>
      </c>
      <c r="L165" s="0" t="s">
        <v>106</v>
      </c>
      <c r="M165" s="0" t="n">
        <v>29487</v>
      </c>
      <c r="N165" s="0" t="s">
        <v>362</v>
      </c>
      <c r="P165" s="111" t="n">
        <v>25</v>
      </c>
      <c r="R165" s="0" t="s">
        <v>97</v>
      </c>
      <c r="S165" s="0" t="s">
        <v>98</v>
      </c>
      <c r="T165" s="113" t="n">
        <v>340</v>
      </c>
      <c r="U165" s="0" t="s">
        <v>177</v>
      </c>
      <c r="V165" s="0" t="s">
        <v>332</v>
      </c>
      <c r="W165" s="0" t="s">
        <v>115</v>
      </c>
      <c r="X165" s="0" t="s">
        <v>102</v>
      </c>
      <c r="Y165" s="0" t="s">
        <v>103</v>
      </c>
      <c r="Z165" s="0" t="s">
        <v>104</v>
      </c>
      <c r="AA165" s="0" t="n">
        <v>96004381</v>
      </c>
      <c r="AB165" s="0" t="n">
        <v>594731.1</v>
      </c>
      <c r="AC165" s="0" t="n">
        <v>12</v>
      </c>
      <c r="AD165" s="110" t="n">
        <v>37011.875</v>
      </c>
      <c r="AE165" s="110" t="n">
        <v>37011.875</v>
      </c>
    </row>
    <row r="166" customFormat="false" ht="12.75" hidden="false" customHeight="false" outlineLevel="0" collapsed="false">
      <c r="A166" s="142" t="n">
        <f aca="false">DATEVALUE(TEXT(F166,"mm/dd/yy"))</f>
        <v>37008</v>
      </c>
      <c r="B166" s="142" t="str">
        <f aca="false">IF(K166="Power",IF(Z166="Enron Canada Corp.",LEFT(L166,9),LEFT(L166,13)),K166)</f>
        <v>US East Power</v>
      </c>
      <c r="C166" s="143" t="n">
        <f aca="false">IF(K166="Power",((AE166-AD166+1)*16*SUM(O166:P166)),((AE166-AD166+1)*SUM(O166:P166)))</f>
        <v>3200</v>
      </c>
      <c r="D166" s="143" t="n">
        <f aca="false">VLOOKUP(H166,$A$7:$E$12,(HLOOKUP(B166,$B$5:$E$6,2,FALSE())),FALSE())*C166</f>
        <v>16</v>
      </c>
      <c r="E166" s="109" t="n">
        <v>1178556</v>
      </c>
      <c r="F166" s="110" t="n">
        <v>37008.3514699074</v>
      </c>
      <c r="G166" s="0" t="s">
        <v>170</v>
      </c>
      <c r="H166" s="0" t="s">
        <v>15</v>
      </c>
      <c r="I166" s="0" t="s">
        <v>11</v>
      </c>
      <c r="K166" s="0" t="s">
        <v>13</v>
      </c>
      <c r="L166" s="0" t="s">
        <v>133</v>
      </c>
      <c r="M166" s="0" t="n">
        <v>49213</v>
      </c>
      <c r="N166" s="0" t="s">
        <v>320</v>
      </c>
      <c r="O166" s="111" t="n">
        <v>50</v>
      </c>
      <c r="R166" s="0" t="s">
        <v>97</v>
      </c>
      <c r="S166" s="0" t="s">
        <v>98</v>
      </c>
      <c r="T166" s="113" t="n">
        <v>80.5</v>
      </c>
      <c r="U166" s="0" t="s">
        <v>152</v>
      </c>
      <c r="V166" s="0" t="s">
        <v>153</v>
      </c>
      <c r="W166" s="0" t="s">
        <v>154</v>
      </c>
      <c r="X166" s="0" t="s">
        <v>102</v>
      </c>
      <c r="Y166" s="0" t="s">
        <v>103</v>
      </c>
      <c r="Z166" s="0" t="s">
        <v>104</v>
      </c>
      <c r="AB166" s="0" t="n">
        <v>594744.1</v>
      </c>
      <c r="AC166" s="0" t="n">
        <v>3246</v>
      </c>
      <c r="AD166" s="110" t="n">
        <v>37012.875</v>
      </c>
      <c r="AE166" s="110" t="n">
        <v>37015.875</v>
      </c>
    </row>
    <row r="167" customFormat="false" ht="12.75" hidden="false" customHeight="false" outlineLevel="0" collapsed="false">
      <c r="A167" s="142" t="n">
        <f aca="false">DATEVALUE(TEXT(F167,"mm/dd/yy"))</f>
        <v>37008</v>
      </c>
      <c r="B167" s="142" t="str">
        <f aca="false">IF(K167="Power",IF(Z167="Enron Canada Corp.",LEFT(L167,9),LEFT(L167,13)),K167)</f>
        <v>US West Power</v>
      </c>
      <c r="C167" s="143" t="n">
        <f aca="false">IF(K167="Power",((AE167-AD167+1)*16*SUM(O167:P167)),((AE167-AD167+1)*SUM(O167:P167)))</f>
        <v>400</v>
      </c>
      <c r="D167" s="143" t="n">
        <f aca="false">VLOOKUP(H167,$A$7:$E$12,(HLOOKUP(B167,$B$5:$E$6,2,FALSE())),FALSE())*C167</f>
        <v>3</v>
      </c>
      <c r="E167" s="109" t="n">
        <v>1178721</v>
      </c>
      <c r="F167" s="110" t="n">
        <v>37008.3557986111</v>
      </c>
      <c r="G167" s="0" t="s">
        <v>305</v>
      </c>
      <c r="H167" s="0" t="s">
        <v>14</v>
      </c>
      <c r="I167" s="0" t="s">
        <v>11</v>
      </c>
      <c r="K167" s="0" t="s">
        <v>13</v>
      </c>
      <c r="L167" s="0" t="s">
        <v>106</v>
      </c>
      <c r="M167" s="0" t="n">
        <v>29487</v>
      </c>
      <c r="N167" s="0" t="s">
        <v>362</v>
      </c>
      <c r="P167" s="111" t="n">
        <v>25</v>
      </c>
      <c r="R167" s="0" t="s">
        <v>97</v>
      </c>
      <c r="S167" s="0" t="s">
        <v>98</v>
      </c>
      <c r="T167" s="113" t="n">
        <v>353</v>
      </c>
      <c r="U167" s="0" t="s">
        <v>177</v>
      </c>
      <c r="V167" s="0" t="s">
        <v>332</v>
      </c>
      <c r="W167" s="0" t="s">
        <v>115</v>
      </c>
      <c r="X167" s="0" t="s">
        <v>102</v>
      </c>
      <c r="Y167" s="0" t="s">
        <v>103</v>
      </c>
      <c r="Z167" s="0" t="s">
        <v>104</v>
      </c>
      <c r="AA167" s="0" t="n">
        <v>96004381</v>
      </c>
      <c r="AB167" s="0" t="n">
        <v>594763.1</v>
      </c>
      <c r="AC167" s="0" t="n">
        <v>12</v>
      </c>
      <c r="AD167" s="110" t="n">
        <v>37011.875</v>
      </c>
      <c r="AE167" s="110" t="n">
        <v>37011.875</v>
      </c>
    </row>
    <row r="168" customFormat="false" ht="12.75" hidden="false" customHeight="false" outlineLevel="0" collapsed="false">
      <c r="A168" s="142" t="n">
        <f aca="false">DATEVALUE(TEXT(F168,"mm/dd/yy"))</f>
        <v>37008</v>
      </c>
      <c r="B168" s="142" t="str">
        <f aca="false">IF(K168="Power",IF(Z168="Enron Canada Corp.",LEFT(L168,9),LEFT(L168,13)),K168)</f>
        <v>Natural Gas</v>
      </c>
      <c r="C168" s="143" t="n">
        <f aca="false">IF(K168="Power",((AE168-AD168+1)*16*SUM(O168:P168)),((AE168-AD168+1)*SUM(O168:P168)))</f>
        <v>620000</v>
      </c>
      <c r="D168" s="143" t="n">
        <f aca="false">VLOOKUP(H168,$A$7:$E$12,(HLOOKUP(B168,$B$5:$E$6,2,FALSE())),FALSE())*C168</f>
        <v>155</v>
      </c>
      <c r="E168" s="109" t="n">
        <v>1178858</v>
      </c>
      <c r="F168" s="110" t="n">
        <v>37008.3590162037</v>
      </c>
      <c r="G168" s="0" t="s">
        <v>162</v>
      </c>
      <c r="H168" s="0" t="s">
        <v>14</v>
      </c>
      <c r="I168" s="0" t="s">
        <v>11</v>
      </c>
      <c r="K168" s="0" t="s">
        <v>12</v>
      </c>
      <c r="L168" s="0" t="s">
        <v>139</v>
      </c>
      <c r="M168" s="0" t="n">
        <v>49365</v>
      </c>
      <c r="N168" s="0" t="s">
        <v>363</v>
      </c>
      <c r="O168" s="111" t="n">
        <v>20000</v>
      </c>
      <c r="R168" s="0" t="s">
        <v>125</v>
      </c>
      <c r="S168" s="0" t="s">
        <v>98</v>
      </c>
      <c r="T168" s="113" t="n">
        <v>4.885</v>
      </c>
      <c r="U168" s="0" t="s">
        <v>327</v>
      </c>
      <c r="V168" s="0" t="s">
        <v>218</v>
      </c>
      <c r="W168" s="0" t="s">
        <v>219</v>
      </c>
      <c r="X168" s="0" t="s">
        <v>129</v>
      </c>
      <c r="Y168" s="0" t="s">
        <v>103</v>
      </c>
      <c r="Z168" s="0" t="s">
        <v>130</v>
      </c>
      <c r="AA168" s="0" t="n">
        <v>96045266</v>
      </c>
      <c r="AB168" s="0" t="s">
        <v>364</v>
      </c>
      <c r="AC168" s="0" t="n">
        <v>53350</v>
      </c>
      <c r="AD168" s="110" t="n">
        <v>37012.6076388889</v>
      </c>
      <c r="AE168" s="110" t="n">
        <v>37042.6076388889</v>
      </c>
    </row>
    <row r="169" customFormat="false" ht="12.75" hidden="false" customHeight="false" outlineLevel="0" collapsed="false">
      <c r="A169" s="142" t="n">
        <f aca="false">DATEVALUE(TEXT(F169,"mm/dd/yy"))</f>
        <v>37008</v>
      </c>
      <c r="B169" s="142" t="str">
        <f aca="false">IF(K169="Power",IF(Z169="Enron Canada Corp.",LEFT(L169,9),LEFT(L169,13)),K169)</f>
        <v>Natural Gas</v>
      </c>
      <c r="C169" s="143" t="n">
        <f aca="false">IF(K169="Power",((AE169-AD169+1)*16*SUM(O169:P169)),((AE169-AD169+1)*SUM(O169:P169)))</f>
        <v>3100000</v>
      </c>
      <c r="D169" s="143" t="n">
        <f aca="false">VLOOKUP(H169,$A$7:$E$12,(HLOOKUP(B169,$B$5:$E$6,2,FALSE())),FALSE())*C169</f>
        <v>775</v>
      </c>
      <c r="E169" s="109" t="n">
        <v>1178868</v>
      </c>
      <c r="F169" s="110" t="n">
        <v>37008.3594560185</v>
      </c>
      <c r="G169" s="0" t="s">
        <v>162</v>
      </c>
      <c r="H169" s="0" t="s">
        <v>14</v>
      </c>
      <c r="I169" s="0" t="s">
        <v>11</v>
      </c>
      <c r="K169" s="0" t="s">
        <v>12</v>
      </c>
      <c r="L169" s="0" t="s">
        <v>139</v>
      </c>
      <c r="M169" s="0" t="n">
        <v>49365</v>
      </c>
      <c r="N169" s="0" t="s">
        <v>363</v>
      </c>
      <c r="O169" s="111" t="n">
        <v>100000</v>
      </c>
      <c r="R169" s="0" t="s">
        <v>125</v>
      </c>
      <c r="S169" s="0" t="s">
        <v>98</v>
      </c>
      <c r="T169" s="113" t="n">
        <v>4.885</v>
      </c>
      <c r="U169" s="0" t="s">
        <v>327</v>
      </c>
      <c r="V169" s="0" t="s">
        <v>218</v>
      </c>
      <c r="W169" s="0" t="s">
        <v>219</v>
      </c>
      <c r="X169" s="0" t="s">
        <v>129</v>
      </c>
      <c r="Y169" s="0" t="s">
        <v>103</v>
      </c>
      <c r="Z169" s="0" t="s">
        <v>130</v>
      </c>
      <c r="AA169" s="0" t="n">
        <v>96045266</v>
      </c>
      <c r="AB169" s="0" t="s">
        <v>365</v>
      </c>
      <c r="AC169" s="0" t="n">
        <v>53350</v>
      </c>
      <c r="AD169" s="110" t="n">
        <v>37012.6076388889</v>
      </c>
      <c r="AE169" s="110" t="n">
        <v>37042.6076388889</v>
      </c>
    </row>
    <row r="170" customFormat="false" ht="12.75" hidden="false" customHeight="false" outlineLevel="0" collapsed="false">
      <c r="A170" s="142" t="n">
        <f aca="false">DATEVALUE(TEXT(F170,"mm/dd/yy"))</f>
        <v>37008</v>
      </c>
      <c r="B170" s="142" t="str">
        <f aca="false">IF(K170="Power",IF(Z170="Enron Canada Corp.",LEFT(L170,9),LEFT(L170,13)),K170)</f>
        <v>US East Power</v>
      </c>
      <c r="C170" s="143" t="n">
        <f aca="false">IF(K170="Power",((AE170-AD170+1)*16*SUM(O170:P170)),((AE170-AD170+1)*SUM(O170:P170)))</f>
        <v>800</v>
      </c>
      <c r="D170" s="143" t="n">
        <f aca="false">VLOOKUP(H170,$A$7:$E$12,(HLOOKUP(B170,$B$5:$E$6,2,FALSE())),FALSE())*C170</f>
        <v>4</v>
      </c>
      <c r="E170" s="109" t="n">
        <v>1179176</v>
      </c>
      <c r="F170" s="110" t="n">
        <v>37008.3655324074</v>
      </c>
      <c r="G170" s="0" t="s">
        <v>170</v>
      </c>
      <c r="H170" s="0" t="s">
        <v>15</v>
      </c>
      <c r="I170" s="0" t="s">
        <v>11</v>
      </c>
      <c r="K170" s="0" t="s">
        <v>13</v>
      </c>
      <c r="L170" s="0" t="s">
        <v>133</v>
      </c>
      <c r="M170" s="0" t="n">
        <v>49119</v>
      </c>
      <c r="N170" s="0" t="s">
        <v>299</v>
      </c>
      <c r="O170" s="111" t="n">
        <v>50</v>
      </c>
      <c r="R170" s="0" t="s">
        <v>97</v>
      </c>
      <c r="S170" s="0" t="s">
        <v>98</v>
      </c>
      <c r="T170" s="113" t="n">
        <v>59.8</v>
      </c>
      <c r="U170" s="0" t="s">
        <v>152</v>
      </c>
      <c r="V170" s="0" t="s">
        <v>153</v>
      </c>
      <c r="W170" s="0" t="s">
        <v>154</v>
      </c>
      <c r="X170" s="0" t="s">
        <v>102</v>
      </c>
      <c r="Y170" s="0" t="s">
        <v>103</v>
      </c>
      <c r="Z170" s="0" t="s">
        <v>104</v>
      </c>
      <c r="AB170" s="0" t="n">
        <v>594816.1</v>
      </c>
      <c r="AC170" s="0" t="n">
        <v>3246</v>
      </c>
      <c r="AD170" s="110" t="n">
        <v>37011.875</v>
      </c>
      <c r="AE170" s="110" t="n">
        <v>37011.875</v>
      </c>
    </row>
    <row r="171" customFormat="false" ht="12.75" hidden="false" customHeight="false" outlineLevel="0" collapsed="false">
      <c r="A171" s="142" t="n">
        <f aca="false">DATEVALUE(TEXT(F171,"mm/dd/yy"))</f>
        <v>37008</v>
      </c>
      <c r="B171" s="142" t="str">
        <f aca="false">IF(K171="Power",IF(Z171="Enron Canada Corp.",LEFT(L171,9),LEFT(L171,13)),K171)</f>
        <v>Natural Gas</v>
      </c>
      <c r="C171" s="143" t="n">
        <f aca="false">IF(K171="Power",((AE171-AD171+1)*16*SUM(O171:P171)),((AE171-AD171+1)*SUM(O171:P171)))</f>
        <v>310000</v>
      </c>
      <c r="D171" s="143" t="n">
        <f aca="false">VLOOKUP(H171,$A$7:$E$12,(HLOOKUP(B171,$B$5:$E$6,2,FALSE())),FALSE())*C171</f>
        <v>93</v>
      </c>
      <c r="E171" s="109" t="n">
        <v>1179917</v>
      </c>
      <c r="F171" s="110" t="n">
        <v>37008.3830092593</v>
      </c>
      <c r="G171" s="0" t="s">
        <v>210</v>
      </c>
      <c r="H171" s="0" t="s">
        <v>15</v>
      </c>
      <c r="I171" s="0" t="s">
        <v>11</v>
      </c>
      <c r="K171" s="0" t="s">
        <v>12</v>
      </c>
      <c r="L171" s="0" t="s">
        <v>139</v>
      </c>
      <c r="M171" s="0" t="n">
        <v>28311</v>
      </c>
      <c r="N171" s="0" t="s">
        <v>366</v>
      </c>
      <c r="P171" s="111" t="n">
        <v>10000</v>
      </c>
      <c r="R171" s="0" t="s">
        <v>125</v>
      </c>
      <c r="S171" s="0" t="s">
        <v>98</v>
      </c>
      <c r="T171" s="113" t="n">
        <v>4.4</v>
      </c>
      <c r="U171" s="0" t="s">
        <v>126</v>
      </c>
      <c r="V171" s="0" t="s">
        <v>367</v>
      </c>
      <c r="W171" s="0" t="s">
        <v>368</v>
      </c>
      <c r="X171" s="0" t="s">
        <v>129</v>
      </c>
      <c r="Y171" s="0" t="s">
        <v>103</v>
      </c>
      <c r="Z171" s="0" t="s">
        <v>130</v>
      </c>
      <c r="AA171" s="0" t="n">
        <v>96011840</v>
      </c>
      <c r="AB171" s="0" t="s">
        <v>369</v>
      </c>
      <c r="AC171" s="0" t="n">
        <v>57508</v>
      </c>
      <c r="AD171" s="110" t="n">
        <v>37012.875</v>
      </c>
      <c r="AE171" s="110" t="n">
        <v>37042.875</v>
      </c>
    </row>
    <row r="172" customFormat="false" ht="12.75" hidden="false" customHeight="false" outlineLevel="0" collapsed="false">
      <c r="A172" s="142" t="n">
        <f aca="false">DATEVALUE(TEXT(F172,"mm/dd/yy"))</f>
        <v>37008</v>
      </c>
      <c r="B172" s="142" t="str">
        <f aca="false">IF(K172="Power",IF(Z172="Enron Canada Corp.",LEFT(L172,9),LEFT(L172,13)),K172)</f>
        <v>Natural Gas</v>
      </c>
      <c r="C172" s="143" t="n">
        <f aca="false">IF(K172="Power",((AE172-AD172+1)*16*SUM(O172:P172)),((AE172-AD172+1)*SUM(O172:P172)))</f>
        <v>310000</v>
      </c>
      <c r="D172" s="143" t="n">
        <f aca="false">VLOOKUP(H172,$A$7:$E$12,(HLOOKUP(B172,$B$5:$E$6,2,FALSE())),FALSE())*C172</f>
        <v>77.5</v>
      </c>
      <c r="E172" s="109" t="n">
        <v>1180324</v>
      </c>
      <c r="F172" s="110" t="n">
        <v>37008.3952199074</v>
      </c>
      <c r="G172" s="0" t="s">
        <v>138</v>
      </c>
      <c r="H172" s="0" t="s">
        <v>14</v>
      </c>
      <c r="I172" s="0" t="s">
        <v>11</v>
      </c>
      <c r="K172" s="0" t="s">
        <v>12</v>
      </c>
      <c r="L172" s="0" t="s">
        <v>123</v>
      </c>
      <c r="M172" s="0" t="n">
        <v>34000</v>
      </c>
      <c r="N172" s="0" t="s">
        <v>370</v>
      </c>
      <c r="P172" s="111" t="n">
        <v>10000</v>
      </c>
      <c r="R172" s="0" t="s">
        <v>125</v>
      </c>
      <c r="S172" s="0" t="s">
        <v>98</v>
      </c>
      <c r="T172" s="113" t="n">
        <v>0.0375</v>
      </c>
      <c r="U172" s="0" t="s">
        <v>327</v>
      </c>
      <c r="V172" s="0" t="s">
        <v>218</v>
      </c>
      <c r="W172" s="0" t="s">
        <v>219</v>
      </c>
      <c r="X172" s="0" t="s">
        <v>129</v>
      </c>
      <c r="Y172" s="0" t="s">
        <v>103</v>
      </c>
      <c r="Z172" s="0" t="s">
        <v>130</v>
      </c>
      <c r="AA172" s="0" t="n">
        <v>96021110</v>
      </c>
      <c r="AB172" s="0" t="s">
        <v>371</v>
      </c>
      <c r="AC172" s="0" t="n">
        <v>57399</v>
      </c>
      <c r="AD172" s="110" t="n">
        <v>37073</v>
      </c>
      <c r="AE172" s="110" t="n">
        <v>37103</v>
      </c>
    </row>
    <row r="173" customFormat="false" ht="12.75" hidden="false" customHeight="false" outlineLevel="0" collapsed="false">
      <c r="A173" s="142" t="n">
        <f aca="false">DATEVALUE(TEXT(F173,"mm/dd/yy"))</f>
        <v>37008</v>
      </c>
      <c r="B173" s="142" t="str">
        <f aca="false">IF(K173="Power",IF(Z173="Enron Canada Corp.",LEFT(L173,9),LEFT(L173,13)),K173)</f>
        <v>US East Power</v>
      </c>
      <c r="C173" s="143" t="n">
        <f aca="false">IF(K173="Power",((AE173-AD173+1)*16*SUM(O173:P173)),((AE173-AD173+1)*SUM(O173:P173)))</f>
        <v>73600</v>
      </c>
      <c r="D173" s="143" t="n">
        <f aca="false">VLOOKUP(H173,$A$7:$E$12,(HLOOKUP(B173,$B$5:$E$6,2,FALSE())),FALSE())*C173</f>
        <v>368</v>
      </c>
      <c r="E173" s="109" t="n">
        <v>1180778</v>
      </c>
      <c r="F173" s="110" t="n">
        <v>37008.4173842593</v>
      </c>
      <c r="G173" s="0" t="s">
        <v>178</v>
      </c>
      <c r="H173" s="0" t="s">
        <v>15</v>
      </c>
      <c r="I173" s="0" t="s">
        <v>11</v>
      </c>
      <c r="K173" s="0" t="s">
        <v>13</v>
      </c>
      <c r="L173" s="0" t="s">
        <v>133</v>
      </c>
      <c r="M173" s="0" t="n">
        <v>33009</v>
      </c>
      <c r="N173" s="0" t="s">
        <v>277</v>
      </c>
      <c r="O173" s="111" t="n">
        <v>50</v>
      </c>
      <c r="R173" s="0" t="s">
        <v>97</v>
      </c>
      <c r="S173" s="0" t="s">
        <v>98</v>
      </c>
      <c r="T173" s="113" t="n">
        <v>57</v>
      </c>
      <c r="U173" s="0" t="s">
        <v>135</v>
      </c>
      <c r="V173" s="0" t="s">
        <v>265</v>
      </c>
      <c r="W173" s="0" t="s">
        <v>137</v>
      </c>
      <c r="X173" s="0" t="s">
        <v>102</v>
      </c>
      <c r="Y173" s="0" t="s">
        <v>103</v>
      </c>
      <c r="Z173" s="0" t="s">
        <v>104</v>
      </c>
      <c r="AA173" s="0" t="n">
        <v>96004396</v>
      </c>
      <c r="AB173" s="0" t="n">
        <v>594969.1</v>
      </c>
      <c r="AC173" s="0" t="n">
        <v>64245</v>
      </c>
      <c r="AD173" s="110" t="n">
        <v>37165.7159722222</v>
      </c>
      <c r="AE173" s="110" t="n">
        <v>37256.7159722222</v>
      </c>
    </row>
    <row r="174" customFormat="false" ht="12.75" hidden="false" customHeight="false" outlineLevel="0" collapsed="false">
      <c r="A174" s="142" t="n">
        <f aca="false">DATEVALUE(TEXT(F174,"mm/dd/yy"))</f>
        <v>37008</v>
      </c>
      <c r="B174" s="142" t="str">
        <f aca="false">IF(K174="Power",IF(Z174="Enron Canada Corp.",LEFT(L174,9),LEFT(L174,13)),K174)</f>
        <v>US East Power</v>
      </c>
      <c r="C174" s="143" t="n">
        <f aca="false">IF(K174="Power",((AE174-AD174+1)*16*SUM(O174:P174)),((AE174-AD174+1)*SUM(O174:P174)))</f>
        <v>20000</v>
      </c>
      <c r="D174" s="143" t="n">
        <f aca="false">VLOOKUP(H174,$A$7:$E$12,(HLOOKUP(B174,$B$5:$E$6,2,FALSE())),FALSE())*C174</f>
        <v>100</v>
      </c>
      <c r="E174" s="109" t="n">
        <v>1180938</v>
      </c>
      <c r="F174" s="110" t="n">
        <v>37008.4237152778</v>
      </c>
      <c r="G174" s="0" t="s">
        <v>170</v>
      </c>
      <c r="H174" s="0" t="s">
        <v>15</v>
      </c>
      <c r="I174" s="0" t="s">
        <v>11</v>
      </c>
      <c r="K174" s="0" t="s">
        <v>13</v>
      </c>
      <c r="L174" s="0" t="s">
        <v>133</v>
      </c>
      <c r="M174" s="0" t="n">
        <v>49157</v>
      </c>
      <c r="N174" s="0" t="s">
        <v>372</v>
      </c>
      <c r="O174" s="111" t="n">
        <v>50</v>
      </c>
      <c r="R174" s="0" t="s">
        <v>97</v>
      </c>
      <c r="S174" s="0" t="s">
        <v>98</v>
      </c>
      <c r="T174" s="113" t="n">
        <v>54.5</v>
      </c>
      <c r="U174" s="0" t="s">
        <v>152</v>
      </c>
      <c r="V174" s="0" t="s">
        <v>153</v>
      </c>
      <c r="W174" s="0" t="s">
        <v>154</v>
      </c>
      <c r="X174" s="0" t="s">
        <v>102</v>
      </c>
      <c r="Y174" s="0" t="s">
        <v>103</v>
      </c>
      <c r="Z174" s="0" t="s">
        <v>104</v>
      </c>
      <c r="AB174" s="0" t="n">
        <v>594975.1</v>
      </c>
      <c r="AC174" s="0" t="n">
        <v>3246</v>
      </c>
      <c r="AD174" s="110" t="n">
        <v>37018.875</v>
      </c>
      <c r="AE174" s="110" t="n">
        <v>37042.875</v>
      </c>
    </row>
    <row r="175" customFormat="false" ht="12.75" hidden="false" customHeight="false" outlineLevel="0" collapsed="false">
      <c r="A175" s="142" t="n">
        <f aca="false">DATEVALUE(TEXT(F175,"mm/dd/yy"))</f>
        <v>37008</v>
      </c>
      <c r="B175" s="142" t="str">
        <f aca="false">IF(K175="Power",IF(Z175="Enron Canada Corp.",LEFT(L175,9),LEFT(L175,13)),K175)</f>
        <v>CAN Power</v>
      </c>
      <c r="C175" s="143" t="n">
        <f aca="false">IF(K175="Power",((AE175-AD175+1)*16*SUM(O175:P175)),((AE175-AD175+1)*SUM(O175:P175)))</f>
        <v>12400</v>
      </c>
      <c r="D175" s="143" t="n">
        <f aca="false">VLOOKUP(H175,$A$7:$E$12,(HLOOKUP(B175,$B$5:$E$6,2,FALSE())),FALSE())*C175</f>
        <v>93</v>
      </c>
      <c r="E175" s="109" t="n">
        <v>1180960</v>
      </c>
      <c r="F175" s="110" t="n">
        <v>37008.4254398148</v>
      </c>
      <c r="G175" s="0" t="s">
        <v>373</v>
      </c>
      <c r="H175" s="0" t="s">
        <v>15</v>
      </c>
      <c r="I175" s="0" t="s">
        <v>11</v>
      </c>
      <c r="K175" s="0" t="s">
        <v>13</v>
      </c>
      <c r="L175" s="0" t="s">
        <v>374</v>
      </c>
      <c r="M175" s="0" t="n">
        <v>47110</v>
      </c>
      <c r="N175" s="0" t="s">
        <v>375</v>
      </c>
      <c r="P175" s="111" t="n">
        <v>25</v>
      </c>
      <c r="R175" s="0" t="s">
        <v>376</v>
      </c>
      <c r="S175" s="0" t="s">
        <v>377</v>
      </c>
      <c r="T175" s="113" t="n">
        <v>110</v>
      </c>
      <c r="U175" s="0" t="s">
        <v>378</v>
      </c>
      <c r="V175" s="0" t="s">
        <v>379</v>
      </c>
      <c r="W175" s="0" t="s">
        <v>380</v>
      </c>
      <c r="X175" s="0" t="s">
        <v>102</v>
      </c>
      <c r="Y175" s="0" t="s">
        <v>103</v>
      </c>
      <c r="Z175" s="0" t="s">
        <v>215</v>
      </c>
      <c r="AA175" s="0" t="n">
        <v>96001822</v>
      </c>
      <c r="AB175" s="0" t="n">
        <v>594978.1</v>
      </c>
      <c r="AC175" s="0" t="n">
        <v>48528</v>
      </c>
      <c r="AD175" s="110" t="n">
        <v>37012</v>
      </c>
      <c r="AE175" s="110" t="n">
        <v>37042</v>
      </c>
    </row>
    <row r="176" customFormat="false" ht="12.75" hidden="false" customHeight="false" outlineLevel="0" collapsed="false">
      <c r="A176" s="142" t="n">
        <f aca="false">DATEVALUE(TEXT(F176,"mm/dd/yy"))</f>
        <v>37008</v>
      </c>
      <c r="B176" s="142" t="str">
        <f aca="false">IF(K176="Power",IF(Z176="Enron Canada Corp.",LEFT(L176,9),LEFT(L176,13)),K176)</f>
        <v>US East Power</v>
      </c>
      <c r="C176" s="143" t="n">
        <f aca="false">IF(K176="Power",((AE176-AD176+1)*16*SUM(O176:P176)),((AE176-AD176+1)*SUM(O176:P176)))</f>
        <v>3200</v>
      </c>
      <c r="D176" s="143" t="n">
        <f aca="false">VLOOKUP(H176,$A$7:$E$12,(HLOOKUP(B176,$B$5:$E$6,2,FALSE())),FALSE())*C176</f>
        <v>16</v>
      </c>
      <c r="E176" s="109" t="n">
        <v>1181711</v>
      </c>
      <c r="F176" s="110" t="n">
        <v>37008.4899074074</v>
      </c>
      <c r="G176" s="0" t="s">
        <v>287</v>
      </c>
      <c r="H176" s="0" t="s">
        <v>14</v>
      </c>
      <c r="I176" s="0" t="s">
        <v>11</v>
      </c>
      <c r="K176" s="0" t="s">
        <v>13</v>
      </c>
      <c r="L176" s="0" t="s">
        <v>228</v>
      </c>
      <c r="M176" s="0" t="n">
        <v>49345</v>
      </c>
      <c r="N176" s="0" t="s">
        <v>381</v>
      </c>
      <c r="O176" s="111" t="n">
        <v>50</v>
      </c>
      <c r="R176" s="0" t="s">
        <v>97</v>
      </c>
      <c r="S176" s="0" t="s">
        <v>98</v>
      </c>
      <c r="T176" s="113" t="n">
        <v>57</v>
      </c>
      <c r="U176" s="0" t="s">
        <v>223</v>
      </c>
      <c r="V176" s="0" t="s">
        <v>231</v>
      </c>
      <c r="W176" s="0" t="s">
        <v>149</v>
      </c>
      <c r="X176" s="0" t="s">
        <v>102</v>
      </c>
      <c r="Y176" s="0" t="s">
        <v>103</v>
      </c>
      <c r="Z176" s="0" t="s">
        <v>130</v>
      </c>
      <c r="AB176" s="0" t="n">
        <v>595121.1</v>
      </c>
      <c r="AC176" s="0" t="n">
        <v>69121</v>
      </c>
      <c r="AD176" s="110" t="n">
        <v>37012.875</v>
      </c>
      <c r="AE176" s="110" t="n">
        <v>37015.875</v>
      </c>
    </row>
    <row r="177" customFormat="false" ht="12.75" hidden="false" customHeight="false" outlineLevel="0" collapsed="false">
      <c r="A177" s="142" t="n">
        <f aca="false">DATEVALUE(TEXT(F177,"mm/dd/yy"))</f>
        <v>37008</v>
      </c>
      <c r="B177" s="142" t="str">
        <f aca="false">IF(K177="Power",IF(Z177="Enron Canada Corp.",LEFT(L177,9),LEFT(L177,13)),K177)</f>
        <v>US West Power</v>
      </c>
      <c r="C177" s="143" t="n">
        <f aca="false">IF(K177="Power",((AE177-AD177+1)*16*SUM(O177:P177)),((AE177-AD177+1)*SUM(O177:P177)))</f>
        <v>12400</v>
      </c>
      <c r="D177" s="143" t="n">
        <f aca="false">VLOOKUP(H177,$A$7:$E$12,(HLOOKUP(B177,$B$5:$E$6,2,FALSE())),FALSE())*C177</f>
        <v>93</v>
      </c>
      <c r="E177" s="109" t="n">
        <v>1181882</v>
      </c>
      <c r="F177" s="110" t="n">
        <v>37008.5091319444</v>
      </c>
      <c r="G177" s="0" t="s">
        <v>175</v>
      </c>
      <c r="H177" s="0" t="s">
        <v>15</v>
      </c>
      <c r="I177" s="0" t="s">
        <v>11</v>
      </c>
      <c r="K177" s="0" t="s">
        <v>13</v>
      </c>
      <c r="L177" s="0" t="s">
        <v>106</v>
      </c>
      <c r="M177" s="0" t="n">
        <v>38571</v>
      </c>
      <c r="N177" s="0" t="s">
        <v>382</v>
      </c>
      <c r="P177" s="111" t="n">
        <v>25</v>
      </c>
      <c r="R177" s="0" t="s">
        <v>97</v>
      </c>
      <c r="S177" s="0" t="s">
        <v>98</v>
      </c>
      <c r="T177" s="113" t="n">
        <v>154</v>
      </c>
      <c r="U177" s="0" t="s">
        <v>118</v>
      </c>
      <c r="V177" s="0" t="s">
        <v>307</v>
      </c>
      <c r="W177" s="0" t="s">
        <v>115</v>
      </c>
      <c r="X177" s="0" t="s">
        <v>102</v>
      </c>
      <c r="Y177" s="0" t="s">
        <v>103</v>
      </c>
      <c r="Z177" s="0" t="s">
        <v>104</v>
      </c>
      <c r="AA177" s="0" t="n">
        <v>96019669</v>
      </c>
      <c r="AB177" s="0" t="n">
        <v>595180.1</v>
      </c>
      <c r="AC177" s="0" t="n">
        <v>9409</v>
      </c>
      <c r="AD177" s="110" t="n">
        <v>37012.875</v>
      </c>
      <c r="AE177" s="110" t="n">
        <v>37042.875</v>
      </c>
    </row>
    <row r="178" customFormat="false" ht="12.75" hidden="false" customHeight="false" outlineLevel="0" collapsed="false">
      <c r="A178" s="142" t="n">
        <f aca="false">DATEVALUE(TEXT(F178,"mm/dd/yy"))</f>
        <v>37008</v>
      </c>
      <c r="B178" s="142" t="str">
        <f aca="false">IF(K178="Power",IF(Z178="Enron Canada Corp.",LEFT(L178,9),LEFT(L178,13)),K178)</f>
        <v>US East Power</v>
      </c>
      <c r="C178" s="143" t="n">
        <f aca="false">IF(K178="Power",((AE178-AD178+1)*16*SUM(O178:P178)),((AE178-AD178+1)*SUM(O178:P178)))</f>
        <v>800</v>
      </c>
      <c r="D178" s="143" t="n">
        <f aca="false">VLOOKUP(H178,$A$7:$E$12,(HLOOKUP(B178,$B$5:$E$6,2,FALSE())),FALSE())*C178</f>
        <v>4</v>
      </c>
      <c r="E178" s="109" t="n">
        <v>1182166</v>
      </c>
      <c r="F178" s="110" t="n">
        <v>37008.553125</v>
      </c>
      <c r="G178" s="0" t="s">
        <v>132</v>
      </c>
      <c r="H178" s="0" t="s">
        <v>15</v>
      </c>
      <c r="I178" s="0" t="s">
        <v>11</v>
      </c>
      <c r="K178" s="0" t="s">
        <v>13</v>
      </c>
      <c r="L178" s="0" t="s">
        <v>228</v>
      </c>
      <c r="M178" s="0" t="n">
        <v>49147</v>
      </c>
      <c r="N178" s="0" t="s">
        <v>383</v>
      </c>
      <c r="O178" s="111" t="n">
        <v>50</v>
      </c>
      <c r="R178" s="0" t="s">
        <v>97</v>
      </c>
      <c r="S178" s="0" t="s">
        <v>98</v>
      </c>
      <c r="T178" s="113" t="n">
        <v>50</v>
      </c>
      <c r="U178" s="0" t="s">
        <v>230</v>
      </c>
      <c r="V178" s="0" t="s">
        <v>231</v>
      </c>
      <c r="W178" s="0" t="s">
        <v>149</v>
      </c>
      <c r="X178" s="0" t="s">
        <v>102</v>
      </c>
      <c r="Y178" s="0" t="s">
        <v>103</v>
      </c>
      <c r="Z178" s="0" t="s">
        <v>130</v>
      </c>
      <c r="AA178" s="0" t="n">
        <v>96051537</v>
      </c>
      <c r="AB178" s="0" t="n">
        <v>595315.1</v>
      </c>
      <c r="AC178" s="0" t="n">
        <v>66682</v>
      </c>
      <c r="AD178" s="110" t="n">
        <v>37011.875</v>
      </c>
      <c r="AE178" s="110" t="n">
        <v>37011.875</v>
      </c>
    </row>
    <row r="179" customFormat="false" ht="12.75" hidden="false" customHeight="false" outlineLevel="0" collapsed="false">
      <c r="A179" s="142" t="n">
        <f aca="false">DATEVALUE(TEXT(F179,"mm/dd/yy"))</f>
        <v>37008</v>
      </c>
      <c r="B179" s="142" t="str">
        <f aca="false">IF(K179="Power",IF(Z179="Enron Canada Corp.",LEFT(L179,9),LEFT(L179,13)),K179)</f>
        <v>US East Power</v>
      </c>
      <c r="C179" s="143" t="n">
        <f aca="false">IF(K179="Power",((AE179-AD179+1)*16*SUM(O179:P179)),((AE179-AD179+1)*SUM(O179:P179)))</f>
        <v>800</v>
      </c>
      <c r="D179" s="143" t="n">
        <f aca="false">VLOOKUP(H179,$A$7:$E$12,(HLOOKUP(B179,$B$5:$E$6,2,FALSE())),FALSE())*C179</f>
        <v>4</v>
      </c>
      <c r="E179" s="109" t="n">
        <v>1182202</v>
      </c>
      <c r="F179" s="110" t="n">
        <v>37008.5605324074</v>
      </c>
      <c r="G179" s="0" t="s">
        <v>132</v>
      </c>
      <c r="H179" s="0" t="s">
        <v>15</v>
      </c>
      <c r="I179" s="0" t="s">
        <v>11</v>
      </c>
      <c r="K179" s="0" t="s">
        <v>13</v>
      </c>
      <c r="L179" s="0" t="s">
        <v>228</v>
      </c>
      <c r="M179" s="0" t="n">
        <v>49147</v>
      </c>
      <c r="N179" s="0" t="s">
        <v>383</v>
      </c>
      <c r="P179" s="111" t="n">
        <v>50</v>
      </c>
      <c r="R179" s="0" t="s">
        <v>97</v>
      </c>
      <c r="S179" s="0" t="s">
        <v>98</v>
      </c>
      <c r="T179" s="113" t="n">
        <v>50</v>
      </c>
      <c r="U179" s="0" t="s">
        <v>230</v>
      </c>
      <c r="V179" s="0" t="s">
        <v>231</v>
      </c>
      <c r="W179" s="0" t="s">
        <v>149</v>
      </c>
      <c r="X179" s="0" t="s">
        <v>102</v>
      </c>
      <c r="Y179" s="0" t="s">
        <v>103</v>
      </c>
      <c r="Z179" s="0" t="s">
        <v>130</v>
      </c>
      <c r="AA179" s="0" t="n">
        <v>96051537</v>
      </c>
      <c r="AB179" s="0" t="n">
        <v>595332.1</v>
      </c>
      <c r="AC179" s="0" t="n">
        <v>66682</v>
      </c>
      <c r="AD179" s="110" t="n">
        <v>37011.875</v>
      </c>
      <c r="AE179" s="110" t="n">
        <v>37011.875</v>
      </c>
    </row>
    <row r="180" customFormat="false" ht="12.75" hidden="false" customHeight="false" outlineLevel="0" collapsed="false">
      <c r="A180" s="142" t="n">
        <f aca="false">DATEVALUE(TEXT(F180,"mm/dd/yy"))</f>
        <v>37011</v>
      </c>
      <c r="B180" s="142" t="str">
        <f aca="false">IF(K180="Power",IF(Z180="Enron Canada Corp.",LEFT(L180,9),LEFT(L180,13)),K180)</f>
        <v>US East Power</v>
      </c>
      <c r="C180" s="143" t="n">
        <f aca="false">IF(K180="Power",((AE180-AD180+1)*16*SUM(O180:P180)),((AE180-AD180+1)*SUM(O180:P180)))</f>
        <v>800</v>
      </c>
      <c r="D180" s="143" t="n">
        <f aca="false">VLOOKUP(H180,$A$7:$E$12,(HLOOKUP(B180,$B$5:$E$6,2,FALSE())),FALSE())*C180</f>
        <v>4</v>
      </c>
      <c r="E180" s="109" t="n">
        <v>1183084</v>
      </c>
      <c r="F180" s="110" t="n">
        <v>37011.2783680556</v>
      </c>
      <c r="G180" s="0" t="s">
        <v>255</v>
      </c>
      <c r="H180" s="0" t="s">
        <v>15</v>
      </c>
      <c r="I180" s="0" t="s">
        <v>11</v>
      </c>
      <c r="K180" s="0" t="s">
        <v>13</v>
      </c>
      <c r="L180" s="0" t="s">
        <v>133</v>
      </c>
      <c r="M180" s="0" t="n">
        <v>29088</v>
      </c>
      <c r="N180" s="0" t="s">
        <v>384</v>
      </c>
      <c r="O180" s="111" t="n">
        <v>50</v>
      </c>
      <c r="R180" s="0" t="s">
        <v>97</v>
      </c>
      <c r="S180" s="0" t="s">
        <v>98</v>
      </c>
      <c r="T180" s="113" t="n">
        <v>55.5</v>
      </c>
      <c r="U180" s="0" t="s">
        <v>152</v>
      </c>
      <c r="V180" s="0" t="s">
        <v>153</v>
      </c>
      <c r="W180" s="0" t="s">
        <v>154</v>
      </c>
      <c r="X180" s="0" t="s">
        <v>102</v>
      </c>
      <c r="Y180" s="0" t="s">
        <v>103</v>
      </c>
      <c r="Z180" s="0" t="s">
        <v>104</v>
      </c>
      <c r="AA180" s="0" t="n">
        <v>96057479</v>
      </c>
      <c r="AB180" s="0" t="s">
        <v>1</v>
      </c>
      <c r="AC180" s="0" t="n">
        <v>55134</v>
      </c>
      <c r="AD180" s="110" t="n">
        <v>37012.875</v>
      </c>
      <c r="AE180" s="110" t="n">
        <v>37012.875</v>
      </c>
    </row>
    <row r="181" customFormat="false" ht="12.75" hidden="false" customHeight="false" outlineLevel="0" collapsed="false">
      <c r="A181" s="142" t="n">
        <f aca="false">DATEVALUE(TEXT(F181,"mm/dd/yy"))</f>
        <v>37011</v>
      </c>
      <c r="B181" s="142" t="str">
        <f aca="false">IF(K181="Power",IF(Z181="Enron Canada Corp.",LEFT(L181,9),LEFT(L181,13)),K181)</f>
        <v>US East Power</v>
      </c>
      <c r="C181" s="143" t="n">
        <f aca="false">IF(K181="Power",((AE181-AD181+1)*16*SUM(O181:P181)),((AE181-AD181+1)*SUM(O181:P181)))</f>
        <v>800</v>
      </c>
      <c r="D181" s="143" t="n">
        <f aca="false">VLOOKUP(H181,$A$7:$E$12,(HLOOKUP(B181,$B$5:$E$6,2,FALSE())),FALSE())*C181</f>
        <v>4</v>
      </c>
      <c r="E181" s="109" t="n">
        <v>1183357</v>
      </c>
      <c r="F181" s="110" t="n">
        <v>37011.3157291667</v>
      </c>
      <c r="G181" s="0" t="s">
        <v>160</v>
      </c>
      <c r="H181" s="0" t="s">
        <v>15</v>
      </c>
      <c r="I181" s="0" t="s">
        <v>11</v>
      </c>
      <c r="K181" s="0" t="s">
        <v>13</v>
      </c>
      <c r="L181" s="0" t="s">
        <v>133</v>
      </c>
      <c r="M181" s="0" t="n">
        <v>29088</v>
      </c>
      <c r="N181" s="0" t="s">
        <v>384</v>
      </c>
      <c r="P181" s="111" t="n">
        <v>50</v>
      </c>
      <c r="R181" s="0" t="s">
        <v>97</v>
      </c>
      <c r="S181" s="0" t="s">
        <v>98</v>
      </c>
      <c r="T181" s="113" t="n">
        <v>55</v>
      </c>
      <c r="U181" s="0" t="s">
        <v>152</v>
      </c>
      <c r="V181" s="0" t="s">
        <v>153</v>
      </c>
      <c r="W181" s="0" t="s">
        <v>154</v>
      </c>
      <c r="X181" s="0" t="s">
        <v>102</v>
      </c>
      <c r="Y181" s="0" t="s">
        <v>103</v>
      </c>
      <c r="Z181" s="0" t="s">
        <v>104</v>
      </c>
      <c r="AA181" s="0" t="n">
        <v>96006417</v>
      </c>
      <c r="AB181" s="0" t="n">
        <v>596032.1</v>
      </c>
      <c r="AC181" s="0" t="n">
        <v>56264</v>
      </c>
      <c r="AD181" s="110" t="n">
        <v>37012.875</v>
      </c>
      <c r="AE181" s="110" t="n">
        <v>37012.875</v>
      </c>
    </row>
    <row r="182" customFormat="false" ht="12.75" hidden="false" customHeight="false" outlineLevel="0" collapsed="false">
      <c r="A182" s="142" t="n">
        <f aca="false">DATEVALUE(TEXT(F182,"mm/dd/yy"))</f>
        <v>37011</v>
      </c>
      <c r="B182" s="142" t="str">
        <f aca="false">IF(K182="Power",IF(Z182="Enron Canada Corp.",LEFT(L182,9),LEFT(L182,13)),K182)</f>
        <v>US East Power</v>
      </c>
      <c r="C182" s="143" t="n">
        <f aca="false">IF(K182="Power",((AE182-AD182+1)*16*SUM(O182:P182)),((AE182-AD182+1)*SUM(O182:P182)))</f>
        <v>20000</v>
      </c>
      <c r="D182" s="143" t="n">
        <f aca="false">VLOOKUP(H182,$A$7:$E$12,(HLOOKUP(B182,$B$5:$E$6,2,FALSE())),FALSE())*C182</f>
        <v>100</v>
      </c>
      <c r="E182" s="109" t="n">
        <v>1183478</v>
      </c>
      <c r="F182" s="110" t="n">
        <v>37011.3237731481</v>
      </c>
      <c r="G182" s="0" t="s">
        <v>170</v>
      </c>
      <c r="H182" s="0" t="s">
        <v>15</v>
      </c>
      <c r="I182" s="0" t="s">
        <v>11</v>
      </c>
      <c r="K182" s="0" t="s">
        <v>13</v>
      </c>
      <c r="L182" s="0" t="s">
        <v>133</v>
      </c>
      <c r="M182" s="0" t="n">
        <v>49157</v>
      </c>
      <c r="N182" s="0" t="s">
        <v>372</v>
      </c>
      <c r="O182" s="111" t="n">
        <v>50</v>
      </c>
      <c r="R182" s="0" t="s">
        <v>97</v>
      </c>
      <c r="S182" s="0" t="s">
        <v>98</v>
      </c>
      <c r="T182" s="113" t="n">
        <v>49.75</v>
      </c>
      <c r="U182" s="0" t="s">
        <v>152</v>
      </c>
      <c r="V182" s="0" t="s">
        <v>153</v>
      </c>
      <c r="W182" s="0" t="s">
        <v>154</v>
      </c>
      <c r="X182" s="0" t="s">
        <v>102</v>
      </c>
      <c r="Y182" s="0" t="s">
        <v>103</v>
      </c>
      <c r="Z182" s="0" t="s">
        <v>104</v>
      </c>
      <c r="AB182" s="0" t="n">
        <v>596081.1</v>
      </c>
      <c r="AC182" s="0" t="n">
        <v>3246</v>
      </c>
      <c r="AD182" s="110" t="n">
        <v>37018.875</v>
      </c>
      <c r="AE182" s="110" t="n">
        <v>37042.875</v>
      </c>
    </row>
    <row r="183" customFormat="false" ht="12.75" hidden="false" customHeight="false" outlineLevel="0" collapsed="false">
      <c r="A183" s="142" t="n">
        <f aca="false">DATEVALUE(TEXT(F183,"mm/dd/yy"))</f>
        <v>37011</v>
      </c>
      <c r="B183" s="142" t="str">
        <f aca="false">IF(K183="Power",IF(Z183="Enron Canada Corp.",LEFT(L183,9),LEFT(L183,13)),K183)</f>
        <v>US East Power</v>
      </c>
      <c r="C183" s="143" t="n">
        <f aca="false">IF(K183="Power",((AE183-AD183+1)*16*SUM(O183:P183)),((AE183-AD183+1)*SUM(O183:P183)))</f>
        <v>800</v>
      </c>
      <c r="D183" s="143" t="n">
        <f aca="false">VLOOKUP(H183,$A$7:$E$12,(HLOOKUP(B183,$B$5:$E$6,2,FALSE())),FALSE())*C183</f>
        <v>4</v>
      </c>
      <c r="E183" s="109" t="n">
        <v>1183491</v>
      </c>
      <c r="F183" s="110" t="n">
        <v>37011.3242361111</v>
      </c>
      <c r="G183" s="0" t="s">
        <v>160</v>
      </c>
      <c r="H183" s="0" t="s">
        <v>15</v>
      </c>
      <c r="I183" s="0" t="s">
        <v>11</v>
      </c>
      <c r="K183" s="0" t="s">
        <v>13</v>
      </c>
      <c r="L183" s="0" t="s">
        <v>133</v>
      </c>
      <c r="M183" s="0" t="n">
        <v>29088</v>
      </c>
      <c r="N183" s="0" t="s">
        <v>384</v>
      </c>
      <c r="P183" s="111" t="n">
        <v>50</v>
      </c>
      <c r="R183" s="0" t="s">
        <v>97</v>
      </c>
      <c r="S183" s="0" t="s">
        <v>98</v>
      </c>
      <c r="T183" s="113" t="n">
        <v>54.5</v>
      </c>
      <c r="U183" s="0" t="s">
        <v>152</v>
      </c>
      <c r="V183" s="0" t="s">
        <v>153</v>
      </c>
      <c r="W183" s="0" t="s">
        <v>154</v>
      </c>
      <c r="X183" s="0" t="s">
        <v>102</v>
      </c>
      <c r="Y183" s="0" t="s">
        <v>103</v>
      </c>
      <c r="Z183" s="0" t="s">
        <v>104</v>
      </c>
      <c r="AA183" s="0" t="n">
        <v>96006417</v>
      </c>
      <c r="AB183" s="0" t="n">
        <v>596084.1</v>
      </c>
      <c r="AC183" s="0" t="n">
        <v>56264</v>
      </c>
      <c r="AD183" s="110" t="n">
        <v>37012.875</v>
      </c>
      <c r="AE183" s="110" t="n">
        <v>37012.875</v>
      </c>
    </row>
    <row r="184" customFormat="false" ht="12.75" hidden="false" customHeight="false" outlineLevel="0" collapsed="false">
      <c r="A184" s="142" t="n">
        <f aca="false">DATEVALUE(TEXT(F184,"mm/dd/yy"))</f>
        <v>37011</v>
      </c>
      <c r="B184" s="142" t="str">
        <f aca="false">IF(K184="Power",IF(Z184="Enron Canada Corp.",LEFT(L184,9),LEFT(L184,13)),K184)</f>
        <v>US East Power</v>
      </c>
      <c r="C184" s="143" t="n">
        <f aca="false">IF(K184="Power",((AE184-AD184+1)*16*SUM(O184:P184)),((AE184-AD184+1)*SUM(O184:P184)))</f>
        <v>800</v>
      </c>
      <c r="D184" s="143" t="n">
        <f aca="false">VLOOKUP(H184,$A$7:$E$12,(HLOOKUP(B184,$B$5:$E$6,2,FALSE())),FALSE())*C184</f>
        <v>4</v>
      </c>
      <c r="E184" s="109" t="n">
        <v>1183561</v>
      </c>
      <c r="F184" s="110" t="n">
        <v>37011.3291898148</v>
      </c>
      <c r="G184" s="0" t="s">
        <v>160</v>
      </c>
      <c r="H184" s="0" t="s">
        <v>15</v>
      </c>
      <c r="I184" s="0" t="s">
        <v>11</v>
      </c>
      <c r="K184" s="0" t="s">
        <v>13</v>
      </c>
      <c r="L184" s="0" t="s">
        <v>133</v>
      </c>
      <c r="M184" s="0" t="n">
        <v>29088</v>
      </c>
      <c r="N184" s="0" t="s">
        <v>384</v>
      </c>
      <c r="P184" s="111" t="n">
        <v>50</v>
      </c>
      <c r="R184" s="0" t="s">
        <v>97</v>
      </c>
      <c r="S184" s="0" t="s">
        <v>98</v>
      </c>
      <c r="T184" s="113" t="n">
        <v>54.25</v>
      </c>
      <c r="U184" s="0" t="s">
        <v>152</v>
      </c>
      <c r="V184" s="0" t="s">
        <v>153</v>
      </c>
      <c r="W184" s="0" t="s">
        <v>154</v>
      </c>
      <c r="X184" s="0" t="s">
        <v>102</v>
      </c>
      <c r="Y184" s="0" t="s">
        <v>103</v>
      </c>
      <c r="Z184" s="0" t="s">
        <v>104</v>
      </c>
      <c r="AA184" s="0" t="n">
        <v>96006417</v>
      </c>
      <c r="AB184" s="0" t="n">
        <v>596113.1</v>
      </c>
      <c r="AC184" s="0" t="n">
        <v>56264</v>
      </c>
      <c r="AD184" s="110" t="n">
        <v>37012.875</v>
      </c>
      <c r="AE184" s="110" t="n">
        <v>37012.875</v>
      </c>
    </row>
    <row r="185" customFormat="false" ht="12.75" hidden="false" customHeight="false" outlineLevel="0" collapsed="false">
      <c r="A185" s="142" t="n">
        <f aca="false">DATEVALUE(TEXT(F185,"mm/dd/yy"))</f>
        <v>37011</v>
      </c>
      <c r="B185" s="142" t="str">
        <f aca="false">IF(K185="Power",IF(Z185="Enron Canada Corp.",LEFT(L185,9),LEFT(L185,13)),K185)</f>
        <v>US East Power</v>
      </c>
      <c r="C185" s="143" t="n">
        <f aca="false">IF(K185="Power",((AE185-AD185+1)*16*SUM(O185:P185)),((AE185-AD185+1)*SUM(O185:P185)))</f>
        <v>24000</v>
      </c>
      <c r="D185" s="143" t="n">
        <f aca="false">VLOOKUP(H185,$A$7:$E$12,(HLOOKUP(B185,$B$5:$E$6,2,FALSE())),FALSE())*C185</f>
        <v>120</v>
      </c>
      <c r="E185" s="109" t="n">
        <v>1183856</v>
      </c>
      <c r="F185" s="110" t="n">
        <v>37011.3421643519</v>
      </c>
      <c r="G185" s="0" t="s">
        <v>170</v>
      </c>
      <c r="H185" s="0" t="s">
        <v>15</v>
      </c>
      <c r="I185" s="0" t="s">
        <v>11</v>
      </c>
      <c r="K185" s="0" t="s">
        <v>13</v>
      </c>
      <c r="L185" s="0" t="s">
        <v>133</v>
      </c>
      <c r="M185" s="0" t="n">
        <v>29084</v>
      </c>
      <c r="N185" s="0" t="s">
        <v>385</v>
      </c>
      <c r="O185" s="111" t="n">
        <v>50</v>
      </c>
      <c r="R185" s="0" t="s">
        <v>97</v>
      </c>
      <c r="S185" s="0" t="s">
        <v>98</v>
      </c>
      <c r="T185" s="113" t="n">
        <v>52</v>
      </c>
      <c r="U185" s="0" t="s">
        <v>152</v>
      </c>
      <c r="V185" s="0" t="s">
        <v>153</v>
      </c>
      <c r="W185" s="0" t="s">
        <v>154</v>
      </c>
      <c r="X185" s="0" t="s">
        <v>102</v>
      </c>
      <c r="Y185" s="0" t="s">
        <v>103</v>
      </c>
      <c r="Z185" s="0" t="s">
        <v>104</v>
      </c>
      <c r="AB185" s="0" t="n">
        <v>596213.1</v>
      </c>
      <c r="AC185" s="0" t="n">
        <v>3246</v>
      </c>
      <c r="AD185" s="110" t="n">
        <v>37013.875</v>
      </c>
      <c r="AE185" s="110" t="n">
        <v>37042.875</v>
      </c>
    </row>
    <row r="186" customFormat="false" ht="12.75" hidden="false" customHeight="false" outlineLevel="0" collapsed="false">
      <c r="A186" s="142" t="n">
        <f aca="false">DATEVALUE(TEXT(F186,"mm/dd/yy"))</f>
        <v>37011</v>
      </c>
      <c r="B186" s="142" t="str">
        <f aca="false">IF(K186="Power",IF(Z186="Enron Canada Corp.",LEFT(L186,9),LEFT(L186,13)),K186)</f>
        <v>US East Power</v>
      </c>
      <c r="C186" s="143" t="n">
        <f aca="false">IF(K186="Power",((AE186-AD186+1)*16*SUM(O186:P186)),((AE186-AD186+1)*SUM(O186:P186)))</f>
        <v>24000</v>
      </c>
      <c r="D186" s="143" t="n">
        <f aca="false">VLOOKUP(H186,$A$7:$E$12,(HLOOKUP(B186,$B$5:$E$6,2,FALSE())),FALSE())*C186</f>
        <v>120</v>
      </c>
      <c r="E186" s="109" t="n">
        <v>1183867</v>
      </c>
      <c r="F186" s="110" t="n">
        <v>37011.3426851852</v>
      </c>
      <c r="G186" s="0" t="s">
        <v>170</v>
      </c>
      <c r="H186" s="0" t="s">
        <v>15</v>
      </c>
      <c r="I186" s="0" t="s">
        <v>11</v>
      </c>
      <c r="K186" s="0" t="s">
        <v>13</v>
      </c>
      <c r="L186" s="0" t="s">
        <v>133</v>
      </c>
      <c r="M186" s="0" t="n">
        <v>29084</v>
      </c>
      <c r="N186" s="0" t="s">
        <v>385</v>
      </c>
      <c r="O186" s="111" t="n">
        <v>50</v>
      </c>
      <c r="R186" s="0" t="s">
        <v>97</v>
      </c>
      <c r="S186" s="0" t="s">
        <v>98</v>
      </c>
      <c r="T186" s="113" t="n">
        <v>51.75</v>
      </c>
      <c r="U186" s="0" t="s">
        <v>152</v>
      </c>
      <c r="V186" s="0" t="s">
        <v>153</v>
      </c>
      <c r="W186" s="0" t="s">
        <v>154</v>
      </c>
      <c r="X186" s="0" t="s">
        <v>102</v>
      </c>
      <c r="Y186" s="0" t="s">
        <v>103</v>
      </c>
      <c r="Z186" s="0" t="s">
        <v>104</v>
      </c>
      <c r="AB186" s="0" t="n">
        <v>596220.1</v>
      </c>
      <c r="AC186" s="0" t="n">
        <v>3246</v>
      </c>
      <c r="AD186" s="110" t="n">
        <v>37013.875</v>
      </c>
      <c r="AE186" s="110" t="n">
        <v>37042.875</v>
      </c>
    </row>
    <row r="187" customFormat="false" ht="12.75" hidden="false" customHeight="false" outlineLevel="0" collapsed="false">
      <c r="A187" s="142" t="n">
        <f aca="false">DATEVALUE(TEXT(F187,"mm/dd/yy"))</f>
        <v>37011</v>
      </c>
      <c r="B187" s="142" t="str">
        <f aca="false">IF(K187="Power",IF(Z187="Enron Canada Corp.",LEFT(L187,9),LEFT(L187,13)),K187)</f>
        <v>US East Power</v>
      </c>
      <c r="C187" s="143" t="n">
        <f aca="false">IF(K187="Power",((AE187-AD187+1)*16*SUM(O187:P187)),((AE187-AD187+1)*SUM(O187:P187)))</f>
        <v>24000</v>
      </c>
      <c r="D187" s="143" t="n">
        <f aca="false">VLOOKUP(H187,$A$7:$E$12,(HLOOKUP(B187,$B$5:$E$6,2,FALSE())),FALSE())*C187</f>
        <v>120</v>
      </c>
      <c r="E187" s="109" t="n">
        <v>1185605</v>
      </c>
      <c r="F187" s="110" t="n">
        <v>37011.3911342593</v>
      </c>
      <c r="G187" s="0" t="s">
        <v>113</v>
      </c>
      <c r="H187" s="0" t="s">
        <v>14</v>
      </c>
      <c r="I187" s="0" t="s">
        <v>11</v>
      </c>
      <c r="K187" s="0" t="s">
        <v>13</v>
      </c>
      <c r="L187" s="0" t="s">
        <v>133</v>
      </c>
      <c r="M187" s="0" t="n">
        <v>29065</v>
      </c>
      <c r="N187" s="0" t="s">
        <v>386</v>
      </c>
      <c r="P187" s="111" t="n">
        <v>50</v>
      </c>
      <c r="R187" s="0" t="s">
        <v>97</v>
      </c>
      <c r="S187" s="0" t="s">
        <v>98</v>
      </c>
      <c r="T187" s="113" t="n">
        <v>50.5</v>
      </c>
      <c r="U187" s="0" t="s">
        <v>208</v>
      </c>
      <c r="V187" s="0" t="s">
        <v>209</v>
      </c>
      <c r="W187" s="0" t="s">
        <v>185</v>
      </c>
      <c r="X187" s="0" t="s">
        <v>102</v>
      </c>
      <c r="Y187" s="0" t="s">
        <v>103</v>
      </c>
      <c r="Z187" s="0" t="s">
        <v>104</v>
      </c>
      <c r="AA187" s="0" t="n">
        <v>96028954</v>
      </c>
      <c r="AB187" s="0" t="n">
        <v>596426.1</v>
      </c>
      <c r="AC187" s="0" t="n">
        <v>54979</v>
      </c>
      <c r="AD187" s="110" t="n">
        <v>37013.875</v>
      </c>
      <c r="AE187" s="110" t="n">
        <v>37042.875</v>
      </c>
    </row>
    <row r="188" customFormat="false" ht="12.75" hidden="false" customHeight="false" outlineLevel="0" collapsed="false">
      <c r="A188" s="142" t="n">
        <f aca="false">DATEVALUE(TEXT(F188,"mm/dd/yy"))</f>
        <v>37011</v>
      </c>
      <c r="B188" s="142" t="str">
        <f aca="false">IF(K188="Power",IF(Z188="Enron Canada Corp.",LEFT(L188,9),LEFT(L188,13)),K188)</f>
        <v>US West Power</v>
      </c>
      <c r="C188" s="143" t="n">
        <f aca="false">IF(K188="Power",((AE188-AD188+1)*16*SUM(O188:P188)),((AE188-AD188+1)*SUM(O188:P188)))</f>
        <v>36400</v>
      </c>
      <c r="D188" s="143" t="n">
        <f aca="false">VLOOKUP(H188,$A$7:$E$12,(HLOOKUP(B188,$B$5:$E$6,2,FALSE())),FALSE())*C188</f>
        <v>273</v>
      </c>
      <c r="E188" s="109" t="n">
        <v>1185654</v>
      </c>
      <c r="F188" s="110" t="n">
        <v>37011.3921412037</v>
      </c>
      <c r="G188" s="0" t="s">
        <v>255</v>
      </c>
      <c r="H188" s="0" t="s">
        <v>15</v>
      </c>
      <c r="I188" s="0" t="s">
        <v>11</v>
      </c>
      <c r="K188" s="0" t="s">
        <v>13</v>
      </c>
      <c r="L188" s="0" t="s">
        <v>95</v>
      </c>
      <c r="M188" s="0" t="n">
        <v>38267</v>
      </c>
      <c r="N188" s="0" t="s">
        <v>116</v>
      </c>
      <c r="P188" s="111" t="n">
        <v>25</v>
      </c>
      <c r="R188" s="0" t="s">
        <v>97</v>
      </c>
      <c r="S188" s="0" t="s">
        <v>98</v>
      </c>
      <c r="T188" s="113" t="n">
        <v>111</v>
      </c>
      <c r="U188" s="0" t="s">
        <v>118</v>
      </c>
      <c r="V188" s="0" t="s">
        <v>111</v>
      </c>
      <c r="W188" s="0" t="s">
        <v>112</v>
      </c>
      <c r="X188" s="0" t="s">
        <v>102</v>
      </c>
      <c r="Y188" s="0" t="s">
        <v>103</v>
      </c>
      <c r="Z188" s="0" t="s">
        <v>104</v>
      </c>
      <c r="AA188" s="0" t="n">
        <v>96057479</v>
      </c>
      <c r="AB188" s="0" t="n">
        <v>596427.1</v>
      </c>
      <c r="AC188" s="0" t="n">
        <v>55134</v>
      </c>
      <c r="AD188" s="110" t="n">
        <v>37347.7013888889</v>
      </c>
      <c r="AE188" s="110" t="n">
        <v>37437.7013888889</v>
      </c>
    </row>
    <row r="189" customFormat="false" ht="12.75" hidden="false" customHeight="false" outlineLevel="0" collapsed="false">
      <c r="A189" s="142" t="n">
        <f aca="false">DATEVALUE(TEXT(F189,"mm/dd/yy"))</f>
        <v>37011</v>
      </c>
      <c r="B189" s="142" t="str">
        <f aca="false">IF(K189="Power",IF(Z189="Enron Canada Corp.",LEFT(L189,9),LEFT(L189,13)),K189)</f>
        <v>US East Power</v>
      </c>
      <c r="C189" s="143" t="n">
        <f aca="false">IF(K189="Power",((AE189-AD189+1)*16*SUM(O189:P189)),((AE189-AD189+1)*SUM(O189:P189)))</f>
        <v>2400</v>
      </c>
      <c r="D189" s="143" t="n">
        <f aca="false">VLOOKUP(H189,$A$7:$E$12,(HLOOKUP(B189,$B$5:$E$6,2,FALSE())),FALSE())*C189</f>
        <v>12</v>
      </c>
      <c r="E189" s="109" t="n">
        <v>1185765</v>
      </c>
      <c r="F189" s="110" t="n">
        <v>37011.3959490741</v>
      </c>
      <c r="G189" s="0" t="s">
        <v>113</v>
      </c>
      <c r="H189" s="0" t="s">
        <v>14</v>
      </c>
      <c r="I189" s="0" t="s">
        <v>11</v>
      </c>
      <c r="K189" s="0" t="s">
        <v>13</v>
      </c>
      <c r="L189" s="0" t="s">
        <v>133</v>
      </c>
      <c r="M189" s="0" t="n">
        <v>29066</v>
      </c>
      <c r="N189" s="0" t="s">
        <v>387</v>
      </c>
      <c r="O189" s="111" t="n">
        <v>50</v>
      </c>
      <c r="R189" s="0" t="s">
        <v>97</v>
      </c>
      <c r="S189" s="0" t="s">
        <v>98</v>
      </c>
      <c r="T189" s="113" t="n">
        <v>60.5</v>
      </c>
      <c r="U189" s="0" t="s">
        <v>208</v>
      </c>
      <c r="V189" s="0" t="s">
        <v>209</v>
      </c>
      <c r="W189" s="0" t="s">
        <v>185</v>
      </c>
      <c r="X189" s="0" t="s">
        <v>102</v>
      </c>
      <c r="Y189" s="0" t="s">
        <v>103</v>
      </c>
      <c r="Z189" s="0" t="s">
        <v>104</v>
      </c>
      <c r="AA189" s="0" t="n">
        <v>96028954</v>
      </c>
      <c r="AB189" s="0" t="n">
        <v>596450.1</v>
      </c>
      <c r="AC189" s="0" t="n">
        <v>54979</v>
      </c>
      <c r="AD189" s="110" t="n">
        <v>37013.875</v>
      </c>
      <c r="AE189" s="110" t="n">
        <v>37015.875</v>
      </c>
    </row>
    <row r="190" customFormat="false" ht="12.75" hidden="false" customHeight="false" outlineLevel="0" collapsed="false">
      <c r="A190" s="142" t="n">
        <f aca="false">DATEVALUE(TEXT(F190,"mm/dd/yy"))</f>
        <v>37011</v>
      </c>
      <c r="B190" s="142" t="str">
        <f aca="false">IF(K190="Power",IF(Z190="Enron Canada Corp.",LEFT(L190,9),LEFT(L190,13)),K190)</f>
        <v>US West Power</v>
      </c>
      <c r="C190" s="143" t="n">
        <f aca="false">IF(K190="Power",((AE190-AD190+1)*16*SUM(O190:P190)),((AE190-AD190+1)*SUM(O190:P190)))</f>
        <v>12000</v>
      </c>
      <c r="D190" s="143" t="n">
        <f aca="false">VLOOKUP(H190,$A$7:$E$12,(HLOOKUP(B190,$B$5:$E$6,2,FALSE())),FALSE())*C190</f>
        <v>90</v>
      </c>
      <c r="E190" s="109" t="n">
        <v>1186143</v>
      </c>
      <c r="F190" s="110" t="n">
        <v>37011.4063541667</v>
      </c>
      <c r="G190" s="0" t="s">
        <v>305</v>
      </c>
      <c r="H190" s="0" t="s">
        <v>14</v>
      </c>
      <c r="I190" s="0" t="s">
        <v>11</v>
      </c>
      <c r="K190" s="0" t="s">
        <v>13</v>
      </c>
      <c r="L190" s="0" t="s">
        <v>95</v>
      </c>
      <c r="M190" s="0" t="n">
        <v>29396</v>
      </c>
      <c r="N190" s="0" t="s">
        <v>388</v>
      </c>
      <c r="O190" s="111" t="n">
        <v>25</v>
      </c>
      <c r="R190" s="0" t="s">
        <v>97</v>
      </c>
      <c r="S190" s="0" t="s">
        <v>98</v>
      </c>
      <c r="T190" s="113" t="n">
        <v>125</v>
      </c>
      <c r="U190" s="0" t="s">
        <v>177</v>
      </c>
      <c r="V190" s="0" t="s">
        <v>119</v>
      </c>
      <c r="W190" s="0" t="s">
        <v>101</v>
      </c>
      <c r="X190" s="0" t="s">
        <v>102</v>
      </c>
      <c r="Y190" s="0" t="s">
        <v>103</v>
      </c>
      <c r="Z190" s="0" t="s">
        <v>104</v>
      </c>
      <c r="AA190" s="0" t="n">
        <v>96004381</v>
      </c>
      <c r="AB190" s="0" t="n">
        <v>596482.1</v>
      </c>
      <c r="AC190" s="0" t="n">
        <v>12</v>
      </c>
      <c r="AD190" s="110" t="n">
        <v>37013.875</v>
      </c>
      <c r="AE190" s="110" t="n">
        <v>37042.875</v>
      </c>
    </row>
    <row r="191" customFormat="false" ht="12.75" hidden="false" customHeight="false" outlineLevel="0" collapsed="false">
      <c r="A191" s="142" t="n">
        <f aca="false">DATEVALUE(TEXT(F191,"mm/dd/yy"))</f>
        <v>37011</v>
      </c>
      <c r="B191" s="142" t="str">
        <f aca="false">IF(K191="Power",IF(Z191="Enron Canada Corp.",LEFT(L191,9),LEFT(L191,13)),K191)</f>
        <v>US East Power</v>
      </c>
      <c r="C191" s="143" t="n">
        <f aca="false">IF(K191="Power",((AE191-AD191+1)*16*SUM(O191:P191)),((AE191-AD191+1)*SUM(O191:P191)))</f>
        <v>2400</v>
      </c>
      <c r="D191" s="143" t="n">
        <f aca="false">VLOOKUP(H191,$A$7:$E$12,(HLOOKUP(B191,$B$5:$E$6,2,FALSE())),FALSE())*C191</f>
        <v>12</v>
      </c>
      <c r="E191" s="109" t="n">
        <v>1187232</v>
      </c>
      <c r="F191" s="110" t="n">
        <v>37011.5046296296</v>
      </c>
      <c r="G191" s="0" t="s">
        <v>162</v>
      </c>
      <c r="H191" s="0" t="s">
        <v>15</v>
      </c>
      <c r="I191" s="0" t="s">
        <v>11</v>
      </c>
      <c r="K191" s="0" t="s">
        <v>13</v>
      </c>
      <c r="L191" s="0" t="s">
        <v>133</v>
      </c>
      <c r="M191" s="0" t="n">
        <v>29085</v>
      </c>
      <c r="N191" s="0" t="s">
        <v>389</v>
      </c>
      <c r="P191" s="111" t="n">
        <v>50</v>
      </c>
      <c r="R191" s="0" t="s">
        <v>97</v>
      </c>
      <c r="S191" s="0" t="s">
        <v>98</v>
      </c>
      <c r="T191" s="113" t="n">
        <v>63.5</v>
      </c>
      <c r="U191" s="0" t="s">
        <v>152</v>
      </c>
      <c r="V191" s="0" t="s">
        <v>153</v>
      </c>
      <c r="W191" s="0" t="s">
        <v>154</v>
      </c>
      <c r="X191" s="0" t="s">
        <v>102</v>
      </c>
      <c r="Y191" s="0" t="s">
        <v>103</v>
      </c>
      <c r="Z191" s="0" t="s">
        <v>104</v>
      </c>
      <c r="AA191" s="0" t="n">
        <v>96057469</v>
      </c>
      <c r="AB191" s="0" t="n">
        <v>596779.1</v>
      </c>
      <c r="AC191" s="0" t="n">
        <v>53350</v>
      </c>
      <c r="AD191" s="110" t="n">
        <v>37013.875</v>
      </c>
      <c r="AE191" s="110" t="n">
        <v>37015.875</v>
      </c>
    </row>
    <row r="192" customFormat="false" ht="12.75" hidden="false" customHeight="false" outlineLevel="0" collapsed="false">
      <c r="A192" s="142" t="n">
        <f aca="false">DATEVALUE(TEXT(F192,"mm/dd/yy"))</f>
        <v>37011</v>
      </c>
      <c r="B192" s="142" t="str">
        <f aca="false">IF(K192="Power",IF(Z192="Enron Canada Corp.",LEFT(L192,9),LEFT(L192,13)),K192)</f>
        <v>US East Power</v>
      </c>
      <c r="C192" s="143" t="n">
        <f aca="false">IF(K192="Power",((AE192-AD192+1)*16*SUM(O192:P192)),((AE192-AD192+1)*SUM(O192:P192)))</f>
        <v>73600</v>
      </c>
      <c r="D192" s="143" t="n">
        <f aca="false">VLOOKUP(H192,$A$7:$E$12,(HLOOKUP(B192,$B$5:$E$6,2,FALSE())),FALSE())*C192</f>
        <v>368</v>
      </c>
      <c r="E192" s="109" t="n">
        <v>1187331</v>
      </c>
      <c r="F192" s="110" t="n">
        <v>37011.5155671296</v>
      </c>
      <c r="G192" s="0" t="s">
        <v>255</v>
      </c>
      <c r="H192" s="0" t="s">
        <v>15</v>
      </c>
      <c r="I192" s="0" t="s">
        <v>11</v>
      </c>
      <c r="K192" s="0" t="s">
        <v>13</v>
      </c>
      <c r="L192" s="0" t="s">
        <v>133</v>
      </c>
      <c r="M192" s="0" t="n">
        <v>33009</v>
      </c>
      <c r="N192" s="0" t="s">
        <v>277</v>
      </c>
      <c r="O192" s="111" t="n">
        <v>50</v>
      </c>
      <c r="R192" s="0" t="s">
        <v>97</v>
      </c>
      <c r="S192" s="0" t="s">
        <v>98</v>
      </c>
      <c r="T192" s="113" t="n">
        <v>56.5</v>
      </c>
      <c r="U192" s="0" t="s">
        <v>135</v>
      </c>
      <c r="V192" s="0" t="s">
        <v>265</v>
      </c>
      <c r="W192" s="0" t="s">
        <v>137</v>
      </c>
      <c r="X192" s="0" t="s">
        <v>102</v>
      </c>
      <c r="Y192" s="0" t="s">
        <v>103</v>
      </c>
      <c r="Z192" s="0" t="s">
        <v>104</v>
      </c>
      <c r="AA192" s="0" t="n">
        <v>96057479</v>
      </c>
      <c r="AB192" s="0" t="n">
        <v>596831.1</v>
      </c>
      <c r="AC192" s="0" t="n">
        <v>55134</v>
      </c>
      <c r="AD192" s="110" t="n">
        <v>37165.7159722222</v>
      </c>
      <c r="AE192" s="110" t="n">
        <v>37256.7159722222</v>
      </c>
    </row>
    <row r="193" customFormat="false" ht="12.75" hidden="false" customHeight="false" outlineLevel="0" collapsed="false">
      <c r="A193" s="142" t="n">
        <f aca="false">DATEVALUE(TEXT(F193,"mm/dd/yy"))</f>
        <v>37011</v>
      </c>
      <c r="B193" s="142" t="str">
        <f aca="false">IF(K193="Power",IF(Z193="Enron Canada Corp.",LEFT(L193,9),LEFT(L193,13)),K193)</f>
        <v>US West Power</v>
      </c>
      <c r="C193" s="143" t="n">
        <f aca="false">IF(K193="Power",((AE193-AD193+1)*16*SUM(O193:P193)),((AE193-AD193+1)*SUM(O193:P193)))</f>
        <v>12000</v>
      </c>
      <c r="D193" s="143" t="n">
        <f aca="false">VLOOKUP(H193,$A$7:$E$12,(HLOOKUP(B193,$B$5:$E$6,2,FALSE())),FALSE())*C193</f>
        <v>90</v>
      </c>
      <c r="E193" s="109" t="n">
        <v>1187931</v>
      </c>
      <c r="F193" s="110" t="n">
        <v>37011.5736689815</v>
      </c>
      <c r="G193" s="0" t="s">
        <v>160</v>
      </c>
      <c r="H193" s="0" t="s">
        <v>14</v>
      </c>
      <c r="I193" s="0" t="s">
        <v>11</v>
      </c>
      <c r="K193" s="0" t="s">
        <v>13</v>
      </c>
      <c r="L193" s="0" t="s">
        <v>95</v>
      </c>
      <c r="M193" s="0" t="n">
        <v>10632</v>
      </c>
      <c r="N193" s="0" t="s">
        <v>390</v>
      </c>
      <c r="P193" s="111" t="n">
        <v>25</v>
      </c>
      <c r="R193" s="0" t="s">
        <v>97</v>
      </c>
      <c r="S193" s="0" t="s">
        <v>98</v>
      </c>
      <c r="T193" s="113" t="n">
        <v>290</v>
      </c>
      <c r="U193" s="0" t="s">
        <v>177</v>
      </c>
      <c r="V193" s="0" t="s">
        <v>121</v>
      </c>
      <c r="W193" s="0" t="s">
        <v>101</v>
      </c>
      <c r="X193" s="0" t="s">
        <v>102</v>
      </c>
      <c r="Y193" s="0" t="s">
        <v>103</v>
      </c>
      <c r="Z193" s="0" t="s">
        <v>104</v>
      </c>
      <c r="AA193" s="0" t="n">
        <v>96006417</v>
      </c>
      <c r="AB193" s="0" t="n">
        <v>597011.1</v>
      </c>
      <c r="AC193" s="0" t="n">
        <v>56264</v>
      </c>
      <c r="AD193" s="110" t="n">
        <v>37013.875</v>
      </c>
      <c r="AE193" s="110" t="n">
        <v>37042.875</v>
      </c>
    </row>
    <row r="194" customFormat="false" ht="12.75" hidden="false" customHeight="false" outlineLevel="0" collapsed="false">
      <c r="A194" s="142" t="n">
        <f aca="false">DATEVALUE(TEXT(F194,"mm/dd/yy"))</f>
        <v>37011</v>
      </c>
      <c r="B194" s="142" t="str">
        <f aca="false">IF(K194="Power",IF(Z194="Enron Canada Corp.",LEFT(L194,9),LEFT(L194,13)),K194)</f>
        <v>US East Power</v>
      </c>
      <c r="C194" s="143" t="n">
        <f aca="false">IF(K194="Power",((AE194-AD194+1)*16*SUM(O194:P194)),((AE194-AD194+1)*SUM(O194:P194)))</f>
        <v>2400</v>
      </c>
      <c r="D194" s="143" t="n">
        <f aca="false">VLOOKUP(H194,$A$7:$E$12,(HLOOKUP(B194,$B$5:$E$6,2,FALSE())),FALSE())*C194</f>
        <v>12</v>
      </c>
      <c r="E194" s="109" t="n">
        <v>1187945</v>
      </c>
      <c r="F194" s="110" t="n">
        <v>37011.5743981482</v>
      </c>
      <c r="G194" s="0" t="s">
        <v>287</v>
      </c>
      <c r="H194" s="0" t="s">
        <v>14</v>
      </c>
      <c r="I194" s="0" t="s">
        <v>11</v>
      </c>
      <c r="K194" s="0" t="s">
        <v>13</v>
      </c>
      <c r="L194" s="0" t="s">
        <v>133</v>
      </c>
      <c r="M194" s="0" t="n">
        <v>29078</v>
      </c>
      <c r="N194" s="0" t="s">
        <v>391</v>
      </c>
      <c r="P194" s="111" t="n">
        <v>50</v>
      </c>
      <c r="R194" s="0" t="s">
        <v>97</v>
      </c>
      <c r="S194" s="0" t="s">
        <v>98</v>
      </c>
      <c r="T194" s="113" t="n">
        <v>80</v>
      </c>
      <c r="U194" s="0" t="s">
        <v>223</v>
      </c>
      <c r="V194" s="0" t="s">
        <v>136</v>
      </c>
      <c r="W194" s="0" t="s">
        <v>149</v>
      </c>
      <c r="X194" s="0" t="s">
        <v>102</v>
      </c>
      <c r="Y194" s="0" t="s">
        <v>103</v>
      </c>
      <c r="Z194" s="0" t="s">
        <v>104</v>
      </c>
      <c r="AB194" s="0" t="n">
        <v>597016.1</v>
      </c>
      <c r="AC194" s="0" t="n">
        <v>69121</v>
      </c>
      <c r="AD194" s="110" t="n">
        <v>37013.875</v>
      </c>
      <c r="AE194" s="110" t="n">
        <v>37015.875</v>
      </c>
    </row>
    <row r="195" customFormat="false" ht="12.75" hidden="false" customHeight="false" outlineLevel="0" collapsed="false">
      <c r="A195" s="142" t="n">
        <f aca="false">DATEVALUE(TEXT(F195,"mm/dd/yy"))</f>
        <v>37011</v>
      </c>
      <c r="B195" s="142" t="str">
        <f aca="false">IF(K195="Power",IF(Z195="Enron Canada Corp.",LEFT(L195,9),LEFT(L195,13)),K195)</f>
        <v>US East Power</v>
      </c>
      <c r="C195" s="143" t="n">
        <f aca="false">IF(K195="Power",((AE195-AD195+1)*16*SUM(O195:P195)),((AE195-AD195+1)*SUM(O195:P195)))</f>
        <v>20000</v>
      </c>
      <c r="D195" s="143" t="n">
        <f aca="false">VLOOKUP(H195,$A$7:$E$12,(HLOOKUP(B195,$B$5:$E$6,2,FALSE())),FALSE())*C195</f>
        <v>100</v>
      </c>
      <c r="E195" s="109" t="n">
        <v>1187998</v>
      </c>
      <c r="F195" s="110" t="n">
        <v>37011.5780324074</v>
      </c>
      <c r="G195" s="0" t="s">
        <v>170</v>
      </c>
      <c r="H195" s="0" t="s">
        <v>15</v>
      </c>
      <c r="I195" s="0" t="s">
        <v>11</v>
      </c>
      <c r="K195" s="0" t="s">
        <v>13</v>
      </c>
      <c r="L195" s="0" t="s">
        <v>133</v>
      </c>
      <c r="M195" s="0" t="n">
        <v>49157</v>
      </c>
      <c r="N195" s="0" t="s">
        <v>372</v>
      </c>
      <c r="O195" s="111" t="n">
        <v>50</v>
      </c>
      <c r="R195" s="0" t="s">
        <v>97</v>
      </c>
      <c r="S195" s="0" t="s">
        <v>98</v>
      </c>
      <c r="T195" s="113" t="n">
        <v>47.25</v>
      </c>
      <c r="U195" s="0" t="s">
        <v>152</v>
      </c>
      <c r="V195" s="0" t="s">
        <v>153</v>
      </c>
      <c r="W195" s="0" t="s">
        <v>154</v>
      </c>
      <c r="X195" s="0" t="s">
        <v>102</v>
      </c>
      <c r="Y195" s="0" t="s">
        <v>103</v>
      </c>
      <c r="Z195" s="0" t="s">
        <v>104</v>
      </c>
      <c r="AB195" s="0" t="n">
        <v>597030.1</v>
      </c>
      <c r="AC195" s="0" t="n">
        <v>3246</v>
      </c>
      <c r="AD195" s="110" t="n">
        <v>37018.875</v>
      </c>
      <c r="AE195" s="110" t="n">
        <v>37042.875</v>
      </c>
    </row>
    <row r="196" customFormat="false" ht="12.75" hidden="false" customHeight="false" outlineLevel="0" collapsed="false">
      <c r="A196" s="142" t="n">
        <f aca="false">DATEVALUE(TEXT(F196,"mm/dd/yy"))</f>
        <v>37011</v>
      </c>
      <c r="B196" s="142" t="str">
        <f aca="false">IF(K196="Power",IF(Z196="Enron Canada Corp.",LEFT(L196,9),LEFT(L196,13)),K196)</f>
        <v>US East Power</v>
      </c>
      <c r="C196" s="143" t="n">
        <f aca="false">IF(K196="Power",((AE196-AD196+1)*16*SUM(O196:P196)),((AE196-AD196+1)*SUM(O196:P196)))</f>
        <v>20000</v>
      </c>
      <c r="D196" s="143" t="n">
        <f aca="false">VLOOKUP(H196,$A$7:$E$12,(HLOOKUP(B196,$B$5:$E$6,2,FALSE())),FALSE())*C196</f>
        <v>100</v>
      </c>
      <c r="E196" s="109" t="n">
        <v>1188170</v>
      </c>
      <c r="F196" s="110" t="n">
        <v>37011.5987152778</v>
      </c>
      <c r="G196" s="0" t="s">
        <v>170</v>
      </c>
      <c r="H196" s="0" t="s">
        <v>15</v>
      </c>
      <c r="I196" s="0" t="s">
        <v>11</v>
      </c>
      <c r="K196" s="0" t="s">
        <v>13</v>
      </c>
      <c r="L196" s="0" t="s">
        <v>133</v>
      </c>
      <c r="M196" s="0" t="n">
        <v>49157</v>
      </c>
      <c r="N196" s="0" t="s">
        <v>372</v>
      </c>
      <c r="O196" s="111" t="n">
        <v>50</v>
      </c>
      <c r="R196" s="0" t="s">
        <v>97</v>
      </c>
      <c r="S196" s="0" t="s">
        <v>98</v>
      </c>
      <c r="T196" s="113" t="n">
        <v>46.75</v>
      </c>
      <c r="U196" s="0" t="s">
        <v>152</v>
      </c>
      <c r="V196" s="0" t="s">
        <v>153</v>
      </c>
      <c r="W196" s="0" t="s">
        <v>154</v>
      </c>
      <c r="X196" s="0" t="s">
        <v>102</v>
      </c>
      <c r="Y196" s="0" t="s">
        <v>103</v>
      </c>
      <c r="Z196" s="0" t="s">
        <v>104</v>
      </c>
      <c r="AB196" s="0" t="n">
        <v>597083.1</v>
      </c>
      <c r="AC196" s="0" t="n">
        <v>3246</v>
      </c>
      <c r="AD196" s="110" t="n">
        <v>37018.875</v>
      </c>
      <c r="AE196" s="110" t="n">
        <v>37042.875</v>
      </c>
    </row>
    <row r="197" customFormat="false" ht="12.75" hidden="false" customHeight="false" outlineLevel="0" collapsed="false">
      <c r="A197" s="142" t="n">
        <f aca="false">DATEVALUE(TEXT(F197,"mm/dd/yy"))</f>
        <v>37012</v>
      </c>
      <c r="B197" s="142" t="str">
        <f aca="false">IF(K197="Power",IF(Z197="Enron Canada Corp.",LEFT(L197,9),LEFT(L197,13)),K197)</f>
        <v>US East Power</v>
      </c>
      <c r="C197" s="143" t="n">
        <f aca="false">IF(K197="Power",((AE197-AD197+1)*16*SUM(O197:P197)),((AE197-AD197+1)*SUM(O197:P197)))</f>
        <v>73600</v>
      </c>
      <c r="D197" s="143" t="n">
        <f aca="false">VLOOKUP(H197,$A$7:$E$12,(HLOOKUP(B197,$B$5:$E$6,2,FALSE())),FALSE())*C197</f>
        <v>368</v>
      </c>
      <c r="E197" s="109" t="n">
        <v>1188764</v>
      </c>
      <c r="F197" s="110" t="n">
        <v>37012.2940046296</v>
      </c>
      <c r="G197" s="0" t="s">
        <v>160</v>
      </c>
      <c r="H197" s="0" t="s">
        <v>15</v>
      </c>
      <c r="I197" s="0" t="s">
        <v>11</v>
      </c>
      <c r="K197" s="0" t="s">
        <v>13</v>
      </c>
      <c r="L197" s="0" t="s">
        <v>133</v>
      </c>
      <c r="M197" s="0" t="n">
        <v>33009</v>
      </c>
      <c r="N197" s="0" t="s">
        <v>277</v>
      </c>
      <c r="O197" s="111" t="n">
        <v>50</v>
      </c>
      <c r="R197" s="0" t="s">
        <v>97</v>
      </c>
      <c r="S197" s="0" t="s">
        <v>98</v>
      </c>
      <c r="T197" s="113" t="n">
        <v>56.5</v>
      </c>
      <c r="U197" s="0" t="s">
        <v>135</v>
      </c>
      <c r="V197" s="0" t="s">
        <v>265</v>
      </c>
      <c r="W197" s="0" t="s">
        <v>137</v>
      </c>
      <c r="X197" s="0" t="s">
        <v>102</v>
      </c>
      <c r="Y197" s="0" t="s">
        <v>103</v>
      </c>
      <c r="Z197" s="0" t="s">
        <v>104</v>
      </c>
      <c r="AA197" s="0" t="n">
        <v>96006417</v>
      </c>
      <c r="AB197" s="0" t="n">
        <v>597578.1</v>
      </c>
      <c r="AC197" s="0" t="n">
        <v>56264</v>
      </c>
      <c r="AD197" s="110" t="n">
        <v>37165.7159722222</v>
      </c>
      <c r="AE197" s="110" t="n">
        <v>37256.7159722222</v>
      </c>
    </row>
    <row r="198" customFormat="false" ht="12.75" hidden="false" customHeight="false" outlineLevel="0" collapsed="false">
      <c r="A198" s="142" t="n">
        <f aca="false">DATEVALUE(TEXT(F198,"mm/dd/yy"))</f>
        <v>37012</v>
      </c>
      <c r="B198" s="142" t="str">
        <f aca="false">IF(K198="Power",IF(Z198="Enron Canada Corp.",LEFT(L198,9),LEFT(L198,13)),K198)</f>
        <v>US East Power</v>
      </c>
      <c r="C198" s="143" t="n">
        <f aca="false">IF(K198="Power",((AE198-AD198+1)*16*SUM(O198:P198)),((AE198-AD198+1)*SUM(O198:P198)))</f>
        <v>48000</v>
      </c>
      <c r="D198" s="143" t="n">
        <f aca="false">VLOOKUP(H198,$A$7:$E$12,(HLOOKUP(B198,$B$5:$E$6,2,FALSE())),FALSE())*C198</f>
        <v>240</v>
      </c>
      <c r="E198" s="109" t="n">
        <v>1188890</v>
      </c>
      <c r="F198" s="110" t="n">
        <v>37012.3067592593</v>
      </c>
      <c r="G198" s="0" t="s">
        <v>168</v>
      </c>
      <c r="H198" s="0" t="s">
        <v>15</v>
      </c>
      <c r="I198" s="0" t="s">
        <v>11</v>
      </c>
      <c r="K198" s="0" t="s">
        <v>13</v>
      </c>
      <c r="L198" s="0" t="s">
        <v>133</v>
      </c>
      <c r="M198" s="0" t="n">
        <v>3942</v>
      </c>
      <c r="N198" s="0" t="s">
        <v>313</v>
      </c>
      <c r="P198" s="111" t="n">
        <v>100</v>
      </c>
      <c r="R198" s="0" t="s">
        <v>97</v>
      </c>
      <c r="S198" s="0" t="s">
        <v>98</v>
      </c>
      <c r="T198" s="113" t="n">
        <v>45</v>
      </c>
      <c r="U198" s="0" t="s">
        <v>152</v>
      </c>
      <c r="V198" s="0" t="s">
        <v>173</v>
      </c>
      <c r="W198" s="0" t="s">
        <v>174</v>
      </c>
      <c r="X198" s="0" t="s">
        <v>102</v>
      </c>
      <c r="Y198" s="0" t="s">
        <v>103</v>
      </c>
      <c r="Z198" s="0" t="s">
        <v>104</v>
      </c>
      <c r="AA198" s="0" t="n">
        <v>96005582</v>
      </c>
      <c r="AB198" s="0" t="n">
        <v>597647.1</v>
      </c>
      <c r="AC198" s="0" t="n">
        <v>53461</v>
      </c>
      <c r="AD198" s="110" t="n">
        <v>37135.5916666667</v>
      </c>
      <c r="AE198" s="110" t="n">
        <v>37164.5916666667</v>
      </c>
    </row>
    <row r="199" customFormat="false" ht="12.75" hidden="false" customHeight="false" outlineLevel="0" collapsed="false">
      <c r="A199" s="142" t="n">
        <f aca="false">DATEVALUE(TEXT(F199,"mm/dd/yy"))</f>
        <v>37012</v>
      </c>
      <c r="B199" s="142" t="str">
        <f aca="false">IF(K199="Power",IF(Z199="Enron Canada Corp.",LEFT(L199,9),LEFT(L199,13)),K199)</f>
        <v>US East Power</v>
      </c>
      <c r="C199" s="143" t="n">
        <f aca="false">IF(K199="Power",((AE199-AD199+1)*16*SUM(O199:P199)),((AE199-AD199+1)*SUM(O199:P199)))</f>
        <v>800</v>
      </c>
      <c r="D199" s="143" t="n">
        <f aca="false">VLOOKUP(H199,$A$7:$E$12,(HLOOKUP(B199,$B$5:$E$6,2,FALSE())),FALSE())*C199</f>
        <v>4</v>
      </c>
      <c r="E199" s="109" t="n">
        <v>1189264</v>
      </c>
      <c r="F199" s="110" t="n">
        <v>37012.325625</v>
      </c>
      <c r="G199" s="0" t="s">
        <v>170</v>
      </c>
      <c r="H199" s="0" t="s">
        <v>15</v>
      </c>
      <c r="I199" s="0" t="s">
        <v>11</v>
      </c>
      <c r="K199" s="0" t="s">
        <v>13</v>
      </c>
      <c r="L199" s="0" t="s">
        <v>228</v>
      </c>
      <c r="M199" s="0" t="n">
        <v>32198</v>
      </c>
      <c r="N199" s="0" t="s">
        <v>392</v>
      </c>
      <c r="O199" s="111" t="n">
        <v>50</v>
      </c>
      <c r="R199" s="0" t="s">
        <v>97</v>
      </c>
      <c r="S199" s="0" t="s">
        <v>98</v>
      </c>
      <c r="T199" s="113" t="n">
        <v>76</v>
      </c>
      <c r="U199" s="0" t="s">
        <v>230</v>
      </c>
      <c r="V199" s="0" t="s">
        <v>231</v>
      </c>
      <c r="W199" s="0" t="s">
        <v>149</v>
      </c>
      <c r="X199" s="0" t="s">
        <v>102</v>
      </c>
      <c r="Y199" s="0" t="s">
        <v>103</v>
      </c>
      <c r="Z199" s="0" t="s">
        <v>130</v>
      </c>
      <c r="AB199" s="0" t="n">
        <v>597731.1</v>
      </c>
      <c r="AC199" s="0" t="n">
        <v>3246</v>
      </c>
      <c r="AD199" s="110" t="n">
        <v>37013.875</v>
      </c>
      <c r="AE199" s="110" t="n">
        <v>37013.875</v>
      </c>
    </row>
    <row r="200" customFormat="false" ht="12.75" hidden="false" customHeight="false" outlineLevel="0" collapsed="false">
      <c r="A200" s="142" t="n">
        <f aca="false">DATEVALUE(TEXT(F200,"mm/dd/yy"))</f>
        <v>37012</v>
      </c>
      <c r="B200" s="142" t="str">
        <f aca="false">IF(K200="Power",IF(Z200="Enron Canada Corp.",LEFT(L200,9),LEFT(L200,13)),K200)</f>
        <v>US East Power</v>
      </c>
      <c r="C200" s="143" t="n">
        <f aca="false">IF(K200="Power",((AE200-AD200+1)*16*SUM(O200:P200)),((AE200-AD200+1)*SUM(O200:P200)))</f>
        <v>20000</v>
      </c>
      <c r="D200" s="143" t="n">
        <f aca="false">VLOOKUP(H200,$A$7:$E$12,(HLOOKUP(B200,$B$5:$E$6,2,FALSE())),FALSE())*C200</f>
        <v>100</v>
      </c>
      <c r="E200" s="109" t="n">
        <v>1189286</v>
      </c>
      <c r="F200" s="110" t="n">
        <v>37012.3266087963</v>
      </c>
      <c r="G200" s="0" t="s">
        <v>170</v>
      </c>
      <c r="H200" s="0" t="s">
        <v>15</v>
      </c>
      <c r="I200" s="0" t="s">
        <v>11</v>
      </c>
      <c r="K200" s="0" t="s">
        <v>13</v>
      </c>
      <c r="L200" s="0" t="s">
        <v>133</v>
      </c>
      <c r="M200" s="0" t="n">
        <v>49157</v>
      </c>
      <c r="N200" s="0" t="s">
        <v>372</v>
      </c>
      <c r="O200" s="111" t="n">
        <v>50</v>
      </c>
      <c r="R200" s="0" t="s">
        <v>97</v>
      </c>
      <c r="S200" s="0" t="s">
        <v>98</v>
      </c>
      <c r="T200" s="113" t="n">
        <v>46</v>
      </c>
      <c r="U200" s="0" t="s">
        <v>152</v>
      </c>
      <c r="V200" s="0" t="s">
        <v>153</v>
      </c>
      <c r="W200" s="0" t="s">
        <v>154</v>
      </c>
      <c r="X200" s="0" t="s">
        <v>102</v>
      </c>
      <c r="Y200" s="0" t="s">
        <v>103</v>
      </c>
      <c r="Z200" s="0" t="s">
        <v>104</v>
      </c>
      <c r="AB200" s="0" t="n">
        <v>597735.1</v>
      </c>
      <c r="AC200" s="0" t="n">
        <v>3246</v>
      </c>
      <c r="AD200" s="110" t="n">
        <v>37018.875</v>
      </c>
      <c r="AE200" s="110" t="n">
        <v>37042.875</v>
      </c>
    </row>
    <row r="201" customFormat="false" ht="12.75" hidden="false" customHeight="false" outlineLevel="0" collapsed="false">
      <c r="A201" s="142" t="n">
        <f aca="false">DATEVALUE(TEXT(F201,"mm/dd/yy"))</f>
        <v>37012</v>
      </c>
      <c r="B201" s="142" t="str">
        <f aca="false">IF(K201="Power",IF(Z201="Enron Canada Corp.",LEFT(L201,9),LEFT(L201,13)),K201)</f>
        <v>US East Power</v>
      </c>
      <c r="C201" s="143" t="n">
        <f aca="false">IF(K201="Power",((AE201-AD201+1)*16*SUM(O201:P201)),((AE201-AD201+1)*SUM(O201:P201)))</f>
        <v>2400</v>
      </c>
      <c r="D201" s="143" t="n">
        <f aca="false">VLOOKUP(H201,$A$7:$E$12,(HLOOKUP(B201,$B$5:$E$6,2,FALSE())),FALSE())*C201</f>
        <v>12</v>
      </c>
      <c r="E201" s="109" t="n">
        <v>1190851</v>
      </c>
      <c r="F201" s="110" t="n">
        <v>37012.366875</v>
      </c>
      <c r="G201" s="0" t="s">
        <v>252</v>
      </c>
      <c r="H201" s="0" t="s">
        <v>15</v>
      </c>
      <c r="I201" s="0" t="s">
        <v>11</v>
      </c>
      <c r="K201" s="0" t="s">
        <v>13</v>
      </c>
      <c r="L201" s="0" t="s">
        <v>228</v>
      </c>
      <c r="M201" s="0" t="n">
        <v>30597</v>
      </c>
      <c r="N201" s="0" t="s">
        <v>393</v>
      </c>
      <c r="O201" s="111" t="n">
        <v>50</v>
      </c>
      <c r="R201" s="0" t="s">
        <v>97</v>
      </c>
      <c r="S201" s="0" t="s">
        <v>98</v>
      </c>
      <c r="T201" s="113" t="n">
        <v>58.75</v>
      </c>
      <c r="U201" s="0" t="s">
        <v>230</v>
      </c>
      <c r="V201" s="0" t="s">
        <v>231</v>
      </c>
      <c r="W201" s="0" t="s">
        <v>149</v>
      </c>
      <c r="X201" s="0" t="s">
        <v>102</v>
      </c>
      <c r="Y201" s="0" t="s">
        <v>103</v>
      </c>
      <c r="Z201" s="0" t="s">
        <v>130</v>
      </c>
      <c r="AA201" s="0" t="n">
        <v>96041878</v>
      </c>
      <c r="AB201" s="0" t="n">
        <v>598071.1</v>
      </c>
      <c r="AC201" s="0" t="n">
        <v>11135</v>
      </c>
      <c r="AD201" s="110" t="n">
        <v>37013.875</v>
      </c>
      <c r="AE201" s="110" t="n">
        <v>37015.875</v>
      </c>
    </row>
    <row r="202" customFormat="false" ht="12.75" hidden="false" customHeight="false" outlineLevel="0" collapsed="false">
      <c r="A202" s="142" t="n">
        <f aca="false">DATEVALUE(TEXT(F202,"mm/dd/yy"))</f>
        <v>37012</v>
      </c>
      <c r="B202" s="142" t="str">
        <f aca="false">IF(K202="Power",IF(Z202="Enron Canada Corp.",LEFT(L202,9),LEFT(L202,13)),K202)</f>
        <v>Natural Gas</v>
      </c>
      <c r="C202" s="143" t="n">
        <f aca="false">IF(K202="Power",((AE202-AD202+1)*16*SUM(O202:P202)),((AE202-AD202+1)*SUM(O202:P202)))</f>
        <v>1510000</v>
      </c>
      <c r="D202" s="143" t="n">
        <f aca="false">VLOOKUP(H202,$A$7:$E$12,(HLOOKUP(B202,$B$5:$E$6,2,FALSE())),FALSE())*C202</f>
        <v>377.5</v>
      </c>
      <c r="E202" s="109" t="n">
        <v>1191691</v>
      </c>
      <c r="F202" s="110" t="n">
        <v>37012.3802777778</v>
      </c>
      <c r="G202" s="0" t="s">
        <v>162</v>
      </c>
      <c r="H202" s="0" t="s">
        <v>14</v>
      </c>
      <c r="I202" s="0" t="s">
        <v>11</v>
      </c>
      <c r="K202" s="0" t="s">
        <v>12</v>
      </c>
      <c r="L202" s="0" t="s">
        <v>123</v>
      </c>
      <c r="M202" s="0" t="n">
        <v>37322</v>
      </c>
      <c r="N202" s="0" t="s">
        <v>394</v>
      </c>
      <c r="P202" s="111" t="n">
        <v>10000</v>
      </c>
      <c r="R202" s="0" t="s">
        <v>125</v>
      </c>
      <c r="S202" s="0" t="s">
        <v>98</v>
      </c>
      <c r="T202" s="113" t="n">
        <v>0.045</v>
      </c>
      <c r="U202" s="0" t="s">
        <v>202</v>
      </c>
      <c r="V202" s="0" t="s">
        <v>218</v>
      </c>
      <c r="W202" s="0" t="s">
        <v>219</v>
      </c>
      <c r="X202" s="0" t="s">
        <v>129</v>
      </c>
      <c r="Y202" s="0" t="s">
        <v>103</v>
      </c>
      <c r="Z202" s="0" t="s">
        <v>130</v>
      </c>
      <c r="AA202" s="0" t="n">
        <v>96045266</v>
      </c>
      <c r="AB202" s="0" t="s">
        <v>395</v>
      </c>
      <c r="AC202" s="0" t="n">
        <v>53350</v>
      </c>
      <c r="AD202" s="110" t="n">
        <v>37196</v>
      </c>
      <c r="AE202" s="110" t="n">
        <v>37346</v>
      </c>
    </row>
    <row r="203" customFormat="false" ht="12.75" hidden="false" customHeight="false" outlineLevel="0" collapsed="false">
      <c r="A203" s="142" t="n">
        <f aca="false">DATEVALUE(TEXT(F203,"mm/dd/yy"))</f>
        <v>37012</v>
      </c>
      <c r="B203" s="142" t="str">
        <f aca="false">IF(K203="Power",IF(Z203="Enron Canada Corp.",LEFT(L203,9),LEFT(L203,13)),K203)</f>
        <v>Natural Gas</v>
      </c>
      <c r="C203" s="143" t="n">
        <f aca="false">IF(K203="Power",((AE203-AD203+1)*16*SUM(O203:P203)),((AE203-AD203+1)*SUM(O203:P203)))</f>
        <v>1530000</v>
      </c>
      <c r="D203" s="143" t="n">
        <f aca="false">VLOOKUP(H203,$A$7:$E$12,(HLOOKUP(B203,$B$5:$E$6,2,FALSE())),FALSE())*C203</f>
        <v>382.5</v>
      </c>
      <c r="E203" s="109" t="n">
        <v>1191703</v>
      </c>
      <c r="F203" s="110" t="n">
        <v>37012.380462963</v>
      </c>
      <c r="G203" s="0" t="s">
        <v>162</v>
      </c>
      <c r="H203" s="0" t="s">
        <v>14</v>
      </c>
      <c r="I203" s="0" t="s">
        <v>11</v>
      </c>
      <c r="K203" s="0" t="s">
        <v>12</v>
      </c>
      <c r="L203" s="0" t="s">
        <v>123</v>
      </c>
      <c r="M203" s="0" t="n">
        <v>49209</v>
      </c>
      <c r="N203" s="0" t="s">
        <v>396</v>
      </c>
      <c r="P203" s="111" t="n">
        <v>10000</v>
      </c>
      <c r="R203" s="0" t="s">
        <v>125</v>
      </c>
      <c r="S203" s="0" t="s">
        <v>98</v>
      </c>
      <c r="T203" s="113" t="n">
        <v>0.035</v>
      </c>
      <c r="U203" s="0" t="s">
        <v>202</v>
      </c>
      <c r="V203" s="0" t="s">
        <v>218</v>
      </c>
      <c r="W203" s="0" t="s">
        <v>219</v>
      </c>
      <c r="X203" s="0" t="s">
        <v>129</v>
      </c>
      <c r="Y203" s="0" t="s">
        <v>103</v>
      </c>
      <c r="Z203" s="0" t="s">
        <v>130</v>
      </c>
      <c r="AA203" s="0" t="n">
        <v>96045266</v>
      </c>
      <c r="AB203" s="0" t="s">
        <v>397</v>
      </c>
      <c r="AC203" s="0" t="n">
        <v>53350</v>
      </c>
      <c r="AD203" s="110" t="n">
        <v>37043</v>
      </c>
      <c r="AE203" s="110" t="n">
        <v>37195</v>
      </c>
    </row>
    <row r="204" customFormat="false" ht="12.75" hidden="false" customHeight="false" outlineLevel="0" collapsed="false">
      <c r="A204" s="142" t="n">
        <f aca="false">DATEVALUE(TEXT(F204,"mm/dd/yy"))</f>
        <v>37012</v>
      </c>
      <c r="B204" s="142" t="str">
        <f aca="false">IF(K204="Power",IF(Z204="Enron Canada Corp.",LEFT(L204,9),LEFT(L204,13)),K204)</f>
        <v>US East Power</v>
      </c>
      <c r="C204" s="143" t="n">
        <f aca="false">IF(K204="Power",((AE204-AD204+1)*16*SUM(O204:P204)),((AE204-AD204+1)*SUM(O204:P204)))</f>
        <v>23200</v>
      </c>
      <c r="D204" s="143" t="n">
        <f aca="false">VLOOKUP(H204,$A$7:$E$12,(HLOOKUP(B204,$B$5:$E$6,2,FALSE())),FALSE())*C204</f>
        <v>116</v>
      </c>
      <c r="E204" s="109" t="n">
        <v>1192512</v>
      </c>
      <c r="F204" s="110" t="n">
        <v>37012.4016666667</v>
      </c>
      <c r="G204" s="0" t="s">
        <v>171</v>
      </c>
      <c r="H204" s="0" t="s">
        <v>14</v>
      </c>
      <c r="I204" s="0" t="s">
        <v>11</v>
      </c>
      <c r="K204" s="0" t="s">
        <v>13</v>
      </c>
      <c r="L204" s="0" t="s">
        <v>133</v>
      </c>
      <c r="M204" s="0" t="n">
        <v>29065</v>
      </c>
      <c r="N204" s="0" t="s">
        <v>398</v>
      </c>
      <c r="P204" s="111" t="n">
        <v>50</v>
      </c>
      <c r="R204" s="0" t="s">
        <v>97</v>
      </c>
      <c r="S204" s="0" t="s">
        <v>98</v>
      </c>
      <c r="T204" s="113" t="n">
        <v>45</v>
      </c>
      <c r="U204" s="0" t="s">
        <v>208</v>
      </c>
      <c r="V204" s="0" t="s">
        <v>209</v>
      </c>
      <c r="W204" s="0" t="s">
        <v>185</v>
      </c>
      <c r="X204" s="0" t="s">
        <v>102</v>
      </c>
      <c r="Y204" s="0" t="s">
        <v>103</v>
      </c>
      <c r="Z204" s="0" t="s">
        <v>104</v>
      </c>
      <c r="AA204" s="0" t="n">
        <v>96053024</v>
      </c>
      <c r="AB204" s="0" t="n">
        <v>598271.1</v>
      </c>
      <c r="AC204" s="0" t="n">
        <v>65268</v>
      </c>
      <c r="AD204" s="110" t="n">
        <v>37014.875</v>
      </c>
      <c r="AE204" s="110" t="n">
        <v>37042.875</v>
      </c>
    </row>
    <row r="205" customFormat="false" ht="12.75" hidden="false" customHeight="false" outlineLevel="0" collapsed="false">
      <c r="A205" s="142" t="n">
        <f aca="false">DATEVALUE(TEXT(F205,"mm/dd/yy"))</f>
        <v>37012</v>
      </c>
      <c r="B205" s="142" t="str">
        <f aca="false">IF(K205="Power",IF(Z205="Enron Canada Corp.",LEFT(L205,9),LEFT(L205,13)),K205)</f>
        <v>US East Power</v>
      </c>
      <c r="C205" s="143" t="n">
        <f aca="false">IF(K205="Power",((AE205-AD205+1)*16*SUM(O205:P205)),((AE205-AD205+1)*SUM(O205:P205)))</f>
        <v>14400</v>
      </c>
      <c r="D205" s="143" t="n">
        <f aca="false">VLOOKUP(H205,$A$7:$E$12,(HLOOKUP(B205,$B$5:$E$6,2,FALSE())),FALSE())*C205</f>
        <v>72</v>
      </c>
      <c r="E205" s="109" t="n">
        <v>1193069</v>
      </c>
      <c r="F205" s="110" t="n">
        <v>37012.427650463</v>
      </c>
      <c r="G205" s="0" t="s">
        <v>170</v>
      </c>
      <c r="H205" s="0" t="s">
        <v>15</v>
      </c>
      <c r="I205" s="0" t="s">
        <v>11</v>
      </c>
      <c r="K205" s="0" t="s">
        <v>13</v>
      </c>
      <c r="L205" s="0" t="s">
        <v>133</v>
      </c>
      <c r="M205" s="0" t="n">
        <v>49745</v>
      </c>
      <c r="N205" s="0" t="s">
        <v>399</v>
      </c>
      <c r="O205" s="111" t="n">
        <v>50</v>
      </c>
      <c r="R205" s="0" t="s">
        <v>97</v>
      </c>
      <c r="S205" s="0" t="s">
        <v>98</v>
      </c>
      <c r="T205" s="113" t="n">
        <v>48.5</v>
      </c>
      <c r="U205" s="0" t="s">
        <v>152</v>
      </c>
      <c r="V205" s="0" t="s">
        <v>153</v>
      </c>
      <c r="W205" s="0" t="s">
        <v>154</v>
      </c>
      <c r="X205" s="0" t="s">
        <v>102</v>
      </c>
      <c r="Y205" s="0" t="s">
        <v>103</v>
      </c>
      <c r="Z205" s="0" t="s">
        <v>104</v>
      </c>
      <c r="AB205" s="0" t="n">
        <v>598350.1</v>
      </c>
      <c r="AC205" s="0" t="n">
        <v>3246</v>
      </c>
      <c r="AD205" s="110" t="n">
        <v>37025.875</v>
      </c>
      <c r="AE205" s="110" t="n">
        <v>37042.875</v>
      </c>
    </row>
    <row r="206" customFormat="false" ht="12.75" hidden="false" customHeight="false" outlineLevel="0" collapsed="false">
      <c r="A206" s="142" t="n">
        <f aca="false">DATEVALUE(TEXT(F206,"mm/dd/yy"))</f>
        <v>37012</v>
      </c>
      <c r="B206" s="142" t="str">
        <f aca="false">IF(K206="Power",IF(Z206="Enron Canada Corp.",LEFT(L206,9),LEFT(L206,13)),K206)</f>
        <v>US West Power</v>
      </c>
      <c r="C206" s="143" t="n">
        <f aca="false">IF(K206="Power",((AE206-AD206+1)*16*SUM(O206:P206)),((AE206-AD206+1)*SUM(O206:P206)))</f>
        <v>36400</v>
      </c>
      <c r="D206" s="143" t="n">
        <f aca="false">VLOOKUP(H206,$A$7:$E$12,(HLOOKUP(B206,$B$5:$E$6,2,FALSE())),FALSE())*C206</f>
        <v>273</v>
      </c>
      <c r="E206" s="109" t="n">
        <v>1194040</v>
      </c>
      <c r="F206" s="110" t="n">
        <v>37012.5069444444</v>
      </c>
      <c r="G206" s="0" t="s">
        <v>162</v>
      </c>
      <c r="H206" s="0" t="s">
        <v>15</v>
      </c>
      <c r="I206" s="0" t="s">
        <v>11</v>
      </c>
      <c r="K206" s="0" t="s">
        <v>13</v>
      </c>
      <c r="L206" s="0" t="s">
        <v>95</v>
      </c>
      <c r="M206" s="0" t="n">
        <v>38267</v>
      </c>
      <c r="N206" s="0" t="s">
        <v>116</v>
      </c>
      <c r="O206" s="111" t="n">
        <v>25</v>
      </c>
      <c r="R206" s="0" t="s">
        <v>97</v>
      </c>
      <c r="S206" s="0" t="s">
        <v>98</v>
      </c>
      <c r="T206" s="113" t="n">
        <v>103.5</v>
      </c>
      <c r="U206" s="0" t="s">
        <v>118</v>
      </c>
      <c r="V206" s="0" t="s">
        <v>111</v>
      </c>
      <c r="W206" s="0" t="s">
        <v>112</v>
      </c>
      <c r="X206" s="0" t="s">
        <v>102</v>
      </c>
      <c r="Y206" s="0" t="s">
        <v>103</v>
      </c>
      <c r="Z206" s="0" t="s">
        <v>104</v>
      </c>
      <c r="AA206" s="0" t="n">
        <v>96057469</v>
      </c>
      <c r="AB206" s="0" t="n">
        <v>598594.1</v>
      </c>
      <c r="AC206" s="0" t="n">
        <v>53350</v>
      </c>
      <c r="AD206" s="110" t="n">
        <v>37347.7013888889</v>
      </c>
      <c r="AE206" s="110" t="n">
        <v>37437.7013888889</v>
      </c>
    </row>
    <row r="207" customFormat="false" ht="12.75" hidden="false" customHeight="false" outlineLevel="0" collapsed="false">
      <c r="A207" s="142" t="n">
        <f aca="false">DATEVALUE(TEXT(F207,"mm/dd/yy"))</f>
        <v>37012</v>
      </c>
      <c r="B207" s="142" t="str">
        <f aca="false">IF(K207="Power",IF(Z207="Enron Canada Corp.",LEFT(L207,9),LEFT(L207,13)),K207)</f>
        <v>US West Power</v>
      </c>
      <c r="C207" s="143" t="n">
        <f aca="false">IF(K207="Power",((AE207-AD207+1)*16*SUM(O207:P207)),((AE207-AD207+1)*SUM(O207:P207)))</f>
        <v>12000</v>
      </c>
      <c r="D207" s="143" t="n">
        <f aca="false">VLOOKUP(H207,$A$7:$E$12,(HLOOKUP(B207,$B$5:$E$6,2,FALSE())),FALSE())*C207</f>
        <v>90</v>
      </c>
      <c r="E207" s="109" t="n">
        <v>1194121</v>
      </c>
      <c r="F207" s="110" t="n">
        <v>37012.5178356481</v>
      </c>
      <c r="G207" s="0" t="s">
        <v>178</v>
      </c>
      <c r="H207" s="0" t="s">
        <v>14</v>
      </c>
      <c r="I207" s="0" t="s">
        <v>11</v>
      </c>
      <c r="K207" s="0" t="s">
        <v>13</v>
      </c>
      <c r="L207" s="0" t="s">
        <v>95</v>
      </c>
      <c r="M207" s="0" t="n">
        <v>40719</v>
      </c>
      <c r="N207" s="0" t="s">
        <v>400</v>
      </c>
      <c r="P207" s="111" t="n">
        <v>25</v>
      </c>
      <c r="R207" s="0" t="s">
        <v>97</v>
      </c>
      <c r="S207" s="0" t="s">
        <v>98</v>
      </c>
      <c r="T207" s="113" t="n">
        <v>265</v>
      </c>
      <c r="U207" s="0" t="s">
        <v>177</v>
      </c>
      <c r="V207" s="0" t="s">
        <v>401</v>
      </c>
      <c r="W207" s="0" t="s">
        <v>101</v>
      </c>
      <c r="X207" s="0" t="s">
        <v>102</v>
      </c>
      <c r="Y207" s="0" t="s">
        <v>103</v>
      </c>
      <c r="Z207" s="0" t="s">
        <v>104</v>
      </c>
      <c r="AA207" s="0" t="n">
        <v>96004396</v>
      </c>
      <c r="AB207" s="0" t="n">
        <v>598610.1</v>
      </c>
      <c r="AC207" s="0" t="n">
        <v>64245</v>
      </c>
      <c r="AD207" s="110" t="n">
        <v>37135.875</v>
      </c>
      <c r="AE207" s="110" t="n">
        <v>37164.875</v>
      </c>
    </row>
    <row r="208" customFormat="false" ht="12.75" hidden="false" customHeight="false" outlineLevel="0" collapsed="false">
      <c r="A208" s="142" t="n">
        <f aca="false">DATEVALUE(TEXT(F208,"mm/dd/yy"))</f>
        <v>37012</v>
      </c>
      <c r="B208" s="142" t="str">
        <f aca="false">IF(K208="Power",IF(Z208="Enron Canada Corp.",LEFT(L208,9),LEFT(L208,13)),K208)</f>
        <v>US West Power</v>
      </c>
      <c r="C208" s="143" t="n">
        <f aca="false">IF(K208="Power",((AE208-AD208+1)*16*SUM(O208:P208)),((AE208-AD208+1)*SUM(O208:P208)))</f>
        <v>12000</v>
      </c>
      <c r="D208" s="143" t="n">
        <f aca="false">VLOOKUP(H208,$A$7:$E$12,(HLOOKUP(B208,$B$5:$E$6,2,FALSE())),FALSE())*C208</f>
        <v>90</v>
      </c>
      <c r="E208" s="109" t="n">
        <v>1194137</v>
      </c>
      <c r="F208" s="110" t="n">
        <v>37012.521087963</v>
      </c>
      <c r="G208" s="0" t="s">
        <v>178</v>
      </c>
      <c r="H208" s="0" t="s">
        <v>14</v>
      </c>
      <c r="I208" s="0" t="s">
        <v>11</v>
      </c>
      <c r="K208" s="0" t="s">
        <v>13</v>
      </c>
      <c r="L208" s="0" t="s">
        <v>95</v>
      </c>
      <c r="M208" s="0" t="n">
        <v>40719</v>
      </c>
      <c r="N208" s="0" t="s">
        <v>400</v>
      </c>
      <c r="P208" s="111" t="n">
        <v>25</v>
      </c>
      <c r="R208" s="0" t="s">
        <v>97</v>
      </c>
      <c r="S208" s="0" t="s">
        <v>98</v>
      </c>
      <c r="T208" s="113" t="n">
        <v>270</v>
      </c>
      <c r="U208" s="0" t="s">
        <v>177</v>
      </c>
      <c r="V208" s="0" t="s">
        <v>401</v>
      </c>
      <c r="W208" s="0" t="s">
        <v>101</v>
      </c>
      <c r="X208" s="0" t="s">
        <v>102</v>
      </c>
      <c r="Y208" s="0" t="s">
        <v>103</v>
      </c>
      <c r="Z208" s="0" t="s">
        <v>104</v>
      </c>
      <c r="AA208" s="0" t="n">
        <v>96004396</v>
      </c>
      <c r="AB208" s="0" t="n">
        <v>598636.1</v>
      </c>
      <c r="AC208" s="0" t="n">
        <v>64245</v>
      </c>
      <c r="AD208" s="110" t="n">
        <v>37135.875</v>
      </c>
      <c r="AE208" s="110" t="n">
        <v>37164.875</v>
      </c>
    </row>
    <row r="209" customFormat="false" ht="12.75" hidden="false" customHeight="false" outlineLevel="0" collapsed="false">
      <c r="A209" s="142" t="n">
        <f aca="false">DATEVALUE(TEXT(F209,"mm/dd/yy"))</f>
        <v>37012</v>
      </c>
      <c r="B209" s="142" t="str">
        <f aca="false">IF(K209="Power",IF(Z209="Enron Canada Corp.",LEFT(L209,9),LEFT(L209,13)),K209)</f>
        <v>US West Power</v>
      </c>
      <c r="C209" s="143" t="n">
        <f aca="false">IF(K209="Power",((AE209-AD209+1)*16*SUM(O209:P209)),((AE209-AD209+1)*SUM(O209:P209)))</f>
        <v>12000</v>
      </c>
      <c r="D209" s="143" t="n">
        <f aca="false">VLOOKUP(H209,$A$7:$E$12,(HLOOKUP(B209,$B$5:$E$6,2,FALSE())),FALSE())*C209</f>
        <v>90</v>
      </c>
      <c r="E209" s="109" t="n">
        <v>1194159</v>
      </c>
      <c r="F209" s="110" t="n">
        <v>37012.5283564815</v>
      </c>
      <c r="G209" s="0" t="s">
        <v>178</v>
      </c>
      <c r="H209" s="0" t="s">
        <v>14</v>
      </c>
      <c r="I209" s="0" t="s">
        <v>11</v>
      </c>
      <c r="K209" s="0" t="s">
        <v>13</v>
      </c>
      <c r="L209" s="0" t="s">
        <v>95</v>
      </c>
      <c r="M209" s="0" t="n">
        <v>40719</v>
      </c>
      <c r="N209" s="0" t="s">
        <v>400</v>
      </c>
      <c r="P209" s="111" t="n">
        <v>25</v>
      </c>
      <c r="R209" s="0" t="s">
        <v>97</v>
      </c>
      <c r="S209" s="0" t="s">
        <v>98</v>
      </c>
      <c r="T209" s="113" t="n">
        <v>270</v>
      </c>
      <c r="U209" s="0" t="s">
        <v>177</v>
      </c>
      <c r="V209" s="0" t="s">
        <v>401</v>
      </c>
      <c r="W209" s="0" t="s">
        <v>101</v>
      </c>
      <c r="X209" s="0" t="s">
        <v>102</v>
      </c>
      <c r="Y209" s="0" t="s">
        <v>103</v>
      </c>
      <c r="Z209" s="0" t="s">
        <v>104</v>
      </c>
      <c r="AA209" s="0" t="n">
        <v>96004396</v>
      </c>
      <c r="AB209" s="0" t="n">
        <v>598627.1</v>
      </c>
      <c r="AC209" s="0" t="n">
        <v>64245</v>
      </c>
      <c r="AD209" s="110" t="n">
        <v>37135.875</v>
      </c>
      <c r="AE209" s="110" t="n">
        <v>37164.875</v>
      </c>
    </row>
    <row r="210" customFormat="false" ht="12.75" hidden="false" customHeight="false" outlineLevel="0" collapsed="false">
      <c r="A210" s="142" t="n">
        <f aca="false">DATEVALUE(TEXT(F210,"mm/dd/yy"))</f>
        <v>37012</v>
      </c>
      <c r="B210" s="142" t="str">
        <f aca="false">IF(K210="Power",IF(Z210="Enron Canada Corp.",LEFT(L210,9),LEFT(L210,13)),K210)</f>
        <v>Natural Gas</v>
      </c>
      <c r="C210" s="143" t="n">
        <f aca="false">IF(K210="Power",((AE210-AD210+1)*16*SUM(O210:P210)),((AE210-AD210+1)*SUM(O210:P210)))</f>
        <v>765000</v>
      </c>
      <c r="D210" s="143" t="n">
        <f aca="false">VLOOKUP(H210,$A$7:$E$12,(HLOOKUP(B210,$B$5:$E$6,2,FALSE())),FALSE())*C210</f>
        <v>191.25</v>
      </c>
      <c r="E210" s="109" t="n">
        <v>1194243</v>
      </c>
      <c r="F210" s="110" t="n">
        <v>37012.5438425926</v>
      </c>
      <c r="G210" s="0" t="s">
        <v>243</v>
      </c>
      <c r="H210" s="0" t="s">
        <v>14</v>
      </c>
      <c r="I210" s="0" t="s">
        <v>11</v>
      </c>
      <c r="K210" s="0" t="s">
        <v>12</v>
      </c>
      <c r="L210" s="0" t="s">
        <v>123</v>
      </c>
      <c r="M210" s="0" t="n">
        <v>47850</v>
      </c>
      <c r="N210" s="0" t="s">
        <v>402</v>
      </c>
      <c r="O210" s="111" t="n">
        <v>5000</v>
      </c>
      <c r="R210" s="0" t="s">
        <v>125</v>
      </c>
      <c r="S210" s="0" t="s">
        <v>98</v>
      </c>
      <c r="T210" s="113" t="n">
        <v>-0.03</v>
      </c>
      <c r="U210" s="0" t="s">
        <v>202</v>
      </c>
      <c r="V210" s="0" t="s">
        <v>203</v>
      </c>
      <c r="W210" s="0" t="s">
        <v>204</v>
      </c>
      <c r="X210" s="0" t="s">
        <v>129</v>
      </c>
      <c r="Y210" s="0" t="s">
        <v>103</v>
      </c>
      <c r="Z210" s="0" t="s">
        <v>130</v>
      </c>
      <c r="AA210" s="0" t="n">
        <v>95001227</v>
      </c>
      <c r="AB210" s="0" t="s">
        <v>403</v>
      </c>
      <c r="AC210" s="0" t="n">
        <v>208</v>
      </c>
      <c r="AD210" s="110" t="n">
        <v>37043</v>
      </c>
      <c r="AE210" s="110" t="n">
        <v>37195</v>
      </c>
    </row>
    <row r="211" customFormat="false" ht="12.75" hidden="false" customHeight="false" outlineLevel="0" collapsed="false">
      <c r="A211" s="142" t="n">
        <f aca="false">DATEVALUE(TEXT(F211,"mm/dd/yy"))</f>
        <v>37012</v>
      </c>
      <c r="B211" s="142" t="str">
        <f aca="false">IF(K211="Power",IF(Z211="Enron Canada Corp.",LEFT(L211,9),LEFT(L211,13)),K211)</f>
        <v>US West Power</v>
      </c>
      <c r="C211" s="143" t="n">
        <f aca="false">IF(K211="Power",((AE211-AD211+1)*16*SUM(O211:P211)),((AE211-AD211+1)*SUM(O211:P211)))</f>
        <v>12000</v>
      </c>
      <c r="D211" s="143" t="n">
        <f aca="false">VLOOKUP(H211,$A$7:$E$12,(HLOOKUP(B211,$B$5:$E$6,2,FALSE())),FALSE())*C211</f>
        <v>90</v>
      </c>
      <c r="E211" s="109" t="n">
        <v>1194597</v>
      </c>
      <c r="F211" s="110" t="n">
        <v>37012.5849074074</v>
      </c>
      <c r="G211" s="0" t="s">
        <v>162</v>
      </c>
      <c r="H211" s="0" t="s">
        <v>15</v>
      </c>
      <c r="I211" s="0" t="s">
        <v>11</v>
      </c>
      <c r="K211" s="0" t="s">
        <v>13</v>
      </c>
      <c r="L211" s="0" t="s">
        <v>95</v>
      </c>
      <c r="M211" s="0" t="n">
        <v>49075</v>
      </c>
      <c r="N211" s="0" t="s">
        <v>404</v>
      </c>
      <c r="O211" s="111" t="n">
        <v>25</v>
      </c>
      <c r="R211" s="0" t="s">
        <v>97</v>
      </c>
      <c r="S211" s="0" t="s">
        <v>98</v>
      </c>
      <c r="T211" s="113" t="n">
        <v>345</v>
      </c>
      <c r="U211" s="0" t="s">
        <v>118</v>
      </c>
      <c r="V211" s="0" t="s">
        <v>119</v>
      </c>
      <c r="W211" s="0" t="s">
        <v>101</v>
      </c>
      <c r="X211" s="0" t="s">
        <v>102</v>
      </c>
      <c r="Y211" s="0" t="s">
        <v>103</v>
      </c>
      <c r="Z211" s="0" t="s">
        <v>104</v>
      </c>
      <c r="AA211" s="0" t="n">
        <v>96057469</v>
      </c>
      <c r="AB211" s="0" t="n">
        <v>598777.1</v>
      </c>
      <c r="AC211" s="0" t="n">
        <v>53350</v>
      </c>
      <c r="AD211" s="110" t="n">
        <v>37043.875</v>
      </c>
      <c r="AE211" s="110" t="n">
        <v>37072.875</v>
      </c>
    </row>
    <row r="212" customFormat="false" ht="12.75" hidden="false" customHeight="false" outlineLevel="0" collapsed="false">
      <c r="A212" s="142" t="n">
        <f aca="false">DATEVALUE(TEXT(F212,"mm/dd/yy"))</f>
        <v>37013</v>
      </c>
      <c r="B212" s="142" t="str">
        <f aca="false">IF(K212="Power",IF(Z212="Enron Canada Corp.",LEFT(L212,9),LEFT(L212,13)),K212)</f>
        <v>US East Power</v>
      </c>
      <c r="C212" s="143" t="n">
        <f aca="false">IF(K212="Power",((AE212-AD212+1)*16*SUM(O212:P212)),((AE212-AD212+1)*SUM(O212:P212)))</f>
        <v>73600</v>
      </c>
      <c r="D212" s="143" t="n">
        <f aca="false">VLOOKUP(H212,$A$7:$E$12,(HLOOKUP(B212,$B$5:$E$6,2,FALSE())),FALSE())*C212</f>
        <v>368</v>
      </c>
      <c r="E212" s="109" t="n">
        <v>1196116</v>
      </c>
      <c r="F212" s="110" t="n">
        <v>37013.3369560185</v>
      </c>
      <c r="G212" s="0" t="s">
        <v>188</v>
      </c>
      <c r="H212" s="0" t="s">
        <v>14</v>
      </c>
      <c r="I212" s="0" t="s">
        <v>11</v>
      </c>
      <c r="K212" s="0" t="s">
        <v>13</v>
      </c>
      <c r="L212" s="0" t="s">
        <v>228</v>
      </c>
      <c r="M212" s="0" t="n">
        <v>30187</v>
      </c>
      <c r="N212" s="0" t="s">
        <v>405</v>
      </c>
      <c r="P212" s="111" t="n">
        <v>50</v>
      </c>
      <c r="R212" s="0" t="s">
        <v>97</v>
      </c>
      <c r="S212" s="0" t="s">
        <v>98</v>
      </c>
      <c r="T212" s="113" t="n">
        <v>41.5</v>
      </c>
      <c r="U212" s="0" t="s">
        <v>223</v>
      </c>
      <c r="V212" s="0" t="s">
        <v>265</v>
      </c>
      <c r="W212" s="0" t="s">
        <v>137</v>
      </c>
      <c r="X212" s="0" t="s">
        <v>102</v>
      </c>
      <c r="Y212" s="0" t="s">
        <v>103</v>
      </c>
      <c r="Z212" s="0" t="s">
        <v>130</v>
      </c>
      <c r="AA212" s="0" t="n">
        <v>96057022</v>
      </c>
      <c r="AB212" s="0" t="n">
        <v>599411.1</v>
      </c>
      <c r="AC212" s="0" t="n">
        <v>91219</v>
      </c>
      <c r="AD212" s="110" t="n">
        <v>37165</v>
      </c>
      <c r="AE212" s="110" t="n">
        <v>37256</v>
      </c>
    </row>
    <row r="213" customFormat="false" ht="12.75" hidden="false" customHeight="false" outlineLevel="0" collapsed="false">
      <c r="A213" s="142" t="n">
        <f aca="false">DATEVALUE(TEXT(F213,"mm/dd/yy"))</f>
        <v>37013</v>
      </c>
      <c r="B213" s="142" t="str">
        <f aca="false">IF(K213="Power",IF(Z213="Enron Canada Corp.",LEFT(L213,9),LEFT(L213,13)),K213)</f>
        <v>US West Power</v>
      </c>
      <c r="C213" s="143" t="n">
        <f aca="false">IF(K213="Power",((AE213-AD213+1)*16*SUM(O213:P213)),((AE213-AD213+1)*SUM(O213:P213)))</f>
        <v>400</v>
      </c>
      <c r="D213" s="143" t="n">
        <f aca="false">VLOOKUP(H213,$A$7:$E$12,(HLOOKUP(B213,$B$5:$E$6,2,FALSE())),FALSE())*C213</f>
        <v>3</v>
      </c>
      <c r="E213" s="109" t="n">
        <v>1196360</v>
      </c>
      <c r="F213" s="110" t="n">
        <v>37013.3463310185</v>
      </c>
      <c r="G213" s="0" t="s">
        <v>305</v>
      </c>
      <c r="H213" s="0" t="s">
        <v>14</v>
      </c>
      <c r="I213" s="0" t="s">
        <v>11</v>
      </c>
      <c r="K213" s="0" t="s">
        <v>13</v>
      </c>
      <c r="L213" s="0" t="s">
        <v>106</v>
      </c>
      <c r="M213" s="0" t="n">
        <v>29487</v>
      </c>
      <c r="N213" s="0" t="s">
        <v>406</v>
      </c>
      <c r="P213" s="111" t="n">
        <v>25</v>
      </c>
      <c r="R213" s="0" t="s">
        <v>97</v>
      </c>
      <c r="S213" s="0" t="s">
        <v>98</v>
      </c>
      <c r="T213" s="113" t="n">
        <v>210</v>
      </c>
      <c r="U213" s="0" t="s">
        <v>177</v>
      </c>
      <c r="V213" s="0" t="s">
        <v>332</v>
      </c>
      <c r="W213" s="0" t="s">
        <v>115</v>
      </c>
      <c r="X213" s="0" t="s">
        <v>102</v>
      </c>
      <c r="Y213" s="0" t="s">
        <v>103</v>
      </c>
      <c r="Z213" s="0" t="s">
        <v>104</v>
      </c>
      <c r="AA213" s="0" t="n">
        <v>96004381</v>
      </c>
      <c r="AB213" s="0" t="n">
        <v>599503.1</v>
      </c>
      <c r="AC213" s="0" t="n">
        <v>12</v>
      </c>
      <c r="AD213" s="110" t="n">
        <v>37014.875</v>
      </c>
      <c r="AE213" s="110" t="n">
        <v>37014.875</v>
      </c>
    </row>
    <row r="214" customFormat="false" ht="12.75" hidden="false" customHeight="false" outlineLevel="0" collapsed="false">
      <c r="A214" s="142" t="n">
        <f aca="false">DATEVALUE(TEXT(F214,"mm/dd/yy"))</f>
        <v>37013</v>
      </c>
      <c r="B214" s="142" t="str">
        <f aca="false">IF(K214="Power",IF(Z214="Enron Canada Corp.",LEFT(L214,9),LEFT(L214,13)),K214)</f>
        <v>US East Power</v>
      </c>
      <c r="C214" s="143" t="n">
        <f aca="false">IF(K214="Power",((AE214-AD214+1)*16*SUM(O214:P214)),((AE214-AD214+1)*SUM(O214:P214)))</f>
        <v>800</v>
      </c>
      <c r="D214" s="143" t="n">
        <f aca="false">VLOOKUP(H214,$A$7:$E$12,(HLOOKUP(B214,$B$5:$E$6,2,FALSE())),FALSE())*C214</f>
        <v>4</v>
      </c>
      <c r="E214" s="109" t="n">
        <v>1196815</v>
      </c>
      <c r="F214" s="110" t="n">
        <v>37013.3625462963</v>
      </c>
      <c r="G214" s="0" t="s">
        <v>252</v>
      </c>
      <c r="H214" s="0" t="s">
        <v>15</v>
      </c>
      <c r="I214" s="0" t="s">
        <v>11</v>
      </c>
      <c r="K214" s="0" t="s">
        <v>13</v>
      </c>
      <c r="L214" s="0" t="s">
        <v>228</v>
      </c>
      <c r="M214" s="0" t="n">
        <v>32198</v>
      </c>
      <c r="N214" s="0" t="s">
        <v>407</v>
      </c>
      <c r="O214" s="111" t="n">
        <v>50</v>
      </c>
      <c r="R214" s="0" t="s">
        <v>97</v>
      </c>
      <c r="S214" s="0" t="s">
        <v>98</v>
      </c>
      <c r="T214" s="113" t="n">
        <v>85</v>
      </c>
      <c r="U214" s="0" t="s">
        <v>230</v>
      </c>
      <c r="V214" s="0" t="s">
        <v>231</v>
      </c>
      <c r="W214" s="0" t="s">
        <v>149</v>
      </c>
      <c r="X214" s="0" t="s">
        <v>102</v>
      </c>
      <c r="Y214" s="0" t="s">
        <v>103</v>
      </c>
      <c r="Z214" s="0" t="s">
        <v>130</v>
      </c>
      <c r="AA214" s="0" t="n">
        <v>96041878</v>
      </c>
      <c r="AB214" s="0" t="n">
        <v>599597.1</v>
      </c>
      <c r="AC214" s="0" t="n">
        <v>11135</v>
      </c>
      <c r="AD214" s="110" t="n">
        <v>37014.875</v>
      </c>
      <c r="AE214" s="110" t="n">
        <v>37014.875</v>
      </c>
    </row>
    <row r="215" customFormat="false" ht="12.75" hidden="false" customHeight="false" outlineLevel="0" collapsed="false">
      <c r="A215" s="142" t="n">
        <f aca="false">DATEVALUE(TEXT(F215,"mm/dd/yy"))</f>
        <v>37013</v>
      </c>
      <c r="B215" s="142" t="str">
        <f aca="false">IF(K215="Power",IF(Z215="Enron Canada Corp.",LEFT(L215,9),LEFT(L215,13)),K215)</f>
        <v>US West Power</v>
      </c>
      <c r="C215" s="143" t="n">
        <f aca="false">IF(K215="Power",((AE215-AD215+1)*16*SUM(O215:P215)),((AE215-AD215+1)*SUM(O215:P215)))</f>
        <v>36800</v>
      </c>
      <c r="D215" s="143" t="n">
        <f aca="false">VLOOKUP(H215,$A$7:$E$12,(HLOOKUP(B215,$B$5:$E$6,2,FALSE())),FALSE())*C215</f>
        <v>276</v>
      </c>
      <c r="E215" s="109" t="n">
        <v>1198029</v>
      </c>
      <c r="F215" s="110" t="n">
        <v>37013.3897453704</v>
      </c>
      <c r="G215" s="0" t="s">
        <v>175</v>
      </c>
      <c r="H215" s="0" t="s">
        <v>15</v>
      </c>
      <c r="I215" s="0" t="s">
        <v>11</v>
      </c>
      <c r="K215" s="0" t="s">
        <v>13</v>
      </c>
      <c r="L215" s="0" t="s">
        <v>95</v>
      </c>
      <c r="M215" s="0" t="n">
        <v>33072</v>
      </c>
      <c r="N215" s="0" t="s">
        <v>408</v>
      </c>
      <c r="O215" s="111" t="n">
        <v>25</v>
      </c>
      <c r="R215" s="0" t="s">
        <v>97</v>
      </c>
      <c r="S215" s="0" t="s">
        <v>98</v>
      </c>
      <c r="T215" s="113" t="n">
        <v>270</v>
      </c>
      <c r="U215" s="0" t="s">
        <v>118</v>
      </c>
      <c r="V215" s="0" t="s">
        <v>111</v>
      </c>
      <c r="W215" s="0" t="s">
        <v>112</v>
      </c>
      <c r="X215" s="0" t="s">
        <v>102</v>
      </c>
      <c r="Y215" s="0" t="s">
        <v>103</v>
      </c>
      <c r="Z215" s="0" t="s">
        <v>104</v>
      </c>
      <c r="AA215" s="0" t="n">
        <v>96019669</v>
      </c>
      <c r="AB215" s="0" t="n">
        <v>599708.1</v>
      </c>
      <c r="AC215" s="0" t="n">
        <v>9409</v>
      </c>
      <c r="AD215" s="110" t="n">
        <v>37165.5645833333</v>
      </c>
      <c r="AE215" s="110" t="n">
        <v>37256.5645833333</v>
      </c>
    </row>
    <row r="216" customFormat="false" ht="12.75" hidden="false" customHeight="false" outlineLevel="0" collapsed="false">
      <c r="A216" s="142" t="n">
        <f aca="false">DATEVALUE(TEXT(F216,"mm/dd/yy"))</f>
        <v>37013</v>
      </c>
      <c r="B216" s="142" t="str">
        <f aca="false">IF(K216="Power",IF(Z216="Enron Canada Corp.",LEFT(L216,9),LEFT(L216,13)),K216)</f>
        <v>Natural Gas</v>
      </c>
      <c r="C216" s="143" t="n">
        <f aca="false">IF(K216="Power",((AE216-AD216+1)*16*SUM(O216:P216)),((AE216-AD216+1)*SUM(O216:P216)))</f>
        <v>3825000</v>
      </c>
      <c r="D216" s="143" t="n">
        <f aca="false">VLOOKUP(H216,$A$7:$E$12,(HLOOKUP(B216,$B$5:$E$6,2,FALSE())),FALSE())*C216</f>
        <v>956.25</v>
      </c>
      <c r="E216" s="109" t="n">
        <v>1198598</v>
      </c>
      <c r="F216" s="110" t="n">
        <v>37013.4079166667</v>
      </c>
      <c r="G216" s="0" t="s">
        <v>162</v>
      </c>
      <c r="H216" s="0" t="s">
        <v>14</v>
      </c>
      <c r="I216" s="0" t="s">
        <v>11</v>
      </c>
      <c r="K216" s="0" t="s">
        <v>12</v>
      </c>
      <c r="L216" s="0" t="s">
        <v>123</v>
      </c>
      <c r="M216" s="0" t="n">
        <v>49193</v>
      </c>
      <c r="N216" s="0" t="s">
        <v>409</v>
      </c>
      <c r="O216" s="111" t="n">
        <v>25000</v>
      </c>
      <c r="R216" s="0" t="s">
        <v>125</v>
      </c>
      <c r="S216" s="0" t="s">
        <v>98</v>
      </c>
      <c r="T216" s="113" t="n">
        <v>-0.0075</v>
      </c>
      <c r="U216" s="0" t="s">
        <v>327</v>
      </c>
      <c r="V216" s="0" t="s">
        <v>328</v>
      </c>
      <c r="W216" s="0" t="s">
        <v>329</v>
      </c>
      <c r="X216" s="0" t="s">
        <v>129</v>
      </c>
      <c r="Y216" s="0" t="s">
        <v>103</v>
      </c>
      <c r="Z216" s="0" t="s">
        <v>130</v>
      </c>
      <c r="AA216" s="0" t="n">
        <v>96045266</v>
      </c>
      <c r="AB216" s="0" t="s">
        <v>410</v>
      </c>
      <c r="AC216" s="0" t="n">
        <v>53350</v>
      </c>
      <c r="AD216" s="110" t="n">
        <v>37043.6493055556</v>
      </c>
      <c r="AE216" s="110" t="n">
        <v>37195.6493055556</v>
      </c>
    </row>
    <row r="217" customFormat="false" ht="12.75" hidden="false" customHeight="false" outlineLevel="0" collapsed="false">
      <c r="A217" s="142" t="n">
        <f aca="false">DATEVALUE(TEXT(F217,"mm/dd/yy"))</f>
        <v>37013</v>
      </c>
      <c r="B217" s="142" t="str">
        <f aca="false">IF(K217="Power",IF(Z217="Enron Canada Corp.",LEFT(L217,9),LEFT(L217,13)),K217)</f>
        <v>Natural Gas</v>
      </c>
      <c r="C217" s="143" t="n">
        <f aca="false">IF(K217="Power",((AE217-AD217+1)*16*SUM(O217:P217)),((AE217-AD217+1)*SUM(O217:P217)))</f>
        <v>1530000</v>
      </c>
      <c r="D217" s="143" t="n">
        <f aca="false">VLOOKUP(H217,$A$7:$E$12,(HLOOKUP(B217,$B$5:$E$6,2,FALSE())),FALSE())*C217</f>
        <v>459</v>
      </c>
      <c r="E217" s="109" t="n">
        <v>1198833</v>
      </c>
      <c r="F217" s="110" t="n">
        <v>37013.4176388889</v>
      </c>
      <c r="G217" s="0" t="s">
        <v>252</v>
      </c>
      <c r="H217" s="0" t="s">
        <v>15</v>
      </c>
      <c r="I217" s="0" t="s">
        <v>11</v>
      </c>
      <c r="K217" s="0" t="s">
        <v>12</v>
      </c>
      <c r="L217" s="0" t="s">
        <v>411</v>
      </c>
      <c r="M217" s="0" t="n">
        <v>49379</v>
      </c>
      <c r="N217" s="0" t="s">
        <v>412</v>
      </c>
      <c r="O217" s="111" t="n">
        <v>10000</v>
      </c>
      <c r="R217" s="0" t="s">
        <v>125</v>
      </c>
      <c r="S217" s="0" t="s">
        <v>98</v>
      </c>
      <c r="T217" s="113" t="n">
        <v>0.205</v>
      </c>
      <c r="U217" s="0" t="s">
        <v>141</v>
      </c>
      <c r="V217" s="0" t="s">
        <v>413</v>
      </c>
      <c r="W217" s="0" t="s">
        <v>414</v>
      </c>
      <c r="X217" s="0" t="s">
        <v>129</v>
      </c>
      <c r="Y217" s="0" t="s">
        <v>103</v>
      </c>
      <c r="Z217" s="0" t="s">
        <v>130</v>
      </c>
      <c r="AA217" s="0" t="n">
        <v>96041878</v>
      </c>
      <c r="AB217" s="0" t="s">
        <v>415</v>
      </c>
      <c r="AC217" s="0" t="n">
        <v>11135</v>
      </c>
      <c r="AD217" s="110" t="n">
        <v>37043</v>
      </c>
      <c r="AE217" s="110" t="n">
        <v>37195</v>
      </c>
    </row>
    <row r="218" customFormat="false" ht="12.75" hidden="false" customHeight="false" outlineLevel="0" collapsed="false">
      <c r="A218" s="142" t="n">
        <f aca="false">DATEVALUE(TEXT(F218,"mm/dd/yy"))</f>
        <v>37013</v>
      </c>
      <c r="B218" s="142" t="str">
        <f aca="false">IF(K218="Power",IF(Z218="Enron Canada Corp.",LEFT(L218,9),LEFT(L218,13)),K218)</f>
        <v>US West Power</v>
      </c>
      <c r="C218" s="143" t="n">
        <f aca="false">IF(K218="Power",((AE218-AD218+1)*16*SUM(O218:P218)),((AE218-AD218+1)*SUM(O218:P218)))</f>
        <v>11200</v>
      </c>
      <c r="D218" s="143" t="n">
        <f aca="false">VLOOKUP(H218,$A$7:$E$12,(HLOOKUP(B218,$B$5:$E$6,2,FALSE())),FALSE())*C218</f>
        <v>84</v>
      </c>
      <c r="E218" s="109" t="n">
        <v>1198879</v>
      </c>
      <c r="F218" s="110" t="n">
        <v>37013.4213541667</v>
      </c>
      <c r="G218" s="0" t="s">
        <v>160</v>
      </c>
      <c r="H218" s="0" t="s">
        <v>14</v>
      </c>
      <c r="I218" s="0" t="s">
        <v>11</v>
      </c>
      <c r="K218" s="0" t="s">
        <v>13</v>
      </c>
      <c r="L218" s="0" t="s">
        <v>95</v>
      </c>
      <c r="M218" s="0" t="n">
        <v>10630</v>
      </c>
      <c r="N218" s="0" t="s">
        <v>416</v>
      </c>
      <c r="P218" s="111" t="n">
        <v>25</v>
      </c>
      <c r="R218" s="0" t="s">
        <v>97</v>
      </c>
      <c r="S218" s="0" t="s">
        <v>98</v>
      </c>
      <c r="T218" s="113" t="n">
        <v>290</v>
      </c>
      <c r="U218" s="0" t="s">
        <v>177</v>
      </c>
      <c r="V218" s="0" t="s">
        <v>417</v>
      </c>
      <c r="W218" s="0" t="s">
        <v>418</v>
      </c>
      <c r="X218" s="0" t="s">
        <v>102</v>
      </c>
      <c r="Y218" s="0" t="s">
        <v>103</v>
      </c>
      <c r="Z218" s="0" t="s">
        <v>104</v>
      </c>
      <c r="AA218" s="0" t="n">
        <v>96006417</v>
      </c>
      <c r="AB218" s="0" t="n">
        <v>599796.1</v>
      </c>
      <c r="AC218" s="0" t="n">
        <v>56264</v>
      </c>
      <c r="AD218" s="110" t="n">
        <v>37015.875</v>
      </c>
      <c r="AE218" s="110" t="n">
        <v>37042.875</v>
      </c>
    </row>
    <row r="219" customFormat="false" ht="12.75" hidden="false" customHeight="false" outlineLevel="0" collapsed="false">
      <c r="A219" s="142" t="n">
        <f aca="false">DATEVALUE(TEXT(F219,"mm/dd/yy"))</f>
        <v>37013</v>
      </c>
      <c r="B219" s="142" t="str">
        <f aca="false">IF(K219="Power",IF(Z219="Enron Canada Corp.",LEFT(L219,9),LEFT(L219,13)),K219)</f>
        <v>US West Power</v>
      </c>
      <c r="C219" s="143" t="n">
        <f aca="false">IF(K219="Power",((AE219-AD219+1)*16*SUM(O219:P219)),((AE219-AD219+1)*SUM(O219:P219)))</f>
        <v>36800</v>
      </c>
      <c r="D219" s="143" t="n">
        <f aca="false">VLOOKUP(H219,$A$7:$E$12,(HLOOKUP(B219,$B$5:$E$6,2,FALSE())),FALSE())*C219</f>
        <v>276</v>
      </c>
      <c r="E219" s="109" t="n">
        <v>1198950</v>
      </c>
      <c r="F219" s="110" t="n">
        <v>37013.4264351852</v>
      </c>
      <c r="G219" s="0" t="s">
        <v>175</v>
      </c>
      <c r="H219" s="0" t="s">
        <v>15</v>
      </c>
      <c r="I219" s="0" t="s">
        <v>11</v>
      </c>
      <c r="K219" s="0" t="s">
        <v>13</v>
      </c>
      <c r="L219" s="0" t="s">
        <v>95</v>
      </c>
      <c r="M219" s="0" t="n">
        <v>33072</v>
      </c>
      <c r="N219" s="0" t="s">
        <v>408</v>
      </c>
      <c r="O219" s="111" t="n">
        <v>25</v>
      </c>
      <c r="R219" s="0" t="s">
        <v>97</v>
      </c>
      <c r="S219" s="0" t="s">
        <v>98</v>
      </c>
      <c r="T219" s="113" t="n">
        <v>265</v>
      </c>
      <c r="U219" s="0" t="s">
        <v>118</v>
      </c>
      <c r="V219" s="0" t="s">
        <v>111</v>
      </c>
      <c r="W219" s="0" t="s">
        <v>112</v>
      </c>
      <c r="X219" s="0" t="s">
        <v>102</v>
      </c>
      <c r="Y219" s="0" t="s">
        <v>103</v>
      </c>
      <c r="Z219" s="0" t="s">
        <v>104</v>
      </c>
      <c r="AA219" s="0" t="n">
        <v>96019669</v>
      </c>
      <c r="AB219" s="0" t="n">
        <v>599815.1</v>
      </c>
      <c r="AC219" s="0" t="n">
        <v>9409</v>
      </c>
      <c r="AD219" s="110" t="n">
        <v>37165.5645833333</v>
      </c>
      <c r="AE219" s="110" t="n">
        <v>37256.5645833333</v>
      </c>
    </row>
    <row r="220" customFormat="false" ht="12.75" hidden="false" customHeight="false" outlineLevel="0" collapsed="false">
      <c r="A220" s="142" t="n">
        <f aca="false">DATEVALUE(TEXT(F220,"mm/dd/yy"))</f>
        <v>37013</v>
      </c>
      <c r="B220" s="142" t="str">
        <f aca="false">IF(K220="Power",IF(Z220="Enron Canada Corp.",LEFT(L220,9),LEFT(L220,13)),K220)</f>
        <v>US East Power</v>
      </c>
      <c r="C220" s="143" t="n">
        <f aca="false">IF(K220="Power",((AE220-AD220+1)*16*SUM(O220:P220)),((AE220-AD220+1)*SUM(O220:P220)))</f>
        <v>73600</v>
      </c>
      <c r="D220" s="143" t="n">
        <f aca="false">VLOOKUP(H220,$A$7:$E$12,(HLOOKUP(B220,$B$5:$E$6,2,FALSE())),FALSE())*C220</f>
        <v>368</v>
      </c>
      <c r="E220" s="109" t="n">
        <v>1199082</v>
      </c>
      <c r="F220" s="110" t="n">
        <v>37013.4367824074</v>
      </c>
      <c r="G220" s="0" t="s">
        <v>150</v>
      </c>
      <c r="H220" s="0" t="s">
        <v>15</v>
      </c>
      <c r="I220" s="0" t="s">
        <v>11</v>
      </c>
      <c r="K220" s="0" t="s">
        <v>13</v>
      </c>
      <c r="L220" s="0" t="s">
        <v>133</v>
      </c>
      <c r="M220" s="0" t="n">
        <v>32890</v>
      </c>
      <c r="N220" s="0" t="s">
        <v>260</v>
      </c>
      <c r="O220" s="111" t="n">
        <v>50</v>
      </c>
      <c r="R220" s="0" t="s">
        <v>97</v>
      </c>
      <c r="S220" s="0" t="s">
        <v>98</v>
      </c>
      <c r="T220" s="113" t="n">
        <v>40.6</v>
      </c>
      <c r="U220" s="0" t="s">
        <v>152</v>
      </c>
      <c r="V220" s="0" t="s">
        <v>173</v>
      </c>
      <c r="W220" s="0" t="s">
        <v>174</v>
      </c>
      <c r="X220" s="0" t="s">
        <v>102</v>
      </c>
      <c r="Y220" s="0" t="s">
        <v>103</v>
      </c>
      <c r="Z220" s="0" t="s">
        <v>104</v>
      </c>
      <c r="AA220" s="0" t="n">
        <v>96009016</v>
      </c>
      <c r="AB220" s="0" t="n">
        <v>599838.1</v>
      </c>
      <c r="AC220" s="0" t="n">
        <v>18</v>
      </c>
      <c r="AD220" s="110" t="n">
        <v>37165.5916666667</v>
      </c>
      <c r="AE220" s="110" t="n">
        <v>37256.5916666667</v>
      </c>
    </row>
    <row r="221" customFormat="false" ht="12.75" hidden="false" customHeight="false" outlineLevel="0" collapsed="false">
      <c r="A221" s="142" t="n">
        <f aca="false">DATEVALUE(TEXT(F221,"mm/dd/yy"))</f>
        <v>37013</v>
      </c>
      <c r="B221" s="142" t="str">
        <f aca="false">IF(K221="Power",IF(Z221="Enron Canada Corp.",LEFT(L221,9),LEFT(L221,13)),K221)</f>
        <v>US West Power</v>
      </c>
      <c r="C221" s="143" t="n">
        <f aca="false">IF(K221="Power",((AE221-AD221+1)*16*SUM(O221:P221)),((AE221-AD221+1)*SUM(O221:P221)))</f>
        <v>12400</v>
      </c>
      <c r="D221" s="143" t="n">
        <f aca="false">VLOOKUP(H221,$A$7:$E$12,(HLOOKUP(B221,$B$5:$E$6,2,FALSE())),FALSE())*C221</f>
        <v>93</v>
      </c>
      <c r="E221" s="109" t="n">
        <v>1199339</v>
      </c>
      <c r="F221" s="110" t="n">
        <v>37013.4654050926</v>
      </c>
      <c r="G221" s="0" t="s">
        <v>176</v>
      </c>
      <c r="H221" s="0" t="s">
        <v>15</v>
      </c>
      <c r="I221" s="0" t="s">
        <v>11</v>
      </c>
      <c r="K221" s="0" t="s">
        <v>13</v>
      </c>
      <c r="L221" s="0" t="s">
        <v>106</v>
      </c>
      <c r="M221" s="0" t="n">
        <v>36705</v>
      </c>
      <c r="N221" s="0" t="s">
        <v>419</v>
      </c>
      <c r="P221" s="111" t="n">
        <v>25</v>
      </c>
      <c r="R221" s="0" t="s">
        <v>97</v>
      </c>
      <c r="S221" s="0" t="s">
        <v>98</v>
      </c>
      <c r="T221" s="113" t="n">
        <v>280</v>
      </c>
      <c r="U221" s="0" t="s">
        <v>118</v>
      </c>
      <c r="V221" s="0" t="s">
        <v>108</v>
      </c>
      <c r="W221" s="0" t="s">
        <v>115</v>
      </c>
      <c r="X221" s="0" t="s">
        <v>102</v>
      </c>
      <c r="Y221" s="0" t="s">
        <v>103</v>
      </c>
      <c r="Z221" s="0" t="s">
        <v>104</v>
      </c>
      <c r="AA221" s="0" t="n">
        <v>96013065</v>
      </c>
      <c r="AB221" s="0" t="n">
        <v>599883.1</v>
      </c>
      <c r="AC221" s="0" t="n">
        <v>55265</v>
      </c>
      <c r="AD221" s="110" t="n">
        <v>37073.875</v>
      </c>
      <c r="AE221" s="110" t="n">
        <v>37103.875</v>
      </c>
    </row>
    <row r="222" customFormat="false" ht="12.75" hidden="false" customHeight="false" outlineLevel="0" collapsed="false">
      <c r="A222" s="142" t="n">
        <f aca="false">DATEVALUE(TEXT(F222,"mm/dd/yy"))</f>
        <v>37013</v>
      </c>
      <c r="B222" s="142" t="str">
        <f aca="false">IF(K222="Power",IF(Z222="Enron Canada Corp.",LEFT(L222,9),LEFT(L222,13)),K222)</f>
        <v>US West Power</v>
      </c>
      <c r="C222" s="143" t="n">
        <f aca="false">IF(K222="Power",((AE222-AD222+1)*16*SUM(O222:P222)),((AE222-AD222+1)*SUM(O222:P222)))</f>
        <v>36800</v>
      </c>
      <c r="D222" s="143" t="n">
        <f aca="false">VLOOKUP(H222,$A$7:$E$12,(HLOOKUP(B222,$B$5:$E$6,2,FALSE())),FALSE())*C222</f>
        <v>276</v>
      </c>
      <c r="E222" s="109" t="n">
        <v>1199562</v>
      </c>
      <c r="F222" s="110" t="n">
        <v>37013.5025462963</v>
      </c>
      <c r="G222" s="0" t="s">
        <v>162</v>
      </c>
      <c r="H222" s="0" t="s">
        <v>15</v>
      </c>
      <c r="I222" s="0" t="s">
        <v>11</v>
      </c>
      <c r="K222" s="0" t="s">
        <v>13</v>
      </c>
      <c r="L222" s="0" t="s">
        <v>95</v>
      </c>
      <c r="M222" s="0" t="n">
        <v>31385</v>
      </c>
      <c r="N222" s="0" t="s">
        <v>420</v>
      </c>
      <c r="P222" s="111" t="n">
        <v>25</v>
      </c>
      <c r="R222" s="0" t="s">
        <v>97</v>
      </c>
      <c r="S222" s="0" t="s">
        <v>98</v>
      </c>
      <c r="T222" s="113" t="n">
        <v>392</v>
      </c>
      <c r="U222" s="0" t="s">
        <v>118</v>
      </c>
      <c r="V222" s="0" t="s">
        <v>111</v>
      </c>
      <c r="W222" s="0" t="s">
        <v>112</v>
      </c>
      <c r="X222" s="0" t="s">
        <v>102</v>
      </c>
      <c r="Y222" s="0" t="s">
        <v>103</v>
      </c>
      <c r="Z222" s="0" t="s">
        <v>104</v>
      </c>
      <c r="AA222" s="0" t="n">
        <v>96057469</v>
      </c>
      <c r="AB222" s="0" t="n">
        <v>599979.1</v>
      </c>
      <c r="AC222" s="0" t="n">
        <v>53350</v>
      </c>
      <c r="AD222" s="110" t="n">
        <v>37073.7013888889</v>
      </c>
      <c r="AE222" s="110" t="n">
        <v>37164.7013888889</v>
      </c>
    </row>
    <row r="223" customFormat="false" ht="12.75" hidden="false" customHeight="false" outlineLevel="0" collapsed="false">
      <c r="A223" s="142" t="n">
        <f aca="false">DATEVALUE(TEXT(F223,"mm/dd/yy"))</f>
        <v>37013</v>
      </c>
      <c r="B223" s="142" t="str">
        <f aca="false">IF(K223="Power",IF(Z223="Enron Canada Corp.",LEFT(L223,9),LEFT(L223,13)),K223)</f>
        <v>US East Power</v>
      </c>
      <c r="C223" s="143" t="n">
        <f aca="false">IF(K223="Power",((AE223-AD223+1)*16*SUM(O223:P223)),((AE223-AD223+1)*SUM(O223:P223)))</f>
        <v>24000</v>
      </c>
      <c r="D223" s="143" t="n">
        <f aca="false">VLOOKUP(H223,$A$7:$E$12,(HLOOKUP(B223,$B$5:$E$6,2,FALSE())),FALSE())*C223</f>
        <v>120</v>
      </c>
      <c r="E223" s="109" t="n">
        <v>1200377</v>
      </c>
      <c r="F223" s="110" t="n">
        <v>37013.5621064815</v>
      </c>
      <c r="G223" s="0" t="s">
        <v>255</v>
      </c>
      <c r="H223" s="0" t="s">
        <v>15</v>
      </c>
      <c r="I223" s="0" t="s">
        <v>11</v>
      </c>
      <c r="K223" s="0" t="s">
        <v>13</v>
      </c>
      <c r="L223" s="0" t="s">
        <v>133</v>
      </c>
      <c r="M223" s="0" t="n">
        <v>32554</v>
      </c>
      <c r="N223" s="0" t="s">
        <v>172</v>
      </c>
      <c r="P223" s="111" t="n">
        <v>50</v>
      </c>
      <c r="R223" s="0" t="s">
        <v>97</v>
      </c>
      <c r="S223" s="0" t="s">
        <v>98</v>
      </c>
      <c r="T223" s="113" t="n">
        <v>67</v>
      </c>
      <c r="U223" s="0" t="s">
        <v>152</v>
      </c>
      <c r="V223" s="0" t="s">
        <v>173</v>
      </c>
      <c r="W223" s="0" t="s">
        <v>174</v>
      </c>
      <c r="X223" s="0" t="s">
        <v>102</v>
      </c>
      <c r="Y223" s="0" t="s">
        <v>103</v>
      </c>
      <c r="Z223" s="0" t="s">
        <v>104</v>
      </c>
      <c r="AA223" s="0" t="n">
        <v>96057479</v>
      </c>
      <c r="AB223" s="0" t="n">
        <v>600156.1</v>
      </c>
      <c r="AC223" s="0" t="n">
        <v>55134</v>
      </c>
      <c r="AD223" s="110" t="n">
        <v>37043.5916666667</v>
      </c>
      <c r="AE223" s="110" t="n">
        <v>37072.5916666667</v>
      </c>
    </row>
    <row r="224" customFormat="false" ht="12.75" hidden="false" customHeight="false" outlineLevel="0" collapsed="false">
      <c r="A224" s="142" t="n">
        <f aca="false">DATEVALUE(TEXT(F224,"mm/dd/yy"))</f>
        <v>37014</v>
      </c>
      <c r="B224" s="142" t="str">
        <f aca="false">IF(K224="Power",IF(Z224="Enron Canada Corp.",LEFT(L224,9),LEFT(L224,13)),K224)</f>
        <v>Natural Gas</v>
      </c>
      <c r="C224" s="143" t="n">
        <f aca="false">IF(K224="Power",((AE224-AD224+1)*16*SUM(O224:P224)),((AE224-AD224+1)*SUM(O224:P224)))</f>
        <v>280000</v>
      </c>
      <c r="D224" s="143" t="n">
        <f aca="false">VLOOKUP(H224,$A$7:$E$12,(HLOOKUP(B224,$B$5:$E$6,2,FALSE())),FALSE())*C224</f>
        <v>84</v>
      </c>
      <c r="E224" s="109" t="n">
        <v>1202104</v>
      </c>
      <c r="F224" s="110" t="n">
        <v>37014.3227430556</v>
      </c>
      <c r="G224" s="0" t="s">
        <v>168</v>
      </c>
      <c r="H224" s="0" t="s">
        <v>15</v>
      </c>
      <c r="I224" s="0" t="s">
        <v>11</v>
      </c>
      <c r="K224" s="0" t="s">
        <v>12</v>
      </c>
      <c r="L224" s="0" t="s">
        <v>139</v>
      </c>
      <c r="M224" s="0" t="n">
        <v>28148</v>
      </c>
      <c r="N224" s="0" t="s">
        <v>421</v>
      </c>
      <c r="O224" s="111" t="n">
        <v>10000</v>
      </c>
      <c r="R224" s="0" t="s">
        <v>125</v>
      </c>
      <c r="S224" s="0" t="s">
        <v>98</v>
      </c>
      <c r="T224" s="113" t="n">
        <v>4.39</v>
      </c>
      <c r="U224" s="0" t="s">
        <v>141</v>
      </c>
      <c r="V224" s="0" t="s">
        <v>218</v>
      </c>
      <c r="W224" s="0" t="s">
        <v>219</v>
      </c>
      <c r="X224" s="0" t="s">
        <v>129</v>
      </c>
      <c r="Y224" s="0" t="s">
        <v>103</v>
      </c>
      <c r="Z224" s="0" t="s">
        <v>130</v>
      </c>
      <c r="AA224" s="0" t="n">
        <v>96030374</v>
      </c>
      <c r="AB224" s="0" t="s">
        <v>422</v>
      </c>
      <c r="AC224" s="0" t="n">
        <v>53461</v>
      </c>
      <c r="AD224" s="110" t="n">
        <v>37015.875</v>
      </c>
      <c r="AE224" s="110" t="n">
        <v>37042.875</v>
      </c>
    </row>
    <row r="225" customFormat="false" ht="12.75" hidden="false" customHeight="false" outlineLevel="0" collapsed="false">
      <c r="A225" s="142" t="n">
        <f aca="false">DATEVALUE(TEXT(F225,"mm/dd/yy"))</f>
        <v>37014</v>
      </c>
      <c r="B225" s="142" t="str">
        <f aca="false">IF(K225="Power",IF(Z225="Enron Canada Corp.",LEFT(L225,9),LEFT(L225,13)),K225)</f>
        <v>Natural Gas</v>
      </c>
      <c r="C225" s="143" t="n">
        <f aca="false">IF(K225="Power",((AE225-AD225+1)*16*SUM(O225:P225)),((AE225-AD225+1)*SUM(O225:P225)))</f>
        <v>140000</v>
      </c>
      <c r="D225" s="143" t="n">
        <f aca="false">VLOOKUP(H225,$A$7:$E$12,(HLOOKUP(B225,$B$5:$E$6,2,FALSE())),FALSE())*C225</f>
        <v>42</v>
      </c>
      <c r="E225" s="109" t="n">
        <v>1202112</v>
      </c>
      <c r="F225" s="110" t="n">
        <v>37014.3233101852</v>
      </c>
      <c r="G225" s="0" t="s">
        <v>168</v>
      </c>
      <c r="H225" s="0" t="s">
        <v>15</v>
      </c>
      <c r="I225" s="0" t="s">
        <v>11</v>
      </c>
      <c r="K225" s="0" t="s">
        <v>12</v>
      </c>
      <c r="L225" s="0" t="s">
        <v>139</v>
      </c>
      <c r="M225" s="0" t="n">
        <v>28148</v>
      </c>
      <c r="N225" s="0" t="s">
        <v>421</v>
      </c>
      <c r="O225" s="111" t="n">
        <v>5000</v>
      </c>
      <c r="R225" s="0" t="s">
        <v>125</v>
      </c>
      <c r="S225" s="0" t="s">
        <v>98</v>
      </c>
      <c r="T225" s="113" t="n">
        <v>4.39</v>
      </c>
      <c r="U225" s="0" t="s">
        <v>141</v>
      </c>
      <c r="V225" s="0" t="s">
        <v>218</v>
      </c>
      <c r="W225" s="0" t="s">
        <v>219</v>
      </c>
      <c r="X225" s="0" t="s">
        <v>129</v>
      </c>
      <c r="Y225" s="0" t="s">
        <v>103</v>
      </c>
      <c r="Z225" s="0" t="s">
        <v>130</v>
      </c>
      <c r="AA225" s="0" t="n">
        <v>96030374</v>
      </c>
      <c r="AB225" s="0" t="s">
        <v>423</v>
      </c>
      <c r="AC225" s="0" t="n">
        <v>53461</v>
      </c>
      <c r="AD225" s="110" t="n">
        <v>37015.875</v>
      </c>
      <c r="AE225" s="110" t="n">
        <v>37042.875</v>
      </c>
    </row>
    <row r="226" customFormat="false" ht="12.75" hidden="false" customHeight="false" outlineLevel="0" collapsed="false">
      <c r="A226" s="142" t="n">
        <f aca="false">DATEVALUE(TEXT(F226,"mm/dd/yy"))</f>
        <v>37014</v>
      </c>
      <c r="B226" s="142" t="str">
        <f aca="false">IF(K226="Power",IF(Z226="Enron Canada Corp.",LEFT(L226,9),LEFT(L226,13)),K226)</f>
        <v>US West Power</v>
      </c>
      <c r="C226" s="143" t="n">
        <f aca="false">IF(K226="Power",((AE226-AD226+1)*16*SUM(O226:P226)),((AE226-AD226+1)*SUM(O226:P226)))</f>
        <v>800</v>
      </c>
      <c r="D226" s="143" t="n">
        <f aca="false">VLOOKUP(H226,$A$7:$E$12,(HLOOKUP(B226,$B$5:$E$6,2,FALSE())),FALSE())*C226</f>
        <v>6</v>
      </c>
      <c r="E226" s="109" t="n">
        <v>1202633</v>
      </c>
      <c r="F226" s="110" t="n">
        <v>37014.3455208333</v>
      </c>
      <c r="G226" s="0" t="s">
        <v>305</v>
      </c>
      <c r="H226" s="0" t="s">
        <v>14</v>
      </c>
      <c r="I226" s="0" t="s">
        <v>11</v>
      </c>
      <c r="K226" s="0" t="s">
        <v>13</v>
      </c>
      <c r="L226" s="0" t="s">
        <v>106</v>
      </c>
      <c r="M226" s="0" t="n">
        <v>29383</v>
      </c>
      <c r="N226" s="0" t="s">
        <v>424</v>
      </c>
      <c r="P226" s="111" t="n">
        <v>25</v>
      </c>
      <c r="R226" s="0" t="s">
        <v>97</v>
      </c>
      <c r="S226" s="0" t="s">
        <v>98</v>
      </c>
      <c r="T226" s="113" t="n">
        <v>79</v>
      </c>
      <c r="U226" s="0" t="s">
        <v>177</v>
      </c>
      <c r="V226" s="0" t="s">
        <v>307</v>
      </c>
      <c r="W226" s="0" t="s">
        <v>115</v>
      </c>
      <c r="X226" s="0" t="s">
        <v>102</v>
      </c>
      <c r="Y226" s="0" t="s">
        <v>103</v>
      </c>
      <c r="Z226" s="0" t="s">
        <v>104</v>
      </c>
      <c r="AA226" s="0" t="n">
        <v>96004381</v>
      </c>
      <c r="AB226" s="0" t="n">
        <v>600969.1</v>
      </c>
      <c r="AC226" s="0" t="n">
        <v>12</v>
      </c>
      <c r="AD226" s="110" t="n">
        <v>37015.875</v>
      </c>
      <c r="AE226" s="110" t="n">
        <v>37016.875</v>
      </c>
    </row>
    <row r="227" customFormat="false" ht="12.75" hidden="false" customHeight="false" outlineLevel="0" collapsed="false">
      <c r="A227" s="142" t="n">
        <f aca="false">DATEVALUE(TEXT(F227,"mm/dd/yy"))</f>
        <v>37014</v>
      </c>
      <c r="B227" s="142" t="str">
        <f aca="false">IF(K227="Power",IF(Z227="Enron Canada Corp.",LEFT(L227,9),LEFT(L227,13)),K227)</f>
        <v>US West Power</v>
      </c>
      <c r="C227" s="143" t="n">
        <f aca="false">IF(K227="Power",((AE227-AD227+1)*16*SUM(O227:P227)),((AE227-AD227+1)*SUM(O227:P227)))</f>
        <v>800</v>
      </c>
      <c r="D227" s="143" t="n">
        <f aca="false">VLOOKUP(H227,$A$7:$E$12,(HLOOKUP(B227,$B$5:$E$6,2,FALSE())),FALSE())*C227</f>
        <v>6</v>
      </c>
      <c r="E227" s="109" t="n">
        <v>1202763</v>
      </c>
      <c r="F227" s="110" t="n">
        <v>37014.35</v>
      </c>
      <c r="G227" s="0" t="s">
        <v>305</v>
      </c>
      <c r="H227" s="0" t="s">
        <v>14</v>
      </c>
      <c r="I227" s="0" t="s">
        <v>11</v>
      </c>
      <c r="K227" s="0" t="s">
        <v>13</v>
      </c>
      <c r="L227" s="0" t="s">
        <v>106</v>
      </c>
      <c r="M227" s="0" t="n">
        <v>29383</v>
      </c>
      <c r="N227" s="0" t="s">
        <v>424</v>
      </c>
      <c r="P227" s="111" t="n">
        <v>25</v>
      </c>
      <c r="R227" s="0" t="s">
        <v>97</v>
      </c>
      <c r="S227" s="0" t="s">
        <v>98</v>
      </c>
      <c r="T227" s="113" t="n">
        <v>90</v>
      </c>
      <c r="U227" s="0" t="s">
        <v>177</v>
      </c>
      <c r="V227" s="0" t="s">
        <v>307</v>
      </c>
      <c r="W227" s="0" t="s">
        <v>115</v>
      </c>
      <c r="X227" s="0" t="s">
        <v>102</v>
      </c>
      <c r="Y227" s="0" t="s">
        <v>103</v>
      </c>
      <c r="Z227" s="0" t="s">
        <v>104</v>
      </c>
      <c r="AA227" s="0" t="n">
        <v>96004381</v>
      </c>
      <c r="AB227" s="0" t="n">
        <v>601003.1</v>
      </c>
      <c r="AC227" s="0" t="n">
        <v>12</v>
      </c>
      <c r="AD227" s="110" t="n">
        <v>37015.875</v>
      </c>
      <c r="AE227" s="110" t="n">
        <v>37016.875</v>
      </c>
    </row>
    <row r="228" customFormat="false" ht="12.75" hidden="false" customHeight="false" outlineLevel="0" collapsed="false">
      <c r="A228" s="142" t="n">
        <f aca="false">DATEVALUE(TEXT(F228,"mm/dd/yy"))</f>
        <v>37014</v>
      </c>
      <c r="B228" s="142" t="str">
        <f aca="false">IF(K228="Power",IF(Z228="Enron Canada Corp.",LEFT(L228,9),LEFT(L228,13)),K228)</f>
        <v>US West Power</v>
      </c>
      <c r="C228" s="143" t="n">
        <f aca="false">IF(K228="Power",((AE228-AD228+1)*16*SUM(O228:P228)),((AE228-AD228+1)*SUM(O228:P228)))</f>
        <v>36800</v>
      </c>
      <c r="D228" s="143" t="n">
        <f aca="false">VLOOKUP(H228,$A$7:$E$12,(HLOOKUP(B228,$B$5:$E$6,2,FALSE())),FALSE())*C228</f>
        <v>276</v>
      </c>
      <c r="E228" s="109" t="n">
        <v>1203044</v>
      </c>
      <c r="F228" s="110" t="n">
        <v>37014.3573032407</v>
      </c>
      <c r="G228" s="0" t="s">
        <v>94</v>
      </c>
      <c r="H228" s="0" t="s">
        <v>15</v>
      </c>
      <c r="I228" s="0" t="s">
        <v>11</v>
      </c>
      <c r="K228" s="0" t="s">
        <v>13</v>
      </c>
      <c r="L228" s="0" t="s">
        <v>95</v>
      </c>
      <c r="M228" s="0" t="n">
        <v>30847</v>
      </c>
      <c r="N228" s="0" t="s">
        <v>425</v>
      </c>
      <c r="O228" s="111" t="n">
        <v>25</v>
      </c>
      <c r="R228" s="0" t="s">
        <v>97</v>
      </c>
      <c r="S228" s="0" t="s">
        <v>98</v>
      </c>
      <c r="T228" s="113" t="n">
        <v>145</v>
      </c>
      <c r="U228" s="0" t="s">
        <v>118</v>
      </c>
      <c r="V228" s="0" t="s">
        <v>401</v>
      </c>
      <c r="W228" s="0" t="s">
        <v>101</v>
      </c>
      <c r="X228" s="0" t="s">
        <v>102</v>
      </c>
      <c r="Y228" s="0" t="s">
        <v>103</v>
      </c>
      <c r="Z228" s="0" t="s">
        <v>104</v>
      </c>
      <c r="AA228" s="0" t="n">
        <v>96004354</v>
      </c>
      <c r="AB228" s="0" t="n">
        <v>601051.1</v>
      </c>
      <c r="AC228" s="0" t="n">
        <v>29605</v>
      </c>
      <c r="AD228" s="110" t="n">
        <v>37165.5645833333</v>
      </c>
      <c r="AE228" s="110" t="n">
        <v>37256.5645833333</v>
      </c>
    </row>
    <row r="229" customFormat="false" ht="12.75" hidden="false" customHeight="false" outlineLevel="0" collapsed="false">
      <c r="A229" s="142" t="n">
        <f aca="false">DATEVALUE(TEXT(F229,"mm/dd/yy"))</f>
        <v>37014</v>
      </c>
      <c r="B229" s="142" t="str">
        <f aca="false">IF(K229="Power",IF(Z229="Enron Canada Corp.",LEFT(L229,9),LEFT(L229,13)),K229)</f>
        <v>US East Power</v>
      </c>
      <c r="C229" s="143" t="n">
        <f aca="false">IF(K229="Power",((AE229-AD229+1)*16*SUM(O229:P229)),((AE229-AD229+1)*SUM(O229:P229)))</f>
        <v>14400</v>
      </c>
      <c r="D229" s="143" t="n">
        <f aca="false">VLOOKUP(H229,$A$7:$E$12,(HLOOKUP(B229,$B$5:$E$6,2,FALSE())),FALSE())*C229</f>
        <v>72</v>
      </c>
      <c r="E229" s="109" t="n">
        <v>1203892</v>
      </c>
      <c r="F229" s="110" t="n">
        <v>37014.3713773148</v>
      </c>
      <c r="G229" s="0" t="s">
        <v>255</v>
      </c>
      <c r="H229" s="0" t="s">
        <v>15</v>
      </c>
      <c r="I229" s="0" t="s">
        <v>11</v>
      </c>
      <c r="K229" s="0" t="s">
        <v>13</v>
      </c>
      <c r="L229" s="0" t="s">
        <v>133</v>
      </c>
      <c r="M229" s="0" t="n">
        <v>49745</v>
      </c>
      <c r="N229" s="0" t="s">
        <v>399</v>
      </c>
      <c r="O229" s="111" t="n">
        <v>50</v>
      </c>
      <c r="R229" s="0" t="s">
        <v>97</v>
      </c>
      <c r="S229" s="0" t="s">
        <v>98</v>
      </c>
      <c r="T229" s="113" t="n">
        <v>48.5</v>
      </c>
      <c r="U229" s="0" t="s">
        <v>152</v>
      </c>
      <c r="V229" s="0" t="s">
        <v>173</v>
      </c>
      <c r="W229" s="0" t="s">
        <v>154</v>
      </c>
      <c r="X229" s="0" t="s">
        <v>102</v>
      </c>
      <c r="Y229" s="0" t="s">
        <v>103</v>
      </c>
      <c r="Z229" s="0" t="s">
        <v>104</v>
      </c>
      <c r="AA229" s="0" t="n">
        <v>96057479</v>
      </c>
      <c r="AB229" s="0" t="n">
        <v>601112.1</v>
      </c>
      <c r="AC229" s="0" t="n">
        <v>55134</v>
      </c>
      <c r="AD229" s="110" t="n">
        <v>37025.875</v>
      </c>
      <c r="AE229" s="110" t="n">
        <v>37042.875</v>
      </c>
    </row>
    <row r="230" customFormat="false" ht="12.75" hidden="false" customHeight="false" outlineLevel="0" collapsed="false">
      <c r="A230" s="142" t="n">
        <f aca="false">DATEVALUE(TEXT(F230,"mm/dd/yy"))</f>
        <v>37014</v>
      </c>
      <c r="B230" s="142" t="str">
        <f aca="false">IF(K230="Power",IF(Z230="Enron Canada Corp.",LEFT(L230,9),LEFT(L230,13)),K230)</f>
        <v>US East Power</v>
      </c>
      <c r="C230" s="143" t="n">
        <f aca="false">IF(K230="Power",((AE230-AD230+1)*16*SUM(O230:P230)),((AE230-AD230+1)*SUM(O230:P230)))</f>
        <v>800</v>
      </c>
      <c r="D230" s="143" t="n">
        <f aca="false">VLOOKUP(H230,$A$7:$E$12,(HLOOKUP(B230,$B$5:$E$6,2,FALSE())),FALSE())*C230</f>
        <v>4</v>
      </c>
      <c r="E230" s="109" t="n">
        <v>1203925</v>
      </c>
      <c r="F230" s="110" t="n">
        <v>37014.3717939815</v>
      </c>
      <c r="G230" s="0" t="s">
        <v>170</v>
      </c>
      <c r="H230" s="0" t="s">
        <v>15</v>
      </c>
      <c r="I230" s="0" t="s">
        <v>11</v>
      </c>
      <c r="K230" s="0" t="s">
        <v>13</v>
      </c>
      <c r="L230" s="0" t="s">
        <v>133</v>
      </c>
      <c r="M230" s="0" t="n">
        <v>29088</v>
      </c>
      <c r="N230" s="0" t="s">
        <v>426</v>
      </c>
      <c r="O230" s="111" t="n">
        <v>50</v>
      </c>
      <c r="R230" s="0" t="s">
        <v>97</v>
      </c>
      <c r="S230" s="0" t="s">
        <v>98</v>
      </c>
      <c r="T230" s="113" t="n">
        <v>60.75</v>
      </c>
      <c r="U230" s="0" t="s">
        <v>152</v>
      </c>
      <c r="V230" s="0" t="s">
        <v>173</v>
      </c>
      <c r="W230" s="0" t="s">
        <v>154</v>
      </c>
      <c r="X230" s="0" t="s">
        <v>102</v>
      </c>
      <c r="Y230" s="0" t="s">
        <v>103</v>
      </c>
      <c r="Z230" s="0" t="s">
        <v>104</v>
      </c>
      <c r="AB230" s="0" t="n">
        <v>601114.1</v>
      </c>
      <c r="AC230" s="0" t="n">
        <v>3246</v>
      </c>
      <c r="AD230" s="110" t="n">
        <v>37015.875</v>
      </c>
      <c r="AE230" s="110" t="n">
        <v>37015.875</v>
      </c>
    </row>
    <row r="231" customFormat="false" ht="12.75" hidden="false" customHeight="false" outlineLevel="0" collapsed="false">
      <c r="A231" s="142" t="n">
        <f aca="false">DATEVALUE(TEXT(F231,"mm/dd/yy"))</f>
        <v>37014</v>
      </c>
      <c r="B231" s="142" t="str">
        <f aca="false">IF(K231="Power",IF(Z231="Enron Canada Corp.",LEFT(L231,9),LEFT(L231,13)),K231)</f>
        <v>US East Power</v>
      </c>
      <c r="C231" s="143" t="n">
        <f aca="false">IF(K231="Power",((AE231-AD231+1)*16*SUM(O231:P231)),((AE231-AD231+1)*SUM(O231:P231)))</f>
        <v>73600</v>
      </c>
      <c r="D231" s="143" t="n">
        <f aca="false">VLOOKUP(H231,$A$7:$E$12,(HLOOKUP(B231,$B$5:$E$6,2,FALSE())),FALSE())*C231</f>
        <v>368</v>
      </c>
      <c r="E231" s="109" t="n">
        <v>1204057</v>
      </c>
      <c r="F231" s="110" t="n">
        <v>37014.3739467593</v>
      </c>
      <c r="G231" s="0" t="s">
        <v>170</v>
      </c>
      <c r="H231" s="0" t="s">
        <v>15</v>
      </c>
      <c r="I231" s="0" t="s">
        <v>11</v>
      </c>
      <c r="K231" s="0" t="s">
        <v>13</v>
      </c>
      <c r="L231" s="0" t="s">
        <v>133</v>
      </c>
      <c r="M231" s="0" t="n">
        <v>32890</v>
      </c>
      <c r="N231" s="0" t="s">
        <v>260</v>
      </c>
      <c r="O231" s="111" t="n">
        <v>50</v>
      </c>
      <c r="R231" s="0" t="s">
        <v>97</v>
      </c>
      <c r="S231" s="0" t="s">
        <v>98</v>
      </c>
      <c r="T231" s="113" t="n">
        <v>39.95</v>
      </c>
      <c r="U231" s="0" t="s">
        <v>152</v>
      </c>
      <c r="V231" s="0" t="s">
        <v>173</v>
      </c>
      <c r="W231" s="0" t="s">
        <v>174</v>
      </c>
      <c r="X231" s="0" t="s">
        <v>102</v>
      </c>
      <c r="Y231" s="0" t="s">
        <v>103</v>
      </c>
      <c r="Z231" s="0" t="s">
        <v>104</v>
      </c>
      <c r="AB231" s="0" t="n">
        <v>601124.1</v>
      </c>
      <c r="AC231" s="0" t="n">
        <v>3246</v>
      </c>
      <c r="AD231" s="110" t="n">
        <v>37165.5916666667</v>
      </c>
      <c r="AE231" s="110" t="n">
        <v>37256.5916666667</v>
      </c>
    </row>
    <row r="232" customFormat="false" ht="12.75" hidden="false" customHeight="false" outlineLevel="0" collapsed="false">
      <c r="A232" s="142" t="n">
        <f aca="false">DATEVALUE(TEXT(F232,"mm/dd/yy"))</f>
        <v>37014</v>
      </c>
      <c r="B232" s="142" t="str">
        <f aca="false">IF(K232="Power",IF(Z232="Enron Canada Corp.",LEFT(L232,9),LEFT(L232,13)),K232)</f>
        <v>Natural Gas</v>
      </c>
      <c r="C232" s="143" t="n">
        <f aca="false">IF(K232="Power",((AE232-AD232+1)*16*SUM(O232:P232)),((AE232-AD232+1)*SUM(O232:P232)))</f>
        <v>300000</v>
      </c>
      <c r="D232" s="143" t="n">
        <f aca="false">VLOOKUP(H232,$A$7:$E$12,(HLOOKUP(B232,$B$5:$E$6,2,FALSE())),FALSE())*C232</f>
        <v>90</v>
      </c>
      <c r="E232" s="109" t="n">
        <v>1204124</v>
      </c>
      <c r="F232" s="110" t="n">
        <v>37014.3754398148</v>
      </c>
      <c r="G232" s="0" t="s">
        <v>427</v>
      </c>
      <c r="H232" s="0" t="s">
        <v>15</v>
      </c>
      <c r="I232" s="0" t="s">
        <v>11</v>
      </c>
      <c r="K232" s="0" t="s">
        <v>12</v>
      </c>
      <c r="L232" s="0" t="s">
        <v>123</v>
      </c>
      <c r="M232" s="0" t="n">
        <v>47099</v>
      </c>
      <c r="N232" s="0" t="s">
        <v>241</v>
      </c>
      <c r="P232" s="111" t="n">
        <v>10000</v>
      </c>
      <c r="R232" s="0" t="s">
        <v>125</v>
      </c>
      <c r="S232" s="0" t="s">
        <v>98</v>
      </c>
      <c r="T232" s="113" t="n">
        <v>-0.05</v>
      </c>
      <c r="U232" s="0" t="s">
        <v>141</v>
      </c>
      <c r="V232" s="0" t="s">
        <v>218</v>
      </c>
      <c r="W232" s="0" t="s">
        <v>219</v>
      </c>
      <c r="X232" s="0" t="s">
        <v>129</v>
      </c>
      <c r="Y232" s="0" t="s">
        <v>103</v>
      </c>
      <c r="Z232" s="0" t="s">
        <v>130</v>
      </c>
      <c r="AA232" s="0" t="n">
        <v>96022095</v>
      </c>
      <c r="AB232" s="0" t="s">
        <v>428</v>
      </c>
      <c r="AC232" s="0" t="n">
        <v>31699</v>
      </c>
      <c r="AD232" s="110" t="n">
        <v>37043.875</v>
      </c>
      <c r="AE232" s="110" t="n">
        <v>37072.875</v>
      </c>
    </row>
    <row r="233" customFormat="false" ht="12.75" hidden="false" customHeight="false" outlineLevel="0" collapsed="false">
      <c r="A233" s="142" t="n">
        <f aca="false">DATEVALUE(TEXT(F233,"mm/dd/yy"))</f>
        <v>37014</v>
      </c>
      <c r="B233" s="142" t="str">
        <f aca="false">IF(K233="Power",IF(Z233="Enron Canada Corp.",LEFT(L233,9),LEFT(L233,13)),K233)</f>
        <v>US West Power</v>
      </c>
      <c r="C233" s="143" t="n">
        <f aca="false">IF(K233="Power",((AE233-AD233+1)*16*SUM(O233:P233)),((AE233-AD233+1)*SUM(O233:P233)))</f>
        <v>12400</v>
      </c>
      <c r="D233" s="143" t="n">
        <f aca="false">VLOOKUP(H233,$A$7:$E$12,(HLOOKUP(B233,$B$5:$E$6,2,FALSE())),FALSE())*C233</f>
        <v>93</v>
      </c>
      <c r="E233" s="109" t="n">
        <v>1204834</v>
      </c>
      <c r="F233" s="110" t="n">
        <v>37014.3952083333</v>
      </c>
      <c r="G233" s="0" t="s">
        <v>162</v>
      </c>
      <c r="H233" s="0" t="s">
        <v>15</v>
      </c>
      <c r="I233" s="0" t="s">
        <v>11</v>
      </c>
      <c r="K233" s="0" t="s">
        <v>13</v>
      </c>
      <c r="L233" s="0" t="s">
        <v>106</v>
      </c>
      <c r="M233" s="0" t="n">
        <v>36705</v>
      </c>
      <c r="N233" s="0" t="s">
        <v>419</v>
      </c>
      <c r="P233" s="111" t="n">
        <v>25</v>
      </c>
      <c r="R233" s="0" t="s">
        <v>97</v>
      </c>
      <c r="S233" s="0" t="s">
        <v>98</v>
      </c>
      <c r="T233" s="113" t="n">
        <v>283</v>
      </c>
      <c r="U233" s="0" t="s">
        <v>118</v>
      </c>
      <c r="V233" s="0" t="s">
        <v>108</v>
      </c>
      <c r="W233" s="0" t="s">
        <v>115</v>
      </c>
      <c r="X233" s="0" t="s">
        <v>102</v>
      </c>
      <c r="Y233" s="0" t="s">
        <v>103</v>
      </c>
      <c r="Z233" s="0" t="s">
        <v>104</v>
      </c>
      <c r="AA233" s="0" t="n">
        <v>96057469</v>
      </c>
      <c r="AB233" s="0" t="n">
        <v>601222.1</v>
      </c>
      <c r="AC233" s="0" t="n">
        <v>53350</v>
      </c>
      <c r="AD233" s="110" t="n">
        <v>37073.875</v>
      </c>
      <c r="AE233" s="110" t="n">
        <v>37103.875</v>
      </c>
    </row>
    <row r="234" customFormat="false" ht="12.75" hidden="false" customHeight="false" outlineLevel="0" collapsed="false">
      <c r="A234" s="142" t="n">
        <f aca="false">DATEVALUE(TEXT(F234,"mm/dd/yy"))</f>
        <v>37014</v>
      </c>
      <c r="B234" s="142" t="str">
        <f aca="false">IF(K234="Power",IF(Z234="Enron Canada Corp.",LEFT(L234,9),LEFT(L234,13)),K234)</f>
        <v>US West Power</v>
      </c>
      <c r="C234" s="143" t="n">
        <f aca="false">IF(K234="Power",((AE234-AD234+1)*16*SUM(O234:P234)),((AE234-AD234+1)*SUM(O234:P234)))</f>
        <v>36000</v>
      </c>
      <c r="D234" s="143" t="n">
        <f aca="false">VLOOKUP(H234,$A$7:$E$12,(HLOOKUP(B234,$B$5:$E$6,2,FALSE())),FALSE())*C234</f>
        <v>270</v>
      </c>
      <c r="E234" s="109" t="n">
        <v>1204922</v>
      </c>
      <c r="F234" s="110" t="n">
        <v>37014.3981712963</v>
      </c>
      <c r="G234" s="0" t="s">
        <v>305</v>
      </c>
      <c r="H234" s="0" t="s">
        <v>14</v>
      </c>
      <c r="I234" s="0" t="s">
        <v>11</v>
      </c>
      <c r="K234" s="0" t="s">
        <v>13</v>
      </c>
      <c r="L234" s="0" t="s">
        <v>95</v>
      </c>
      <c r="M234" s="0" t="n">
        <v>36942</v>
      </c>
      <c r="N234" s="0" t="s">
        <v>429</v>
      </c>
      <c r="O234" s="111" t="n">
        <v>25</v>
      </c>
      <c r="R234" s="0" t="s">
        <v>97</v>
      </c>
      <c r="S234" s="0" t="s">
        <v>98</v>
      </c>
      <c r="T234" s="113" t="n">
        <v>100</v>
      </c>
      <c r="U234" s="0" t="s">
        <v>177</v>
      </c>
      <c r="V234" s="0" t="s">
        <v>401</v>
      </c>
      <c r="W234" s="0" t="s">
        <v>101</v>
      </c>
      <c r="X234" s="0" t="s">
        <v>102</v>
      </c>
      <c r="Y234" s="0" t="s">
        <v>103</v>
      </c>
      <c r="Z234" s="0" t="s">
        <v>104</v>
      </c>
      <c r="AA234" s="0" t="n">
        <v>96004381</v>
      </c>
      <c r="AB234" s="0" t="n">
        <v>601228.1</v>
      </c>
      <c r="AC234" s="0" t="n">
        <v>12</v>
      </c>
      <c r="AD234" s="110" t="n">
        <v>37257.7013888889</v>
      </c>
      <c r="AE234" s="110" t="n">
        <v>37346.7013888889</v>
      </c>
    </row>
    <row r="235" customFormat="false" ht="12.75" hidden="false" customHeight="false" outlineLevel="0" collapsed="false">
      <c r="A235" s="142" t="n">
        <f aca="false">DATEVALUE(TEXT(F235,"mm/dd/yy"))</f>
        <v>37014</v>
      </c>
      <c r="B235" s="142" t="str">
        <f aca="false">IF(K235="Power",IF(Z235="Enron Canada Corp.",LEFT(L235,9),LEFT(L235,13)),K235)</f>
        <v>US West Power</v>
      </c>
      <c r="C235" s="143" t="n">
        <f aca="false">IF(K235="Power",((AE235-AD235+1)*16*SUM(O235:P235)),((AE235-AD235+1)*SUM(O235:P235)))</f>
        <v>36400</v>
      </c>
      <c r="D235" s="143" t="n">
        <f aca="false">VLOOKUP(H235,$A$7:$E$12,(HLOOKUP(B235,$B$5:$E$6,2,FALSE())),FALSE())*C235</f>
        <v>273</v>
      </c>
      <c r="E235" s="109" t="n">
        <v>1204927</v>
      </c>
      <c r="F235" s="110" t="n">
        <v>37014.3983680556</v>
      </c>
      <c r="G235" s="0" t="s">
        <v>305</v>
      </c>
      <c r="H235" s="0" t="s">
        <v>14</v>
      </c>
      <c r="I235" s="0" t="s">
        <v>11</v>
      </c>
      <c r="K235" s="0" t="s">
        <v>13</v>
      </c>
      <c r="L235" s="0" t="s">
        <v>106</v>
      </c>
      <c r="M235" s="0" t="n">
        <v>45336</v>
      </c>
      <c r="N235" s="0" t="s">
        <v>430</v>
      </c>
      <c r="O235" s="111" t="n">
        <v>25</v>
      </c>
      <c r="R235" s="0" t="s">
        <v>97</v>
      </c>
      <c r="S235" s="0" t="s">
        <v>98</v>
      </c>
      <c r="T235" s="113" t="n">
        <v>85</v>
      </c>
      <c r="U235" s="0" t="s">
        <v>177</v>
      </c>
      <c r="V235" s="0" t="s">
        <v>108</v>
      </c>
      <c r="W235" s="0" t="s">
        <v>109</v>
      </c>
      <c r="X235" s="0" t="s">
        <v>102</v>
      </c>
      <c r="Y235" s="0" t="s">
        <v>103</v>
      </c>
      <c r="Z235" s="0" t="s">
        <v>104</v>
      </c>
      <c r="AA235" s="0" t="n">
        <v>96004381</v>
      </c>
      <c r="AB235" s="0" t="n">
        <v>601229.1</v>
      </c>
      <c r="AC235" s="0" t="n">
        <v>12</v>
      </c>
      <c r="AD235" s="110" t="n">
        <v>37347</v>
      </c>
      <c r="AE235" s="110" t="n">
        <v>37437</v>
      </c>
    </row>
    <row r="236" customFormat="false" ht="12.75" hidden="false" customHeight="false" outlineLevel="0" collapsed="false">
      <c r="A236" s="142" t="n">
        <f aca="false">DATEVALUE(TEXT(F236,"mm/dd/yy"))</f>
        <v>37014</v>
      </c>
      <c r="B236" s="142" t="str">
        <f aca="false">IF(K236="Power",IF(Z236="Enron Canada Corp.",LEFT(L236,9),LEFT(L236,13)),K236)</f>
        <v>Natural Gas</v>
      </c>
      <c r="C236" s="143" t="n">
        <f aca="false">IF(K236="Power",((AE236-AD236+1)*16*SUM(O236:P236)),((AE236-AD236+1)*SUM(O236:P236)))</f>
        <v>755000</v>
      </c>
      <c r="D236" s="143" t="n">
        <f aca="false">VLOOKUP(H236,$A$7:$E$12,(HLOOKUP(B236,$B$5:$E$6,2,FALSE())),FALSE())*C236</f>
        <v>226.5</v>
      </c>
      <c r="E236" s="109" t="n">
        <v>1205555</v>
      </c>
      <c r="F236" s="110" t="n">
        <v>37014.4291435185</v>
      </c>
      <c r="G236" s="0" t="s">
        <v>252</v>
      </c>
      <c r="H236" s="0" t="s">
        <v>15</v>
      </c>
      <c r="I236" s="0" t="s">
        <v>11</v>
      </c>
      <c r="K236" s="0" t="s">
        <v>12</v>
      </c>
      <c r="L236" s="0" t="s">
        <v>123</v>
      </c>
      <c r="M236" s="0" t="n">
        <v>34972</v>
      </c>
      <c r="N236" s="0" t="s">
        <v>431</v>
      </c>
      <c r="P236" s="111" t="n">
        <v>5000</v>
      </c>
      <c r="R236" s="0" t="s">
        <v>125</v>
      </c>
      <c r="S236" s="0" t="s">
        <v>98</v>
      </c>
      <c r="T236" s="113" t="n">
        <v>-0.17</v>
      </c>
      <c r="U236" s="0" t="s">
        <v>126</v>
      </c>
      <c r="V236" s="0" t="s">
        <v>432</v>
      </c>
      <c r="W236" s="0" t="s">
        <v>433</v>
      </c>
      <c r="X236" s="0" t="s">
        <v>129</v>
      </c>
      <c r="Y236" s="0" t="s">
        <v>103</v>
      </c>
      <c r="Z236" s="0" t="s">
        <v>130</v>
      </c>
      <c r="AA236" s="0" t="n">
        <v>96041878</v>
      </c>
      <c r="AB236" s="0" t="s">
        <v>434</v>
      </c>
      <c r="AC236" s="0" t="n">
        <v>11135</v>
      </c>
      <c r="AD236" s="110" t="n">
        <v>37196</v>
      </c>
      <c r="AE236" s="110" t="n">
        <v>37346</v>
      </c>
    </row>
    <row r="237" customFormat="false" ht="12.75" hidden="false" customHeight="false" outlineLevel="0" collapsed="false">
      <c r="A237" s="142" t="n">
        <f aca="false">DATEVALUE(TEXT(F237,"mm/dd/yy"))</f>
        <v>37014</v>
      </c>
      <c r="B237" s="142" t="str">
        <f aca="false">IF(K237="Power",IF(Z237="Enron Canada Corp.",LEFT(L237,9),LEFT(L237,13)),K237)</f>
        <v>US East Power</v>
      </c>
      <c r="C237" s="143" t="n">
        <f aca="false">IF(K237="Power",((AE237-AD237+1)*16*SUM(O237:P237)),((AE237-AD237+1)*SUM(O237:P237)))</f>
        <v>14400</v>
      </c>
      <c r="D237" s="143" t="n">
        <f aca="false">VLOOKUP(H237,$A$7:$E$12,(HLOOKUP(B237,$B$5:$E$6,2,FALSE())),FALSE())*C237</f>
        <v>72</v>
      </c>
      <c r="E237" s="109" t="n">
        <v>1206075</v>
      </c>
      <c r="F237" s="110" t="n">
        <v>37014.4662615741</v>
      </c>
      <c r="G237" s="0" t="s">
        <v>168</v>
      </c>
      <c r="H237" s="0" t="s">
        <v>15</v>
      </c>
      <c r="I237" s="0" t="s">
        <v>11</v>
      </c>
      <c r="K237" s="0" t="s">
        <v>13</v>
      </c>
      <c r="L237" s="0" t="s">
        <v>133</v>
      </c>
      <c r="M237" s="0" t="n">
        <v>49745</v>
      </c>
      <c r="N237" s="0" t="s">
        <v>399</v>
      </c>
      <c r="O237" s="111" t="n">
        <v>50</v>
      </c>
      <c r="R237" s="0" t="s">
        <v>97</v>
      </c>
      <c r="S237" s="0" t="s">
        <v>98</v>
      </c>
      <c r="T237" s="113" t="n">
        <v>48</v>
      </c>
      <c r="U237" s="0" t="s">
        <v>152</v>
      </c>
      <c r="V237" s="0" t="s">
        <v>173</v>
      </c>
      <c r="W237" s="0" t="s">
        <v>154</v>
      </c>
      <c r="X237" s="0" t="s">
        <v>102</v>
      </c>
      <c r="Y237" s="0" t="s">
        <v>103</v>
      </c>
      <c r="Z237" s="0" t="s">
        <v>104</v>
      </c>
      <c r="AA237" s="0" t="n">
        <v>96005582</v>
      </c>
      <c r="AB237" s="0" t="n">
        <v>601388.1</v>
      </c>
      <c r="AC237" s="0" t="n">
        <v>53461</v>
      </c>
      <c r="AD237" s="110" t="n">
        <v>37025.875</v>
      </c>
      <c r="AE237" s="110" t="n">
        <v>37042.875</v>
      </c>
    </row>
    <row r="238" customFormat="false" ht="12.75" hidden="false" customHeight="false" outlineLevel="0" collapsed="false">
      <c r="A238" s="142" t="n">
        <f aca="false">DATEVALUE(TEXT(F238,"mm/dd/yy"))</f>
        <v>37014</v>
      </c>
      <c r="B238" s="142" t="str">
        <f aca="false">IF(K238="Power",IF(Z238="Enron Canada Corp.",LEFT(L238,9),LEFT(L238,13)),K238)</f>
        <v>US East Power</v>
      </c>
      <c r="C238" s="143" t="n">
        <f aca="false">IF(K238="Power",((AE238-AD238+1)*16*SUM(O238:P238)),((AE238-AD238+1)*SUM(O238:P238)))</f>
        <v>24000</v>
      </c>
      <c r="D238" s="143" t="n">
        <f aca="false">VLOOKUP(H238,$A$7:$E$12,(HLOOKUP(B238,$B$5:$E$6,2,FALSE())),FALSE())*C238</f>
        <v>120</v>
      </c>
      <c r="E238" s="109" t="n">
        <v>1206427</v>
      </c>
      <c r="F238" s="110" t="n">
        <v>37014.5222800926</v>
      </c>
      <c r="G238" s="0" t="s">
        <v>178</v>
      </c>
      <c r="H238" s="0" t="s">
        <v>14</v>
      </c>
      <c r="I238" s="0" t="s">
        <v>11</v>
      </c>
      <c r="K238" s="0" t="s">
        <v>13</v>
      </c>
      <c r="L238" s="0" t="s">
        <v>133</v>
      </c>
      <c r="M238" s="0" t="n">
        <v>33275</v>
      </c>
      <c r="N238" s="0" t="s">
        <v>267</v>
      </c>
      <c r="O238" s="111" t="n">
        <v>50</v>
      </c>
      <c r="R238" s="0" t="s">
        <v>97</v>
      </c>
      <c r="S238" s="0" t="s">
        <v>98</v>
      </c>
      <c r="T238" s="113" t="n">
        <v>62</v>
      </c>
      <c r="U238" s="0" t="s">
        <v>208</v>
      </c>
      <c r="V238" s="0" t="s">
        <v>181</v>
      </c>
      <c r="W238" s="0" t="s">
        <v>182</v>
      </c>
      <c r="X238" s="0" t="s">
        <v>102</v>
      </c>
      <c r="Y238" s="0" t="s">
        <v>103</v>
      </c>
      <c r="Z238" s="0" t="s">
        <v>104</v>
      </c>
      <c r="AA238" s="0" t="n">
        <v>96004396</v>
      </c>
      <c r="AB238" s="0" t="n">
        <v>601473.1</v>
      </c>
      <c r="AC238" s="0" t="n">
        <v>64245</v>
      </c>
      <c r="AD238" s="110" t="n">
        <v>37043.7104166667</v>
      </c>
      <c r="AE238" s="110" t="n">
        <v>37072.7104166667</v>
      </c>
    </row>
    <row r="239" customFormat="false" ht="12.75" hidden="false" customHeight="false" outlineLevel="0" collapsed="false">
      <c r="A239" s="142" t="n">
        <f aca="false">DATEVALUE(TEXT(F239,"mm/dd/yy"))</f>
        <v>37014</v>
      </c>
      <c r="B239" s="142" t="str">
        <f aca="false">IF(K239="Power",IF(Z239="Enron Canada Corp.",LEFT(L239,9),LEFT(L239,13)),K239)</f>
        <v>US West Power</v>
      </c>
      <c r="C239" s="143" t="n">
        <f aca="false">IF(K239="Power",((AE239-AD239+1)*16*SUM(O239:P239)),((AE239-AD239+1)*SUM(O239:P239)))</f>
        <v>36400</v>
      </c>
      <c r="D239" s="143" t="n">
        <f aca="false">VLOOKUP(H239,$A$7:$E$12,(HLOOKUP(B239,$B$5:$E$6,2,FALSE())),FALSE())*C239</f>
        <v>273</v>
      </c>
      <c r="E239" s="109" t="n">
        <v>1206465</v>
      </c>
      <c r="F239" s="110" t="n">
        <v>37014.526412037</v>
      </c>
      <c r="G239" s="0" t="s">
        <v>162</v>
      </c>
      <c r="H239" s="0" t="s">
        <v>15</v>
      </c>
      <c r="I239" s="0" t="s">
        <v>11</v>
      </c>
      <c r="K239" s="0" t="s">
        <v>13</v>
      </c>
      <c r="L239" s="0" t="s">
        <v>106</v>
      </c>
      <c r="M239" s="0" t="n">
        <v>45336</v>
      </c>
      <c r="N239" s="0" t="s">
        <v>430</v>
      </c>
      <c r="P239" s="111" t="n">
        <v>25</v>
      </c>
      <c r="R239" s="0" t="s">
        <v>97</v>
      </c>
      <c r="S239" s="0" t="s">
        <v>98</v>
      </c>
      <c r="T239" s="113" t="n">
        <v>88</v>
      </c>
      <c r="U239" s="0" t="s">
        <v>118</v>
      </c>
      <c r="V239" s="0" t="s">
        <v>108</v>
      </c>
      <c r="W239" s="0" t="s">
        <v>109</v>
      </c>
      <c r="X239" s="0" t="s">
        <v>102</v>
      </c>
      <c r="Y239" s="0" t="s">
        <v>103</v>
      </c>
      <c r="Z239" s="0" t="s">
        <v>104</v>
      </c>
      <c r="AA239" s="0" t="n">
        <v>96057469</v>
      </c>
      <c r="AB239" s="0" t="n">
        <v>601479.1</v>
      </c>
      <c r="AC239" s="0" t="n">
        <v>53350</v>
      </c>
      <c r="AD239" s="110" t="n">
        <v>37347</v>
      </c>
      <c r="AE239" s="110" t="n">
        <v>37437</v>
      </c>
    </row>
    <row r="240" customFormat="false" ht="12.75" hidden="false" customHeight="false" outlineLevel="0" collapsed="false">
      <c r="A240" s="142" t="n">
        <f aca="false">DATEVALUE(TEXT(F240,"mm/dd/yy"))</f>
        <v>37014</v>
      </c>
      <c r="B240" s="142" t="str">
        <f aca="false">IF(K240="Power",IF(Z240="Enron Canada Corp.",LEFT(L240,9),LEFT(L240,13)),K240)</f>
        <v>US East Power</v>
      </c>
      <c r="C240" s="143" t="n">
        <f aca="false">IF(K240="Power",((AE240-AD240+1)*16*SUM(O240:P240)),((AE240-AD240+1)*SUM(O240:P240)))</f>
        <v>73600</v>
      </c>
      <c r="D240" s="143" t="n">
        <f aca="false">VLOOKUP(H240,$A$7:$E$12,(HLOOKUP(B240,$B$5:$E$6,2,FALSE())),FALSE())*C240</f>
        <v>368</v>
      </c>
      <c r="E240" s="109" t="n">
        <v>1206635</v>
      </c>
      <c r="F240" s="110" t="n">
        <v>37014.5545949074</v>
      </c>
      <c r="G240" s="0" t="s">
        <v>188</v>
      </c>
      <c r="H240" s="0" t="s">
        <v>14</v>
      </c>
      <c r="I240" s="0" t="s">
        <v>11</v>
      </c>
      <c r="K240" s="0" t="s">
        <v>13</v>
      </c>
      <c r="L240" s="0" t="s">
        <v>228</v>
      </c>
      <c r="M240" s="0" t="n">
        <v>30187</v>
      </c>
      <c r="N240" s="0" t="s">
        <v>405</v>
      </c>
      <c r="P240" s="111" t="n">
        <v>50</v>
      </c>
      <c r="R240" s="0" t="s">
        <v>97</v>
      </c>
      <c r="S240" s="0" t="s">
        <v>98</v>
      </c>
      <c r="T240" s="113" t="n">
        <v>42.25</v>
      </c>
      <c r="U240" s="0" t="s">
        <v>223</v>
      </c>
      <c r="V240" s="0" t="s">
        <v>265</v>
      </c>
      <c r="W240" s="0" t="s">
        <v>137</v>
      </c>
      <c r="X240" s="0" t="s">
        <v>102</v>
      </c>
      <c r="Y240" s="0" t="s">
        <v>103</v>
      </c>
      <c r="Z240" s="0" t="s">
        <v>130</v>
      </c>
      <c r="AA240" s="0" t="n">
        <v>96057022</v>
      </c>
      <c r="AB240" s="0" t="n">
        <v>601571.1</v>
      </c>
      <c r="AC240" s="0" t="n">
        <v>91219</v>
      </c>
      <c r="AD240" s="110" t="n">
        <v>37165</v>
      </c>
      <c r="AE240" s="110" t="n">
        <v>37256</v>
      </c>
    </row>
    <row r="241" customFormat="false" ht="12.75" hidden="false" customHeight="false" outlineLevel="0" collapsed="false">
      <c r="A241" s="142" t="n">
        <f aca="false">DATEVALUE(TEXT(F241,"mm/dd/yy"))</f>
        <v>37014</v>
      </c>
      <c r="B241" s="142" t="str">
        <f aca="false">IF(K241="Power",IF(Z241="Enron Canada Corp.",LEFT(L241,9),LEFT(L241,13)),K241)</f>
        <v>US East Power</v>
      </c>
      <c r="C241" s="143" t="n">
        <f aca="false">IF(K241="Power",((AE241-AD241+1)*16*SUM(O241:P241)),((AE241-AD241+1)*SUM(O241:P241)))</f>
        <v>4000</v>
      </c>
      <c r="D241" s="143" t="n">
        <f aca="false">VLOOKUP(H241,$A$7:$E$12,(HLOOKUP(B241,$B$5:$E$6,2,FALSE())),FALSE())*C241</f>
        <v>20</v>
      </c>
      <c r="E241" s="109" t="n">
        <v>1206912</v>
      </c>
      <c r="F241" s="110" t="n">
        <v>37014.5974768519</v>
      </c>
      <c r="G241" s="0" t="s">
        <v>435</v>
      </c>
      <c r="H241" s="0" t="s">
        <v>14</v>
      </c>
      <c r="I241" s="0" t="s">
        <v>11</v>
      </c>
      <c r="K241" s="0" t="s">
        <v>13</v>
      </c>
      <c r="L241" s="0" t="s">
        <v>133</v>
      </c>
      <c r="M241" s="0" t="n">
        <v>29070</v>
      </c>
      <c r="N241" s="0" t="s">
        <v>436</v>
      </c>
      <c r="P241" s="111" t="n">
        <v>50</v>
      </c>
      <c r="R241" s="0" t="s">
        <v>97</v>
      </c>
      <c r="S241" s="0" t="s">
        <v>98</v>
      </c>
      <c r="T241" s="113" t="n">
        <v>38</v>
      </c>
      <c r="U241" s="0" t="s">
        <v>208</v>
      </c>
      <c r="V241" s="0" t="s">
        <v>209</v>
      </c>
      <c r="W241" s="0" t="s">
        <v>185</v>
      </c>
      <c r="X241" s="0" t="s">
        <v>102</v>
      </c>
      <c r="Y241" s="0" t="s">
        <v>103</v>
      </c>
      <c r="Z241" s="0" t="s">
        <v>104</v>
      </c>
      <c r="AA241" s="0" t="n">
        <v>96056752</v>
      </c>
      <c r="AB241" s="0" t="n">
        <v>601655.1</v>
      </c>
      <c r="AC241" s="0" t="n">
        <v>3254</v>
      </c>
      <c r="AD241" s="110" t="n">
        <v>37018.875</v>
      </c>
      <c r="AE241" s="110" t="n">
        <v>37022.875</v>
      </c>
    </row>
    <row r="242" customFormat="false" ht="12.75" hidden="false" customHeight="false" outlineLevel="0" collapsed="false">
      <c r="A242" s="142" t="n">
        <f aca="false">DATEVALUE(TEXT(F242,"mm/dd/yy"))</f>
        <v>37018</v>
      </c>
      <c r="B242" s="142" t="str">
        <f aca="false">IF(K242="Power",IF(Z242="Enron Canada Corp.",LEFT(L242,9),LEFT(L242,13)),K242)</f>
        <v>US East Power</v>
      </c>
      <c r="C242" s="143" t="n">
        <f aca="false">IF(K242="Power",((AE242-AD242+1)*16*SUM(O242:P242)),((AE242-AD242+1)*SUM(O242:P242)))</f>
        <v>800</v>
      </c>
      <c r="D242" s="143" t="n">
        <f aca="false">VLOOKUP(H242,$A$7:$E$12,(HLOOKUP(B242,$B$5:$E$6,2,FALSE())),FALSE())*C242</f>
        <v>4</v>
      </c>
      <c r="E242" s="109" t="n">
        <v>1212190</v>
      </c>
      <c r="F242" s="110" t="n">
        <v>37018.2943171296</v>
      </c>
      <c r="G242" s="0" t="s">
        <v>224</v>
      </c>
      <c r="H242" s="0" t="s">
        <v>15</v>
      </c>
      <c r="I242" s="0" t="s">
        <v>11</v>
      </c>
      <c r="K242" s="0" t="s">
        <v>13</v>
      </c>
      <c r="L242" s="0" t="s">
        <v>133</v>
      </c>
      <c r="M242" s="0" t="n">
        <v>29088</v>
      </c>
      <c r="N242" s="0" t="s">
        <v>437</v>
      </c>
      <c r="P242" s="111" t="n">
        <v>50</v>
      </c>
      <c r="R242" s="0" t="s">
        <v>97</v>
      </c>
      <c r="S242" s="0" t="s">
        <v>98</v>
      </c>
      <c r="T242" s="113" t="n">
        <v>33.5</v>
      </c>
      <c r="U242" s="0" t="s">
        <v>152</v>
      </c>
      <c r="V242" s="0" t="s">
        <v>153</v>
      </c>
      <c r="W242" s="0" t="s">
        <v>154</v>
      </c>
      <c r="X242" s="0" t="s">
        <v>102</v>
      </c>
      <c r="Y242" s="0" t="s">
        <v>103</v>
      </c>
      <c r="Z242" s="0" t="s">
        <v>104</v>
      </c>
      <c r="AB242" s="0" t="n">
        <v>603114.1</v>
      </c>
      <c r="AC242" s="0" t="n">
        <v>5607</v>
      </c>
      <c r="AD242" s="110" t="n">
        <v>37019.875</v>
      </c>
      <c r="AE242" s="110" t="n">
        <v>37019.875</v>
      </c>
    </row>
    <row r="243" customFormat="false" ht="12.75" hidden="false" customHeight="false" outlineLevel="0" collapsed="false">
      <c r="A243" s="142" t="n">
        <f aca="false">DATEVALUE(TEXT(F243,"mm/dd/yy"))</f>
        <v>37018</v>
      </c>
      <c r="B243" s="142" t="str">
        <f aca="false">IF(K243="Power",IF(Z243="Enron Canada Corp.",LEFT(L243,9),LEFT(L243,13)),K243)</f>
        <v>US East Power</v>
      </c>
      <c r="C243" s="143" t="n">
        <f aca="false">IF(K243="Power",((AE243-AD243+1)*16*SUM(O243:P243)),((AE243-AD243+1)*SUM(O243:P243)))</f>
        <v>2400</v>
      </c>
      <c r="D243" s="143" t="n">
        <f aca="false">VLOOKUP(H243,$A$7:$E$12,(HLOOKUP(B243,$B$5:$E$6,2,FALSE())),FALSE())*C243</f>
        <v>12</v>
      </c>
      <c r="E243" s="109" t="n">
        <v>1212200</v>
      </c>
      <c r="F243" s="110" t="n">
        <v>37018.2960069444</v>
      </c>
      <c r="G243" s="0" t="s">
        <v>170</v>
      </c>
      <c r="H243" s="0" t="s">
        <v>15</v>
      </c>
      <c r="I243" s="0" t="s">
        <v>11</v>
      </c>
      <c r="K243" s="0" t="s">
        <v>13</v>
      </c>
      <c r="L243" s="0" t="s">
        <v>133</v>
      </c>
      <c r="M243" s="0" t="n">
        <v>29085</v>
      </c>
      <c r="N243" s="0" t="s">
        <v>438</v>
      </c>
      <c r="O243" s="111" t="n">
        <v>50</v>
      </c>
      <c r="R243" s="0" t="s">
        <v>97</v>
      </c>
      <c r="S243" s="0" t="s">
        <v>98</v>
      </c>
      <c r="T243" s="113" t="n">
        <v>37</v>
      </c>
      <c r="U243" s="0" t="s">
        <v>152</v>
      </c>
      <c r="V243" s="0" t="s">
        <v>153</v>
      </c>
      <c r="W243" s="0" t="s">
        <v>154</v>
      </c>
      <c r="X243" s="0" t="s">
        <v>102</v>
      </c>
      <c r="Y243" s="0" t="s">
        <v>103</v>
      </c>
      <c r="Z243" s="0" t="s">
        <v>104</v>
      </c>
      <c r="AB243" s="0" t="n">
        <v>603122.1</v>
      </c>
      <c r="AC243" s="0" t="n">
        <v>3246</v>
      </c>
      <c r="AD243" s="110" t="n">
        <v>37020.875</v>
      </c>
      <c r="AE243" s="110" t="n">
        <v>37022.875</v>
      </c>
    </row>
    <row r="244" customFormat="false" ht="12.75" hidden="false" customHeight="false" outlineLevel="0" collapsed="false">
      <c r="A244" s="142" t="n">
        <f aca="false">DATEVALUE(TEXT(F244,"mm/dd/yy"))</f>
        <v>37018</v>
      </c>
      <c r="B244" s="142" t="str">
        <f aca="false">IF(K244="Power",IF(Z244="Enron Canada Corp.",LEFT(L244,9),LEFT(L244,13)),K244)</f>
        <v>US East Power</v>
      </c>
      <c r="C244" s="143" t="n">
        <f aca="false">IF(K244="Power",((AE244-AD244+1)*16*SUM(O244:P244)),((AE244-AD244+1)*SUM(O244:P244)))</f>
        <v>2400</v>
      </c>
      <c r="D244" s="143" t="n">
        <f aca="false">VLOOKUP(H244,$A$7:$E$12,(HLOOKUP(B244,$B$5:$E$6,2,FALSE())),FALSE())*C244</f>
        <v>12</v>
      </c>
      <c r="E244" s="109" t="n">
        <v>1212211</v>
      </c>
      <c r="F244" s="110" t="n">
        <v>37018.2986342593</v>
      </c>
      <c r="G244" s="0" t="s">
        <v>170</v>
      </c>
      <c r="H244" s="0" t="s">
        <v>15</v>
      </c>
      <c r="I244" s="0" t="s">
        <v>11</v>
      </c>
      <c r="K244" s="0" t="s">
        <v>13</v>
      </c>
      <c r="L244" s="0" t="s">
        <v>133</v>
      </c>
      <c r="M244" s="0" t="n">
        <v>29085</v>
      </c>
      <c r="N244" s="0" t="s">
        <v>438</v>
      </c>
      <c r="O244" s="111" t="n">
        <v>50</v>
      </c>
      <c r="R244" s="0" t="s">
        <v>97</v>
      </c>
      <c r="S244" s="0" t="s">
        <v>98</v>
      </c>
      <c r="T244" s="113" t="n">
        <v>35.5</v>
      </c>
      <c r="U244" s="0" t="s">
        <v>152</v>
      </c>
      <c r="V244" s="0" t="s">
        <v>153</v>
      </c>
      <c r="W244" s="0" t="s">
        <v>154</v>
      </c>
      <c r="X244" s="0" t="s">
        <v>102</v>
      </c>
      <c r="Y244" s="0" t="s">
        <v>103</v>
      </c>
      <c r="Z244" s="0" t="s">
        <v>104</v>
      </c>
      <c r="AB244" s="0" t="n">
        <v>603131.1</v>
      </c>
      <c r="AC244" s="0" t="n">
        <v>3246</v>
      </c>
      <c r="AD244" s="110" t="n">
        <v>37020.875</v>
      </c>
      <c r="AE244" s="110" t="n">
        <v>37022.875</v>
      </c>
    </row>
    <row r="245" customFormat="false" ht="12.75" hidden="false" customHeight="false" outlineLevel="0" collapsed="false">
      <c r="A245" s="142" t="n">
        <f aca="false">DATEVALUE(TEXT(F245,"mm/dd/yy"))</f>
        <v>37018</v>
      </c>
      <c r="B245" s="142" t="str">
        <f aca="false">IF(K245="Power",IF(Z245="Enron Canada Corp.",LEFT(L245,9),LEFT(L245,13)),K245)</f>
        <v>US East Power</v>
      </c>
      <c r="C245" s="143" t="n">
        <f aca="false">IF(K245="Power",((AE245-AD245+1)*16*SUM(O245:P245)),((AE245-AD245+1)*SUM(O245:P245)))</f>
        <v>73600</v>
      </c>
      <c r="D245" s="143" t="n">
        <f aca="false">VLOOKUP(H245,$A$7:$E$12,(HLOOKUP(B245,$B$5:$E$6,2,FALSE())),FALSE())*C245</f>
        <v>368</v>
      </c>
      <c r="E245" s="109" t="n">
        <v>1212282</v>
      </c>
      <c r="F245" s="110" t="n">
        <v>37018.3120023148</v>
      </c>
      <c r="G245" s="0" t="s">
        <v>252</v>
      </c>
      <c r="H245" s="0" t="s">
        <v>14</v>
      </c>
      <c r="I245" s="0" t="s">
        <v>11</v>
      </c>
      <c r="K245" s="0" t="s">
        <v>13</v>
      </c>
      <c r="L245" s="0" t="s">
        <v>228</v>
      </c>
      <c r="M245" s="0" t="n">
        <v>30187</v>
      </c>
      <c r="N245" s="0" t="s">
        <v>405</v>
      </c>
      <c r="P245" s="111" t="n">
        <v>50</v>
      </c>
      <c r="R245" s="0" t="s">
        <v>97</v>
      </c>
      <c r="S245" s="0" t="s">
        <v>98</v>
      </c>
      <c r="T245" s="113" t="n">
        <v>42.5</v>
      </c>
      <c r="U245" s="0" t="s">
        <v>223</v>
      </c>
      <c r="V245" s="0" t="s">
        <v>265</v>
      </c>
      <c r="W245" s="0" t="s">
        <v>137</v>
      </c>
      <c r="X245" s="0" t="s">
        <v>102</v>
      </c>
      <c r="Y245" s="0" t="s">
        <v>103</v>
      </c>
      <c r="Z245" s="0" t="s">
        <v>130</v>
      </c>
      <c r="AA245" s="0" t="n">
        <v>96041878</v>
      </c>
      <c r="AB245" s="0" t="n">
        <v>603178.1</v>
      </c>
      <c r="AC245" s="0" t="n">
        <v>11135</v>
      </c>
      <c r="AD245" s="110" t="n">
        <v>37165</v>
      </c>
      <c r="AE245" s="110" t="n">
        <v>37256</v>
      </c>
    </row>
    <row r="246" customFormat="false" ht="12.75" hidden="false" customHeight="false" outlineLevel="0" collapsed="false">
      <c r="A246" s="142" t="n">
        <f aca="false">DATEVALUE(TEXT(F246,"mm/dd/yy"))</f>
        <v>37018</v>
      </c>
      <c r="B246" s="142" t="str">
        <f aca="false">IF(K246="Power",IF(Z246="Enron Canada Corp.",LEFT(L246,9),LEFT(L246,13)),K246)</f>
        <v>US West Power</v>
      </c>
      <c r="C246" s="143" t="n">
        <f aca="false">IF(K246="Power",((AE246-AD246+1)*16*SUM(O246:P246)),((AE246-AD246+1)*SUM(O246:P246)))</f>
        <v>400</v>
      </c>
      <c r="D246" s="143" t="n">
        <f aca="false">VLOOKUP(H246,$A$7:$E$12,(HLOOKUP(B246,$B$5:$E$6,2,FALSE())),FALSE())*C246</f>
        <v>3</v>
      </c>
      <c r="E246" s="109" t="n">
        <v>1212738</v>
      </c>
      <c r="F246" s="110" t="n">
        <v>37018.3446064815</v>
      </c>
      <c r="G246" s="0" t="s">
        <v>305</v>
      </c>
      <c r="H246" s="0" t="s">
        <v>14</v>
      </c>
      <c r="I246" s="0" t="s">
        <v>11</v>
      </c>
      <c r="K246" s="0" t="s">
        <v>13</v>
      </c>
      <c r="L246" s="0" t="s">
        <v>106</v>
      </c>
      <c r="M246" s="0" t="n">
        <v>29487</v>
      </c>
      <c r="N246" s="0" t="s">
        <v>439</v>
      </c>
      <c r="P246" s="111" t="n">
        <v>25</v>
      </c>
      <c r="R246" s="0" t="s">
        <v>97</v>
      </c>
      <c r="S246" s="0" t="s">
        <v>98</v>
      </c>
      <c r="T246" s="113" t="n">
        <v>310</v>
      </c>
      <c r="U246" s="0" t="s">
        <v>177</v>
      </c>
      <c r="V246" s="0" t="s">
        <v>332</v>
      </c>
      <c r="W246" s="0" t="s">
        <v>115</v>
      </c>
      <c r="X246" s="0" t="s">
        <v>102</v>
      </c>
      <c r="Y246" s="0" t="s">
        <v>103</v>
      </c>
      <c r="Z246" s="0" t="s">
        <v>104</v>
      </c>
      <c r="AA246" s="0" t="n">
        <v>96004381</v>
      </c>
      <c r="AB246" s="0" t="n">
        <v>603364.1</v>
      </c>
      <c r="AC246" s="0" t="n">
        <v>12</v>
      </c>
      <c r="AD246" s="110" t="n">
        <v>37019.875</v>
      </c>
      <c r="AE246" s="110" t="n">
        <v>37019.875</v>
      </c>
    </row>
    <row r="247" customFormat="false" ht="12.75" hidden="false" customHeight="false" outlineLevel="0" collapsed="false">
      <c r="A247" s="142" t="n">
        <f aca="false">DATEVALUE(TEXT(F247,"mm/dd/yy"))</f>
        <v>37018</v>
      </c>
      <c r="B247" s="142" t="str">
        <f aca="false">IF(K247="Power",IF(Z247="Enron Canada Corp.",LEFT(L247,9),LEFT(L247,13)),K247)</f>
        <v>US West Power</v>
      </c>
      <c r="C247" s="143" t="n">
        <f aca="false">IF(K247="Power",((AE247-AD247+1)*16*SUM(O247:P247)),((AE247-AD247+1)*SUM(O247:P247)))</f>
        <v>400</v>
      </c>
      <c r="D247" s="143" t="n">
        <f aca="false">VLOOKUP(H247,$A$7:$E$12,(HLOOKUP(B247,$B$5:$E$6,2,FALSE())),FALSE())*C247</f>
        <v>3</v>
      </c>
      <c r="E247" s="109" t="n">
        <v>1212753</v>
      </c>
      <c r="F247" s="110" t="n">
        <v>37018.345162037</v>
      </c>
      <c r="G247" s="0" t="s">
        <v>305</v>
      </c>
      <c r="H247" s="0" t="s">
        <v>14</v>
      </c>
      <c r="I247" s="0" t="s">
        <v>11</v>
      </c>
      <c r="K247" s="0" t="s">
        <v>13</v>
      </c>
      <c r="L247" s="0" t="s">
        <v>106</v>
      </c>
      <c r="M247" s="0" t="n">
        <v>29383</v>
      </c>
      <c r="N247" s="0" t="s">
        <v>440</v>
      </c>
      <c r="P247" s="111" t="n">
        <v>25</v>
      </c>
      <c r="R247" s="0" t="s">
        <v>97</v>
      </c>
      <c r="S247" s="0" t="s">
        <v>98</v>
      </c>
      <c r="T247" s="113" t="n">
        <v>163</v>
      </c>
      <c r="U247" s="0" t="s">
        <v>177</v>
      </c>
      <c r="V247" s="0" t="s">
        <v>441</v>
      </c>
      <c r="W247" s="0" t="s">
        <v>115</v>
      </c>
      <c r="X247" s="0" t="s">
        <v>102</v>
      </c>
      <c r="Y247" s="0" t="s">
        <v>103</v>
      </c>
      <c r="Z247" s="0" t="s">
        <v>104</v>
      </c>
      <c r="AA247" s="0" t="n">
        <v>96004381</v>
      </c>
      <c r="AB247" s="0" t="n">
        <v>603369.1</v>
      </c>
      <c r="AC247" s="0" t="n">
        <v>12</v>
      </c>
      <c r="AD247" s="110" t="n">
        <v>37019.875</v>
      </c>
      <c r="AE247" s="110" t="n">
        <v>37019.875</v>
      </c>
    </row>
    <row r="248" customFormat="false" ht="12.75" hidden="false" customHeight="false" outlineLevel="0" collapsed="false">
      <c r="A248" s="142" t="n">
        <f aca="false">DATEVALUE(TEXT(F248,"mm/dd/yy"))</f>
        <v>37018</v>
      </c>
      <c r="B248" s="142" t="str">
        <f aca="false">IF(K248="Power",IF(Z248="Enron Canada Corp.",LEFT(L248,9),LEFT(L248,13)),K248)</f>
        <v>US West Power</v>
      </c>
      <c r="C248" s="143" t="n">
        <f aca="false">IF(K248="Power",((AE248-AD248+1)*16*SUM(O248:P248)),((AE248-AD248+1)*SUM(O248:P248)))</f>
        <v>400</v>
      </c>
      <c r="D248" s="143" t="n">
        <f aca="false">VLOOKUP(H248,$A$7:$E$12,(HLOOKUP(B248,$B$5:$E$6,2,FALSE())),FALSE())*C248</f>
        <v>3</v>
      </c>
      <c r="E248" s="109" t="n">
        <v>1212898</v>
      </c>
      <c r="F248" s="110" t="n">
        <v>37018.3509837963</v>
      </c>
      <c r="G248" s="0" t="s">
        <v>305</v>
      </c>
      <c r="H248" s="0" t="s">
        <v>14</v>
      </c>
      <c r="I248" s="0" t="s">
        <v>11</v>
      </c>
      <c r="K248" s="0" t="s">
        <v>13</v>
      </c>
      <c r="L248" s="0" t="s">
        <v>106</v>
      </c>
      <c r="M248" s="0" t="n">
        <v>29383</v>
      </c>
      <c r="N248" s="0" t="s">
        <v>440</v>
      </c>
      <c r="P248" s="111" t="n">
        <v>25</v>
      </c>
      <c r="R248" s="0" t="s">
        <v>97</v>
      </c>
      <c r="S248" s="0" t="s">
        <v>98</v>
      </c>
      <c r="T248" s="113" t="n">
        <v>174</v>
      </c>
      <c r="U248" s="0" t="s">
        <v>177</v>
      </c>
      <c r="V248" s="0" t="s">
        <v>441</v>
      </c>
      <c r="W248" s="0" t="s">
        <v>115</v>
      </c>
      <c r="X248" s="0" t="s">
        <v>102</v>
      </c>
      <c r="Y248" s="0" t="s">
        <v>103</v>
      </c>
      <c r="Z248" s="0" t="s">
        <v>104</v>
      </c>
      <c r="AA248" s="0" t="n">
        <v>96004381</v>
      </c>
      <c r="AB248" s="0" t="n">
        <v>603415.1</v>
      </c>
      <c r="AC248" s="0" t="n">
        <v>12</v>
      </c>
      <c r="AD248" s="110" t="n">
        <v>37019.875</v>
      </c>
      <c r="AE248" s="110" t="n">
        <v>37019.875</v>
      </c>
    </row>
    <row r="249" customFormat="false" ht="12.75" hidden="false" customHeight="false" outlineLevel="0" collapsed="false">
      <c r="A249" s="142" t="n">
        <f aca="false">DATEVALUE(TEXT(F249,"mm/dd/yy"))</f>
        <v>37018</v>
      </c>
      <c r="B249" s="142" t="str">
        <f aca="false">IF(K249="Power",IF(Z249="Enron Canada Corp.",LEFT(L249,9),LEFT(L249,13)),K249)</f>
        <v>US East Power</v>
      </c>
      <c r="C249" s="143" t="n">
        <f aca="false">IF(K249="Power",((AE249-AD249+1)*16*SUM(O249:P249)),((AE249-AD249+1)*SUM(O249:P249)))</f>
        <v>18400</v>
      </c>
      <c r="D249" s="143" t="n">
        <f aca="false">VLOOKUP(H249,$A$7:$E$12,(HLOOKUP(B249,$B$5:$E$6,2,FALSE())),FALSE())*C249</f>
        <v>92</v>
      </c>
      <c r="E249" s="109" t="n">
        <v>1213253</v>
      </c>
      <c r="F249" s="110" t="n">
        <v>37018.3647453704</v>
      </c>
      <c r="G249" s="0" t="s">
        <v>160</v>
      </c>
      <c r="H249" s="0" t="s">
        <v>14</v>
      </c>
      <c r="I249" s="0" t="s">
        <v>11</v>
      </c>
      <c r="K249" s="0" t="s">
        <v>13</v>
      </c>
      <c r="L249" s="0" t="s">
        <v>442</v>
      </c>
      <c r="M249" s="0" t="n">
        <v>32892</v>
      </c>
      <c r="N249" s="0" t="s">
        <v>443</v>
      </c>
      <c r="O249" s="111" t="n">
        <v>50</v>
      </c>
      <c r="R249" s="0" t="s">
        <v>97</v>
      </c>
      <c r="S249" s="0" t="s">
        <v>98</v>
      </c>
      <c r="T249" s="113" t="n">
        <v>47.5</v>
      </c>
      <c r="U249" s="0" t="s">
        <v>444</v>
      </c>
      <c r="V249" s="0" t="s">
        <v>445</v>
      </c>
      <c r="W249" s="0" t="s">
        <v>446</v>
      </c>
      <c r="X249" s="0" t="s">
        <v>102</v>
      </c>
      <c r="Y249" s="0" t="s">
        <v>103</v>
      </c>
      <c r="Z249" s="0" t="s">
        <v>104</v>
      </c>
      <c r="AA249" s="0" t="n">
        <v>96006417</v>
      </c>
      <c r="AB249" s="0" t="n">
        <v>603483.1</v>
      </c>
      <c r="AC249" s="0" t="n">
        <v>56264</v>
      </c>
      <c r="AD249" s="110" t="n">
        <v>37020.875</v>
      </c>
      <c r="AE249" s="110" t="n">
        <v>37042.875</v>
      </c>
    </row>
    <row r="250" customFormat="false" ht="12.75" hidden="false" customHeight="false" outlineLevel="0" collapsed="false">
      <c r="A250" s="142" t="n">
        <f aca="false">DATEVALUE(TEXT(F250,"mm/dd/yy"))</f>
        <v>37018</v>
      </c>
      <c r="B250" s="142" t="str">
        <f aca="false">IF(K250="Power",IF(Z250="Enron Canada Corp.",LEFT(L250,9),LEFT(L250,13)),K250)</f>
        <v>US East Power</v>
      </c>
      <c r="C250" s="143" t="n">
        <f aca="false">IF(K250="Power",((AE250-AD250+1)*16*SUM(O250:P250)),((AE250-AD250+1)*SUM(O250:P250)))</f>
        <v>800</v>
      </c>
      <c r="D250" s="143" t="n">
        <f aca="false">VLOOKUP(H250,$A$7:$E$12,(HLOOKUP(B250,$B$5:$E$6,2,FALSE())),FALSE())*C250</f>
        <v>4</v>
      </c>
      <c r="E250" s="109" t="n">
        <v>1213310</v>
      </c>
      <c r="F250" s="110" t="n">
        <v>37018.3662152778</v>
      </c>
      <c r="G250" s="0" t="s">
        <v>170</v>
      </c>
      <c r="H250" s="0" t="s">
        <v>15</v>
      </c>
      <c r="I250" s="0" t="s">
        <v>11</v>
      </c>
      <c r="K250" s="0" t="s">
        <v>13</v>
      </c>
      <c r="L250" s="0" t="s">
        <v>133</v>
      </c>
      <c r="M250" s="0" t="n">
        <v>29088</v>
      </c>
      <c r="N250" s="0" t="s">
        <v>437</v>
      </c>
      <c r="O250" s="111" t="n">
        <v>50</v>
      </c>
      <c r="R250" s="0" t="s">
        <v>97</v>
      </c>
      <c r="S250" s="0" t="s">
        <v>98</v>
      </c>
      <c r="T250" s="113" t="n">
        <v>36</v>
      </c>
      <c r="U250" s="0" t="s">
        <v>152</v>
      </c>
      <c r="V250" s="0" t="s">
        <v>153</v>
      </c>
      <c r="W250" s="0" t="s">
        <v>154</v>
      </c>
      <c r="X250" s="0" t="s">
        <v>102</v>
      </c>
      <c r="Y250" s="0" t="s">
        <v>103</v>
      </c>
      <c r="Z250" s="0" t="s">
        <v>104</v>
      </c>
      <c r="AB250" s="0" t="n">
        <v>603492.1</v>
      </c>
      <c r="AC250" s="0" t="n">
        <v>3246</v>
      </c>
      <c r="AD250" s="110" t="n">
        <v>37019.875</v>
      </c>
      <c r="AE250" s="110" t="n">
        <v>37019.875</v>
      </c>
    </row>
    <row r="251" customFormat="false" ht="12.75" hidden="false" customHeight="false" outlineLevel="0" collapsed="false">
      <c r="A251" s="142" t="n">
        <f aca="false">DATEVALUE(TEXT(F251,"mm/dd/yy"))</f>
        <v>37018</v>
      </c>
      <c r="B251" s="142" t="str">
        <f aca="false">IF(K251="Power",IF(Z251="Enron Canada Corp.",LEFT(L251,9),LEFT(L251,13)),K251)</f>
        <v>US East Power</v>
      </c>
      <c r="C251" s="143" t="n">
        <f aca="false">IF(K251="Power",((AE251-AD251+1)*16*SUM(O251:P251)),((AE251-AD251+1)*SUM(O251:P251)))</f>
        <v>18400</v>
      </c>
      <c r="D251" s="143" t="n">
        <f aca="false">VLOOKUP(H251,$A$7:$E$12,(HLOOKUP(B251,$B$5:$E$6,2,FALSE())),FALSE())*C251</f>
        <v>92</v>
      </c>
      <c r="E251" s="109" t="n">
        <v>1213316</v>
      </c>
      <c r="F251" s="110" t="n">
        <v>37018.366400463</v>
      </c>
      <c r="G251" s="0" t="s">
        <v>113</v>
      </c>
      <c r="H251" s="0" t="s">
        <v>14</v>
      </c>
      <c r="I251" s="0" t="s">
        <v>11</v>
      </c>
      <c r="K251" s="0" t="s">
        <v>13</v>
      </c>
      <c r="L251" s="0" t="s">
        <v>133</v>
      </c>
      <c r="M251" s="0" t="n">
        <v>29065</v>
      </c>
      <c r="N251" s="0" t="s">
        <v>447</v>
      </c>
      <c r="P251" s="111" t="n">
        <v>50</v>
      </c>
      <c r="R251" s="0" t="s">
        <v>97</v>
      </c>
      <c r="S251" s="0" t="s">
        <v>98</v>
      </c>
      <c r="T251" s="113" t="n">
        <v>38</v>
      </c>
      <c r="U251" s="0" t="s">
        <v>208</v>
      </c>
      <c r="V251" s="0" t="s">
        <v>209</v>
      </c>
      <c r="W251" s="0" t="s">
        <v>185</v>
      </c>
      <c r="X251" s="0" t="s">
        <v>102</v>
      </c>
      <c r="Y251" s="0" t="s">
        <v>103</v>
      </c>
      <c r="Z251" s="0" t="s">
        <v>104</v>
      </c>
      <c r="AA251" s="0" t="n">
        <v>96028954</v>
      </c>
      <c r="AB251" s="0" t="n">
        <v>603493.1</v>
      </c>
      <c r="AC251" s="0" t="n">
        <v>54979</v>
      </c>
      <c r="AD251" s="110" t="n">
        <v>37020.875</v>
      </c>
      <c r="AE251" s="110" t="n">
        <v>37042.875</v>
      </c>
    </row>
    <row r="252" customFormat="false" ht="12.75" hidden="false" customHeight="false" outlineLevel="0" collapsed="false">
      <c r="A252" s="142" t="n">
        <f aca="false">DATEVALUE(TEXT(F252,"mm/dd/yy"))</f>
        <v>37018</v>
      </c>
      <c r="B252" s="142" t="str">
        <f aca="false">IF(K252="Power",IF(Z252="Enron Canada Corp.",LEFT(L252,9),LEFT(L252,13)),K252)</f>
        <v>US East Power</v>
      </c>
      <c r="C252" s="143" t="n">
        <f aca="false">IF(K252="Power",((AE252-AD252+1)*16*SUM(O252:P252)),((AE252-AD252+1)*SUM(O252:P252)))</f>
        <v>800</v>
      </c>
      <c r="D252" s="143" t="n">
        <f aca="false">VLOOKUP(H252,$A$7:$E$12,(HLOOKUP(B252,$B$5:$E$6,2,FALSE())),FALSE())*C252</f>
        <v>4</v>
      </c>
      <c r="E252" s="109" t="n">
        <v>1213362</v>
      </c>
      <c r="F252" s="110" t="n">
        <v>37018.3691898148</v>
      </c>
      <c r="G252" s="0" t="s">
        <v>168</v>
      </c>
      <c r="H252" s="0" t="s">
        <v>15</v>
      </c>
      <c r="I252" s="0" t="s">
        <v>11</v>
      </c>
      <c r="K252" s="0" t="s">
        <v>13</v>
      </c>
      <c r="L252" s="0" t="s">
        <v>133</v>
      </c>
      <c r="M252" s="0" t="n">
        <v>29088</v>
      </c>
      <c r="N252" s="0" t="s">
        <v>437</v>
      </c>
      <c r="O252" s="111" t="n">
        <v>50</v>
      </c>
      <c r="R252" s="0" t="s">
        <v>97</v>
      </c>
      <c r="S252" s="0" t="s">
        <v>98</v>
      </c>
      <c r="T252" s="113" t="n">
        <v>35.75</v>
      </c>
      <c r="U252" s="0" t="s">
        <v>152</v>
      </c>
      <c r="V252" s="0" t="s">
        <v>153</v>
      </c>
      <c r="W252" s="0" t="s">
        <v>154</v>
      </c>
      <c r="X252" s="0" t="s">
        <v>102</v>
      </c>
      <c r="Y252" s="0" t="s">
        <v>103</v>
      </c>
      <c r="Z252" s="0" t="s">
        <v>104</v>
      </c>
      <c r="AA252" s="0" t="n">
        <v>96005582</v>
      </c>
      <c r="AB252" s="0" t="n">
        <v>603498.1</v>
      </c>
      <c r="AC252" s="0" t="n">
        <v>53461</v>
      </c>
      <c r="AD252" s="110" t="n">
        <v>37019.875</v>
      </c>
      <c r="AE252" s="110" t="n">
        <v>37019.875</v>
      </c>
    </row>
    <row r="253" customFormat="false" ht="12.75" hidden="false" customHeight="false" outlineLevel="0" collapsed="false">
      <c r="A253" s="142" t="n">
        <f aca="false">DATEVALUE(TEXT(F253,"mm/dd/yy"))</f>
        <v>37018</v>
      </c>
      <c r="B253" s="142" t="str">
        <f aca="false">IF(K253="Power",IF(Z253="Enron Canada Corp.",LEFT(L253,9),LEFT(L253,13)),K253)</f>
        <v>Natural Gas</v>
      </c>
      <c r="C253" s="143" t="n">
        <f aca="false">IF(K253="Power",((AE253-AD253+1)*16*SUM(O253:P253)),((AE253-AD253+1)*SUM(O253:P253)))</f>
        <v>1070000</v>
      </c>
      <c r="D253" s="143" t="n">
        <f aca="false">VLOOKUP(H253,$A$7:$E$12,(HLOOKUP(B253,$B$5:$E$6,2,FALSE())),FALSE())*C253</f>
        <v>267.5</v>
      </c>
      <c r="E253" s="109" t="n">
        <v>1213625</v>
      </c>
      <c r="F253" s="110" t="n">
        <v>37018.3766550926</v>
      </c>
      <c r="G253" s="0" t="s">
        <v>252</v>
      </c>
      <c r="H253" s="0" t="s">
        <v>14</v>
      </c>
      <c r="I253" s="0" t="s">
        <v>11</v>
      </c>
      <c r="K253" s="0" t="s">
        <v>12</v>
      </c>
      <c r="L253" s="0" t="s">
        <v>123</v>
      </c>
      <c r="M253" s="0" t="n">
        <v>39374</v>
      </c>
      <c r="N253" s="0" t="s">
        <v>448</v>
      </c>
      <c r="P253" s="111" t="n">
        <v>5000</v>
      </c>
      <c r="R253" s="0" t="s">
        <v>125</v>
      </c>
      <c r="S253" s="0" t="s">
        <v>98</v>
      </c>
      <c r="T253" s="113" t="n">
        <v>0.09</v>
      </c>
      <c r="U253" s="0" t="s">
        <v>202</v>
      </c>
      <c r="V253" s="0" t="s">
        <v>247</v>
      </c>
      <c r="W253" s="0" t="s">
        <v>239</v>
      </c>
      <c r="X253" s="0" t="s">
        <v>129</v>
      </c>
      <c r="Y253" s="0" t="s">
        <v>103</v>
      </c>
      <c r="Z253" s="0" t="s">
        <v>130</v>
      </c>
      <c r="AA253" s="0" t="n">
        <v>96041878</v>
      </c>
      <c r="AB253" s="0" t="s">
        <v>449</v>
      </c>
      <c r="AC253" s="0" t="n">
        <v>11135</v>
      </c>
      <c r="AD253" s="110" t="n">
        <v>37347</v>
      </c>
      <c r="AE253" s="110" t="n">
        <v>37560</v>
      </c>
    </row>
    <row r="254" customFormat="false" ht="12.75" hidden="false" customHeight="false" outlineLevel="0" collapsed="false">
      <c r="A254" s="142" t="n">
        <f aca="false">DATEVALUE(TEXT(F254,"mm/dd/yy"))</f>
        <v>37018</v>
      </c>
      <c r="B254" s="142" t="str">
        <f aca="false">IF(K254="Power",IF(Z254="Enron Canada Corp.",LEFT(L254,9),LEFT(L254,13)),K254)</f>
        <v>US East Power</v>
      </c>
      <c r="C254" s="143" t="n">
        <f aca="false">IF(K254="Power",((AE254-AD254+1)*16*SUM(O254:P254)),((AE254-AD254+1)*SUM(O254:P254)))</f>
        <v>24000</v>
      </c>
      <c r="D254" s="143" t="n">
        <f aca="false">VLOOKUP(H254,$A$7:$E$12,(HLOOKUP(B254,$B$5:$E$6,2,FALSE())),FALSE())*C254</f>
        <v>120</v>
      </c>
      <c r="E254" s="109" t="n">
        <v>1213897</v>
      </c>
      <c r="F254" s="110" t="n">
        <v>37018.3801851852</v>
      </c>
      <c r="G254" s="0" t="s">
        <v>178</v>
      </c>
      <c r="H254" s="0" t="s">
        <v>15</v>
      </c>
      <c r="I254" s="0" t="s">
        <v>11</v>
      </c>
      <c r="K254" s="0" t="s">
        <v>13</v>
      </c>
      <c r="L254" s="0" t="s">
        <v>133</v>
      </c>
      <c r="M254" s="0" t="n">
        <v>45311</v>
      </c>
      <c r="N254" s="0" t="s">
        <v>189</v>
      </c>
      <c r="O254" s="111" t="n">
        <v>50</v>
      </c>
      <c r="R254" s="0" t="s">
        <v>97</v>
      </c>
      <c r="S254" s="0" t="s">
        <v>98</v>
      </c>
      <c r="T254" s="113" t="n">
        <v>57.75</v>
      </c>
      <c r="U254" s="0" t="s">
        <v>152</v>
      </c>
      <c r="V254" s="0" t="s">
        <v>173</v>
      </c>
      <c r="W254" s="0" t="s">
        <v>174</v>
      </c>
      <c r="X254" s="0" t="s">
        <v>102</v>
      </c>
      <c r="Y254" s="0" t="s">
        <v>103</v>
      </c>
      <c r="Z254" s="0" t="s">
        <v>104</v>
      </c>
      <c r="AA254" s="0" t="n">
        <v>96004396</v>
      </c>
      <c r="AB254" s="0" t="n">
        <v>603537.1</v>
      </c>
      <c r="AC254" s="0" t="n">
        <v>64245</v>
      </c>
      <c r="AD254" s="110" t="n">
        <v>37408.5916666667</v>
      </c>
      <c r="AE254" s="110" t="n">
        <v>37437.5916666667</v>
      </c>
    </row>
    <row r="255" customFormat="false" ht="12.75" hidden="false" customHeight="false" outlineLevel="0" collapsed="false">
      <c r="A255" s="142" t="n">
        <f aca="false">DATEVALUE(TEXT(F255,"mm/dd/yy"))</f>
        <v>37018</v>
      </c>
      <c r="B255" s="142" t="str">
        <f aca="false">IF(K255="Power",IF(Z255="Enron Canada Corp.",LEFT(L255,9),LEFT(L255,13)),K255)</f>
        <v>US West Power</v>
      </c>
      <c r="C255" s="143" t="n">
        <f aca="false">IF(K255="Power",((AE255-AD255+1)*16*SUM(O255:P255)),((AE255-AD255+1)*SUM(O255:P255)))</f>
        <v>36000</v>
      </c>
      <c r="D255" s="143" t="n">
        <f aca="false">VLOOKUP(H255,$A$7:$E$12,(HLOOKUP(B255,$B$5:$E$6,2,FALSE())),FALSE())*C255</f>
        <v>270</v>
      </c>
      <c r="E255" s="109" t="n">
        <v>1214136</v>
      </c>
      <c r="F255" s="110" t="n">
        <v>37018.3840162037</v>
      </c>
      <c r="G255" s="0" t="s">
        <v>176</v>
      </c>
      <c r="H255" s="0" t="s">
        <v>15</v>
      </c>
      <c r="I255" s="0" t="s">
        <v>11</v>
      </c>
      <c r="K255" s="0" t="s">
        <v>13</v>
      </c>
      <c r="L255" s="0" t="s">
        <v>95</v>
      </c>
      <c r="M255" s="0" t="n">
        <v>38269</v>
      </c>
      <c r="N255" s="0" t="s">
        <v>450</v>
      </c>
      <c r="P255" s="111" t="n">
        <v>25</v>
      </c>
      <c r="R255" s="0" t="s">
        <v>97</v>
      </c>
      <c r="S255" s="0" t="s">
        <v>98</v>
      </c>
      <c r="T255" s="113" t="n">
        <v>210</v>
      </c>
      <c r="U255" s="0" t="s">
        <v>118</v>
      </c>
      <c r="V255" s="0" t="s">
        <v>111</v>
      </c>
      <c r="W255" s="0" t="s">
        <v>112</v>
      </c>
      <c r="X255" s="0" t="s">
        <v>102</v>
      </c>
      <c r="Y255" s="0" t="s">
        <v>103</v>
      </c>
      <c r="Z255" s="0" t="s">
        <v>104</v>
      </c>
      <c r="AA255" s="0" t="n">
        <v>96013065</v>
      </c>
      <c r="AB255" s="0" t="n">
        <v>603548.1</v>
      </c>
      <c r="AC255" s="0" t="n">
        <v>55265</v>
      </c>
      <c r="AD255" s="110" t="n">
        <v>37257.7013888889</v>
      </c>
      <c r="AE255" s="110" t="n">
        <v>37346.7013888889</v>
      </c>
    </row>
    <row r="256" customFormat="false" ht="12.75" hidden="false" customHeight="false" outlineLevel="0" collapsed="false">
      <c r="A256" s="142" t="n">
        <f aca="false">DATEVALUE(TEXT(F256,"mm/dd/yy"))</f>
        <v>37018</v>
      </c>
      <c r="B256" s="142" t="str">
        <f aca="false">IF(K256="Power",IF(Z256="Enron Canada Corp.",LEFT(L256,9),LEFT(L256,13)),K256)</f>
        <v>US West Power</v>
      </c>
      <c r="C256" s="143" t="n">
        <f aca="false">IF(K256="Power",((AE256-AD256+1)*16*SUM(O256:P256)),((AE256-AD256+1)*SUM(O256:P256)))</f>
        <v>9200</v>
      </c>
      <c r="D256" s="143" t="n">
        <f aca="false">VLOOKUP(H256,$A$7:$E$12,(HLOOKUP(B256,$B$5:$E$6,2,FALSE())),FALSE())*C256</f>
        <v>69</v>
      </c>
      <c r="E256" s="109" t="n">
        <v>1215231</v>
      </c>
      <c r="F256" s="110" t="n">
        <v>37018.4230555556</v>
      </c>
      <c r="G256" s="0" t="s">
        <v>451</v>
      </c>
      <c r="H256" s="0" t="s">
        <v>14</v>
      </c>
      <c r="I256" s="0" t="s">
        <v>11</v>
      </c>
      <c r="K256" s="0" t="s">
        <v>13</v>
      </c>
      <c r="L256" s="0" t="s">
        <v>95</v>
      </c>
      <c r="M256" s="0" t="n">
        <v>29396</v>
      </c>
      <c r="N256" s="0" t="s">
        <v>452</v>
      </c>
      <c r="P256" s="111" t="n">
        <v>25</v>
      </c>
      <c r="R256" s="0" t="s">
        <v>97</v>
      </c>
      <c r="S256" s="0" t="s">
        <v>98</v>
      </c>
      <c r="T256" s="113" t="n">
        <v>130</v>
      </c>
      <c r="U256" s="0" t="s">
        <v>177</v>
      </c>
      <c r="V256" s="0" t="s">
        <v>119</v>
      </c>
      <c r="W256" s="0" t="s">
        <v>101</v>
      </c>
      <c r="X256" s="0" t="s">
        <v>102</v>
      </c>
      <c r="Y256" s="0" t="s">
        <v>103</v>
      </c>
      <c r="Z256" s="0" t="s">
        <v>104</v>
      </c>
      <c r="AA256" s="0" t="n">
        <v>96050448</v>
      </c>
      <c r="AB256" s="0" t="n">
        <v>603646.1</v>
      </c>
      <c r="AC256" s="0" t="n">
        <v>62413</v>
      </c>
      <c r="AD256" s="110" t="n">
        <v>37020.875</v>
      </c>
      <c r="AE256" s="110" t="n">
        <v>37042.875</v>
      </c>
    </row>
    <row r="257" customFormat="false" ht="12.75" hidden="false" customHeight="false" outlineLevel="0" collapsed="false">
      <c r="A257" s="142" t="n">
        <f aca="false">DATEVALUE(TEXT(F257,"mm/dd/yy"))</f>
        <v>37018</v>
      </c>
      <c r="B257" s="142" t="str">
        <f aca="false">IF(K257="Power",IF(Z257="Enron Canada Corp.",LEFT(L257,9),LEFT(L257,13)),K257)</f>
        <v>US West Power</v>
      </c>
      <c r="C257" s="143" t="n">
        <f aca="false">IF(K257="Power",((AE257-AD257+1)*16*SUM(O257:P257)),((AE257-AD257+1)*SUM(O257:P257)))</f>
        <v>36800</v>
      </c>
      <c r="D257" s="143" t="n">
        <f aca="false">VLOOKUP(H257,$A$7:$E$12,(HLOOKUP(B257,$B$5:$E$6,2,FALSE())),FALSE())*C257</f>
        <v>276</v>
      </c>
      <c r="E257" s="109" t="n">
        <v>1215324</v>
      </c>
      <c r="F257" s="110" t="n">
        <v>37018.4346875</v>
      </c>
      <c r="G257" s="0" t="s">
        <v>175</v>
      </c>
      <c r="H257" s="0" t="s">
        <v>15</v>
      </c>
      <c r="I257" s="0" t="s">
        <v>11</v>
      </c>
      <c r="K257" s="0" t="s">
        <v>13</v>
      </c>
      <c r="L257" s="0" t="s">
        <v>106</v>
      </c>
      <c r="M257" s="0" t="n">
        <v>29303</v>
      </c>
      <c r="N257" s="0" t="s">
        <v>453</v>
      </c>
      <c r="P257" s="111" t="n">
        <v>25</v>
      </c>
      <c r="R257" s="0" t="s">
        <v>97</v>
      </c>
      <c r="S257" s="0" t="s">
        <v>98</v>
      </c>
      <c r="T257" s="113" t="n">
        <v>179</v>
      </c>
      <c r="U257" s="0" t="s">
        <v>118</v>
      </c>
      <c r="V257" s="0" t="s">
        <v>108</v>
      </c>
      <c r="W257" s="0" t="s">
        <v>109</v>
      </c>
      <c r="X257" s="0" t="s">
        <v>102</v>
      </c>
      <c r="Y257" s="0" t="s">
        <v>103</v>
      </c>
      <c r="Z257" s="0" t="s">
        <v>104</v>
      </c>
      <c r="AA257" s="0" t="n">
        <v>96019669</v>
      </c>
      <c r="AB257" s="0" t="n">
        <v>603663.1</v>
      </c>
      <c r="AC257" s="0" t="n">
        <v>9409</v>
      </c>
      <c r="AD257" s="110" t="n">
        <v>37165</v>
      </c>
      <c r="AE257" s="110" t="n">
        <v>37256</v>
      </c>
    </row>
    <row r="258" customFormat="false" ht="12.75" hidden="false" customHeight="false" outlineLevel="0" collapsed="false">
      <c r="A258" s="142" t="n">
        <f aca="false">DATEVALUE(TEXT(F258,"mm/dd/yy"))</f>
        <v>37018</v>
      </c>
      <c r="B258" s="142" t="str">
        <f aca="false">IF(K258="Power",IF(Z258="Enron Canada Corp.",LEFT(L258,9),LEFT(L258,13)),K258)</f>
        <v>US East Power</v>
      </c>
      <c r="C258" s="143" t="n">
        <f aca="false">IF(K258="Power",((AE258-AD258+1)*16*SUM(O258:P258)),((AE258-AD258+1)*SUM(O258:P258)))</f>
        <v>24800</v>
      </c>
      <c r="D258" s="143" t="n">
        <f aca="false">VLOOKUP(H258,$A$7:$E$12,(HLOOKUP(B258,$B$5:$E$6,2,FALSE())),FALSE())*C258</f>
        <v>124</v>
      </c>
      <c r="E258" s="109" t="n">
        <v>1215464</v>
      </c>
      <c r="F258" s="110" t="n">
        <v>37018.4542013889</v>
      </c>
      <c r="G258" s="0" t="s">
        <v>150</v>
      </c>
      <c r="H258" s="0" t="s">
        <v>15</v>
      </c>
      <c r="I258" s="0" t="s">
        <v>11</v>
      </c>
      <c r="K258" s="0" t="s">
        <v>13</v>
      </c>
      <c r="L258" s="0" t="s">
        <v>133</v>
      </c>
      <c r="M258" s="0" t="n">
        <v>33303</v>
      </c>
      <c r="N258" s="0" t="s">
        <v>454</v>
      </c>
      <c r="P258" s="111" t="n">
        <v>25</v>
      </c>
      <c r="R258" s="0" t="s">
        <v>97</v>
      </c>
      <c r="S258" s="0" t="s">
        <v>98</v>
      </c>
      <c r="T258" s="113" t="n">
        <v>77</v>
      </c>
      <c r="U258" s="0" t="s">
        <v>135</v>
      </c>
      <c r="V258" s="0" t="s">
        <v>265</v>
      </c>
      <c r="W258" s="0" t="s">
        <v>137</v>
      </c>
      <c r="X258" s="0" t="s">
        <v>102</v>
      </c>
      <c r="Y258" s="0" t="s">
        <v>103</v>
      </c>
      <c r="Z258" s="0" t="s">
        <v>104</v>
      </c>
      <c r="AA258" s="0" t="n">
        <v>96009016</v>
      </c>
      <c r="AB258" s="0" t="n">
        <v>603734.1</v>
      </c>
      <c r="AC258" s="0" t="n">
        <v>18</v>
      </c>
      <c r="AD258" s="110" t="n">
        <v>37438.7159722222</v>
      </c>
      <c r="AE258" s="110" t="n">
        <v>37499.7159722222</v>
      </c>
    </row>
    <row r="259" customFormat="false" ht="12.75" hidden="false" customHeight="false" outlineLevel="0" collapsed="false">
      <c r="A259" s="142" t="n">
        <f aca="false">DATEVALUE(TEXT(F259,"mm/dd/yy"))</f>
        <v>37018</v>
      </c>
      <c r="B259" s="142" t="str">
        <f aca="false">IF(K259="Power",IF(Z259="Enron Canada Corp.",LEFT(L259,9),LEFT(L259,13)),K259)</f>
        <v>Natural Gas</v>
      </c>
      <c r="C259" s="143" t="n">
        <f aca="false">IF(K259="Power",((AE259-AD259+1)*16*SUM(O259:P259)),((AE259-AD259+1)*SUM(O259:P259)))</f>
        <v>150000</v>
      </c>
      <c r="D259" s="143" t="n">
        <f aca="false">VLOOKUP(H259,$A$7:$E$12,(HLOOKUP(B259,$B$5:$E$6,2,FALSE())),FALSE())*C259</f>
        <v>45</v>
      </c>
      <c r="E259" s="109" t="n">
        <v>1215890</v>
      </c>
      <c r="F259" s="110" t="n">
        <v>37018.4922453704</v>
      </c>
      <c r="G259" s="0" t="s">
        <v>257</v>
      </c>
      <c r="H259" s="0" t="s">
        <v>20</v>
      </c>
      <c r="I259" s="0" t="s">
        <v>11</v>
      </c>
      <c r="K259" s="0" t="s">
        <v>12</v>
      </c>
      <c r="L259" s="0" t="s">
        <v>139</v>
      </c>
      <c r="M259" s="0" t="n">
        <v>43378</v>
      </c>
      <c r="N259" s="0" t="s">
        <v>359</v>
      </c>
      <c r="P259" s="111" t="n">
        <v>5000</v>
      </c>
      <c r="R259" s="0" t="s">
        <v>125</v>
      </c>
      <c r="S259" s="0" t="s">
        <v>98</v>
      </c>
      <c r="T259" s="113" t="n">
        <v>4.275</v>
      </c>
      <c r="U259" s="0" t="s">
        <v>352</v>
      </c>
      <c r="V259" s="0" t="s">
        <v>196</v>
      </c>
      <c r="W259" s="0" t="s">
        <v>197</v>
      </c>
      <c r="X259" s="0" t="s">
        <v>129</v>
      </c>
      <c r="Y259" s="0" t="s">
        <v>103</v>
      </c>
      <c r="Z259" s="0" t="s">
        <v>130</v>
      </c>
      <c r="AB259" s="0" t="s">
        <v>455</v>
      </c>
      <c r="AC259" s="0" t="n">
        <v>68856</v>
      </c>
      <c r="AD259" s="110" t="n">
        <v>37043.875</v>
      </c>
      <c r="AE259" s="110" t="n">
        <v>37072.875</v>
      </c>
    </row>
    <row r="260" customFormat="false" ht="12.75" hidden="false" customHeight="false" outlineLevel="0" collapsed="false">
      <c r="A260" s="142" t="n">
        <f aca="false">DATEVALUE(TEXT(F260,"mm/dd/yy"))</f>
        <v>37018</v>
      </c>
      <c r="B260" s="142" t="str">
        <f aca="false">IF(K260="Power",IF(Z260="Enron Canada Corp.",LEFT(L260,9),LEFT(L260,13)),K260)</f>
        <v>US East Power</v>
      </c>
      <c r="C260" s="143" t="n">
        <f aca="false">IF(K260="Power",((AE260-AD260+1)*16*SUM(O260:P260)),((AE260-AD260+1)*SUM(O260:P260)))</f>
        <v>24000</v>
      </c>
      <c r="D260" s="143" t="n">
        <f aca="false">VLOOKUP(H260,$A$7:$E$12,(HLOOKUP(B260,$B$5:$E$6,2,FALSE())),FALSE())*C260</f>
        <v>120</v>
      </c>
      <c r="E260" s="109" t="n">
        <v>1216541</v>
      </c>
      <c r="F260" s="110" t="n">
        <v>37018.6030324074</v>
      </c>
      <c r="G260" s="0" t="s">
        <v>113</v>
      </c>
      <c r="H260" s="0" t="s">
        <v>14</v>
      </c>
      <c r="I260" s="0" t="s">
        <v>11</v>
      </c>
      <c r="K260" s="0" t="s">
        <v>13</v>
      </c>
      <c r="L260" s="0" t="s">
        <v>133</v>
      </c>
      <c r="M260" s="0" t="n">
        <v>3749</v>
      </c>
      <c r="N260" s="0" t="s">
        <v>184</v>
      </c>
      <c r="O260" s="111" t="n">
        <v>50</v>
      </c>
      <c r="R260" s="0" t="s">
        <v>97</v>
      </c>
      <c r="S260" s="0" t="s">
        <v>98</v>
      </c>
      <c r="T260" s="113" t="n">
        <v>62.25</v>
      </c>
      <c r="U260" s="0" t="s">
        <v>208</v>
      </c>
      <c r="V260" s="0" t="s">
        <v>181</v>
      </c>
      <c r="W260" s="0" t="s">
        <v>185</v>
      </c>
      <c r="X260" s="0" t="s">
        <v>102</v>
      </c>
      <c r="Y260" s="0" t="s">
        <v>103</v>
      </c>
      <c r="Z260" s="0" t="s">
        <v>104</v>
      </c>
      <c r="AA260" s="0" t="n">
        <v>96028954</v>
      </c>
      <c r="AB260" s="0" t="n">
        <v>604112.1</v>
      </c>
      <c r="AC260" s="0" t="n">
        <v>54979</v>
      </c>
      <c r="AD260" s="110" t="n">
        <v>37043.7159722222</v>
      </c>
      <c r="AE260" s="110" t="n">
        <v>37072.7159722222</v>
      </c>
    </row>
    <row r="261" customFormat="false" ht="12.75" hidden="false" customHeight="false" outlineLevel="0" collapsed="false">
      <c r="A261" s="142" t="n">
        <f aca="false">DATEVALUE(TEXT(F261,"mm/dd/yy"))</f>
        <v>37018</v>
      </c>
      <c r="B261" s="142" t="str">
        <f aca="false">IF(K261="Power",IF(Z261="Enron Canada Corp.",LEFT(L261,9),LEFT(L261,13)),K261)</f>
        <v>US West Power</v>
      </c>
      <c r="C261" s="143" t="n">
        <f aca="false">IF(K261="Power",((AE261-AD261+1)*16*SUM(O261:P261)),((AE261-AD261+1)*SUM(O261:P261)))</f>
        <v>12000</v>
      </c>
      <c r="D261" s="143" t="n">
        <f aca="false">VLOOKUP(H261,$A$7:$E$12,(HLOOKUP(B261,$B$5:$E$6,2,FALSE())),FALSE())*C261</f>
        <v>90</v>
      </c>
      <c r="E261" s="109" t="n">
        <v>1216590</v>
      </c>
      <c r="F261" s="110" t="n">
        <v>37018.6235532407</v>
      </c>
      <c r="G261" s="0" t="s">
        <v>162</v>
      </c>
      <c r="H261" s="0" t="s">
        <v>15</v>
      </c>
      <c r="I261" s="0" t="s">
        <v>11</v>
      </c>
      <c r="K261" s="0" t="s">
        <v>13</v>
      </c>
      <c r="L261" s="0" t="s">
        <v>95</v>
      </c>
      <c r="M261" s="0" t="n">
        <v>49075</v>
      </c>
      <c r="N261" s="0" t="s">
        <v>404</v>
      </c>
      <c r="P261" s="111" t="n">
        <v>25</v>
      </c>
      <c r="R261" s="0" t="s">
        <v>97</v>
      </c>
      <c r="S261" s="0" t="s">
        <v>98</v>
      </c>
      <c r="T261" s="113" t="n">
        <v>352.5</v>
      </c>
      <c r="U261" s="0" t="s">
        <v>118</v>
      </c>
      <c r="V261" s="0" t="s">
        <v>121</v>
      </c>
      <c r="W261" s="0" t="s">
        <v>101</v>
      </c>
      <c r="X261" s="0" t="s">
        <v>102</v>
      </c>
      <c r="Y261" s="0" t="s">
        <v>103</v>
      </c>
      <c r="Z261" s="0" t="s">
        <v>104</v>
      </c>
      <c r="AA261" s="0" t="n">
        <v>96057469</v>
      </c>
      <c r="AB261" s="0" t="n">
        <v>604136.1</v>
      </c>
      <c r="AC261" s="0" t="n">
        <v>53350</v>
      </c>
      <c r="AD261" s="110" t="n">
        <v>37043.875</v>
      </c>
      <c r="AE261" s="110" t="n">
        <v>37072.875</v>
      </c>
    </row>
    <row r="262" customFormat="false" ht="12.75" hidden="false" customHeight="false" outlineLevel="0" collapsed="false">
      <c r="A262" s="142" t="n">
        <f aca="false">DATEVALUE(TEXT(F262,"mm/dd/yy"))</f>
        <v>37019</v>
      </c>
      <c r="B262" s="142" t="str">
        <f aca="false">IF(K262="Power",IF(Z262="Enron Canada Corp.",LEFT(L262,9),LEFT(L262,13)),K262)</f>
        <v>US East Power</v>
      </c>
      <c r="C262" s="143" t="n">
        <f aca="false">IF(K262="Power",((AE262-AD262+1)*16*SUM(O262:P262)),((AE262-AD262+1)*SUM(O262:P262)))</f>
        <v>800</v>
      </c>
      <c r="D262" s="143" t="n">
        <f aca="false">VLOOKUP(H262,$A$7:$E$12,(HLOOKUP(B262,$B$5:$E$6,2,FALSE())),FALSE())*C262</f>
        <v>4</v>
      </c>
      <c r="E262" s="109" t="n">
        <v>1217245</v>
      </c>
      <c r="F262" s="110" t="n">
        <v>37019.2714814815</v>
      </c>
      <c r="G262" s="0" t="s">
        <v>170</v>
      </c>
      <c r="H262" s="0" t="s">
        <v>15</v>
      </c>
      <c r="I262" s="0" t="s">
        <v>11</v>
      </c>
      <c r="K262" s="0" t="s">
        <v>13</v>
      </c>
      <c r="L262" s="0" t="s">
        <v>133</v>
      </c>
      <c r="M262" s="0" t="n">
        <v>29088</v>
      </c>
      <c r="N262" s="0" t="s">
        <v>456</v>
      </c>
      <c r="O262" s="111" t="n">
        <v>50</v>
      </c>
      <c r="R262" s="0" t="s">
        <v>97</v>
      </c>
      <c r="S262" s="0" t="s">
        <v>98</v>
      </c>
      <c r="T262" s="113" t="n">
        <v>37.75</v>
      </c>
      <c r="U262" s="0" t="s">
        <v>152</v>
      </c>
      <c r="V262" s="0" t="s">
        <v>153</v>
      </c>
      <c r="W262" s="0" t="s">
        <v>154</v>
      </c>
      <c r="X262" s="0" t="s">
        <v>102</v>
      </c>
      <c r="Y262" s="0" t="s">
        <v>103</v>
      </c>
      <c r="Z262" s="0" t="s">
        <v>104</v>
      </c>
      <c r="AB262" s="0" t="n">
        <v>604365.1</v>
      </c>
      <c r="AC262" s="0" t="n">
        <v>3246</v>
      </c>
      <c r="AD262" s="110" t="n">
        <v>37020.875</v>
      </c>
      <c r="AE262" s="110" t="n">
        <v>37020.875</v>
      </c>
    </row>
    <row r="263" customFormat="false" ht="12.75" hidden="false" customHeight="false" outlineLevel="0" collapsed="false">
      <c r="A263" s="142" t="n">
        <f aca="false">DATEVALUE(TEXT(F263,"mm/dd/yy"))</f>
        <v>37019</v>
      </c>
      <c r="B263" s="142" t="str">
        <f aca="false">IF(K263="Power",IF(Z263="Enron Canada Corp.",LEFT(L263,9),LEFT(L263,13)),K263)</f>
        <v>US East Power</v>
      </c>
      <c r="C263" s="143" t="n">
        <f aca="false">IF(K263="Power",((AE263-AD263+1)*16*SUM(O263:P263)),((AE263-AD263+1)*SUM(O263:P263)))</f>
        <v>800</v>
      </c>
      <c r="D263" s="143" t="n">
        <f aca="false">VLOOKUP(H263,$A$7:$E$12,(HLOOKUP(B263,$B$5:$E$6,2,FALSE())),FALSE())*C263</f>
        <v>4</v>
      </c>
      <c r="E263" s="109" t="n">
        <v>1217290</v>
      </c>
      <c r="F263" s="110" t="n">
        <v>37019.2761689815</v>
      </c>
      <c r="G263" s="0" t="s">
        <v>170</v>
      </c>
      <c r="H263" s="0" t="s">
        <v>15</v>
      </c>
      <c r="I263" s="0" t="s">
        <v>11</v>
      </c>
      <c r="K263" s="0" t="s">
        <v>13</v>
      </c>
      <c r="L263" s="0" t="s">
        <v>133</v>
      </c>
      <c r="M263" s="0" t="n">
        <v>29088</v>
      </c>
      <c r="N263" s="0" t="s">
        <v>456</v>
      </c>
      <c r="O263" s="111" t="n">
        <v>50</v>
      </c>
      <c r="R263" s="0" t="s">
        <v>97</v>
      </c>
      <c r="S263" s="0" t="s">
        <v>98</v>
      </c>
      <c r="T263" s="113" t="n">
        <v>38.25</v>
      </c>
      <c r="U263" s="0" t="s">
        <v>152</v>
      </c>
      <c r="V263" s="0" t="s">
        <v>153</v>
      </c>
      <c r="W263" s="0" t="s">
        <v>154</v>
      </c>
      <c r="X263" s="0" t="s">
        <v>102</v>
      </c>
      <c r="Y263" s="0" t="s">
        <v>103</v>
      </c>
      <c r="Z263" s="0" t="s">
        <v>104</v>
      </c>
      <c r="AB263" s="0" t="n">
        <v>604407.1</v>
      </c>
      <c r="AC263" s="0" t="n">
        <v>3246</v>
      </c>
      <c r="AD263" s="110" t="n">
        <v>37020.875</v>
      </c>
      <c r="AE263" s="110" t="n">
        <v>37020.875</v>
      </c>
    </row>
    <row r="264" customFormat="false" ht="12.75" hidden="false" customHeight="false" outlineLevel="0" collapsed="false">
      <c r="A264" s="142" t="n">
        <f aca="false">DATEVALUE(TEXT(F264,"mm/dd/yy"))</f>
        <v>37019</v>
      </c>
      <c r="B264" s="142" t="str">
        <f aca="false">IF(K264="Power",IF(Z264="Enron Canada Corp.",LEFT(L264,9),LEFT(L264,13)),K264)</f>
        <v>US East Power</v>
      </c>
      <c r="C264" s="143" t="n">
        <f aca="false">IF(K264="Power",((AE264-AD264+1)*16*SUM(O264:P264)),((AE264-AD264+1)*SUM(O264:P264)))</f>
        <v>800</v>
      </c>
      <c r="D264" s="143" t="n">
        <f aca="false">VLOOKUP(H264,$A$7:$E$12,(HLOOKUP(B264,$B$5:$E$6,2,FALSE())),FALSE())*C264</f>
        <v>4</v>
      </c>
      <c r="E264" s="109" t="n">
        <v>1217324</v>
      </c>
      <c r="F264" s="110" t="n">
        <v>37019.2809953704</v>
      </c>
      <c r="G264" s="0" t="s">
        <v>300</v>
      </c>
      <c r="H264" s="0" t="s">
        <v>14</v>
      </c>
      <c r="I264" s="0" t="s">
        <v>11</v>
      </c>
      <c r="K264" s="0" t="s">
        <v>13</v>
      </c>
      <c r="L264" s="0" t="s">
        <v>133</v>
      </c>
      <c r="M264" s="0" t="n">
        <v>29062</v>
      </c>
      <c r="N264" s="0" t="s">
        <v>457</v>
      </c>
      <c r="O264" s="111" t="n">
        <v>50</v>
      </c>
      <c r="R264" s="0" t="s">
        <v>97</v>
      </c>
      <c r="S264" s="0" t="s">
        <v>98</v>
      </c>
      <c r="T264" s="113" t="n">
        <v>31.25</v>
      </c>
      <c r="U264" s="0" t="s">
        <v>208</v>
      </c>
      <c r="V264" s="0" t="s">
        <v>458</v>
      </c>
      <c r="W264" s="0" t="s">
        <v>459</v>
      </c>
      <c r="X264" s="0" t="s">
        <v>102</v>
      </c>
      <c r="Y264" s="0" t="s">
        <v>103</v>
      </c>
      <c r="Z264" s="0" t="s">
        <v>104</v>
      </c>
      <c r="AA264" s="0" t="n">
        <v>96018400</v>
      </c>
      <c r="AB264" s="0" t="n">
        <v>604444.1</v>
      </c>
      <c r="AC264" s="0" t="n">
        <v>53295</v>
      </c>
      <c r="AD264" s="110" t="n">
        <v>37020.875</v>
      </c>
      <c r="AE264" s="110" t="n">
        <v>37020.875</v>
      </c>
    </row>
    <row r="265" customFormat="false" ht="12.75" hidden="false" customHeight="false" outlineLevel="0" collapsed="false">
      <c r="A265" s="142" t="n">
        <f aca="false">DATEVALUE(TEXT(F265,"mm/dd/yy"))</f>
        <v>37019</v>
      </c>
      <c r="B265" s="142" t="str">
        <f aca="false">IF(K265="Power",IF(Z265="Enron Canada Corp.",LEFT(L265,9),LEFT(L265,13)),K265)</f>
        <v>US East Power</v>
      </c>
      <c r="C265" s="143" t="n">
        <f aca="false">IF(K265="Power",((AE265-AD265+1)*16*SUM(O265:P265)),((AE265-AD265+1)*SUM(O265:P265)))</f>
        <v>1600</v>
      </c>
      <c r="D265" s="143" t="n">
        <f aca="false">VLOOKUP(H265,$A$7:$E$12,(HLOOKUP(B265,$B$5:$E$6,2,FALSE())),FALSE())*C265</f>
        <v>8</v>
      </c>
      <c r="E265" s="109" t="n">
        <v>1217356</v>
      </c>
      <c r="F265" s="110" t="n">
        <v>37019.2883912037</v>
      </c>
      <c r="G265" s="0" t="s">
        <v>170</v>
      </c>
      <c r="H265" s="0" t="s">
        <v>15</v>
      </c>
      <c r="I265" s="0" t="s">
        <v>11</v>
      </c>
      <c r="K265" s="0" t="s">
        <v>13</v>
      </c>
      <c r="L265" s="0" t="s">
        <v>133</v>
      </c>
      <c r="M265" s="0" t="n">
        <v>29085</v>
      </c>
      <c r="N265" s="0" t="s">
        <v>460</v>
      </c>
      <c r="O265" s="111" t="n">
        <v>50</v>
      </c>
      <c r="R265" s="0" t="s">
        <v>97</v>
      </c>
      <c r="S265" s="0" t="s">
        <v>98</v>
      </c>
      <c r="T265" s="113" t="n">
        <v>42.5</v>
      </c>
      <c r="U265" s="0" t="s">
        <v>152</v>
      </c>
      <c r="V265" s="0" t="s">
        <v>153</v>
      </c>
      <c r="W265" s="0" t="s">
        <v>154</v>
      </c>
      <c r="X265" s="0" t="s">
        <v>102</v>
      </c>
      <c r="Y265" s="0" t="s">
        <v>103</v>
      </c>
      <c r="Z265" s="0" t="s">
        <v>104</v>
      </c>
      <c r="AB265" s="0" t="n">
        <v>604468.1</v>
      </c>
      <c r="AC265" s="0" t="n">
        <v>3246</v>
      </c>
      <c r="AD265" s="110" t="n">
        <v>37021.875</v>
      </c>
      <c r="AE265" s="110" t="n">
        <v>37022.875</v>
      </c>
    </row>
    <row r="266" customFormat="false" ht="12.75" hidden="false" customHeight="false" outlineLevel="0" collapsed="false">
      <c r="A266" s="142" t="n">
        <f aca="false">DATEVALUE(TEXT(F266,"mm/dd/yy"))</f>
        <v>37019</v>
      </c>
      <c r="B266" s="142" t="str">
        <f aca="false">IF(K266="Power",IF(Z266="Enron Canada Corp.",LEFT(L266,9),LEFT(L266,13)),K266)</f>
        <v>US East Power</v>
      </c>
      <c r="C266" s="143" t="n">
        <f aca="false">IF(K266="Power",((AE266-AD266+1)*16*SUM(O266:P266)),((AE266-AD266+1)*SUM(O266:P266)))</f>
        <v>800</v>
      </c>
      <c r="D266" s="143" t="n">
        <f aca="false">VLOOKUP(H266,$A$7:$E$12,(HLOOKUP(B266,$B$5:$E$6,2,FALSE())),FALSE())*C266</f>
        <v>4</v>
      </c>
      <c r="E266" s="109" t="n">
        <v>1217363</v>
      </c>
      <c r="F266" s="110" t="n">
        <v>37019.2903009259</v>
      </c>
      <c r="G266" s="0" t="s">
        <v>170</v>
      </c>
      <c r="H266" s="0" t="s">
        <v>15</v>
      </c>
      <c r="I266" s="0" t="s">
        <v>11</v>
      </c>
      <c r="K266" s="0" t="s">
        <v>13</v>
      </c>
      <c r="L266" s="0" t="s">
        <v>133</v>
      </c>
      <c r="M266" s="0" t="n">
        <v>29088</v>
      </c>
      <c r="N266" s="0" t="s">
        <v>456</v>
      </c>
      <c r="O266" s="111" t="n">
        <v>50</v>
      </c>
      <c r="R266" s="0" t="s">
        <v>97</v>
      </c>
      <c r="S266" s="0" t="s">
        <v>98</v>
      </c>
      <c r="T266" s="113" t="n">
        <v>38.75</v>
      </c>
      <c r="U266" s="0" t="s">
        <v>152</v>
      </c>
      <c r="V266" s="0" t="s">
        <v>153</v>
      </c>
      <c r="W266" s="0" t="s">
        <v>154</v>
      </c>
      <c r="X266" s="0" t="s">
        <v>102</v>
      </c>
      <c r="Y266" s="0" t="s">
        <v>103</v>
      </c>
      <c r="Z266" s="0" t="s">
        <v>104</v>
      </c>
      <c r="AB266" s="0" t="n">
        <v>604478.1</v>
      </c>
      <c r="AC266" s="0" t="n">
        <v>3246</v>
      </c>
      <c r="AD266" s="110" t="n">
        <v>37020.875</v>
      </c>
      <c r="AE266" s="110" t="n">
        <v>37020.875</v>
      </c>
    </row>
    <row r="267" customFormat="false" ht="12.75" hidden="false" customHeight="false" outlineLevel="0" collapsed="false">
      <c r="A267" s="142" t="n">
        <f aca="false">DATEVALUE(TEXT(F267,"mm/dd/yy"))</f>
        <v>37019</v>
      </c>
      <c r="B267" s="142" t="str">
        <f aca="false">IF(K267="Power",IF(Z267="Enron Canada Corp.",LEFT(L267,9),LEFT(L267,13)),K267)</f>
        <v>US East Power</v>
      </c>
      <c r="C267" s="143" t="n">
        <f aca="false">IF(K267="Power",((AE267-AD267+1)*16*SUM(O267:P267)),((AE267-AD267+1)*SUM(O267:P267)))</f>
        <v>24000</v>
      </c>
      <c r="D267" s="143" t="n">
        <f aca="false">VLOOKUP(H267,$A$7:$E$12,(HLOOKUP(B267,$B$5:$E$6,2,FALSE())),FALSE())*C267</f>
        <v>120</v>
      </c>
      <c r="E267" s="109" t="n">
        <v>1217455</v>
      </c>
      <c r="F267" s="110" t="n">
        <v>37019.3096875</v>
      </c>
      <c r="G267" s="0" t="s">
        <v>170</v>
      </c>
      <c r="H267" s="0" t="s">
        <v>15</v>
      </c>
      <c r="I267" s="0" t="s">
        <v>11</v>
      </c>
      <c r="K267" s="0" t="s">
        <v>13</v>
      </c>
      <c r="L267" s="0" t="s">
        <v>133</v>
      </c>
      <c r="M267" s="0" t="n">
        <v>32554</v>
      </c>
      <c r="N267" s="0" t="s">
        <v>172</v>
      </c>
      <c r="P267" s="111" t="n">
        <v>50</v>
      </c>
      <c r="R267" s="0" t="s">
        <v>97</v>
      </c>
      <c r="S267" s="0" t="s">
        <v>98</v>
      </c>
      <c r="T267" s="113" t="n">
        <v>64.25</v>
      </c>
      <c r="U267" s="0" t="s">
        <v>152</v>
      </c>
      <c r="V267" s="0" t="s">
        <v>173</v>
      </c>
      <c r="W267" s="0" t="s">
        <v>174</v>
      </c>
      <c r="X267" s="0" t="s">
        <v>102</v>
      </c>
      <c r="Y267" s="0" t="s">
        <v>103</v>
      </c>
      <c r="Z267" s="0" t="s">
        <v>104</v>
      </c>
      <c r="AB267" s="0" t="n">
        <v>604539.1</v>
      </c>
      <c r="AC267" s="0" t="n">
        <v>3246</v>
      </c>
      <c r="AD267" s="110" t="n">
        <v>37043.5916666667</v>
      </c>
      <c r="AE267" s="110" t="n">
        <v>37072.5916666667</v>
      </c>
    </row>
    <row r="268" customFormat="false" ht="12.75" hidden="false" customHeight="false" outlineLevel="0" collapsed="false">
      <c r="A268" s="142" t="n">
        <f aca="false">DATEVALUE(TEXT(F268,"mm/dd/yy"))</f>
        <v>37019</v>
      </c>
      <c r="B268" s="142" t="str">
        <f aca="false">IF(K268="Power",IF(Z268="Enron Canada Corp.",LEFT(L268,9),LEFT(L268,13)),K268)</f>
        <v>US East Power</v>
      </c>
      <c r="C268" s="143" t="n">
        <f aca="false">IF(K268="Power",((AE268-AD268+1)*16*SUM(O268:P268)),((AE268-AD268+1)*SUM(O268:P268)))</f>
        <v>800</v>
      </c>
      <c r="D268" s="143" t="n">
        <f aca="false">VLOOKUP(H268,$A$7:$E$12,(HLOOKUP(B268,$B$5:$E$6,2,FALSE())),FALSE())*C268</f>
        <v>4</v>
      </c>
      <c r="E268" s="109" t="n">
        <v>1217479</v>
      </c>
      <c r="F268" s="110" t="n">
        <v>37019.3127199074</v>
      </c>
      <c r="G268" s="0" t="s">
        <v>232</v>
      </c>
      <c r="H268" s="0" t="s">
        <v>15</v>
      </c>
      <c r="I268" s="0" t="s">
        <v>11</v>
      </c>
      <c r="K268" s="0" t="s">
        <v>13</v>
      </c>
      <c r="L268" s="0" t="s">
        <v>133</v>
      </c>
      <c r="M268" s="0" t="n">
        <v>29088</v>
      </c>
      <c r="N268" s="0" t="s">
        <v>456</v>
      </c>
      <c r="P268" s="111" t="n">
        <v>50</v>
      </c>
      <c r="R268" s="0" t="s">
        <v>97</v>
      </c>
      <c r="S268" s="0" t="s">
        <v>98</v>
      </c>
      <c r="T268" s="113" t="n">
        <v>39.25</v>
      </c>
      <c r="U268" s="0" t="s">
        <v>152</v>
      </c>
      <c r="V268" s="0" t="s">
        <v>153</v>
      </c>
      <c r="W268" s="0" t="s">
        <v>154</v>
      </c>
      <c r="X268" s="0" t="s">
        <v>102</v>
      </c>
      <c r="Y268" s="0" t="s">
        <v>103</v>
      </c>
      <c r="Z268" s="0" t="s">
        <v>104</v>
      </c>
      <c r="AA268" s="0" t="n">
        <v>96049254</v>
      </c>
      <c r="AB268" s="0" t="n">
        <v>604550.1</v>
      </c>
      <c r="AC268" s="0" t="n">
        <v>84074</v>
      </c>
      <c r="AD268" s="110" t="n">
        <v>37020.875</v>
      </c>
      <c r="AE268" s="110" t="n">
        <v>37020.875</v>
      </c>
    </row>
    <row r="269" customFormat="false" ht="12.75" hidden="false" customHeight="false" outlineLevel="0" collapsed="false">
      <c r="A269" s="142" t="n">
        <f aca="false">DATEVALUE(TEXT(F269,"mm/dd/yy"))</f>
        <v>37019</v>
      </c>
      <c r="B269" s="142" t="str">
        <f aca="false">IF(K269="Power",IF(Z269="Enron Canada Corp.",LEFT(L269,9),LEFT(L269,13)),K269)</f>
        <v>US East Power</v>
      </c>
      <c r="C269" s="143" t="n">
        <f aca="false">IF(K269="Power",((AE269-AD269+1)*16*SUM(O269:P269)),((AE269-AD269+1)*SUM(O269:P269)))</f>
        <v>24000</v>
      </c>
      <c r="D269" s="143" t="n">
        <f aca="false">VLOOKUP(H269,$A$7:$E$12,(HLOOKUP(B269,$B$5:$E$6,2,FALSE())),FALSE())*C269</f>
        <v>120</v>
      </c>
      <c r="E269" s="109" t="n">
        <v>1217532</v>
      </c>
      <c r="F269" s="110" t="n">
        <v>37019.3165740741</v>
      </c>
      <c r="G269" s="0" t="s">
        <v>461</v>
      </c>
      <c r="H269" s="0" t="s">
        <v>14</v>
      </c>
      <c r="I269" s="0" t="s">
        <v>11</v>
      </c>
      <c r="K269" s="0" t="s">
        <v>13</v>
      </c>
      <c r="L269" s="0" t="s">
        <v>133</v>
      </c>
      <c r="M269" s="0" t="n">
        <v>3749</v>
      </c>
      <c r="N269" s="0" t="s">
        <v>184</v>
      </c>
      <c r="O269" s="111" t="n">
        <v>50</v>
      </c>
      <c r="R269" s="0" t="s">
        <v>97</v>
      </c>
      <c r="S269" s="0" t="s">
        <v>98</v>
      </c>
      <c r="T269" s="113" t="n">
        <v>66</v>
      </c>
      <c r="U269" s="0" t="s">
        <v>208</v>
      </c>
      <c r="V269" s="0" t="s">
        <v>181</v>
      </c>
      <c r="W269" s="0" t="s">
        <v>185</v>
      </c>
      <c r="X269" s="0" t="s">
        <v>102</v>
      </c>
      <c r="Y269" s="0" t="s">
        <v>103</v>
      </c>
      <c r="Z269" s="0" t="s">
        <v>104</v>
      </c>
      <c r="AB269" s="0" t="n">
        <v>604558.1</v>
      </c>
      <c r="AC269" s="0" t="n">
        <v>27457</v>
      </c>
      <c r="AD269" s="110" t="n">
        <v>37043.7159722222</v>
      </c>
      <c r="AE269" s="110" t="n">
        <v>37072.7159722222</v>
      </c>
    </row>
    <row r="270" customFormat="false" ht="12.75" hidden="false" customHeight="false" outlineLevel="0" collapsed="false">
      <c r="A270" s="142" t="n">
        <f aca="false">DATEVALUE(TEXT(F270,"mm/dd/yy"))</f>
        <v>37019</v>
      </c>
      <c r="B270" s="142" t="str">
        <f aca="false">IF(K270="Power",IF(Z270="Enron Canada Corp.",LEFT(L270,9),LEFT(L270,13)),K270)</f>
        <v>US East Power</v>
      </c>
      <c r="C270" s="143" t="n">
        <f aca="false">IF(K270="Power",((AE270-AD270+1)*16*SUM(O270:P270)),((AE270-AD270+1)*SUM(O270:P270)))</f>
        <v>8800</v>
      </c>
      <c r="D270" s="143" t="n">
        <f aca="false">VLOOKUP(H270,$A$7:$E$12,(HLOOKUP(B270,$B$5:$E$6,2,FALSE())),FALSE())*C270</f>
        <v>44</v>
      </c>
      <c r="E270" s="109" t="n">
        <v>1217788</v>
      </c>
      <c r="F270" s="110" t="n">
        <v>37019.3303125</v>
      </c>
      <c r="G270" s="0" t="s">
        <v>170</v>
      </c>
      <c r="H270" s="0" t="s">
        <v>15</v>
      </c>
      <c r="I270" s="0" t="s">
        <v>11</v>
      </c>
      <c r="K270" s="0" t="s">
        <v>13</v>
      </c>
      <c r="L270" s="0" t="s">
        <v>133</v>
      </c>
      <c r="M270" s="0" t="n">
        <v>50356</v>
      </c>
      <c r="N270" s="0" t="s">
        <v>462</v>
      </c>
      <c r="O270" s="111" t="n">
        <v>50</v>
      </c>
      <c r="R270" s="0" t="s">
        <v>97</v>
      </c>
      <c r="S270" s="0" t="s">
        <v>98</v>
      </c>
      <c r="T270" s="113" t="n">
        <v>45.75</v>
      </c>
      <c r="U270" s="0" t="s">
        <v>152</v>
      </c>
      <c r="V270" s="0" t="s">
        <v>153</v>
      </c>
      <c r="W270" s="0" t="s">
        <v>154</v>
      </c>
      <c r="X270" s="0" t="s">
        <v>102</v>
      </c>
      <c r="Y270" s="0" t="s">
        <v>103</v>
      </c>
      <c r="Z270" s="0" t="s">
        <v>104</v>
      </c>
      <c r="AB270" s="0" t="n">
        <v>604597.1</v>
      </c>
      <c r="AC270" s="0" t="n">
        <v>3246</v>
      </c>
      <c r="AD270" s="110" t="n">
        <v>37032.875</v>
      </c>
      <c r="AE270" s="110" t="n">
        <v>37042.875</v>
      </c>
    </row>
    <row r="271" customFormat="false" ht="12.75" hidden="false" customHeight="false" outlineLevel="0" collapsed="false">
      <c r="A271" s="142" t="n">
        <f aca="false">DATEVALUE(TEXT(F271,"mm/dd/yy"))</f>
        <v>37019</v>
      </c>
      <c r="B271" s="142" t="str">
        <f aca="false">IF(K271="Power",IF(Z271="Enron Canada Corp.",LEFT(L271,9),LEFT(L271,13)),K271)</f>
        <v>US West Power</v>
      </c>
      <c r="C271" s="143" t="n">
        <f aca="false">IF(K271="Power",((AE271-AD271+1)*16*SUM(O271:P271)),((AE271-AD271+1)*SUM(O271:P271)))</f>
        <v>400</v>
      </c>
      <c r="D271" s="143" t="n">
        <f aca="false">VLOOKUP(H271,$A$7:$E$12,(HLOOKUP(B271,$B$5:$E$6,2,FALSE())),FALSE())*C271</f>
        <v>3</v>
      </c>
      <c r="E271" s="109" t="n">
        <v>1218153</v>
      </c>
      <c r="F271" s="110" t="n">
        <v>37019.341400463</v>
      </c>
      <c r="G271" s="0" t="s">
        <v>305</v>
      </c>
      <c r="H271" s="0" t="s">
        <v>14</v>
      </c>
      <c r="I271" s="0" t="s">
        <v>11</v>
      </c>
      <c r="K271" s="0" t="s">
        <v>13</v>
      </c>
      <c r="L271" s="0" t="s">
        <v>106</v>
      </c>
      <c r="M271" s="0" t="n">
        <v>29487</v>
      </c>
      <c r="N271" s="0" t="s">
        <v>463</v>
      </c>
      <c r="P271" s="111" t="n">
        <v>25</v>
      </c>
      <c r="R271" s="0" t="s">
        <v>97</v>
      </c>
      <c r="S271" s="0" t="s">
        <v>98</v>
      </c>
      <c r="T271" s="113" t="n">
        <v>450</v>
      </c>
      <c r="U271" s="0" t="s">
        <v>177</v>
      </c>
      <c r="V271" s="0" t="s">
        <v>332</v>
      </c>
      <c r="W271" s="0" t="s">
        <v>115</v>
      </c>
      <c r="X271" s="0" t="s">
        <v>102</v>
      </c>
      <c r="Y271" s="0" t="s">
        <v>103</v>
      </c>
      <c r="Z271" s="0" t="s">
        <v>104</v>
      </c>
      <c r="AA271" s="0" t="n">
        <v>96004381</v>
      </c>
      <c r="AB271" s="0" t="n">
        <v>604667.1</v>
      </c>
      <c r="AC271" s="0" t="n">
        <v>12</v>
      </c>
      <c r="AD271" s="110" t="n">
        <v>37020.875</v>
      </c>
      <c r="AE271" s="110" t="n">
        <v>37020.875</v>
      </c>
    </row>
    <row r="272" customFormat="false" ht="12.75" hidden="false" customHeight="false" outlineLevel="0" collapsed="false">
      <c r="A272" s="142" t="n">
        <f aca="false">DATEVALUE(TEXT(F272,"mm/dd/yy"))</f>
        <v>37019</v>
      </c>
      <c r="B272" s="142" t="str">
        <f aca="false">IF(K272="Power",IF(Z272="Enron Canada Corp.",LEFT(L272,9),LEFT(L272,13)),K272)</f>
        <v>US West Power</v>
      </c>
      <c r="C272" s="143" t="n">
        <f aca="false">IF(K272="Power",((AE272-AD272+1)*16*SUM(O272:P272)),((AE272-AD272+1)*SUM(O272:P272)))</f>
        <v>400</v>
      </c>
      <c r="D272" s="143" t="n">
        <f aca="false">VLOOKUP(H272,$A$7:$E$12,(HLOOKUP(B272,$B$5:$E$6,2,FALSE())),FALSE())*C272</f>
        <v>3</v>
      </c>
      <c r="E272" s="109" t="n">
        <v>1218249</v>
      </c>
      <c r="F272" s="110" t="n">
        <v>37019.3441087963</v>
      </c>
      <c r="G272" s="0" t="s">
        <v>305</v>
      </c>
      <c r="H272" s="0" t="s">
        <v>14</v>
      </c>
      <c r="I272" s="0" t="s">
        <v>11</v>
      </c>
      <c r="K272" s="0" t="s">
        <v>13</v>
      </c>
      <c r="L272" s="0" t="s">
        <v>106</v>
      </c>
      <c r="M272" s="0" t="n">
        <v>29487</v>
      </c>
      <c r="N272" s="0" t="s">
        <v>463</v>
      </c>
      <c r="P272" s="111" t="n">
        <v>25</v>
      </c>
      <c r="R272" s="0" t="s">
        <v>97</v>
      </c>
      <c r="S272" s="0" t="s">
        <v>98</v>
      </c>
      <c r="T272" s="113" t="n">
        <v>455</v>
      </c>
      <c r="U272" s="0" t="s">
        <v>177</v>
      </c>
      <c r="V272" s="0" t="s">
        <v>332</v>
      </c>
      <c r="W272" s="0" t="s">
        <v>115</v>
      </c>
      <c r="X272" s="0" t="s">
        <v>102</v>
      </c>
      <c r="Y272" s="0" t="s">
        <v>103</v>
      </c>
      <c r="Z272" s="0" t="s">
        <v>104</v>
      </c>
      <c r="AA272" s="0" t="n">
        <v>96004381</v>
      </c>
      <c r="AB272" s="0" t="n">
        <v>604700.1</v>
      </c>
      <c r="AC272" s="0" t="n">
        <v>12</v>
      </c>
      <c r="AD272" s="110" t="n">
        <v>37020.875</v>
      </c>
      <c r="AE272" s="110" t="n">
        <v>37020.875</v>
      </c>
    </row>
    <row r="273" customFormat="false" ht="12.75" hidden="false" customHeight="false" outlineLevel="0" collapsed="false">
      <c r="A273" s="142" t="n">
        <f aca="false">DATEVALUE(TEXT(F273,"mm/dd/yy"))</f>
        <v>37019</v>
      </c>
      <c r="B273" s="142" t="str">
        <f aca="false">IF(K273="Power",IF(Z273="Enron Canada Corp.",LEFT(L273,9),LEFT(L273,13)),K273)</f>
        <v>Natural Gas</v>
      </c>
      <c r="C273" s="143" t="n">
        <f aca="false">IF(K273="Power",((AE273-AD273+1)*16*SUM(O273:P273)),((AE273-AD273+1)*SUM(O273:P273)))</f>
        <v>755000</v>
      </c>
      <c r="D273" s="143" t="n">
        <f aca="false">VLOOKUP(H273,$A$7:$E$12,(HLOOKUP(B273,$B$5:$E$6,2,FALSE())),FALSE())*C273</f>
        <v>188.75</v>
      </c>
      <c r="E273" s="109" t="n">
        <v>1218332</v>
      </c>
      <c r="F273" s="110" t="n">
        <v>37019.3475231481</v>
      </c>
      <c r="G273" s="0" t="s">
        <v>243</v>
      </c>
      <c r="H273" s="0" t="s">
        <v>14</v>
      </c>
      <c r="I273" s="0" t="s">
        <v>11</v>
      </c>
      <c r="K273" s="0" t="s">
        <v>12</v>
      </c>
      <c r="L273" s="0" t="s">
        <v>123</v>
      </c>
      <c r="M273" s="0" t="n">
        <v>35675</v>
      </c>
      <c r="N273" s="0" t="s">
        <v>464</v>
      </c>
      <c r="O273" s="111" t="n">
        <v>5000</v>
      </c>
      <c r="R273" s="0" t="s">
        <v>125</v>
      </c>
      <c r="S273" s="0" t="s">
        <v>98</v>
      </c>
      <c r="T273" s="113" t="n">
        <v>0.105</v>
      </c>
      <c r="U273" s="0" t="s">
        <v>202</v>
      </c>
      <c r="V273" s="0" t="s">
        <v>203</v>
      </c>
      <c r="W273" s="0" t="s">
        <v>204</v>
      </c>
      <c r="X273" s="0" t="s">
        <v>129</v>
      </c>
      <c r="Y273" s="0" t="s">
        <v>103</v>
      </c>
      <c r="Z273" s="0" t="s">
        <v>130</v>
      </c>
      <c r="AA273" s="0" t="n">
        <v>95001227</v>
      </c>
      <c r="AB273" s="0" t="s">
        <v>465</v>
      </c>
      <c r="AC273" s="0" t="n">
        <v>208</v>
      </c>
      <c r="AD273" s="110" t="n">
        <v>37196</v>
      </c>
      <c r="AE273" s="110" t="n">
        <v>37346</v>
      </c>
    </row>
    <row r="274" customFormat="false" ht="12.75" hidden="false" customHeight="false" outlineLevel="0" collapsed="false">
      <c r="A274" s="142" t="n">
        <f aca="false">DATEVALUE(TEXT(F274,"mm/dd/yy"))</f>
        <v>37019</v>
      </c>
      <c r="B274" s="142" t="str">
        <f aca="false">IF(K274="Power",IF(Z274="Enron Canada Corp.",LEFT(L274,9),LEFT(L274,13)),K274)</f>
        <v>US West Power</v>
      </c>
      <c r="C274" s="143" t="n">
        <f aca="false">IF(K274="Power",((AE274-AD274+1)*16*SUM(O274:P274)),((AE274-AD274+1)*SUM(O274:P274)))</f>
        <v>400</v>
      </c>
      <c r="D274" s="143" t="n">
        <f aca="false">VLOOKUP(H274,$A$7:$E$12,(HLOOKUP(B274,$B$5:$E$6,2,FALSE())),FALSE())*C274</f>
        <v>3</v>
      </c>
      <c r="E274" s="109" t="n">
        <v>1218437</v>
      </c>
      <c r="F274" s="110" t="n">
        <v>37019.3513310185</v>
      </c>
      <c r="G274" s="0" t="s">
        <v>305</v>
      </c>
      <c r="H274" s="0" t="s">
        <v>14</v>
      </c>
      <c r="I274" s="0" t="s">
        <v>11</v>
      </c>
      <c r="K274" s="0" t="s">
        <v>13</v>
      </c>
      <c r="L274" s="0" t="s">
        <v>106</v>
      </c>
      <c r="M274" s="0" t="n">
        <v>29487</v>
      </c>
      <c r="N274" s="0" t="s">
        <v>463</v>
      </c>
      <c r="P274" s="111" t="n">
        <v>25</v>
      </c>
      <c r="R274" s="0" t="s">
        <v>97</v>
      </c>
      <c r="S274" s="0" t="s">
        <v>98</v>
      </c>
      <c r="T274" s="113" t="n">
        <v>500</v>
      </c>
      <c r="U274" s="0" t="s">
        <v>177</v>
      </c>
      <c r="V274" s="0" t="s">
        <v>332</v>
      </c>
      <c r="W274" s="0" t="s">
        <v>115</v>
      </c>
      <c r="X274" s="0" t="s">
        <v>102</v>
      </c>
      <c r="Y274" s="0" t="s">
        <v>103</v>
      </c>
      <c r="Z274" s="0" t="s">
        <v>104</v>
      </c>
      <c r="AA274" s="0" t="n">
        <v>96004381</v>
      </c>
      <c r="AB274" s="0" t="n">
        <v>604761.1</v>
      </c>
      <c r="AC274" s="0" t="n">
        <v>12</v>
      </c>
      <c r="AD274" s="110" t="n">
        <v>37020.875</v>
      </c>
      <c r="AE274" s="110" t="n">
        <v>37020.875</v>
      </c>
    </row>
    <row r="275" customFormat="false" ht="12.75" hidden="false" customHeight="false" outlineLevel="0" collapsed="false">
      <c r="A275" s="142" t="n">
        <f aca="false">DATEVALUE(TEXT(F275,"mm/dd/yy"))</f>
        <v>37019</v>
      </c>
      <c r="B275" s="142" t="str">
        <f aca="false">IF(K275="Power",IF(Z275="Enron Canada Corp.",LEFT(L275,9),LEFT(L275,13)),K275)</f>
        <v>US East Power</v>
      </c>
      <c r="C275" s="143" t="n">
        <f aca="false">IF(K275="Power",((AE275-AD275+1)*16*SUM(O275:P275)),((AE275-AD275+1)*SUM(O275:P275)))</f>
        <v>17600</v>
      </c>
      <c r="D275" s="143" t="n">
        <f aca="false">VLOOKUP(H275,$A$7:$E$12,(HLOOKUP(B275,$B$5:$E$6,2,FALSE())),FALSE())*C275</f>
        <v>88</v>
      </c>
      <c r="E275" s="109" t="n">
        <v>1218497</v>
      </c>
      <c r="F275" s="110" t="n">
        <v>37019.3535648148</v>
      </c>
      <c r="G275" s="0" t="s">
        <v>171</v>
      </c>
      <c r="H275" s="0" t="s">
        <v>14</v>
      </c>
      <c r="I275" s="0" t="s">
        <v>11</v>
      </c>
      <c r="K275" s="0" t="s">
        <v>13</v>
      </c>
      <c r="L275" s="0" t="s">
        <v>133</v>
      </c>
      <c r="M275" s="0" t="n">
        <v>29071</v>
      </c>
      <c r="N275" s="0" t="s">
        <v>466</v>
      </c>
      <c r="P275" s="111" t="n">
        <v>50</v>
      </c>
      <c r="R275" s="0" t="s">
        <v>97</v>
      </c>
      <c r="S275" s="0" t="s">
        <v>98</v>
      </c>
      <c r="T275" s="113" t="n">
        <v>50.5</v>
      </c>
      <c r="U275" s="0" t="s">
        <v>467</v>
      </c>
      <c r="V275" s="0" t="s">
        <v>468</v>
      </c>
      <c r="W275" s="0" t="s">
        <v>469</v>
      </c>
      <c r="X275" s="0" t="s">
        <v>102</v>
      </c>
      <c r="Y275" s="0" t="s">
        <v>103</v>
      </c>
      <c r="Z275" s="0" t="s">
        <v>104</v>
      </c>
      <c r="AA275" s="0" t="n">
        <v>96053024</v>
      </c>
      <c r="AB275" s="0" t="n">
        <v>604777.1</v>
      </c>
      <c r="AC275" s="0" t="n">
        <v>65268</v>
      </c>
      <c r="AD275" s="110" t="n">
        <v>37021.875</v>
      </c>
      <c r="AE275" s="110" t="n">
        <v>37042.875</v>
      </c>
    </row>
    <row r="276" customFormat="false" ht="12.75" hidden="false" customHeight="false" outlineLevel="0" collapsed="false">
      <c r="A276" s="142" t="n">
        <f aca="false">DATEVALUE(TEXT(F276,"mm/dd/yy"))</f>
        <v>37019</v>
      </c>
      <c r="B276" s="142" t="str">
        <f aca="false">IF(K276="Power",IF(Z276="Enron Canada Corp.",LEFT(L276,9),LEFT(L276,13)),K276)</f>
        <v>US East Power</v>
      </c>
      <c r="C276" s="143" t="n">
        <f aca="false">IF(K276="Power",((AE276-AD276+1)*16*SUM(O276:P276)),((AE276-AD276+1)*SUM(O276:P276)))</f>
        <v>800</v>
      </c>
      <c r="D276" s="143" t="n">
        <f aca="false">VLOOKUP(H276,$A$7:$E$12,(HLOOKUP(B276,$B$5:$E$6,2,FALSE())),FALSE())*C276</f>
        <v>4</v>
      </c>
      <c r="E276" s="109" t="n">
        <v>1218598</v>
      </c>
      <c r="F276" s="110" t="n">
        <v>37019.3564930556</v>
      </c>
      <c r="G276" s="0" t="s">
        <v>178</v>
      </c>
      <c r="H276" s="0" t="s">
        <v>14</v>
      </c>
      <c r="I276" s="0" t="s">
        <v>11</v>
      </c>
      <c r="K276" s="0" t="s">
        <v>13</v>
      </c>
      <c r="L276" s="0" t="s">
        <v>133</v>
      </c>
      <c r="M276" s="0" t="n">
        <v>34503</v>
      </c>
      <c r="N276" s="0" t="s">
        <v>470</v>
      </c>
      <c r="P276" s="111" t="n">
        <v>50</v>
      </c>
      <c r="R276" s="0" t="s">
        <v>97</v>
      </c>
      <c r="S276" s="0" t="s">
        <v>98</v>
      </c>
      <c r="T276" s="113" t="n">
        <v>39</v>
      </c>
      <c r="U276" s="0" t="s">
        <v>223</v>
      </c>
      <c r="V276" s="0" t="s">
        <v>136</v>
      </c>
      <c r="W276" s="0" t="s">
        <v>149</v>
      </c>
      <c r="X276" s="0" t="s">
        <v>102</v>
      </c>
      <c r="Y276" s="0" t="s">
        <v>103</v>
      </c>
      <c r="Z276" s="0" t="s">
        <v>104</v>
      </c>
      <c r="AA276" s="0" t="n">
        <v>96004396</v>
      </c>
      <c r="AB276" s="0" t="n">
        <v>604800.1</v>
      </c>
      <c r="AC276" s="0" t="n">
        <v>64245</v>
      </c>
      <c r="AD276" s="110" t="n">
        <v>37020.875</v>
      </c>
      <c r="AE276" s="110" t="n">
        <v>37020.875</v>
      </c>
    </row>
    <row r="277" customFormat="false" ht="12.75" hidden="false" customHeight="false" outlineLevel="0" collapsed="false">
      <c r="A277" s="142" t="n">
        <f aca="false">DATEVALUE(TEXT(F277,"mm/dd/yy"))</f>
        <v>37019</v>
      </c>
      <c r="B277" s="142" t="str">
        <f aca="false">IF(K277="Power",IF(Z277="Enron Canada Corp.",LEFT(L277,9),LEFT(L277,13)),K277)</f>
        <v>US East Power</v>
      </c>
      <c r="C277" s="143" t="n">
        <f aca="false">IF(K277="Power",((AE277-AD277+1)*16*SUM(O277:P277)),((AE277-AD277+1)*SUM(O277:P277)))</f>
        <v>800</v>
      </c>
      <c r="D277" s="143" t="n">
        <f aca="false">VLOOKUP(H277,$A$7:$E$12,(HLOOKUP(B277,$B$5:$E$6,2,FALSE())),FALSE())*C277</f>
        <v>4</v>
      </c>
      <c r="E277" s="109" t="n">
        <v>1218615</v>
      </c>
      <c r="F277" s="110" t="n">
        <v>37019.3570601852</v>
      </c>
      <c r="G277" s="0" t="s">
        <v>178</v>
      </c>
      <c r="H277" s="0" t="s">
        <v>14</v>
      </c>
      <c r="I277" s="0" t="s">
        <v>11</v>
      </c>
      <c r="K277" s="0" t="s">
        <v>13</v>
      </c>
      <c r="L277" s="0" t="s">
        <v>133</v>
      </c>
      <c r="M277" s="0" t="n">
        <v>34503</v>
      </c>
      <c r="N277" s="0" t="s">
        <v>470</v>
      </c>
      <c r="P277" s="111" t="n">
        <v>50</v>
      </c>
      <c r="R277" s="0" t="s">
        <v>97</v>
      </c>
      <c r="S277" s="0" t="s">
        <v>98</v>
      </c>
      <c r="T277" s="113" t="n">
        <v>39.5</v>
      </c>
      <c r="U277" s="0" t="s">
        <v>223</v>
      </c>
      <c r="V277" s="0" t="s">
        <v>136</v>
      </c>
      <c r="W277" s="0" t="s">
        <v>149</v>
      </c>
      <c r="X277" s="0" t="s">
        <v>102</v>
      </c>
      <c r="Y277" s="0" t="s">
        <v>103</v>
      </c>
      <c r="Z277" s="0" t="s">
        <v>104</v>
      </c>
      <c r="AA277" s="0" t="n">
        <v>96004396</v>
      </c>
      <c r="AB277" s="0" t="n">
        <v>604808.1</v>
      </c>
      <c r="AC277" s="0" t="n">
        <v>64245</v>
      </c>
      <c r="AD277" s="110" t="n">
        <v>37020.875</v>
      </c>
      <c r="AE277" s="110" t="n">
        <v>37020.875</v>
      </c>
    </row>
    <row r="278" customFormat="false" ht="12.75" hidden="false" customHeight="false" outlineLevel="0" collapsed="false">
      <c r="A278" s="142" t="n">
        <f aca="false">DATEVALUE(TEXT(F278,"mm/dd/yy"))</f>
        <v>37019</v>
      </c>
      <c r="B278" s="142" t="str">
        <f aca="false">IF(K278="Power",IF(Z278="Enron Canada Corp.",LEFT(L278,9),LEFT(L278,13)),K278)</f>
        <v>US East Power</v>
      </c>
      <c r="C278" s="143" t="n">
        <f aca="false">IF(K278="Power",((AE278-AD278+1)*16*SUM(O278:P278)),((AE278-AD278+1)*SUM(O278:P278)))</f>
        <v>24000</v>
      </c>
      <c r="D278" s="143" t="n">
        <f aca="false">VLOOKUP(H278,$A$7:$E$12,(HLOOKUP(B278,$B$5:$E$6,2,FALSE())),FALSE())*C278</f>
        <v>120</v>
      </c>
      <c r="E278" s="109" t="n">
        <v>1219348</v>
      </c>
      <c r="F278" s="110" t="n">
        <v>37019.3748032407</v>
      </c>
      <c r="G278" s="0" t="s">
        <v>168</v>
      </c>
      <c r="H278" s="0" t="s">
        <v>15</v>
      </c>
      <c r="I278" s="0" t="s">
        <v>11</v>
      </c>
      <c r="K278" s="0" t="s">
        <v>13</v>
      </c>
      <c r="L278" s="0" t="s">
        <v>133</v>
      </c>
      <c r="M278" s="0" t="n">
        <v>32554</v>
      </c>
      <c r="N278" s="0" t="s">
        <v>172</v>
      </c>
      <c r="P278" s="111" t="n">
        <v>50</v>
      </c>
      <c r="R278" s="0" t="s">
        <v>97</v>
      </c>
      <c r="S278" s="0" t="s">
        <v>98</v>
      </c>
      <c r="T278" s="113" t="n">
        <v>64.25</v>
      </c>
      <c r="U278" s="0" t="s">
        <v>152</v>
      </c>
      <c r="V278" s="0" t="s">
        <v>173</v>
      </c>
      <c r="W278" s="0" t="s">
        <v>174</v>
      </c>
      <c r="X278" s="0" t="s">
        <v>102</v>
      </c>
      <c r="Y278" s="0" t="s">
        <v>103</v>
      </c>
      <c r="Z278" s="0" t="s">
        <v>104</v>
      </c>
      <c r="AA278" s="0" t="n">
        <v>96005582</v>
      </c>
      <c r="AB278" s="0" t="n">
        <v>604878.1</v>
      </c>
      <c r="AC278" s="0" t="n">
        <v>53461</v>
      </c>
      <c r="AD278" s="110" t="n">
        <v>37043.5916666667</v>
      </c>
      <c r="AE278" s="110" t="n">
        <v>37072.5916666667</v>
      </c>
    </row>
    <row r="279" customFormat="false" ht="12.75" hidden="false" customHeight="false" outlineLevel="0" collapsed="false">
      <c r="A279" s="142" t="n">
        <f aca="false">DATEVALUE(TEXT(F279,"mm/dd/yy"))</f>
        <v>37019</v>
      </c>
      <c r="B279" s="142" t="str">
        <f aca="false">IF(K279="Power",IF(Z279="Enron Canada Corp.",LEFT(L279,9),LEFT(L279,13)),K279)</f>
        <v>Natural Gas</v>
      </c>
      <c r="C279" s="143" t="n">
        <f aca="false">IF(K279="Power",((AE279-AD279+1)*16*SUM(O279:P279)),((AE279-AD279+1)*SUM(O279:P279)))</f>
        <v>755000</v>
      </c>
      <c r="D279" s="143" t="n">
        <f aca="false">VLOOKUP(H279,$A$7:$E$12,(HLOOKUP(B279,$B$5:$E$6,2,FALSE())),FALSE())*C279</f>
        <v>188.75</v>
      </c>
      <c r="E279" s="109" t="n">
        <v>1219840</v>
      </c>
      <c r="F279" s="110" t="n">
        <v>37019.3848726851</v>
      </c>
      <c r="G279" s="0" t="s">
        <v>243</v>
      </c>
      <c r="H279" s="0" t="s">
        <v>14</v>
      </c>
      <c r="I279" s="0" t="s">
        <v>11</v>
      </c>
      <c r="K279" s="0" t="s">
        <v>12</v>
      </c>
      <c r="L279" s="0" t="s">
        <v>123</v>
      </c>
      <c r="M279" s="0" t="n">
        <v>35675</v>
      </c>
      <c r="N279" s="0" t="s">
        <v>464</v>
      </c>
      <c r="O279" s="111" t="n">
        <v>5000</v>
      </c>
      <c r="R279" s="0" t="s">
        <v>125</v>
      </c>
      <c r="S279" s="0" t="s">
        <v>98</v>
      </c>
      <c r="T279" s="113" t="n">
        <v>0.1</v>
      </c>
      <c r="U279" s="0" t="s">
        <v>202</v>
      </c>
      <c r="V279" s="0" t="s">
        <v>203</v>
      </c>
      <c r="W279" s="0" t="s">
        <v>204</v>
      </c>
      <c r="X279" s="0" t="s">
        <v>129</v>
      </c>
      <c r="Y279" s="0" t="s">
        <v>103</v>
      </c>
      <c r="Z279" s="0" t="s">
        <v>130</v>
      </c>
      <c r="AA279" s="0" t="n">
        <v>95001227</v>
      </c>
      <c r="AB279" s="0" t="s">
        <v>471</v>
      </c>
      <c r="AC279" s="0" t="n">
        <v>208</v>
      </c>
      <c r="AD279" s="110" t="n">
        <v>37196</v>
      </c>
      <c r="AE279" s="110" t="n">
        <v>37346</v>
      </c>
    </row>
    <row r="280" customFormat="false" ht="12.75" hidden="false" customHeight="false" outlineLevel="0" collapsed="false">
      <c r="A280" s="142" t="n">
        <f aca="false">DATEVALUE(TEXT(F280,"mm/dd/yy"))</f>
        <v>37019</v>
      </c>
      <c r="B280" s="142" t="str">
        <f aca="false">IF(K280="Power",IF(Z280="Enron Canada Corp.",LEFT(L280,9),LEFT(L280,13)),K280)</f>
        <v>US East Power</v>
      </c>
      <c r="C280" s="143" t="n">
        <f aca="false">IF(K280="Power",((AE280-AD280+1)*16*SUM(O280:P280)),((AE280-AD280+1)*SUM(O280:P280)))</f>
        <v>24000</v>
      </c>
      <c r="D280" s="143" t="n">
        <f aca="false">VLOOKUP(H280,$A$7:$E$12,(HLOOKUP(B280,$B$5:$E$6,2,FALSE())),FALSE())*C280</f>
        <v>120</v>
      </c>
      <c r="E280" s="109" t="n">
        <v>1220280</v>
      </c>
      <c r="F280" s="110" t="n">
        <v>37019.3940625</v>
      </c>
      <c r="G280" s="0" t="s">
        <v>178</v>
      </c>
      <c r="H280" s="0" t="s">
        <v>14</v>
      </c>
      <c r="I280" s="0" t="s">
        <v>11</v>
      </c>
      <c r="K280" s="0" t="s">
        <v>13</v>
      </c>
      <c r="L280" s="0" t="s">
        <v>133</v>
      </c>
      <c r="M280" s="0" t="n">
        <v>33275</v>
      </c>
      <c r="N280" s="0" t="s">
        <v>267</v>
      </c>
      <c r="O280" s="111" t="n">
        <v>50</v>
      </c>
      <c r="R280" s="0" t="s">
        <v>97</v>
      </c>
      <c r="S280" s="0" t="s">
        <v>98</v>
      </c>
      <c r="T280" s="113" t="n">
        <v>60.25</v>
      </c>
      <c r="U280" s="0" t="s">
        <v>208</v>
      </c>
      <c r="V280" s="0" t="s">
        <v>181</v>
      </c>
      <c r="W280" s="0" t="s">
        <v>182</v>
      </c>
      <c r="X280" s="0" t="s">
        <v>102</v>
      </c>
      <c r="Y280" s="0" t="s">
        <v>103</v>
      </c>
      <c r="Z280" s="0" t="s">
        <v>104</v>
      </c>
      <c r="AA280" s="0" t="n">
        <v>96004396</v>
      </c>
      <c r="AB280" s="0" t="n">
        <v>604900.1</v>
      </c>
      <c r="AC280" s="0" t="n">
        <v>64245</v>
      </c>
      <c r="AD280" s="110" t="n">
        <v>37043.7104166667</v>
      </c>
      <c r="AE280" s="110" t="n">
        <v>37072.7104166667</v>
      </c>
    </row>
    <row r="281" customFormat="false" ht="12.75" hidden="false" customHeight="false" outlineLevel="0" collapsed="false">
      <c r="A281" s="142" t="n">
        <f aca="false">DATEVALUE(TEXT(F281,"mm/dd/yy"))</f>
        <v>37019</v>
      </c>
      <c r="B281" s="142" t="str">
        <f aca="false">IF(K281="Power",IF(Z281="Enron Canada Corp.",LEFT(L281,9),LEFT(L281,13)),K281)</f>
        <v>US East Power</v>
      </c>
      <c r="C281" s="143" t="n">
        <f aca="false">IF(K281="Power",((AE281-AD281+1)*16*SUM(O281:P281)),((AE281-AD281+1)*SUM(O281:P281)))</f>
        <v>4000</v>
      </c>
      <c r="D281" s="143" t="n">
        <f aca="false">VLOOKUP(H281,$A$7:$E$12,(HLOOKUP(B281,$B$5:$E$6,2,FALSE())),FALSE())*C281</f>
        <v>20</v>
      </c>
      <c r="E281" s="109" t="n">
        <v>1220755</v>
      </c>
      <c r="F281" s="110" t="n">
        <v>37019.4160648148</v>
      </c>
      <c r="G281" s="0" t="s">
        <v>305</v>
      </c>
      <c r="H281" s="0" t="s">
        <v>14</v>
      </c>
      <c r="I281" s="0" t="s">
        <v>11</v>
      </c>
      <c r="K281" s="0" t="s">
        <v>13</v>
      </c>
      <c r="L281" s="0" t="s">
        <v>442</v>
      </c>
      <c r="M281" s="0" t="n">
        <v>32893</v>
      </c>
      <c r="N281" s="0" t="s">
        <v>472</v>
      </c>
      <c r="O281" s="111" t="n">
        <v>50</v>
      </c>
      <c r="R281" s="0" t="s">
        <v>97</v>
      </c>
      <c r="S281" s="0" t="s">
        <v>98</v>
      </c>
      <c r="T281" s="113" t="n">
        <v>47.75</v>
      </c>
      <c r="U281" s="0" t="s">
        <v>444</v>
      </c>
      <c r="V281" s="0" t="s">
        <v>445</v>
      </c>
      <c r="W281" s="0" t="s">
        <v>446</v>
      </c>
      <c r="X281" s="0" t="s">
        <v>102</v>
      </c>
      <c r="Y281" s="0" t="s">
        <v>103</v>
      </c>
      <c r="Z281" s="0" t="s">
        <v>104</v>
      </c>
      <c r="AA281" s="0" t="n">
        <v>96004381</v>
      </c>
      <c r="AB281" s="0" t="n">
        <v>604991.1</v>
      </c>
      <c r="AC281" s="0" t="n">
        <v>12</v>
      </c>
      <c r="AD281" s="110" t="n">
        <v>37025.875</v>
      </c>
      <c r="AE281" s="110" t="n">
        <v>37029.875</v>
      </c>
    </row>
    <row r="282" customFormat="false" ht="12.75" hidden="false" customHeight="false" outlineLevel="0" collapsed="false">
      <c r="A282" s="142" t="n">
        <f aca="false">DATEVALUE(TEXT(F282,"mm/dd/yy"))</f>
        <v>37019</v>
      </c>
      <c r="B282" s="142" t="str">
        <f aca="false">IF(K282="Power",IF(Z282="Enron Canada Corp.",LEFT(L282,9),LEFT(L282,13)),K282)</f>
        <v>US East Power</v>
      </c>
      <c r="C282" s="143" t="n">
        <f aca="false">IF(K282="Power",((AE282-AD282+1)*16*SUM(O282:P282)),((AE282-AD282+1)*SUM(O282:P282)))</f>
        <v>1600</v>
      </c>
      <c r="D282" s="143" t="n">
        <f aca="false">VLOOKUP(H282,$A$7:$E$12,(HLOOKUP(B282,$B$5:$E$6,2,FALSE())),FALSE())*C282</f>
        <v>8</v>
      </c>
      <c r="E282" s="109" t="n">
        <v>1221284</v>
      </c>
      <c r="F282" s="110" t="n">
        <v>37019.4609722222</v>
      </c>
      <c r="G282" s="0" t="s">
        <v>178</v>
      </c>
      <c r="H282" s="0" t="s">
        <v>14</v>
      </c>
      <c r="I282" s="0" t="s">
        <v>11</v>
      </c>
      <c r="K282" s="0" t="s">
        <v>13</v>
      </c>
      <c r="L282" s="0" t="s">
        <v>133</v>
      </c>
      <c r="M282" s="0" t="n">
        <v>29078</v>
      </c>
      <c r="N282" s="0" t="s">
        <v>473</v>
      </c>
      <c r="O282" s="111" t="n">
        <v>50</v>
      </c>
      <c r="R282" s="0" t="s">
        <v>97</v>
      </c>
      <c r="S282" s="0" t="s">
        <v>98</v>
      </c>
      <c r="T282" s="113" t="n">
        <v>58</v>
      </c>
      <c r="U282" s="0" t="s">
        <v>223</v>
      </c>
      <c r="V282" s="0" t="s">
        <v>136</v>
      </c>
      <c r="W282" s="0" t="s">
        <v>149</v>
      </c>
      <c r="X282" s="0" t="s">
        <v>102</v>
      </c>
      <c r="Y282" s="0" t="s">
        <v>103</v>
      </c>
      <c r="Z282" s="0" t="s">
        <v>104</v>
      </c>
      <c r="AA282" s="0" t="n">
        <v>96004396</v>
      </c>
      <c r="AB282" s="0" t="n">
        <v>605127.1</v>
      </c>
      <c r="AC282" s="0" t="n">
        <v>64245</v>
      </c>
      <c r="AD282" s="110" t="n">
        <v>37021.875</v>
      </c>
      <c r="AE282" s="110" t="n">
        <v>37022.875</v>
      </c>
    </row>
    <row r="283" customFormat="false" ht="12.75" hidden="false" customHeight="false" outlineLevel="0" collapsed="false">
      <c r="A283" s="142" t="n">
        <f aca="false">DATEVALUE(TEXT(F283,"mm/dd/yy"))</f>
        <v>37019</v>
      </c>
      <c r="B283" s="142" t="str">
        <f aca="false">IF(K283="Power",IF(Z283="Enron Canada Corp.",LEFT(L283,9),LEFT(L283,13)),K283)</f>
        <v>US East Power</v>
      </c>
      <c r="C283" s="143" t="n">
        <f aca="false">IF(K283="Power",((AE283-AD283+1)*16*SUM(O283:P283)),((AE283-AD283+1)*SUM(O283:P283)))</f>
        <v>4000</v>
      </c>
      <c r="D283" s="143" t="n">
        <f aca="false">VLOOKUP(H283,$A$7:$E$12,(HLOOKUP(B283,$B$5:$E$6,2,FALSE())),FALSE())*C283</f>
        <v>20</v>
      </c>
      <c r="E283" s="109" t="n">
        <v>1221287</v>
      </c>
      <c r="F283" s="110" t="n">
        <v>37019.461087963</v>
      </c>
      <c r="G283" s="0" t="s">
        <v>178</v>
      </c>
      <c r="H283" s="0" t="s">
        <v>14</v>
      </c>
      <c r="I283" s="0" t="s">
        <v>11</v>
      </c>
      <c r="K283" s="0" t="s">
        <v>13</v>
      </c>
      <c r="L283" s="0" t="s">
        <v>133</v>
      </c>
      <c r="M283" s="0" t="n">
        <v>29083</v>
      </c>
      <c r="N283" s="0" t="s">
        <v>474</v>
      </c>
      <c r="O283" s="111" t="n">
        <v>50</v>
      </c>
      <c r="R283" s="0" t="s">
        <v>97</v>
      </c>
      <c r="S283" s="0" t="s">
        <v>98</v>
      </c>
      <c r="T283" s="113" t="n">
        <v>54.5</v>
      </c>
      <c r="U283" s="0" t="s">
        <v>223</v>
      </c>
      <c r="V283" s="0" t="s">
        <v>136</v>
      </c>
      <c r="W283" s="0" t="s">
        <v>149</v>
      </c>
      <c r="X283" s="0" t="s">
        <v>102</v>
      </c>
      <c r="Y283" s="0" t="s">
        <v>103</v>
      </c>
      <c r="Z283" s="0" t="s">
        <v>104</v>
      </c>
      <c r="AA283" s="0" t="n">
        <v>96004396</v>
      </c>
      <c r="AB283" s="0" t="n">
        <v>605128.1</v>
      </c>
      <c r="AC283" s="0" t="n">
        <v>64245</v>
      </c>
      <c r="AD283" s="110" t="n">
        <v>37025.875</v>
      </c>
      <c r="AE283" s="110" t="n">
        <v>37029.875</v>
      </c>
    </row>
    <row r="284" customFormat="false" ht="12.75" hidden="false" customHeight="false" outlineLevel="0" collapsed="false">
      <c r="A284" s="142" t="n">
        <f aca="false">DATEVALUE(TEXT(F284,"mm/dd/yy"))</f>
        <v>37019</v>
      </c>
      <c r="B284" s="142" t="str">
        <f aca="false">IF(K284="Power",IF(Z284="Enron Canada Corp.",LEFT(L284,9),LEFT(L284,13)),K284)</f>
        <v>US East Power</v>
      </c>
      <c r="C284" s="143" t="n">
        <f aca="false">IF(K284="Power",((AE284-AD284+1)*16*SUM(O284:P284)),((AE284-AD284+1)*SUM(O284:P284)))</f>
        <v>24000</v>
      </c>
      <c r="D284" s="143" t="n">
        <f aca="false">VLOOKUP(H284,$A$7:$E$12,(HLOOKUP(B284,$B$5:$E$6,2,FALSE())),FALSE())*C284</f>
        <v>120</v>
      </c>
      <c r="E284" s="109" t="n">
        <v>1221603</v>
      </c>
      <c r="F284" s="110" t="n">
        <v>37019.5098958333</v>
      </c>
      <c r="G284" s="0" t="s">
        <v>178</v>
      </c>
      <c r="H284" s="0" t="s">
        <v>14</v>
      </c>
      <c r="I284" s="0" t="s">
        <v>11</v>
      </c>
      <c r="K284" s="0" t="s">
        <v>13</v>
      </c>
      <c r="L284" s="0" t="s">
        <v>133</v>
      </c>
      <c r="M284" s="0" t="n">
        <v>33275</v>
      </c>
      <c r="N284" s="0" t="s">
        <v>267</v>
      </c>
      <c r="O284" s="111" t="n">
        <v>50</v>
      </c>
      <c r="R284" s="0" t="s">
        <v>97</v>
      </c>
      <c r="S284" s="0" t="s">
        <v>98</v>
      </c>
      <c r="T284" s="113" t="n">
        <v>61.5</v>
      </c>
      <c r="U284" s="0" t="s">
        <v>208</v>
      </c>
      <c r="V284" s="0" t="s">
        <v>181</v>
      </c>
      <c r="W284" s="0" t="s">
        <v>182</v>
      </c>
      <c r="X284" s="0" t="s">
        <v>102</v>
      </c>
      <c r="Y284" s="0" t="s">
        <v>103</v>
      </c>
      <c r="Z284" s="0" t="s">
        <v>104</v>
      </c>
      <c r="AA284" s="0" t="n">
        <v>96004396</v>
      </c>
      <c r="AB284" s="0" t="n">
        <v>605234.1</v>
      </c>
      <c r="AC284" s="0" t="n">
        <v>64245</v>
      </c>
      <c r="AD284" s="110" t="n">
        <v>37043.7104166667</v>
      </c>
      <c r="AE284" s="110" t="n">
        <v>37072.7104166667</v>
      </c>
    </row>
    <row r="285" customFormat="false" ht="12.75" hidden="false" customHeight="false" outlineLevel="0" collapsed="false">
      <c r="A285" s="142" t="n">
        <f aca="false">DATEVALUE(TEXT(F285,"mm/dd/yy"))</f>
        <v>37019</v>
      </c>
      <c r="B285" s="142" t="str">
        <f aca="false">IF(K285="Power",IF(Z285="Enron Canada Corp.",LEFT(L285,9),LEFT(L285,13)),K285)</f>
        <v>US East Power</v>
      </c>
      <c r="C285" s="143" t="n">
        <f aca="false">IF(K285="Power",((AE285-AD285+1)*16*SUM(O285:P285)),((AE285-AD285+1)*SUM(O285:P285)))</f>
        <v>8800</v>
      </c>
      <c r="D285" s="143" t="n">
        <f aca="false">VLOOKUP(H285,$A$7:$E$12,(HLOOKUP(B285,$B$5:$E$6,2,FALSE())),FALSE())*C285</f>
        <v>44</v>
      </c>
      <c r="E285" s="109" t="n">
        <v>1221704</v>
      </c>
      <c r="F285" s="110" t="n">
        <v>37019.524375</v>
      </c>
      <c r="G285" s="0" t="s">
        <v>170</v>
      </c>
      <c r="H285" s="0" t="s">
        <v>15</v>
      </c>
      <c r="I285" s="0" t="s">
        <v>11</v>
      </c>
      <c r="K285" s="0" t="s">
        <v>13</v>
      </c>
      <c r="L285" s="0" t="s">
        <v>133</v>
      </c>
      <c r="M285" s="0" t="n">
        <v>50356</v>
      </c>
      <c r="N285" s="0" t="s">
        <v>462</v>
      </c>
      <c r="O285" s="111" t="n">
        <v>50</v>
      </c>
      <c r="R285" s="0" t="s">
        <v>97</v>
      </c>
      <c r="S285" s="0" t="s">
        <v>98</v>
      </c>
      <c r="T285" s="113" t="n">
        <v>47</v>
      </c>
      <c r="U285" s="0" t="s">
        <v>152</v>
      </c>
      <c r="V285" s="0" t="s">
        <v>153</v>
      </c>
      <c r="W285" s="0" t="s">
        <v>154</v>
      </c>
      <c r="X285" s="0" t="s">
        <v>102</v>
      </c>
      <c r="Y285" s="0" t="s">
        <v>103</v>
      </c>
      <c r="Z285" s="0" t="s">
        <v>104</v>
      </c>
      <c r="AB285" s="0" t="n">
        <v>605250.1</v>
      </c>
      <c r="AC285" s="0" t="n">
        <v>3246</v>
      </c>
      <c r="AD285" s="110" t="n">
        <v>37032.875</v>
      </c>
      <c r="AE285" s="110" t="n">
        <v>37042.875</v>
      </c>
    </row>
    <row r="286" customFormat="false" ht="12.75" hidden="false" customHeight="false" outlineLevel="0" collapsed="false">
      <c r="A286" s="142" t="n">
        <f aca="false">DATEVALUE(TEXT(F286,"mm/dd/yy"))</f>
        <v>37019</v>
      </c>
      <c r="B286" s="142" t="str">
        <f aca="false">IF(K286="Power",IF(Z286="Enron Canada Corp.",LEFT(L286,9),LEFT(L286,13)),K286)</f>
        <v>US East Power</v>
      </c>
      <c r="C286" s="143" t="n">
        <f aca="false">IF(K286="Power",((AE286-AD286+1)*16*SUM(O286:P286)),((AE286-AD286+1)*SUM(O286:P286)))</f>
        <v>73600</v>
      </c>
      <c r="D286" s="143" t="n">
        <f aca="false">VLOOKUP(H286,$A$7:$E$12,(HLOOKUP(B286,$B$5:$E$6,2,FALSE())),FALSE())*C286</f>
        <v>368</v>
      </c>
      <c r="E286" s="109" t="n">
        <v>1222114</v>
      </c>
      <c r="F286" s="110" t="n">
        <v>37019.6150925926</v>
      </c>
      <c r="G286" s="0" t="s">
        <v>305</v>
      </c>
      <c r="H286" s="0" t="s">
        <v>14</v>
      </c>
      <c r="I286" s="0" t="s">
        <v>11</v>
      </c>
      <c r="K286" s="0" t="s">
        <v>13</v>
      </c>
      <c r="L286" s="0" t="s">
        <v>442</v>
      </c>
      <c r="M286" s="0" t="n">
        <v>34797</v>
      </c>
      <c r="N286" s="0" t="s">
        <v>475</v>
      </c>
      <c r="O286" s="111" t="n">
        <v>50</v>
      </c>
      <c r="R286" s="0" t="s">
        <v>97</v>
      </c>
      <c r="S286" s="0" t="s">
        <v>98</v>
      </c>
      <c r="T286" s="113" t="n">
        <v>40.5</v>
      </c>
      <c r="U286" s="0" t="s">
        <v>223</v>
      </c>
      <c r="V286" s="0" t="s">
        <v>476</v>
      </c>
      <c r="W286" s="0" t="s">
        <v>477</v>
      </c>
      <c r="X286" s="0" t="s">
        <v>102</v>
      </c>
      <c r="Y286" s="0" t="s">
        <v>103</v>
      </c>
      <c r="Z286" s="0" t="s">
        <v>104</v>
      </c>
      <c r="AA286" s="0" t="n">
        <v>96004381</v>
      </c>
      <c r="AB286" s="0" t="n">
        <v>605439.1</v>
      </c>
      <c r="AC286" s="0" t="n">
        <v>12</v>
      </c>
      <c r="AD286" s="110" t="n">
        <v>37165</v>
      </c>
      <c r="AE286" s="110" t="n">
        <v>37256</v>
      </c>
    </row>
    <row r="287" customFormat="false" ht="12.75" hidden="false" customHeight="false" outlineLevel="0" collapsed="false">
      <c r="A287" s="142" t="n">
        <f aca="false">DATEVALUE(TEXT(F287,"mm/dd/yy"))</f>
        <v>37019</v>
      </c>
      <c r="B287" s="142" t="str">
        <f aca="false">IF(K287="Power",IF(Z287="Enron Canada Corp.",LEFT(L287,9),LEFT(L287,13)),K287)</f>
        <v>US East Power</v>
      </c>
      <c r="C287" s="143" t="n">
        <f aca="false">IF(K287="Power",((AE287-AD287+1)*16*SUM(O287:P287)),((AE287-AD287+1)*SUM(O287:P287)))</f>
        <v>24000</v>
      </c>
      <c r="D287" s="143" t="n">
        <f aca="false">VLOOKUP(H287,$A$7:$E$12,(HLOOKUP(B287,$B$5:$E$6,2,FALSE())),FALSE())*C287</f>
        <v>120</v>
      </c>
      <c r="E287" s="109" t="n">
        <v>1222150</v>
      </c>
      <c r="F287" s="110" t="n">
        <v>37019.642349537</v>
      </c>
      <c r="G287" s="0" t="s">
        <v>150</v>
      </c>
      <c r="H287" s="0" t="s">
        <v>15</v>
      </c>
      <c r="I287" s="0" t="s">
        <v>11</v>
      </c>
      <c r="K287" s="0" t="s">
        <v>13</v>
      </c>
      <c r="L287" s="0" t="s">
        <v>133</v>
      </c>
      <c r="M287" s="0" t="n">
        <v>3942</v>
      </c>
      <c r="N287" s="0" t="s">
        <v>313</v>
      </c>
      <c r="P287" s="111" t="n">
        <v>50</v>
      </c>
      <c r="R287" s="0" t="s">
        <v>97</v>
      </c>
      <c r="S287" s="0" t="s">
        <v>98</v>
      </c>
      <c r="T287" s="113" t="n">
        <v>43.5</v>
      </c>
      <c r="U287" s="0" t="s">
        <v>152</v>
      </c>
      <c r="V287" s="0" t="s">
        <v>173</v>
      </c>
      <c r="W287" s="0" t="s">
        <v>174</v>
      </c>
      <c r="X287" s="0" t="s">
        <v>102</v>
      </c>
      <c r="Y287" s="0" t="s">
        <v>103</v>
      </c>
      <c r="Z287" s="0" t="s">
        <v>104</v>
      </c>
      <c r="AA287" s="0" t="n">
        <v>96009016</v>
      </c>
      <c r="AB287" s="0" t="n">
        <v>605484.1</v>
      </c>
      <c r="AC287" s="0" t="n">
        <v>18</v>
      </c>
      <c r="AD287" s="110" t="n">
        <v>37135.5916666667</v>
      </c>
      <c r="AE287" s="110" t="n">
        <v>37164.5916666667</v>
      </c>
    </row>
    <row r="288" customFormat="false" ht="12.75" hidden="false" customHeight="false" outlineLevel="0" collapsed="false">
      <c r="A288" s="142" t="n">
        <f aca="false">DATEVALUE(TEXT(F288,"mm/dd/yy"))</f>
        <v>37020</v>
      </c>
      <c r="B288" s="142" t="str">
        <f aca="false">IF(K288="Power",IF(Z288="Enron Canada Corp.",LEFT(L288,9),LEFT(L288,13)),K288)</f>
        <v>US East Power</v>
      </c>
      <c r="C288" s="143" t="n">
        <f aca="false">IF(K288="Power",((AE288-AD288+1)*16*SUM(O288:P288)),((AE288-AD288+1)*SUM(O288:P288)))</f>
        <v>4000</v>
      </c>
      <c r="D288" s="143" t="n">
        <f aca="false">VLOOKUP(H288,$A$7:$E$12,(HLOOKUP(B288,$B$5:$E$6,2,FALSE())),FALSE())*C288</f>
        <v>20</v>
      </c>
      <c r="E288" s="109" t="n">
        <v>1222797</v>
      </c>
      <c r="F288" s="110" t="n">
        <v>37020.2847222222</v>
      </c>
      <c r="G288" s="0" t="s">
        <v>132</v>
      </c>
      <c r="H288" s="0" t="s">
        <v>15</v>
      </c>
      <c r="I288" s="0" t="s">
        <v>11</v>
      </c>
      <c r="K288" s="0" t="s">
        <v>13</v>
      </c>
      <c r="L288" s="0" t="s">
        <v>228</v>
      </c>
      <c r="M288" s="0" t="n">
        <v>30600</v>
      </c>
      <c r="N288" s="0" t="s">
        <v>478</v>
      </c>
      <c r="O288" s="111" t="n">
        <v>50</v>
      </c>
      <c r="R288" s="0" t="s">
        <v>97</v>
      </c>
      <c r="S288" s="0" t="s">
        <v>98</v>
      </c>
      <c r="T288" s="113" t="n">
        <v>44.25</v>
      </c>
      <c r="U288" s="0" t="s">
        <v>230</v>
      </c>
      <c r="V288" s="0" t="s">
        <v>231</v>
      </c>
      <c r="W288" s="0" t="s">
        <v>149</v>
      </c>
      <c r="X288" s="0" t="s">
        <v>102</v>
      </c>
      <c r="Y288" s="0" t="s">
        <v>103</v>
      </c>
      <c r="Z288" s="0" t="s">
        <v>130</v>
      </c>
      <c r="AA288" s="0" t="n">
        <v>96051537</v>
      </c>
      <c r="AB288" s="0" t="n">
        <v>605730.1</v>
      </c>
      <c r="AC288" s="0" t="n">
        <v>66682</v>
      </c>
      <c r="AD288" s="110" t="n">
        <v>37025.875</v>
      </c>
      <c r="AE288" s="110" t="n">
        <v>37029.875</v>
      </c>
    </row>
    <row r="289" customFormat="false" ht="12.75" hidden="false" customHeight="false" outlineLevel="0" collapsed="false">
      <c r="A289" s="142" t="n">
        <f aca="false">DATEVALUE(TEXT(F289,"mm/dd/yy"))</f>
        <v>37020</v>
      </c>
      <c r="B289" s="142" t="str">
        <f aca="false">IF(K289="Power",IF(Z289="Enron Canada Corp.",LEFT(L289,9),LEFT(L289,13)),K289)</f>
        <v>Natural Gas</v>
      </c>
      <c r="C289" s="143" t="n">
        <f aca="false">IF(K289="Power",((AE289-AD289+1)*16*SUM(O289:P289)),((AE289-AD289+1)*SUM(O289:P289)))</f>
        <v>3825000</v>
      </c>
      <c r="D289" s="143" t="n">
        <f aca="false">VLOOKUP(H289,$A$7:$E$12,(HLOOKUP(B289,$B$5:$E$6,2,FALSE())),FALSE())*C289</f>
        <v>956.25</v>
      </c>
      <c r="E289" s="109" t="n">
        <v>1224299</v>
      </c>
      <c r="F289" s="110" t="n">
        <v>37020.3640509259</v>
      </c>
      <c r="G289" s="0" t="s">
        <v>138</v>
      </c>
      <c r="H289" s="0" t="s">
        <v>14</v>
      </c>
      <c r="I289" s="0" t="s">
        <v>11</v>
      </c>
      <c r="K289" s="0" t="s">
        <v>12</v>
      </c>
      <c r="L289" s="0" t="s">
        <v>123</v>
      </c>
      <c r="M289" s="0" t="n">
        <v>49159</v>
      </c>
      <c r="N289" s="0" t="s">
        <v>479</v>
      </c>
      <c r="P289" s="111" t="n">
        <v>25000</v>
      </c>
      <c r="R289" s="0" t="s">
        <v>125</v>
      </c>
      <c r="S289" s="0" t="s">
        <v>98</v>
      </c>
      <c r="T289" s="113" t="n">
        <v>-0.015</v>
      </c>
      <c r="U289" s="0" t="s">
        <v>327</v>
      </c>
      <c r="V289" s="0" t="s">
        <v>328</v>
      </c>
      <c r="W289" s="0" t="s">
        <v>329</v>
      </c>
      <c r="X289" s="0" t="s">
        <v>129</v>
      </c>
      <c r="Y289" s="0" t="s">
        <v>103</v>
      </c>
      <c r="Z289" s="0" t="s">
        <v>130</v>
      </c>
      <c r="AA289" s="0" t="n">
        <v>96021110</v>
      </c>
      <c r="AB289" s="0" t="s">
        <v>480</v>
      </c>
      <c r="AC289" s="0" t="n">
        <v>57399</v>
      </c>
      <c r="AD289" s="110" t="n">
        <v>37043</v>
      </c>
      <c r="AE289" s="110" t="n">
        <v>37195</v>
      </c>
    </row>
    <row r="290" customFormat="false" ht="12.75" hidden="false" customHeight="false" outlineLevel="0" collapsed="false">
      <c r="A290" s="142" t="n">
        <f aca="false">DATEVALUE(TEXT(F290,"mm/dd/yy"))</f>
        <v>37020</v>
      </c>
      <c r="B290" s="142" t="str">
        <f aca="false">IF(K290="Power",IF(Z290="Enron Canada Corp.",LEFT(L290,9),LEFT(L290,13)),K290)</f>
        <v>US West Power</v>
      </c>
      <c r="C290" s="143" t="n">
        <f aca="false">IF(K290="Power",((AE290-AD290+1)*16*SUM(O290:P290)),((AE290-AD290+1)*SUM(O290:P290)))</f>
        <v>36800</v>
      </c>
      <c r="D290" s="143" t="n">
        <f aca="false">VLOOKUP(H290,$A$7:$E$12,(HLOOKUP(B290,$B$5:$E$6,2,FALSE())),FALSE())*C290</f>
        <v>276</v>
      </c>
      <c r="E290" s="109" t="n">
        <v>1225790</v>
      </c>
      <c r="F290" s="110" t="n">
        <v>37020.4021064815</v>
      </c>
      <c r="G290" s="0" t="s">
        <v>188</v>
      </c>
      <c r="H290" s="0" t="s">
        <v>14</v>
      </c>
      <c r="I290" s="0" t="s">
        <v>11</v>
      </c>
      <c r="K290" s="0" t="s">
        <v>13</v>
      </c>
      <c r="L290" s="0" t="s">
        <v>106</v>
      </c>
      <c r="M290" s="0" t="n">
        <v>48318</v>
      </c>
      <c r="N290" s="0" t="s">
        <v>481</v>
      </c>
      <c r="O290" s="111" t="n">
        <v>25</v>
      </c>
      <c r="R290" s="0" t="s">
        <v>97</v>
      </c>
      <c r="S290" s="0" t="s">
        <v>98</v>
      </c>
      <c r="T290" s="113" t="n">
        <v>167</v>
      </c>
      <c r="U290" s="0" t="s">
        <v>177</v>
      </c>
      <c r="V290" s="0" t="s">
        <v>108</v>
      </c>
      <c r="W290" s="0" t="s">
        <v>109</v>
      </c>
      <c r="X290" s="0" t="s">
        <v>102</v>
      </c>
      <c r="Y290" s="0" t="s">
        <v>103</v>
      </c>
      <c r="Z290" s="0" t="s">
        <v>104</v>
      </c>
      <c r="AA290" s="0" t="n">
        <v>96050496</v>
      </c>
      <c r="AB290" s="0" t="n">
        <v>606165.1</v>
      </c>
      <c r="AC290" s="0" t="n">
        <v>91219</v>
      </c>
      <c r="AD290" s="110" t="n">
        <v>37438</v>
      </c>
      <c r="AE290" s="110" t="n">
        <v>37529</v>
      </c>
    </row>
    <row r="291" customFormat="false" ht="12.75" hidden="false" customHeight="false" outlineLevel="0" collapsed="false">
      <c r="A291" s="142" t="n">
        <f aca="false">DATEVALUE(TEXT(F291,"mm/dd/yy"))</f>
        <v>37020</v>
      </c>
      <c r="B291" s="142" t="str">
        <f aca="false">IF(K291="Power",IF(Z291="Enron Canada Corp.",LEFT(L291,9),LEFT(L291,13)),K291)</f>
        <v>Natural Gas</v>
      </c>
      <c r="C291" s="143" t="n">
        <f aca="false">IF(K291="Power",((AE291-AD291+1)*16*SUM(O291:P291)),((AE291-AD291+1)*SUM(O291:P291)))</f>
        <v>300000</v>
      </c>
      <c r="D291" s="143" t="n">
        <f aca="false">VLOOKUP(H291,$A$7:$E$12,(HLOOKUP(B291,$B$5:$E$6,2,FALSE())),FALSE())*C291</f>
        <v>75</v>
      </c>
      <c r="E291" s="109" t="n">
        <v>1226085</v>
      </c>
      <c r="F291" s="110" t="n">
        <v>37020.4130208333</v>
      </c>
      <c r="G291" s="0" t="s">
        <v>308</v>
      </c>
      <c r="H291" s="0" t="s">
        <v>14</v>
      </c>
      <c r="I291" s="0" t="s">
        <v>11</v>
      </c>
      <c r="K291" s="0" t="s">
        <v>12</v>
      </c>
      <c r="L291" s="0" t="s">
        <v>123</v>
      </c>
      <c r="M291" s="0" t="n">
        <v>36207</v>
      </c>
      <c r="N291" s="0" t="s">
        <v>482</v>
      </c>
      <c r="O291" s="111" t="n">
        <v>10000</v>
      </c>
      <c r="R291" s="0" t="s">
        <v>125</v>
      </c>
      <c r="S291" s="0" t="s">
        <v>98</v>
      </c>
      <c r="T291" s="113" t="n">
        <v>0.1775</v>
      </c>
      <c r="U291" s="0" t="s">
        <v>202</v>
      </c>
      <c r="V291" s="0" t="s">
        <v>247</v>
      </c>
      <c r="W291" s="0" t="s">
        <v>269</v>
      </c>
      <c r="X291" s="0" t="s">
        <v>129</v>
      </c>
      <c r="Y291" s="0" t="s">
        <v>103</v>
      </c>
      <c r="Z291" s="0" t="s">
        <v>130</v>
      </c>
      <c r="AA291" s="0" t="n">
        <v>95000199</v>
      </c>
      <c r="AB291" s="0" t="s">
        <v>483</v>
      </c>
      <c r="AC291" s="0" t="n">
        <v>61981</v>
      </c>
      <c r="AD291" s="110" t="n">
        <v>37043.875</v>
      </c>
      <c r="AE291" s="110" t="n">
        <v>37072.875</v>
      </c>
    </row>
    <row r="292" customFormat="false" ht="12.75" hidden="false" customHeight="false" outlineLevel="0" collapsed="false">
      <c r="A292" s="142" t="n">
        <f aca="false">DATEVALUE(TEXT(F292,"mm/dd/yy"))</f>
        <v>37020</v>
      </c>
      <c r="B292" s="142" t="str">
        <f aca="false">IF(K292="Power",IF(Z292="Enron Canada Corp.",LEFT(L292,9),LEFT(L292,13)),K292)</f>
        <v>US East Power</v>
      </c>
      <c r="C292" s="143" t="n">
        <f aca="false">IF(K292="Power",((AE292-AD292+1)*16*SUM(O292:P292)),((AE292-AD292+1)*SUM(O292:P292)))</f>
        <v>8000</v>
      </c>
      <c r="D292" s="143" t="n">
        <f aca="false">VLOOKUP(H292,$A$7:$E$12,(HLOOKUP(B292,$B$5:$E$6,2,FALSE())),FALSE())*C292</f>
        <v>40</v>
      </c>
      <c r="E292" s="109" t="n">
        <v>1226817</v>
      </c>
      <c r="F292" s="110" t="n">
        <v>37020.5074652778</v>
      </c>
      <c r="G292" s="0" t="s">
        <v>305</v>
      </c>
      <c r="H292" s="0" t="s">
        <v>14</v>
      </c>
      <c r="I292" s="0" t="s">
        <v>11</v>
      </c>
      <c r="K292" s="0" t="s">
        <v>13</v>
      </c>
      <c r="L292" s="0" t="s">
        <v>442</v>
      </c>
      <c r="M292" s="0" t="n">
        <v>32893</v>
      </c>
      <c r="N292" s="0" t="s">
        <v>472</v>
      </c>
      <c r="O292" s="111" t="n">
        <v>100</v>
      </c>
      <c r="R292" s="0" t="s">
        <v>97</v>
      </c>
      <c r="S292" s="0" t="s">
        <v>98</v>
      </c>
      <c r="T292" s="113" t="n">
        <v>46.75</v>
      </c>
      <c r="U292" s="0" t="s">
        <v>223</v>
      </c>
      <c r="V292" s="0" t="s">
        <v>445</v>
      </c>
      <c r="W292" s="0" t="s">
        <v>446</v>
      </c>
      <c r="X292" s="0" t="s">
        <v>102</v>
      </c>
      <c r="Y292" s="0" t="s">
        <v>103</v>
      </c>
      <c r="Z292" s="0" t="s">
        <v>104</v>
      </c>
      <c r="AA292" s="0" t="n">
        <v>96004381</v>
      </c>
      <c r="AB292" s="0" t="n">
        <v>606370.1</v>
      </c>
      <c r="AC292" s="0" t="n">
        <v>12</v>
      </c>
      <c r="AD292" s="110" t="n">
        <v>37025.875</v>
      </c>
      <c r="AE292" s="110" t="n">
        <v>37029.875</v>
      </c>
    </row>
    <row r="293" customFormat="false" ht="12.75" hidden="false" customHeight="false" outlineLevel="0" collapsed="false">
      <c r="A293" s="142" t="n">
        <f aca="false">DATEVALUE(TEXT(F293,"mm/dd/yy"))</f>
        <v>37021</v>
      </c>
      <c r="B293" s="142" t="str">
        <f aca="false">IF(K293="Power",IF(Z293="Enron Canada Corp.",LEFT(L293,9),LEFT(L293,13)),K293)</f>
        <v>Natural Gas</v>
      </c>
      <c r="C293" s="143" t="n">
        <f aca="false">IF(K293="Power",((AE293-AD293+1)*16*SUM(O293:P293)),((AE293-AD293+1)*SUM(O293:P293)))</f>
        <v>3825000</v>
      </c>
      <c r="D293" s="143" t="n">
        <f aca="false">VLOOKUP(H293,$A$7:$E$12,(HLOOKUP(B293,$B$5:$E$6,2,FALSE())),FALSE())*C293</f>
        <v>956.25</v>
      </c>
      <c r="E293" s="109" t="n">
        <v>1228879</v>
      </c>
      <c r="F293" s="110" t="n">
        <v>37021.3337268519</v>
      </c>
      <c r="G293" s="0" t="s">
        <v>138</v>
      </c>
      <c r="H293" s="0" t="s">
        <v>14</v>
      </c>
      <c r="I293" s="0" t="s">
        <v>11</v>
      </c>
      <c r="K293" s="0" t="s">
        <v>12</v>
      </c>
      <c r="L293" s="0" t="s">
        <v>123</v>
      </c>
      <c r="M293" s="0" t="n">
        <v>49185</v>
      </c>
      <c r="N293" s="0" t="s">
        <v>484</v>
      </c>
      <c r="P293" s="111" t="n">
        <v>25000</v>
      </c>
      <c r="R293" s="0" t="s">
        <v>125</v>
      </c>
      <c r="S293" s="0" t="s">
        <v>98</v>
      </c>
      <c r="T293" s="113" t="n">
        <v>-0.095</v>
      </c>
      <c r="U293" s="0" t="s">
        <v>202</v>
      </c>
      <c r="V293" s="0" t="s">
        <v>328</v>
      </c>
      <c r="W293" s="0" t="s">
        <v>329</v>
      </c>
      <c r="X293" s="0" t="s">
        <v>129</v>
      </c>
      <c r="Y293" s="0" t="s">
        <v>103</v>
      </c>
      <c r="Z293" s="0" t="s">
        <v>130</v>
      </c>
      <c r="AA293" s="0" t="n">
        <v>96021110</v>
      </c>
      <c r="AB293" s="0" t="s">
        <v>485</v>
      </c>
      <c r="AC293" s="0" t="n">
        <v>57399</v>
      </c>
      <c r="AD293" s="110" t="n">
        <v>37043.6493055556</v>
      </c>
      <c r="AE293" s="110" t="n">
        <v>37195.6493055556</v>
      </c>
    </row>
    <row r="294" customFormat="false" ht="12.75" hidden="false" customHeight="false" outlineLevel="0" collapsed="false">
      <c r="A294" s="142" t="n">
        <f aca="false">DATEVALUE(TEXT(F294,"mm/dd/yy"))</f>
        <v>37021</v>
      </c>
      <c r="B294" s="142" t="str">
        <f aca="false">IF(K294="Power",IF(Z294="Enron Canada Corp.",LEFT(L294,9),LEFT(L294,13)),K294)</f>
        <v>Natural Gas</v>
      </c>
      <c r="C294" s="143" t="n">
        <f aca="false">IF(K294="Power",((AE294-AD294+1)*16*SUM(O294:P294)),((AE294-AD294+1)*SUM(O294:P294)))</f>
        <v>750000</v>
      </c>
      <c r="D294" s="143" t="n">
        <f aca="false">VLOOKUP(H294,$A$7:$E$12,(HLOOKUP(B294,$B$5:$E$6,2,FALSE())),FALSE())*C294</f>
        <v>187.5</v>
      </c>
      <c r="E294" s="109" t="n">
        <v>1228883</v>
      </c>
      <c r="F294" s="110" t="n">
        <v>37021.3338310185</v>
      </c>
      <c r="G294" s="0" t="s">
        <v>138</v>
      </c>
      <c r="H294" s="0" t="s">
        <v>14</v>
      </c>
      <c r="I294" s="0" t="s">
        <v>11</v>
      </c>
      <c r="K294" s="0" t="s">
        <v>12</v>
      </c>
      <c r="L294" s="0" t="s">
        <v>123</v>
      </c>
      <c r="M294" s="0" t="n">
        <v>49181</v>
      </c>
      <c r="N294" s="0" t="s">
        <v>486</v>
      </c>
      <c r="P294" s="111" t="n">
        <v>25000</v>
      </c>
      <c r="R294" s="0" t="s">
        <v>125</v>
      </c>
      <c r="S294" s="0" t="s">
        <v>98</v>
      </c>
      <c r="T294" s="113" t="n">
        <v>-0.095</v>
      </c>
      <c r="U294" s="0" t="s">
        <v>202</v>
      </c>
      <c r="V294" s="0" t="s">
        <v>328</v>
      </c>
      <c r="W294" s="0" t="s">
        <v>329</v>
      </c>
      <c r="X294" s="0" t="s">
        <v>129</v>
      </c>
      <c r="Y294" s="0" t="s">
        <v>103</v>
      </c>
      <c r="Z294" s="0" t="s">
        <v>130</v>
      </c>
      <c r="AA294" s="0" t="n">
        <v>96021110</v>
      </c>
      <c r="AB294" s="0" t="s">
        <v>487</v>
      </c>
      <c r="AC294" s="0" t="n">
        <v>57399</v>
      </c>
      <c r="AD294" s="110" t="n">
        <v>37043.875</v>
      </c>
      <c r="AE294" s="110" t="n">
        <v>37072.875</v>
      </c>
    </row>
    <row r="295" customFormat="false" ht="12.75" hidden="false" customHeight="false" outlineLevel="0" collapsed="false">
      <c r="A295" s="142" t="n">
        <f aca="false">DATEVALUE(TEXT(F295,"mm/dd/yy"))</f>
        <v>37021</v>
      </c>
      <c r="B295" s="142" t="str">
        <f aca="false">IF(K295="Power",IF(Z295="Enron Canada Corp.",LEFT(L295,9),LEFT(L295,13)),K295)</f>
        <v>US West Power</v>
      </c>
      <c r="C295" s="143" t="n">
        <f aca="false">IF(K295="Power",((AE295-AD295+1)*16*SUM(O295:P295)),((AE295-AD295+1)*SUM(O295:P295)))</f>
        <v>800</v>
      </c>
      <c r="D295" s="143" t="n">
        <f aca="false">VLOOKUP(H295,$A$7:$E$12,(HLOOKUP(B295,$B$5:$E$6,2,FALSE())),FALSE())*C295</f>
        <v>6</v>
      </c>
      <c r="E295" s="109" t="n">
        <v>1229873</v>
      </c>
      <c r="F295" s="110" t="n">
        <v>37021.3666666667</v>
      </c>
      <c r="G295" s="0" t="s">
        <v>305</v>
      </c>
      <c r="H295" s="0" t="s">
        <v>14</v>
      </c>
      <c r="I295" s="0" t="s">
        <v>11</v>
      </c>
      <c r="K295" s="0" t="s">
        <v>13</v>
      </c>
      <c r="L295" s="0" t="s">
        <v>106</v>
      </c>
      <c r="M295" s="0" t="n">
        <v>29487</v>
      </c>
      <c r="N295" s="0" t="s">
        <v>488</v>
      </c>
      <c r="P295" s="111" t="n">
        <v>25</v>
      </c>
      <c r="R295" s="0" t="s">
        <v>97</v>
      </c>
      <c r="S295" s="0" t="s">
        <v>98</v>
      </c>
      <c r="T295" s="113" t="n">
        <v>375</v>
      </c>
      <c r="U295" s="0" t="s">
        <v>177</v>
      </c>
      <c r="V295" s="0" t="s">
        <v>332</v>
      </c>
      <c r="W295" s="0" t="s">
        <v>115</v>
      </c>
      <c r="X295" s="0" t="s">
        <v>102</v>
      </c>
      <c r="Y295" s="0" t="s">
        <v>103</v>
      </c>
      <c r="Z295" s="0" t="s">
        <v>104</v>
      </c>
      <c r="AA295" s="0" t="n">
        <v>96004381</v>
      </c>
      <c r="AB295" s="0" t="n">
        <v>607345.1</v>
      </c>
      <c r="AC295" s="0" t="n">
        <v>12</v>
      </c>
      <c r="AD295" s="110" t="n">
        <v>37022.875</v>
      </c>
      <c r="AE295" s="110" t="n">
        <v>37023.875</v>
      </c>
    </row>
    <row r="296" customFormat="false" ht="12.75" hidden="false" customHeight="false" outlineLevel="0" collapsed="false">
      <c r="A296" s="142" t="n">
        <f aca="false">DATEVALUE(TEXT(F296,"mm/dd/yy"))</f>
        <v>37021</v>
      </c>
      <c r="B296" s="142" t="str">
        <f aca="false">IF(K296="Power",IF(Z296="Enron Canada Corp.",LEFT(L296,9),LEFT(L296,13)),K296)</f>
        <v>US West Power</v>
      </c>
      <c r="C296" s="143" t="n">
        <f aca="false">IF(K296="Power",((AE296-AD296+1)*16*SUM(O296:P296)),((AE296-AD296+1)*SUM(O296:P296)))</f>
        <v>36400</v>
      </c>
      <c r="D296" s="143" t="n">
        <f aca="false">VLOOKUP(H296,$A$7:$E$12,(HLOOKUP(B296,$B$5:$E$6,2,FALSE())),FALSE())*C296</f>
        <v>273</v>
      </c>
      <c r="E296" s="109" t="n">
        <v>1229887</v>
      </c>
      <c r="F296" s="110" t="n">
        <v>37021.3670138889</v>
      </c>
      <c r="G296" s="0" t="s">
        <v>178</v>
      </c>
      <c r="H296" s="0" t="s">
        <v>15</v>
      </c>
      <c r="I296" s="0" t="s">
        <v>11</v>
      </c>
      <c r="K296" s="0" t="s">
        <v>13</v>
      </c>
      <c r="L296" s="0" t="s">
        <v>106</v>
      </c>
      <c r="M296" s="0" t="n">
        <v>45336</v>
      </c>
      <c r="N296" s="0" t="s">
        <v>430</v>
      </c>
      <c r="O296" s="111" t="n">
        <v>25</v>
      </c>
      <c r="R296" s="0" t="s">
        <v>97</v>
      </c>
      <c r="S296" s="0" t="s">
        <v>98</v>
      </c>
      <c r="T296" s="113" t="n">
        <v>92</v>
      </c>
      <c r="U296" s="0" t="s">
        <v>118</v>
      </c>
      <c r="V296" s="0" t="s">
        <v>108</v>
      </c>
      <c r="W296" s="0" t="s">
        <v>109</v>
      </c>
      <c r="X296" s="0" t="s">
        <v>102</v>
      </c>
      <c r="Y296" s="0" t="s">
        <v>103</v>
      </c>
      <c r="Z296" s="0" t="s">
        <v>104</v>
      </c>
      <c r="AA296" s="0" t="n">
        <v>96004396</v>
      </c>
      <c r="AB296" s="0" t="n">
        <v>607346.1</v>
      </c>
      <c r="AC296" s="0" t="n">
        <v>64245</v>
      </c>
      <c r="AD296" s="110" t="n">
        <v>37347</v>
      </c>
      <c r="AE296" s="110" t="n">
        <v>37437</v>
      </c>
    </row>
    <row r="297" customFormat="false" ht="12.75" hidden="false" customHeight="false" outlineLevel="0" collapsed="false">
      <c r="A297" s="142" t="n">
        <f aca="false">DATEVALUE(TEXT(F297,"mm/dd/yy"))</f>
        <v>37021</v>
      </c>
      <c r="B297" s="142" t="str">
        <f aca="false">IF(K297="Power",IF(Z297="Enron Canada Corp.",LEFT(L297,9),LEFT(L297,13)),K297)</f>
        <v>US West Power</v>
      </c>
      <c r="C297" s="143" t="n">
        <f aca="false">IF(K297="Power",((AE297-AD297+1)*16*SUM(O297:P297)),((AE297-AD297+1)*SUM(O297:P297)))</f>
        <v>800</v>
      </c>
      <c r="D297" s="143" t="n">
        <f aca="false">VLOOKUP(H297,$A$7:$E$12,(HLOOKUP(B297,$B$5:$E$6,2,FALSE())),FALSE())*C297</f>
        <v>6</v>
      </c>
      <c r="E297" s="109" t="n">
        <v>1230039</v>
      </c>
      <c r="F297" s="110" t="n">
        <v>37021.3699884259</v>
      </c>
      <c r="G297" s="0" t="s">
        <v>305</v>
      </c>
      <c r="H297" s="0" t="s">
        <v>14</v>
      </c>
      <c r="I297" s="0" t="s">
        <v>11</v>
      </c>
      <c r="K297" s="0" t="s">
        <v>13</v>
      </c>
      <c r="L297" s="0" t="s">
        <v>106</v>
      </c>
      <c r="M297" s="0" t="n">
        <v>29487</v>
      </c>
      <c r="N297" s="0" t="s">
        <v>488</v>
      </c>
      <c r="P297" s="111" t="n">
        <v>25</v>
      </c>
      <c r="R297" s="0" t="s">
        <v>97</v>
      </c>
      <c r="S297" s="0" t="s">
        <v>98</v>
      </c>
      <c r="T297" s="113" t="n">
        <v>380</v>
      </c>
      <c r="U297" s="0" t="s">
        <v>177</v>
      </c>
      <c r="V297" s="0" t="s">
        <v>332</v>
      </c>
      <c r="W297" s="0" t="s">
        <v>115</v>
      </c>
      <c r="X297" s="0" t="s">
        <v>102</v>
      </c>
      <c r="Y297" s="0" t="s">
        <v>103</v>
      </c>
      <c r="Z297" s="0" t="s">
        <v>104</v>
      </c>
      <c r="AA297" s="0" t="n">
        <v>96004381</v>
      </c>
      <c r="AB297" s="0" t="n">
        <v>607350.1</v>
      </c>
      <c r="AC297" s="0" t="n">
        <v>12</v>
      </c>
      <c r="AD297" s="110" t="n">
        <v>37022.875</v>
      </c>
      <c r="AE297" s="110" t="n">
        <v>37023.875</v>
      </c>
    </row>
    <row r="298" customFormat="false" ht="12.75" hidden="false" customHeight="false" outlineLevel="0" collapsed="false">
      <c r="A298" s="142" t="n">
        <f aca="false">DATEVALUE(TEXT(F298,"mm/dd/yy"))</f>
        <v>37021</v>
      </c>
      <c r="B298" s="142" t="str">
        <f aca="false">IF(K298="Power",IF(Z298="Enron Canada Corp.",LEFT(L298,9),LEFT(L298,13)),K298)</f>
        <v>Natural Gas</v>
      </c>
      <c r="C298" s="143" t="n">
        <f aca="false">IF(K298="Power",((AE298-AD298+1)*16*SUM(O298:P298)),((AE298-AD298+1)*SUM(O298:P298)))</f>
        <v>1530000</v>
      </c>
      <c r="D298" s="143" t="n">
        <f aca="false">VLOOKUP(H298,$A$7:$E$12,(HLOOKUP(B298,$B$5:$E$6,2,FALSE())),FALSE())*C298</f>
        <v>382.5</v>
      </c>
      <c r="E298" s="109" t="n">
        <v>1231514</v>
      </c>
      <c r="F298" s="110" t="n">
        <v>37021.4144907407</v>
      </c>
      <c r="G298" s="0" t="s">
        <v>489</v>
      </c>
      <c r="H298" s="0" t="s">
        <v>14</v>
      </c>
      <c r="I298" s="0" t="s">
        <v>11</v>
      </c>
      <c r="K298" s="0" t="s">
        <v>12</v>
      </c>
      <c r="L298" s="0" t="s">
        <v>123</v>
      </c>
      <c r="M298" s="0" t="n">
        <v>48734</v>
      </c>
      <c r="N298" s="0" t="s">
        <v>490</v>
      </c>
      <c r="O298" s="111" t="n">
        <v>10000</v>
      </c>
      <c r="R298" s="0" t="s">
        <v>125</v>
      </c>
      <c r="S298" s="0" t="s">
        <v>98</v>
      </c>
      <c r="T298" s="113" t="n">
        <v>0.185</v>
      </c>
      <c r="U298" s="0" t="s">
        <v>202</v>
      </c>
      <c r="V298" s="0" t="s">
        <v>247</v>
      </c>
      <c r="W298" s="0" t="s">
        <v>239</v>
      </c>
      <c r="X298" s="0" t="s">
        <v>129</v>
      </c>
      <c r="Y298" s="0" t="s">
        <v>103</v>
      </c>
      <c r="Z298" s="0" t="s">
        <v>130</v>
      </c>
      <c r="AA298" s="0" t="n">
        <v>96030230</v>
      </c>
      <c r="AB298" s="0" t="s">
        <v>491</v>
      </c>
      <c r="AC298" s="0" t="n">
        <v>66652</v>
      </c>
      <c r="AD298" s="110" t="n">
        <v>37043</v>
      </c>
      <c r="AE298" s="110" t="n">
        <v>37195</v>
      </c>
    </row>
    <row r="299" customFormat="false" ht="12.75" hidden="false" customHeight="false" outlineLevel="0" collapsed="false">
      <c r="A299" s="142" t="n">
        <f aca="false">DATEVALUE(TEXT(F299,"mm/dd/yy"))</f>
        <v>37021</v>
      </c>
      <c r="B299" s="142" t="str">
        <f aca="false">IF(K299="Power",IF(Z299="Enron Canada Corp.",LEFT(L299,9),LEFT(L299,13)),K299)</f>
        <v>US West Power</v>
      </c>
      <c r="C299" s="143" t="n">
        <f aca="false">IF(K299="Power",((AE299-AD299+1)*16*SUM(O299:P299)),((AE299-AD299+1)*SUM(O299:P299)))</f>
        <v>12000</v>
      </c>
      <c r="D299" s="143" t="n">
        <f aca="false">VLOOKUP(H299,$A$7:$E$12,(HLOOKUP(B299,$B$5:$E$6,2,FALSE())),FALSE())*C299</f>
        <v>90</v>
      </c>
      <c r="E299" s="109" t="n">
        <v>1231669</v>
      </c>
      <c r="F299" s="110" t="n">
        <v>37021.4200925926</v>
      </c>
      <c r="G299" s="0" t="s">
        <v>160</v>
      </c>
      <c r="H299" s="0" t="s">
        <v>14</v>
      </c>
      <c r="I299" s="0" t="s">
        <v>11</v>
      </c>
      <c r="K299" s="0" t="s">
        <v>13</v>
      </c>
      <c r="L299" s="0" t="s">
        <v>95</v>
      </c>
      <c r="M299" s="0" t="n">
        <v>38591</v>
      </c>
      <c r="N299" s="0" t="s">
        <v>492</v>
      </c>
      <c r="P299" s="111" t="n">
        <v>25</v>
      </c>
      <c r="R299" s="0" t="s">
        <v>97</v>
      </c>
      <c r="S299" s="0" t="s">
        <v>98</v>
      </c>
      <c r="T299" s="113" t="n">
        <v>225</v>
      </c>
      <c r="U299" s="0" t="s">
        <v>177</v>
      </c>
      <c r="V299" s="0" t="s">
        <v>111</v>
      </c>
      <c r="W299" s="0" t="s">
        <v>112</v>
      </c>
      <c r="X299" s="0" t="s">
        <v>102</v>
      </c>
      <c r="Y299" s="0" t="s">
        <v>103</v>
      </c>
      <c r="Z299" s="0" t="s">
        <v>104</v>
      </c>
      <c r="AA299" s="0" t="n">
        <v>96006417</v>
      </c>
      <c r="AB299" s="0" t="n">
        <v>607439.1</v>
      </c>
      <c r="AC299" s="0" t="n">
        <v>56264</v>
      </c>
      <c r="AD299" s="110" t="n">
        <v>37043.875</v>
      </c>
      <c r="AE299" s="110" t="n">
        <v>37072.875</v>
      </c>
    </row>
    <row r="300" customFormat="false" ht="12.75" hidden="false" customHeight="false" outlineLevel="0" collapsed="false">
      <c r="A300" s="142" t="n">
        <f aca="false">DATEVALUE(TEXT(F300,"mm/dd/yy"))</f>
        <v>37021</v>
      </c>
      <c r="B300" s="142" t="str">
        <f aca="false">IF(K300="Power",IF(Z300="Enron Canada Corp.",LEFT(L300,9),LEFT(L300,13)),K300)</f>
        <v>Natural Gas</v>
      </c>
      <c r="C300" s="143" t="n">
        <f aca="false">IF(K300="Power",((AE300-AD300+1)*16*SUM(O300:P300)),((AE300-AD300+1)*SUM(O300:P300)))</f>
        <v>755000</v>
      </c>
      <c r="D300" s="143" t="n">
        <f aca="false">VLOOKUP(H300,$A$7:$E$12,(HLOOKUP(B300,$B$5:$E$6,2,FALSE())),FALSE())*C300</f>
        <v>188.75</v>
      </c>
      <c r="E300" s="109" t="n">
        <v>1231867</v>
      </c>
      <c r="F300" s="110" t="n">
        <v>37021.4300694444</v>
      </c>
      <c r="G300" s="0" t="s">
        <v>178</v>
      </c>
      <c r="H300" s="0" t="s">
        <v>14</v>
      </c>
      <c r="I300" s="0" t="s">
        <v>11</v>
      </c>
      <c r="K300" s="0" t="s">
        <v>12</v>
      </c>
      <c r="L300" s="0" t="s">
        <v>123</v>
      </c>
      <c r="M300" s="0" t="n">
        <v>37288</v>
      </c>
      <c r="N300" s="0" t="s">
        <v>493</v>
      </c>
      <c r="P300" s="111" t="n">
        <v>5000</v>
      </c>
      <c r="R300" s="0" t="s">
        <v>125</v>
      </c>
      <c r="S300" s="0" t="s">
        <v>98</v>
      </c>
      <c r="T300" s="113" t="n">
        <v>-0.4</v>
      </c>
      <c r="U300" s="0" t="s">
        <v>202</v>
      </c>
      <c r="V300" s="0" t="s">
        <v>157</v>
      </c>
      <c r="W300" s="0" t="s">
        <v>192</v>
      </c>
      <c r="X300" s="0" t="s">
        <v>129</v>
      </c>
      <c r="Y300" s="0" t="s">
        <v>103</v>
      </c>
      <c r="Z300" s="0" t="s">
        <v>130</v>
      </c>
      <c r="AA300" s="0" t="n">
        <v>95000226</v>
      </c>
      <c r="AB300" s="0" t="s">
        <v>494</v>
      </c>
      <c r="AC300" s="0" t="n">
        <v>64245</v>
      </c>
      <c r="AD300" s="110" t="n">
        <v>37196</v>
      </c>
      <c r="AE300" s="110" t="n">
        <v>37346</v>
      </c>
    </row>
    <row r="301" customFormat="false" ht="12.75" hidden="false" customHeight="false" outlineLevel="0" collapsed="false">
      <c r="A301" s="142" t="n">
        <f aca="false">DATEVALUE(TEXT(F301,"mm/dd/yy"))</f>
        <v>37021</v>
      </c>
      <c r="B301" s="142" t="str">
        <f aca="false">IF(K301="Power",IF(Z301="Enron Canada Corp.",LEFT(L301,9),LEFT(L301,13)),K301)</f>
        <v>Natural Gas</v>
      </c>
      <c r="C301" s="143" t="n">
        <f aca="false">IF(K301="Power",((AE301-AD301+1)*16*SUM(O301:P301)),((AE301-AD301+1)*SUM(O301:P301)))</f>
        <v>1510000</v>
      </c>
      <c r="D301" s="143" t="n">
        <f aca="false">VLOOKUP(H301,$A$7:$E$12,(HLOOKUP(B301,$B$5:$E$6,2,FALSE())),FALSE())*C301</f>
        <v>377.5</v>
      </c>
      <c r="E301" s="109" t="n">
        <v>1232147</v>
      </c>
      <c r="F301" s="110" t="n">
        <v>37021.4538773148</v>
      </c>
      <c r="G301" s="0" t="s">
        <v>300</v>
      </c>
      <c r="H301" s="0" t="s">
        <v>14</v>
      </c>
      <c r="I301" s="0" t="s">
        <v>11</v>
      </c>
      <c r="K301" s="0" t="s">
        <v>12</v>
      </c>
      <c r="L301" s="0" t="s">
        <v>495</v>
      </c>
      <c r="M301" s="0" t="n">
        <v>45239</v>
      </c>
      <c r="N301" s="0" t="s">
        <v>496</v>
      </c>
      <c r="P301" s="111" t="n">
        <v>10000</v>
      </c>
      <c r="R301" s="0" t="s">
        <v>125</v>
      </c>
      <c r="S301" s="0" t="s">
        <v>98</v>
      </c>
      <c r="T301" s="113" t="n">
        <v>-0.0075</v>
      </c>
      <c r="U301" s="0" t="s">
        <v>202</v>
      </c>
      <c r="V301" s="0" t="s">
        <v>280</v>
      </c>
      <c r="W301" s="0" t="s">
        <v>497</v>
      </c>
      <c r="X301" s="0" t="s">
        <v>275</v>
      </c>
      <c r="Y301" s="0" t="s">
        <v>103</v>
      </c>
      <c r="Z301" s="0" t="s">
        <v>130</v>
      </c>
      <c r="AB301" s="0" t="s">
        <v>498</v>
      </c>
      <c r="AC301" s="0" t="n">
        <v>53295</v>
      </c>
      <c r="AD301" s="110" t="n">
        <v>37196</v>
      </c>
      <c r="AE301" s="110" t="n">
        <v>37346</v>
      </c>
    </row>
    <row r="302" customFormat="false" ht="12.75" hidden="false" customHeight="false" outlineLevel="0" collapsed="false">
      <c r="A302" s="142" t="n">
        <f aca="false">DATEVALUE(TEXT(F302,"mm/dd/yy"))</f>
        <v>37021</v>
      </c>
      <c r="B302" s="142" t="str">
        <f aca="false">IF(K302="Power",IF(Z302="Enron Canada Corp.",LEFT(L302,9),LEFT(L302,13)),K302)</f>
        <v>US East Power</v>
      </c>
      <c r="C302" s="143" t="n">
        <f aca="false">IF(K302="Power",((AE302-AD302+1)*16*SUM(O302:P302)),((AE302-AD302+1)*SUM(O302:P302)))</f>
        <v>4000</v>
      </c>
      <c r="D302" s="143" t="n">
        <f aca="false">VLOOKUP(H302,$A$7:$E$12,(HLOOKUP(B302,$B$5:$E$6,2,FALSE())),FALSE())*C302</f>
        <v>20</v>
      </c>
      <c r="E302" s="109" t="n">
        <v>1232838</v>
      </c>
      <c r="F302" s="110" t="n">
        <v>37021.5222222222</v>
      </c>
      <c r="G302" s="0" t="s">
        <v>252</v>
      </c>
      <c r="H302" s="0" t="s">
        <v>14</v>
      </c>
      <c r="I302" s="0" t="s">
        <v>11</v>
      </c>
      <c r="K302" s="0" t="s">
        <v>13</v>
      </c>
      <c r="L302" s="0" t="s">
        <v>228</v>
      </c>
      <c r="M302" s="0" t="n">
        <v>30600</v>
      </c>
      <c r="N302" s="0" t="s">
        <v>478</v>
      </c>
      <c r="O302" s="111" t="n">
        <v>50</v>
      </c>
      <c r="R302" s="0" t="s">
        <v>97</v>
      </c>
      <c r="S302" s="0" t="s">
        <v>98</v>
      </c>
      <c r="T302" s="113" t="n">
        <v>44.75</v>
      </c>
      <c r="U302" s="0" t="s">
        <v>223</v>
      </c>
      <c r="V302" s="0" t="s">
        <v>231</v>
      </c>
      <c r="W302" s="0" t="s">
        <v>149</v>
      </c>
      <c r="X302" s="0" t="s">
        <v>102</v>
      </c>
      <c r="Y302" s="0" t="s">
        <v>103</v>
      </c>
      <c r="Z302" s="0" t="s">
        <v>130</v>
      </c>
      <c r="AA302" s="0" t="n">
        <v>96041878</v>
      </c>
      <c r="AB302" s="0" t="n">
        <v>607647.1</v>
      </c>
      <c r="AC302" s="0" t="n">
        <v>11135</v>
      </c>
      <c r="AD302" s="110" t="n">
        <v>37025.875</v>
      </c>
      <c r="AE302" s="110" t="n">
        <v>37029.875</v>
      </c>
    </row>
    <row r="303" customFormat="false" ht="12.75" hidden="false" customHeight="false" outlineLevel="0" collapsed="false">
      <c r="A303" s="142" t="n">
        <f aca="false">DATEVALUE(TEXT(F303,"mm/dd/yy"))</f>
        <v>37022</v>
      </c>
      <c r="B303" s="142" t="str">
        <f aca="false">IF(K303="Power",IF(Z303="Enron Canada Corp.",LEFT(L303,9),LEFT(L303,13)),K303)</f>
        <v>US East Power</v>
      </c>
      <c r="C303" s="143" t="n">
        <f aca="false">IF(K303="Power",((AE303-AD303+1)*16*SUM(O303:P303)),((AE303-AD303+1)*SUM(O303:P303)))</f>
        <v>800</v>
      </c>
      <c r="D303" s="143" t="n">
        <f aca="false">VLOOKUP(H303,$A$7:$E$12,(HLOOKUP(B303,$B$5:$E$6,2,FALSE())),FALSE())*C303</f>
        <v>4</v>
      </c>
      <c r="E303" s="109" t="n">
        <v>1234120</v>
      </c>
      <c r="F303" s="110" t="n">
        <v>37022.2735763889</v>
      </c>
      <c r="G303" s="0" t="s">
        <v>287</v>
      </c>
      <c r="H303" s="0" t="s">
        <v>14</v>
      </c>
      <c r="I303" s="0" t="s">
        <v>11</v>
      </c>
      <c r="K303" s="0" t="s">
        <v>13</v>
      </c>
      <c r="L303" s="0" t="s">
        <v>228</v>
      </c>
      <c r="M303" s="0" t="n">
        <v>30594</v>
      </c>
      <c r="N303" s="0" t="s">
        <v>499</v>
      </c>
      <c r="O303" s="111" t="n">
        <v>50</v>
      </c>
      <c r="R303" s="0" t="s">
        <v>97</v>
      </c>
      <c r="S303" s="0" t="s">
        <v>98</v>
      </c>
      <c r="T303" s="113" t="n">
        <v>46</v>
      </c>
      <c r="U303" s="0" t="s">
        <v>223</v>
      </c>
      <c r="V303" s="0" t="s">
        <v>231</v>
      </c>
      <c r="W303" s="0" t="s">
        <v>149</v>
      </c>
      <c r="X303" s="0" t="s">
        <v>102</v>
      </c>
      <c r="Y303" s="0" t="s">
        <v>103</v>
      </c>
      <c r="Z303" s="0" t="s">
        <v>130</v>
      </c>
      <c r="AB303" s="0" t="n">
        <v>608081.1</v>
      </c>
      <c r="AC303" s="0" t="n">
        <v>69121</v>
      </c>
      <c r="AD303" s="110" t="n">
        <v>37025.875</v>
      </c>
      <c r="AE303" s="110" t="n">
        <v>37025.875</v>
      </c>
    </row>
    <row r="304" customFormat="false" ht="12.75" hidden="false" customHeight="false" outlineLevel="0" collapsed="false">
      <c r="A304" s="142" t="n">
        <f aca="false">DATEVALUE(TEXT(F304,"mm/dd/yy"))</f>
        <v>37022</v>
      </c>
      <c r="B304" s="142" t="str">
        <f aca="false">IF(K304="Power",IF(Z304="Enron Canada Corp.",LEFT(L304,9),LEFT(L304,13)),K304)</f>
        <v>US East Power</v>
      </c>
      <c r="C304" s="143" t="n">
        <f aca="false">IF(K304="Power",((AE304-AD304+1)*16*SUM(O304:P304)),((AE304-AD304+1)*SUM(O304:P304)))</f>
        <v>3200</v>
      </c>
      <c r="D304" s="143" t="n">
        <f aca="false">VLOOKUP(H304,$A$7:$E$12,(HLOOKUP(B304,$B$5:$E$6,2,FALSE())),FALSE())*C304</f>
        <v>16</v>
      </c>
      <c r="E304" s="109" t="n">
        <v>1234252</v>
      </c>
      <c r="F304" s="110" t="n">
        <v>37022.2989699074</v>
      </c>
      <c r="G304" s="0" t="s">
        <v>170</v>
      </c>
      <c r="H304" s="0" t="s">
        <v>15</v>
      </c>
      <c r="I304" s="0" t="s">
        <v>11</v>
      </c>
      <c r="K304" s="0" t="s">
        <v>13</v>
      </c>
      <c r="L304" s="0" t="s">
        <v>133</v>
      </c>
      <c r="M304" s="0" t="n">
        <v>29085</v>
      </c>
      <c r="N304" s="0" t="s">
        <v>500</v>
      </c>
      <c r="O304" s="111" t="n">
        <v>50</v>
      </c>
      <c r="R304" s="0" t="s">
        <v>97</v>
      </c>
      <c r="S304" s="0" t="s">
        <v>98</v>
      </c>
      <c r="T304" s="113" t="n">
        <v>38.5</v>
      </c>
      <c r="U304" s="0" t="s">
        <v>152</v>
      </c>
      <c r="V304" s="0" t="s">
        <v>153</v>
      </c>
      <c r="W304" s="0" t="s">
        <v>154</v>
      </c>
      <c r="X304" s="0" t="s">
        <v>102</v>
      </c>
      <c r="Y304" s="0" t="s">
        <v>103</v>
      </c>
      <c r="Z304" s="0" t="s">
        <v>104</v>
      </c>
      <c r="AB304" s="0" t="n">
        <v>608190.1</v>
      </c>
      <c r="AC304" s="0" t="n">
        <v>3246</v>
      </c>
      <c r="AD304" s="110" t="n">
        <v>37026.875</v>
      </c>
      <c r="AE304" s="110" t="n">
        <v>37029.875</v>
      </c>
    </row>
    <row r="305" customFormat="false" ht="12.75" hidden="false" customHeight="false" outlineLevel="0" collapsed="false">
      <c r="A305" s="142" t="n">
        <f aca="false">DATEVALUE(TEXT(F305,"mm/dd/yy"))</f>
        <v>37022</v>
      </c>
      <c r="B305" s="142" t="str">
        <f aca="false">IF(K305="Power",IF(Z305="Enron Canada Corp.",LEFT(L305,9),LEFT(L305,13)),K305)</f>
        <v>US East Power</v>
      </c>
      <c r="C305" s="143" t="n">
        <f aca="false">IF(K305="Power",((AE305-AD305+1)*16*SUM(O305:P305)),((AE305-AD305+1)*SUM(O305:P305)))</f>
        <v>800</v>
      </c>
      <c r="D305" s="143" t="n">
        <f aca="false">VLOOKUP(H305,$A$7:$E$12,(HLOOKUP(B305,$B$5:$E$6,2,FALSE())),FALSE())*C305</f>
        <v>4</v>
      </c>
      <c r="E305" s="109" t="n">
        <v>1234327</v>
      </c>
      <c r="F305" s="110" t="n">
        <v>37022.3079513889</v>
      </c>
      <c r="G305" s="0" t="s">
        <v>170</v>
      </c>
      <c r="H305" s="0" t="s">
        <v>15</v>
      </c>
      <c r="I305" s="0" t="s">
        <v>11</v>
      </c>
      <c r="K305" s="0" t="s">
        <v>13</v>
      </c>
      <c r="L305" s="0" t="s">
        <v>133</v>
      </c>
      <c r="M305" s="0" t="n">
        <v>29088</v>
      </c>
      <c r="N305" s="0" t="s">
        <v>501</v>
      </c>
      <c r="O305" s="111" t="n">
        <v>50</v>
      </c>
      <c r="R305" s="0" t="s">
        <v>97</v>
      </c>
      <c r="S305" s="0" t="s">
        <v>98</v>
      </c>
      <c r="T305" s="113" t="n">
        <v>41</v>
      </c>
      <c r="U305" s="0" t="s">
        <v>152</v>
      </c>
      <c r="V305" s="0" t="s">
        <v>153</v>
      </c>
      <c r="W305" s="0" t="s">
        <v>154</v>
      </c>
      <c r="X305" s="0" t="s">
        <v>102</v>
      </c>
      <c r="Y305" s="0" t="s">
        <v>103</v>
      </c>
      <c r="Z305" s="0" t="s">
        <v>104</v>
      </c>
      <c r="AB305" s="0" t="n">
        <v>608219.1</v>
      </c>
      <c r="AC305" s="0" t="n">
        <v>3246</v>
      </c>
      <c r="AD305" s="110" t="n">
        <v>37025.875</v>
      </c>
      <c r="AE305" s="110" t="n">
        <v>37025.875</v>
      </c>
    </row>
    <row r="306" customFormat="false" ht="12.75" hidden="false" customHeight="false" outlineLevel="0" collapsed="false">
      <c r="A306" s="142" t="n">
        <f aca="false">DATEVALUE(TEXT(F306,"mm/dd/yy"))</f>
        <v>37022</v>
      </c>
      <c r="B306" s="142" t="str">
        <f aca="false">IF(K306="Power",IF(Z306="Enron Canada Corp.",LEFT(L306,9),LEFT(L306,13)),K306)</f>
        <v>US East Power</v>
      </c>
      <c r="C306" s="143" t="n">
        <f aca="false">IF(K306="Power",((AE306-AD306+1)*16*SUM(O306:P306)),((AE306-AD306+1)*SUM(O306:P306)))</f>
        <v>3200</v>
      </c>
      <c r="D306" s="143" t="n">
        <f aca="false">VLOOKUP(H306,$A$7:$E$12,(HLOOKUP(B306,$B$5:$E$6,2,FALSE())),FALSE())*C306</f>
        <v>16</v>
      </c>
      <c r="E306" s="109" t="n">
        <v>1234329</v>
      </c>
      <c r="F306" s="110" t="n">
        <v>37022.3080208333</v>
      </c>
      <c r="G306" s="0" t="s">
        <v>170</v>
      </c>
      <c r="H306" s="0" t="s">
        <v>15</v>
      </c>
      <c r="I306" s="0" t="s">
        <v>11</v>
      </c>
      <c r="K306" s="0" t="s">
        <v>13</v>
      </c>
      <c r="L306" s="0" t="s">
        <v>133</v>
      </c>
      <c r="M306" s="0" t="n">
        <v>29085</v>
      </c>
      <c r="N306" s="0" t="s">
        <v>500</v>
      </c>
      <c r="O306" s="111" t="n">
        <v>50</v>
      </c>
      <c r="R306" s="0" t="s">
        <v>97</v>
      </c>
      <c r="S306" s="0" t="s">
        <v>98</v>
      </c>
      <c r="T306" s="113" t="n">
        <v>38</v>
      </c>
      <c r="U306" s="0" t="s">
        <v>152</v>
      </c>
      <c r="V306" s="0" t="s">
        <v>153</v>
      </c>
      <c r="W306" s="0" t="s">
        <v>154</v>
      </c>
      <c r="X306" s="0" t="s">
        <v>102</v>
      </c>
      <c r="Y306" s="0" t="s">
        <v>103</v>
      </c>
      <c r="Z306" s="0" t="s">
        <v>104</v>
      </c>
      <c r="AB306" s="0" t="n">
        <v>608221.1</v>
      </c>
      <c r="AC306" s="0" t="n">
        <v>3246</v>
      </c>
      <c r="AD306" s="110" t="n">
        <v>37026.875</v>
      </c>
      <c r="AE306" s="110" t="n">
        <v>37029.875</v>
      </c>
    </row>
    <row r="307" customFormat="false" ht="12.75" hidden="false" customHeight="false" outlineLevel="0" collapsed="false">
      <c r="A307" s="142" t="n">
        <f aca="false">DATEVALUE(TEXT(F307,"mm/dd/yy"))</f>
        <v>37022</v>
      </c>
      <c r="B307" s="142" t="str">
        <f aca="false">IF(K307="Power",IF(Z307="Enron Canada Corp.",LEFT(L307,9),LEFT(L307,13)),K307)</f>
        <v>US East Power</v>
      </c>
      <c r="C307" s="143" t="n">
        <f aca="false">IF(K307="Power",((AE307-AD307+1)*16*SUM(O307:P307)),((AE307-AD307+1)*SUM(O307:P307)))</f>
        <v>800</v>
      </c>
      <c r="D307" s="143" t="n">
        <f aca="false">VLOOKUP(H307,$A$7:$E$12,(HLOOKUP(B307,$B$5:$E$6,2,FALSE())),FALSE())*C307</f>
        <v>4</v>
      </c>
      <c r="E307" s="109" t="n">
        <v>1234372</v>
      </c>
      <c r="F307" s="110" t="n">
        <v>37022.3147106481</v>
      </c>
      <c r="G307" s="0" t="s">
        <v>178</v>
      </c>
      <c r="H307" s="0" t="s">
        <v>14</v>
      </c>
      <c r="I307" s="0" t="s">
        <v>11</v>
      </c>
      <c r="K307" s="0" t="s">
        <v>13</v>
      </c>
      <c r="L307" s="0" t="s">
        <v>133</v>
      </c>
      <c r="M307" s="0" t="n">
        <v>29069</v>
      </c>
      <c r="N307" s="0" t="s">
        <v>502</v>
      </c>
      <c r="P307" s="111" t="n">
        <v>50</v>
      </c>
      <c r="R307" s="0" t="s">
        <v>97</v>
      </c>
      <c r="S307" s="0" t="s">
        <v>98</v>
      </c>
      <c r="T307" s="113" t="n">
        <v>27.75</v>
      </c>
      <c r="U307" s="0" t="s">
        <v>208</v>
      </c>
      <c r="V307" s="0" t="s">
        <v>458</v>
      </c>
      <c r="W307" s="0" t="s">
        <v>185</v>
      </c>
      <c r="X307" s="0" t="s">
        <v>102</v>
      </c>
      <c r="Y307" s="0" t="s">
        <v>103</v>
      </c>
      <c r="Z307" s="0" t="s">
        <v>104</v>
      </c>
      <c r="AA307" s="0" t="n">
        <v>96004396</v>
      </c>
      <c r="AB307" s="0" t="n">
        <v>608242.1</v>
      </c>
      <c r="AC307" s="0" t="n">
        <v>64245</v>
      </c>
      <c r="AD307" s="110" t="n">
        <v>37025.875</v>
      </c>
      <c r="AE307" s="110" t="n">
        <v>37025.875</v>
      </c>
    </row>
    <row r="308" customFormat="false" ht="12.75" hidden="false" customHeight="false" outlineLevel="0" collapsed="false">
      <c r="A308" s="142" t="n">
        <f aca="false">DATEVALUE(TEXT(F308,"mm/dd/yy"))</f>
        <v>37022</v>
      </c>
      <c r="B308" s="142" t="str">
        <f aca="false">IF(K308="Power",IF(Z308="Enron Canada Corp.",LEFT(L308,9),LEFT(L308,13)),K308)</f>
        <v>US East Power</v>
      </c>
      <c r="C308" s="143" t="n">
        <f aca="false">IF(K308="Power",((AE308-AD308+1)*16*SUM(O308:P308)),((AE308-AD308+1)*SUM(O308:P308)))</f>
        <v>800</v>
      </c>
      <c r="D308" s="143" t="n">
        <f aca="false">VLOOKUP(H308,$A$7:$E$12,(HLOOKUP(B308,$B$5:$E$6,2,FALSE())),FALSE())*C308</f>
        <v>4</v>
      </c>
      <c r="E308" s="109" t="n">
        <v>1234451</v>
      </c>
      <c r="F308" s="110" t="n">
        <v>37022.3226041667</v>
      </c>
      <c r="G308" s="0" t="s">
        <v>170</v>
      </c>
      <c r="H308" s="0" t="s">
        <v>15</v>
      </c>
      <c r="I308" s="0" t="s">
        <v>11</v>
      </c>
      <c r="K308" s="0" t="s">
        <v>13</v>
      </c>
      <c r="L308" s="0" t="s">
        <v>133</v>
      </c>
      <c r="M308" s="0" t="n">
        <v>29088</v>
      </c>
      <c r="N308" s="0" t="s">
        <v>501</v>
      </c>
      <c r="O308" s="111" t="n">
        <v>50</v>
      </c>
      <c r="R308" s="0" t="s">
        <v>97</v>
      </c>
      <c r="S308" s="0" t="s">
        <v>98</v>
      </c>
      <c r="T308" s="113" t="n">
        <v>41.75</v>
      </c>
      <c r="U308" s="0" t="s">
        <v>152</v>
      </c>
      <c r="V308" s="0" t="s">
        <v>153</v>
      </c>
      <c r="W308" s="0" t="s">
        <v>154</v>
      </c>
      <c r="X308" s="0" t="s">
        <v>102</v>
      </c>
      <c r="Y308" s="0" t="s">
        <v>103</v>
      </c>
      <c r="Z308" s="0" t="s">
        <v>104</v>
      </c>
      <c r="AB308" s="0" t="n">
        <v>608287.1</v>
      </c>
      <c r="AC308" s="0" t="n">
        <v>3246</v>
      </c>
      <c r="AD308" s="110" t="n">
        <v>37025.875</v>
      </c>
      <c r="AE308" s="110" t="n">
        <v>37025.875</v>
      </c>
    </row>
    <row r="309" customFormat="false" ht="12.75" hidden="false" customHeight="false" outlineLevel="0" collapsed="false">
      <c r="A309" s="142" t="n">
        <f aca="false">DATEVALUE(TEXT(F309,"mm/dd/yy"))</f>
        <v>37022</v>
      </c>
      <c r="B309" s="142" t="str">
        <f aca="false">IF(K309="Power",IF(Z309="Enron Canada Corp.",LEFT(L309,9),LEFT(L309,13)),K309)</f>
        <v>US East Power</v>
      </c>
      <c r="C309" s="143" t="n">
        <f aca="false">IF(K309="Power",((AE309-AD309+1)*16*SUM(O309:P309)),((AE309-AD309+1)*SUM(O309:P309)))</f>
        <v>800</v>
      </c>
      <c r="D309" s="143" t="n">
        <f aca="false">VLOOKUP(H309,$A$7:$E$12,(HLOOKUP(B309,$B$5:$E$6,2,FALSE())),FALSE())*C309</f>
        <v>4</v>
      </c>
      <c r="E309" s="109" t="n">
        <v>1234472</v>
      </c>
      <c r="F309" s="110" t="n">
        <v>37022.3243402778</v>
      </c>
      <c r="G309" s="0" t="s">
        <v>170</v>
      </c>
      <c r="H309" s="0" t="s">
        <v>15</v>
      </c>
      <c r="I309" s="0" t="s">
        <v>11</v>
      </c>
      <c r="K309" s="0" t="s">
        <v>13</v>
      </c>
      <c r="L309" s="0" t="s">
        <v>133</v>
      </c>
      <c r="M309" s="0" t="n">
        <v>29088</v>
      </c>
      <c r="N309" s="0" t="s">
        <v>501</v>
      </c>
      <c r="O309" s="111" t="n">
        <v>50</v>
      </c>
      <c r="R309" s="0" t="s">
        <v>97</v>
      </c>
      <c r="S309" s="0" t="s">
        <v>98</v>
      </c>
      <c r="T309" s="113" t="n">
        <v>41.5</v>
      </c>
      <c r="U309" s="0" t="s">
        <v>152</v>
      </c>
      <c r="V309" s="0" t="s">
        <v>153</v>
      </c>
      <c r="W309" s="0" t="s">
        <v>154</v>
      </c>
      <c r="X309" s="0" t="s">
        <v>102</v>
      </c>
      <c r="Y309" s="0" t="s">
        <v>103</v>
      </c>
      <c r="Z309" s="0" t="s">
        <v>104</v>
      </c>
      <c r="AB309" s="0" t="n">
        <v>608296.1</v>
      </c>
      <c r="AC309" s="0" t="n">
        <v>3246</v>
      </c>
      <c r="AD309" s="110" t="n">
        <v>37025.875</v>
      </c>
      <c r="AE309" s="110" t="n">
        <v>37025.875</v>
      </c>
    </row>
    <row r="310" customFormat="false" ht="12.75" hidden="false" customHeight="false" outlineLevel="0" collapsed="false">
      <c r="A310" s="142" t="n">
        <f aca="false">DATEVALUE(TEXT(F310,"mm/dd/yy"))</f>
        <v>37022</v>
      </c>
      <c r="B310" s="142" t="str">
        <f aca="false">IF(K310="Power",IF(Z310="Enron Canada Corp.",LEFT(L310,9),LEFT(L310,13)),K310)</f>
        <v>US East Power</v>
      </c>
      <c r="C310" s="143" t="n">
        <f aca="false">IF(K310="Power",((AE310-AD310+1)*16*SUM(O310:P310)),((AE310-AD310+1)*SUM(O310:P310)))</f>
        <v>3200</v>
      </c>
      <c r="D310" s="143" t="n">
        <f aca="false">VLOOKUP(H310,$A$7:$E$12,(HLOOKUP(B310,$B$5:$E$6,2,FALSE())),FALSE())*C310</f>
        <v>16</v>
      </c>
      <c r="E310" s="109" t="n">
        <v>1234673</v>
      </c>
      <c r="F310" s="110" t="n">
        <v>37022.3387731481</v>
      </c>
      <c r="G310" s="0" t="s">
        <v>503</v>
      </c>
      <c r="H310" s="0" t="s">
        <v>14</v>
      </c>
      <c r="I310" s="0" t="s">
        <v>11</v>
      </c>
      <c r="K310" s="0" t="s">
        <v>13</v>
      </c>
      <c r="L310" s="0" t="s">
        <v>442</v>
      </c>
      <c r="M310" s="0" t="n">
        <v>32891</v>
      </c>
      <c r="N310" s="0" t="s">
        <v>504</v>
      </c>
      <c r="O310" s="111" t="n">
        <v>50</v>
      </c>
      <c r="R310" s="0" t="s">
        <v>97</v>
      </c>
      <c r="S310" s="0" t="s">
        <v>98</v>
      </c>
      <c r="T310" s="113" t="n">
        <v>49</v>
      </c>
      <c r="U310" s="0" t="s">
        <v>223</v>
      </c>
      <c r="V310" s="0" t="s">
        <v>445</v>
      </c>
      <c r="W310" s="0" t="s">
        <v>446</v>
      </c>
      <c r="X310" s="0" t="s">
        <v>102</v>
      </c>
      <c r="Y310" s="0" t="s">
        <v>103</v>
      </c>
      <c r="Z310" s="0" t="s">
        <v>104</v>
      </c>
      <c r="AA310" s="0" t="n">
        <v>96035737</v>
      </c>
      <c r="AB310" s="0" t="n">
        <v>608371.1</v>
      </c>
      <c r="AC310" s="0" t="n">
        <v>79689</v>
      </c>
      <c r="AD310" s="110" t="n">
        <v>37026.875</v>
      </c>
      <c r="AE310" s="110" t="n">
        <v>37029.875</v>
      </c>
    </row>
    <row r="311" customFormat="false" ht="12.75" hidden="false" customHeight="false" outlineLevel="0" collapsed="false">
      <c r="A311" s="142" t="n">
        <f aca="false">DATEVALUE(TEXT(F311,"mm/dd/yy"))</f>
        <v>37022</v>
      </c>
      <c r="B311" s="142" t="str">
        <f aca="false">IF(K311="Power",IF(Z311="Enron Canada Corp.",LEFT(L311,9),LEFT(L311,13)),K311)</f>
        <v>US East Power</v>
      </c>
      <c r="C311" s="143" t="n">
        <f aca="false">IF(K311="Power",((AE311-AD311+1)*16*SUM(O311:P311)),((AE311-AD311+1)*SUM(O311:P311)))</f>
        <v>3200</v>
      </c>
      <c r="D311" s="143" t="n">
        <f aca="false">VLOOKUP(H311,$A$7:$E$12,(HLOOKUP(B311,$B$5:$E$6,2,FALSE())),FALSE())*C311</f>
        <v>16</v>
      </c>
      <c r="E311" s="109" t="n">
        <v>1234676</v>
      </c>
      <c r="F311" s="110" t="n">
        <v>37022.3389583333</v>
      </c>
      <c r="G311" s="0" t="s">
        <v>503</v>
      </c>
      <c r="H311" s="0" t="s">
        <v>14</v>
      </c>
      <c r="I311" s="0" t="s">
        <v>11</v>
      </c>
      <c r="K311" s="0" t="s">
        <v>13</v>
      </c>
      <c r="L311" s="0" t="s">
        <v>442</v>
      </c>
      <c r="M311" s="0" t="n">
        <v>32891</v>
      </c>
      <c r="N311" s="0" t="s">
        <v>504</v>
      </c>
      <c r="O311" s="111" t="n">
        <v>50</v>
      </c>
      <c r="R311" s="0" t="s">
        <v>97</v>
      </c>
      <c r="S311" s="0" t="s">
        <v>98</v>
      </c>
      <c r="T311" s="113" t="n">
        <v>49</v>
      </c>
      <c r="U311" s="0" t="s">
        <v>223</v>
      </c>
      <c r="V311" s="0" t="s">
        <v>445</v>
      </c>
      <c r="W311" s="0" t="s">
        <v>446</v>
      </c>
      <c r="X311" s="0" t="s">
        <v>102</v>
      </c>
      <c r="Y311" s="0" t="s">
        <v>103</v>
      </c>
      <c r="Z311" s="0" t="s">
        <v>104</v>
      </c>
      <c r="AA311" s="0" t="n">
        <v>96035737</v>
      </c>
      <c r="AB311" s="0" t="n">
        <v>608372.1</v>
      </c>
      <c r="AC311" s="0" t="n">
        <v>79689</v>
      </c>
      <c r="AD311" s="110" t="n">
        <v>37026.875</v>
      </c>
      <c r="AE311" s="110" t="n">
        <v>37029.875</v>
      </c>
    </row>
    <row r="312" customFormat="false" ht="12.75" hidden="false" customHeight="false" outlineLevel="0" collapsed="false">
      <c r="A312" s="142" t="n">
        <f aca="false">DATEVALUE(TEXT(F312,"mm/dd/yy"))</f>
        <v>37022</v>
      </c>
      <c r="B312" s="142" t="str">
        <f aca="false">IF(K312="Power",IF(Z312="Enron Canada Corp.",LEFT(L312,9),LEFT(L312,13)),K312)</f>
        <v>US West Power</v>
      </c>
      <c r="C312" s="143" t="n">
        <f aca="false">IF(K312="Power",((AE312-AD312+1)*16*SUM(O312:P312)),((AE312-AD312+1)*SUM(O312:P312)))</f>
        <v>800</v>
      </c>
      <c r="D312" s="143" t="n">
        <f aca="false">VLOOKUP(H312,$A$7:$E$12,(HLOOKUP(B312,$B$5:$E$6,2,FALSE())),FALSE())*C312</f>
        <v>6</v>
      </c>
      <c r="E312" s="109" t="n">
        <v>1234852</v>
      </c>
      <c r="F312" s="110" t="n">
        <v>37022.3458101851</v>
      </c>
      <c r="G312" s="0" t="s">
        <v>305</v>
      </c>
      <c r="H312" s="0" t="s">
        <v>14</v>
      </c>
      <c r="I312" s="0" t="s">
        <v>11</v>
      </c>
      <c r="K312" s="0" t="s">
        <v>13</v>
      </c>
      <c r="L312" s="0" t="s">
        <v>106</v>
      </c>
      <c r="M312" s="0" t="n">
        <v>29383</v>
      </c>
      <c r="N312" s="0" t="s">
        <v>505</v>
      </c>
      <c r="P312" s="111" t="n">
        <v>25</v>
      </c>
      <c r="R312" s="0" t="s">
        <v>97</v>
      </c>
      <c r="S312" s="0" t="s">
        <v>98</v>
      </c>
      <c r="T312" s="113" t="n">
        <v>238</v>
      </c>
      <c r="U312" s="0" t="s">
        <v>177</v>
      </c>
      <c r="V312" s="0" t="s">
        <v>441</v>
      </c>
      <c r="W312" s="0" t="s">
        <v>115</v>
      </c>
      <c r="X312" s="0" t="s">
        <v>102</v>
      </c>
      <c r="Y312" s="0" t="s">
        <v>103</v>
      </c>
      <c r="Z312" s="0" t="s">
        <v>104</v>
      </c>
      <c r="AA312" s="0" t="n">
        <v>96004381</v>
      </c>
      <c r="AB312" s="0" t="n">
        <v>608437.1</v>
      </c>
      <c r="AC312" s="0" t="n">
        <v>12</v>
      </c>
      <c r="AD312" s="110" t="n">
        <v>37024.875</v>
      </c>
      <c r="AE312" s="110" t="n">
        <v>37025.875</v>
      </c>
    </row>
    <row r="313" customFormat="false" ht="12.75" hidden="false" customHeight="false" outlineLevel="0" collapsed="false">
      <c r="A313" s="142" t="n">
        <f aca="false">DATEVALUE(TEXT(F313,"mm/dd/yy"))</f>
        <v>37022</v>
      </c>
      <c r="B313" s="142" t="str">
        <f aca="false">IF(K313="Power",IF(Z313="Enron Canada Corp.",LEFT(L313,9),LEFT(L313,13)),K313)</f>
        <v>US West Power</v>
      </c>
      <c r="C313" s="143" t="n">
        <f aca="false">IF(K313="Power",((AE313-AD313+1)*16*SUM(O313:P313)),((AE313-AD313+1)*SUM(O313:P313)))</f>
        <v>800</v>
      </c>
      <c r="D313" s="143" t="n">
        <f aca="false">VLOOKUP(H313,$A$7:$E$12,(HLOOKUP(B313,$B$5:$E$6,2,FALSE())),FALSE())*C313</f>
        <v>6</v>
      </c>
      <c r="E313" s="109" t="n">
        <v>1234904</v>
      </c>
      <c r="F313" s="110" t="n">
        <v>37022.3478935185</v>
      </c>
      <c r="G313" s="0" t="s">
        <v>305</v>
      </c>
      <c r="H313" s="0" t="s">
        <v>14</v>
      </c>
      <c r="I313" s="0" t="s">
        <v>11</v>
      </c>
      <c r="K313" s="0" t="s">
        <v>13</v>
      </c>
      <c r="L313" s="0" t="s">
        <v>106</v>
      </c>
      <c r="M313" s="0" t="n">
        <v>29383</v>
      </c>
      <c r="N313" s="0" t="s">
        <v>505</v>
      </c>
      <c r="P313" s="111" t="n">
        <v>25</v>
      </c>
      <c r="R313" s="0" t="s">
        <v>97</v>
      </c>
      <c r="S313" s="0" t="s">
        <v>98</v>
      </c>
      <c r="T313" s="113" t="n">
        <v>241</v>
      </c>
      <c r="U313" s="0" t="s">
        <v>177</v>
      </c>
      <c r="V313" s="0" t="s">
        <v>441</v>
      </c>
      <c r="W313" s="0" t="s">
        <v>115</v>
      </c>
      <c r="X313" s="0" t="s">
        <v>102</v>
      </c>
      <c r="Y313" s="0" t="s">
        <v>103</v>
      </c>
      <c r="Z313" s="0" t="s">
        <v>104</v>
      </c>
      <c r="AA313" s="0" t="n">
        <v>96004381</v>
      </c>
      <c r="AB313" s="0" t="n">
        <v>608448.1</v>
      </c>
      <c r="AC313" s="0" t="n">
        <v>12</v>
      </c>
      <c r="AD313" s="110" t="n">
        <v>37024.875</v>
      </c>
      <c r="AE313" s="110" t="n">
        <v>37025.875</v>
      </c>
    </row>
    <row r="314" customFormat="false" ht="12.75" hidden="false" customHeight="false" outlineLevel="0" collapsed="false">
      <c r="A314" s="142" t="n">
        <f aca="false">DATEVALUE(TEXT(F314,"mm/dd/yy"))</f>
        <v>37022</v>
      </c>
      <c r="B314" s="142" t="str">
        <f aca="false">IF(K314="Power",IF(Z314="Enron Canada Corp.",LEFT(L314,9),LEFT(L314,13)),K314)</f>
        <v>Natural Gas</v>
      </c>
      <c r="C314" s="143" t="n">
        <f aca="false">IF(K314="Power",((AE314-AD314+1)*16*SUM(O314:P314)),((AE314-AD314+1)*SUM(O314:P314)))</f>
        <v>300000</v>
      </c>
      <c r="D314" s="143" t="n">
        <f aca="false">VLOOKUP(H314,$A$7:$E$12,(HLOOKUP(B314,$B$5:$E$6,2,FALSE())),FALSE())*C314</f>
        <v>75</v>
      </c>
      <c r="E314" s="109" t="n">
        <v>1234928</v>
      </c>
      <c r="F314" s="110" t="n">
        <v>37022.3489004629</v>
      </c>
      <c r="G314" s="0" t="s">
        <v>300</v>
      </c>
      <c r="H314" s="0" t="s">
        <v>14</v>
      </c>
      <c r="I314" s="0" t="s">
        <v>11</v>
      </c>
      <c r="K314" s="0" t="s">
        <v>12</v>
      </c>
      <c r="L314" s="0" t="s">
        <v>123</v>
      </c>
      <c r="M314" s="0" t="n">
        <v>36157</v>
      </c>
      <c r="N314" s="0" t="s">
        <v>506</v>
      </c>
      <c r="P314" s="111" t="n">
        <v>10000</v>
      </c>
      <c r="R314" s="0" t="s">
        <v>125</v>
      </c>
      <c r="S314" s="0" t="s">
        <v>98</v>
      </c>
      <c r="T314" s="113" t="n">
        <v>-0.055</v>
      </c>
      <c r="U314" s="0" t="s">
        <v>202</v>
      </c>
      <c r="V314" s="0" t="s">
        <v>218</v>
      </c>
      <c r="W314" s="0" t="s">
        <v>219</v>
      </c>
      <c r="X314" s="0" t="s">
        <v>129</v>
      </c>
      <c r="Y314" s="0" t="s">
        <v>103</v>
      </c>
      <c r="Z314" s="0" t="s">
        <v>130</v>
      </c>
      <c r="AA314" s="0" t="n">
        <v>96014540</v>
      </c>
      <c r="AB314" s="0" t="s">
        <v>507</v>
      </c>
      <c r="AC314" s="0" t="n">
        <v>53295</v>
      </c>
      <c r="AD314" s="110" t="n">
        <v>37043.875</v>
      </c>
      <c r="AE314" s="110" t="n">
        <v>37072.875</v>
      </c>
    </row>
    <row r="315" customFormat="false" ht="12.75" hidden="false" customHeight="false" outlineLevel="0" collapsed="false">
      <c r="A315" s="142" t="n">
        <f aca="false">DATEVALUE(TEXT(F315,"mm/dd/yy"))</f>
        <v>37022</v>
      </c>
      <c r="B315" s="142" t="str">
        <f aca="false">IF(K315="Power",IF(Z315="Enron Canada Corp.",LEFT(L315,9),LEFT(L315,13)),K315)</f>
        <v>US East Power</v>
      </c>
      <c r="C315" s="143" t="n">
        <f aca="false">IF(K315="Power",((AE315-AD315+1)*16*SUM(O315:P315)),((AE315-AD315+1)*SUM(O315:P315)))</f>
        <v>800</v>
      </c>
      <c r="D315" s="143" t="n">
        <f aca="false">VLOOKUP(H315,$A$7:$E$12,(HLOOKUP(B315,$B$5:$E$6,2,FALSE())),FALSE())*C315</f>
        <v>4</v>
      </c>
      <c r="E315" s="109" t="n">
        <v>1234973</v>
      </c>
      <c r="F315" s="110" t="n">
        <v>37022.3508796296</v>
      </c>
      <c r="G315" s="0" t="s">
        <v>170</v>
      </c>
      <c r="H315" s="0" t="s">
        <v>15</v>
      </c>
      <c r="I315" s="0" t="s">
        <v>11</v>
      </c>
      <c r="K315" s="0" t="s">
        <v>13</v>
      </c>
      <c r="L315" s="0" t="s">
        <v>133</v>
      </c>
      <c r="M315" s="0" t="n">
        <v>29088</v>
      </c>
      <c r="N315" s="0" t="s">
        <v>501</v>
      </c>
      <c r="O315" s="111" t="n">
        <v>50</v>
      </c>
      <c r="R315" s="0" t="s">
        <v>97</v>
      </c>
      <c r="S315" s="0" t="s">
        <v>98</v>
      </c>
      <c r="T315" s="113" t="n">
        <v>40</v>
      </c>
      <c r="U315" s="0" t="s">
        <v>152</v>
      </c>
      <c r="V315" s="0" t="s">
        <v>153</v>
      </c>
      <c r="W315" s="0" t="s">
        <v>154</v>
      </c>
      <c r="X315" s="0" t="s">
        <v>102</v>
      </c>
      <c r="Y315" s="0" t="s">
        <v>103</v>
      </c>
      <c r="Z315" s="0" t="s">
        <v>104</v>
      </c>
      <c r="AB315" s="0" t="n">
        <v>608466.1</v>
      </c>
      <c r="AC315" s="0" t="n">
        <v>3246</v>
      </c>
      <c r="AD315" s="110" t="n">
        <v>37025.875</v>
      </c>
      <c r="AE315" s="110" t="n">
        <v>37025.875</v>
      </c>
    </row>
    <row r="316" customFormat="false" ht="12.75" hidden="false" customHeight="false" outlineLevel="0" collapsed="false">
      <c r="A316" s="142" t="n">
        <f aca="false">DATEVALUE(TEXT(F316,"mm/dd/yy"))</f>
        <v>37022</v>
      </c>
      <c r="B316" s="142" t="str">
        <f aca="false">IF(K316="Power",IF(Z316="Enron Canada Corp.",LEFT(L316,9),LEFT(L316,13)),K316)</f>
        <v>US West Power</v>
      </c>
      <c r="C316" s="143" t="n">
        <f aca="false">IF(K316="Power",((AE316-AD316+1)*16*SUM(O316:P316)),((AE316-AD316+1)*SUM(O316:P316)))</f>
        <v>400</v>
      </c>
      <c r="D316" s="143" t="n">
        <f aca="false">VLOOKUP(H316,$A$7:$E$12,(HLOOKUP(B316,$B$5:$E$6,2,FALSE())),FALSE())*C316</f>
        <v>3</v>
      </c>
      <c r="E316" s="109" t="n">
        <v>1235190</v>
      </c>
      <c r="F316" s="110" t="n">
        <v>37022.3599421296</v>
      </c>
      <c r="G316" s="0" t="s">
        <v>305</v>
      </c>
      <c r="H316" s="0" t="s">
        <v>14</v>
      </c>
      <c r="I316" s="0" t="s">
        <v>11</v>
      </c>
      <c r="K316" s="0" t="s">
        <v>13</v>
      </c>
      <c r="L316" s="0" t="s">
        <v>106</v>
      </c>
      <c r="M316" s="0" t="n">
        <v>29487</v>
      </c>
      <c r="N316" s="0" t="s">
        <v>508</v>
      </c>
      <c r="P316" s="111" t="n">
        <v>25</v>
      </c>
      <c r="R316" s="0" t="s">
        <v>97</v>
      </c>
      <c r="S316" s="0" t="s">
        <v>98</v>
      </c>
      <c r="T316" s="113" t="n">
        <v>395</v>
      </c>
      <c r="U316" s="0" t="s">
        <v>177</v>
      </c>
      <c r="V316" s="0" t="s">
        <v>332</v>
      </c>
      <c r="W316" s="0" t="s">
        <v>115</v>
      </c>
      <c r="X316" s="0" t="s">
        <v>102</v>
      </c>
      <c r="Y316" s="0" t="s">
        <v>103</v>
      </c>
      <c r="Z316" s="0" t="s">
        <v>104</v>
      </c>
      <c r="AA316" s="0" t="n">
        <v>96004381</v>
      </c>
      <c r="AB316" s="0" t="n">
        <v>608504.1</v>
      </c>
      <c r="AC316" s="0" t="n">
        <v>12</v>
      </c>
      <c r="AD316" s="110" t="n">
        <v>37025.875</v>
      </c>
      <c r="AE316" s="110" t="n">
        <v>37025.875</v>
      </c>
    </row>
    <row r="317" customFormat="false" ht="12.75" hidden="false" customHeight="false" outlineLevel="0" collapsed="false">
      <c r="A317" s="142" t="n">
        <f aca="false">DATEVALUE(TEXT(F317,"mm/dd/yy"))</f>
        <v>37022</v>
      </c>
      <c r="B317" s="142" t="str">
        <f aca="false">IF(K317="Power",IF(Z317="Enron Canada Corp.",LEFT(L317,9),LEFT(L317,13)),K317)</f>
        <v>US West Power</v>
      </c>
      <c r="C317" s="143" t="n">
        <f aca="false">IF(K317="Power",((AE317-AD317+1)*16*SUM(O317:P317)),((AE317-AD317+1)*SUM(O317:P317)))</f>
        <v>400</v>
      </c>
      <c r="D317" s="143" t="n">
        <f aca="false">VLOOKUP(H317,$A$7:$E$12,(HLOOKUP(B317,$B$5:$E$6,2,FALSE())),FALSE())*C317</f>
        <v>3</v>
      </c>
      <c r="E317" s="109" t="n">
        <v>1235254</v>
      </c>
      <c r="F317" s="110" t="n">
        <v>37022.3624189815</v>
      </c>
      <c r="G317" s="0" t="s">
        <v>305</v>
      </c>
      <c r="H317" s="0" t="s">
        <v>14</v>
      </c>
      <c r="I317" s="0" t="s">
        <v>11</v>
      </c>
      <c r="K317" s="0" t="s">
        <v>13</v>
      </c>
      <c r="L317" s="0" t="s">
        <v>106</v>
      </c>
      <c r="M317" s="0" t="n">
        <v>29487</v>
      </c>
      <c r="N317" s="0" t="s">
        <v>508</v>
      </c>
      <c r="P317" s="111" t="n">
        <v>25</v>
      </c>
      <c r="R317" s="0" t="s">
        <v>97</v>
      </c>
      <c r="S317" s="0" t="s">
        <v>98</v>
      </c>
      <c r="T317" s="113" t="n">
        <v>395</v>
      </c>
      <c r="U317" s="0" t="s">
        <v>177</v>
      </c>
      <c r="V317" s="0" t="s">
        <v>332</v>
      </c>
      <c r="W317" s="0" t="s">
        <v>115</v>
      </c>
      <c r="X317" s="0" t="s">
        <v>102</v>
      </c>
      <c r="Y317" s="0" t="s">
        <v>103</v>
      </c>
      <c r="Z317" s="0" t="s">
        <v>104</v>
      </c>
      <c r="AA317" s="0" t="n">
        <v>96004381</v>
      </c>
      <c r="AB317" s="0" t="n">
        <v>608515.1</v>
      </c>
      <c r="AC317" s="0" t="n">
        <v>12</v>
      </c>
      <c r="AD317" s="110" t="n">
        <v>37025.875</v>
      </c>
      <c r="AE317" s="110" t="n">
        <v>37025.875</v>
      </c>
    </row>
    <row r="318" customFormat="false" ht="12.75" hidden="false" customHeight="false" outlineLevel="0" collapsed="false">
      <c r="A318" s="142" t="n">
        <f aca="false">DATEVALUE(TEXT(F318,"mm/dd/yy"))</f>
        <v>37022</v>
      </c>
      <c r="B318" s="142" t="str">
        <f aca="false">IF(K318="Power",IF(Z318="Enron Canada Corp.",LEFT(L318,9),LEFT(L318,13)),K318)</f>
        <v>US East Power</v>
      </c>
      <c r="C318" s="143" t="n">
        <f aca="false">IF(K318="Power",((AE318-AD318+1)*16*SUM(O318:P318)),((AE318-AD318+1)*SUM(O318:P318)))</f>
        <v>8800</v>
      </c>
      <c r="D318" s="143" t="n">
        <f aca="false">VLOOKUP(H318,$A$7:$E$12,(HLOOKUP(B318,$B$5:$E$6,2,FALSE())),FALSE())*C318</f>
        <v>44</v>
      </c>
      <c r="E318" s="109" t="n">
        <v>1235938</v>
      </c>
      <c r="F318" s="110" t="n">
        <v>37022.3780439815</v>
      </c>
      <c r="G318" s="0" t="s">
        <v>170</v>
      </c>
      <c r="H318" s="0" t="s">
        <v>15</v>
      </c>
      <c r="I318" s="0" t="s">
        <v>11</v>
      </c>
      <c r="K318" s="0" t="s">
        <v>13</v>
      </c>
      <c r="L318" s="0" t="s">
        <v>133</v>
      </c>
      <c r="M318" s="0" t="n">
        <v>50356</v>
      </c>
      <c r="N318" s="0" t="s">
        <v>462</v>
      </c>
      <c r="O318" s="111" t="n">
        <v>50</v>
      </c>
      <c r="R318" s="0" t="s">
        <v>97</v>
      </c>
      <c r="S318" s="0" t="s">
        <v>98</v>
      </c>
      <c r="T318" s="113" t="n">
        <v>45.5</v>
      </c>
      <c r="U318" s="0" t="s">
        <v>152</v>
      </c>
      <c r="V318" s="0" t="s">
        <v>153</v>
      </c>
      <c r="W318" s="0" t="s">
        <v>154</v>
      </c>
      <c r="X318" s="0" t="s">
        <v>102</v>
      </c>
      <c r="Y318" s="0" t="s">
        <v>103</v>
      </c>
      <c r="Z318" s="0" t="s">
        <v>104</v>
      </c>
      <c r="AB318" s="0" t="n">
        <v>608579.1</v>
      </c>
      <c r="AC318" s="0" t="n">
        <v>3246</v>
      </c>
      <c r="AD318" s="110" t="n">
        <v>37032.875</v>
      </c>
      <c r="AE318" s="110" t="n">
        <v>37042.875</v>
      </c>
    </row>
    <row r="319" customFormat="false" ht="12.75" hidden="false" customHeight="false" outlineLevel="0" collapsed="false">
      <c r="A319" s="142" t="n">
        <f aca="false">DATEVALUE(TEXT(F319,"mm/dd/yy"))</f>
        <v>37022</v>
      </c>
      <c r="B319" s="142" t="str">
        <f aca="false">IF(K319="Power",IF(Z319="Enron Canada Corp.",LEFT(L319,9),LEFT(L319,13)),K319)</f>
        <v>US East Power</v>
      </c>
      <c r="C319" s="143" t="n">
        <f aca="false">IF(K319="Power",((AE319-AD319+1)*16*SUM(O319:P319)),((AE319-AD319+1)*SUM(O319:P319)))</f>
        <v>8800</v>
      </c>
      <c r="D319" s="143" t="n">
        <f aca="false">VLOOKUP(H319,$A$7:$E$12,(HLOOKUP(B319,$B$5:$E$6,2,FALSE())),FALSE())*C319</f>
        <v>44</v>
      </c>
      <c r="E319" s="109" t="n">
        <v>1235946</v>
      </c>
      <c r="F319" s="110" t="n">
        <v>37022.3783217593</v>
      </c>
      <c r="G319" s="0" t="s">
        <v>170</v>
      </c>
      <c r="H319" s="0" t="s">
        <v>15</v>
      </c>
      <c r="I319" s="0" t="s">
        <v>11</v>
      </c>
      <c r="K319" s="0" t="s">
        <v>13</v>
      </c>
      <c r="L319" s="0" t="s">
        <v>133</v>
      </c>
      <c r="M319" s="0" t="n">
        <v>50356</v>
      </c>
      <c r="N319" s="0" t="s">
        <v>462</v>
      </c>
      <c r="O319" s="111" t="n">
        <v>50</v>
      </c>
      <c r="R319" s="0" t="s">
        <v>97</v>
      </c>
      <c r="S319" s="0" t="s">
        <v>98</v>
      </c>
      <c r="T319" s="113" t="n">
        <v>45.5</v>
      </c>
      <c r="U319" s="0" t="s">
        <v>152</v>
      </c>
      <c r="V319" s="0" t="s">
        <v>153</v>
      </c>
      <c r="W319" s="0" t="s">
        <v>154</v>
      </c>
      <c r="X319" s="0" t="s">
        <v>102</v>
      </c>
      <c r="Y319" s="0" t="s">
        <v>103</v>
      </c>
      <c r="Z319" s="0" t="s">
        <v>104</v>
      </c>
      <c r="AB319" s="0" t="n">
        <v>608581.1</v>
      </c>
      <c r="AC319" s="0" t="n">
        <v>3246</v>
      </c>
      <c r="AD319" s="110" t="n">
        <v>37032.875</v>
      </c>
      <c r="AE319" s="110" t="n">
        <v>37042.875</v>
      </c>
    </row>
    <row r="320" customFormat="false" ht="12.75" hidden="false" customHeight="false" outlineLevel="0" collapsed="false">
      <c r="A320" s="142" t="n">
        <f aca="false">DATEVALUE(TEXT(F320,"mm/dd/yy"))</f>
        <v>37022</v>
      </c>
      <c r="B320" s="142" t="str">
        <f aca="false">IF(K320="Power",IF(Z320="Enron Canada Corp.",LEFT(L320,9),LEFT(L320,13)),K320)</f>
        <v>Natural Gas</v>
      </c>
      <c r="C320" s="143" t="n">
        <f aca="false">IF(K320="Power",((AE320-AD320+1)*16*SUM(O320:P320)),((AE320-AD320+1)*SUM(O320:P320)))</f>
        <v>3210000</v>
      </c>
      <c r="D320" s="143" t="n">
        <f aca="false">VLOOKUP(H320,$A$7:$E$12,(HLOOKUP(B320,$B$5:$E$6,2,FALSE())),FALSE())*C320</f>
        <v>802.5</v>
      </c>
      <c r="E320" s="109" t="n">
        <v>1237098</v>
      </c>
      <c r="F320" s="110" t="n">
        <v>37022.4013078704</v>
      </c>
      <c r="G320" s="0" t="s">
        <v>308</v>
      </c>
      <c r="H320" s="0" t="s">
        <v>14</v>
      </c>
      <c r="I320" s="0" t="s">
        <v>11</v>
      </c>
      <c r="K320" s="0" t="s">
        <v>12</v>
      </c>
      <c r="L320" s="0" t="s">
        <v>123</v>
      </c>
      <c r="M320" s="0" t="n">
        <v>41701</v>
      </c>
      <c r="N320" s="0" t="s">
        <v>509</v>
      </c>
      <c r="P320" s="111" t="n">
        <v>15000</v>
      </c>
      <c r="R320" s="0" t="s">
        <v>125</v>
      </c>
      <c r="S320" s="0" t="s">
        <v>98</v>
      </c>
      <c r="T320" s="113" t="n">
        <v>0.165</v>
      </c>
      <c r="U320" s="0" t="s">
        <v>202</v>
      </c>
      <c r="V320" s="0" t="s">
        <v>247</v>
      </c>
      <c r="W320" s="0" t="s">
        <v>239</v>
      </c>
      <c r="X320" s="0" t="s">
        <v>129</v>
      </c>
      <c r="Y320" s="0" t="s">
        <v>103</v>
      </c>
      <c r="Z320" s="0" t="s">
        <v>130</v>
      </c>
      <c r="AA320" s="0" t="n">
        <v>95000199</v>
      </c>
      <c r="AB320" s="0" t="s">
        <v>510</v>
      </c>
      <c r="AC320" s="0" t="n">
        <v>61981</v>
      </c>
      <c r="AD320" s="110" t="n">
        <v>37347</v>
      </c>
      <c r="AE320" s="110" t="n">
        <v>37560</v>
      </c>
    </row>
    <row r="321" customFormat="false" ht="12.75" hidden="false" customHeight="false" outlineLevel="0" collapsed="false">
      <c r="A321" s="142" t="n">
        <f aca="false">DATEVALUE(TEXT(F321,"mm/dd/yy"))</f>
        <v>37022</v>
      </c>
      <c r="B321" s="142" t="str">
        <f aca="false">IF(K321="Power",IF(Z321="Enron Canada Corp.",LEFT(L321,9),LEFT(L321,13)),K321)</f>
        <v>US West Power</v>
      </c>
      <c r="C321" s="143" t="n">
        <f aca="false">IF(K321="Power",((AE321-AD321+1)*16*SUM(O321:P321)),((AE321-AD321+1)*SUM(O321:P321)))</f>
        <v>12400</v>
      </c>
      <c r="D321" s="143" t="n">
        <f aca="false">VLOOKUP(H321,$A$7:$E$12,(HLOOKUP(B321,$B$5:$E$6,2,FALSE())),FALSE())*C321</f>
        <v>93</v>
      </c>
      <c r="E321" s="109" t="n">
        <v>1238016</v>
      </c>
      <c r="F321" s="110" t="n">
        <v>37022.4499189815</v>
      </c>
      <c r="G321" s="0" t="s">
        <v>178</v>
      </c>
      <c r="H321" s="0" t="s">
        <v>14</v>
      </c>
      <c r="I321" s="0" t="s">
        <v>11</v>
      </c>
      <c r="K321" s="0" t="s">
        <v>13</v>
      </c>
      <c r="L321" s="0" t="s">
        <v>95</v>
      </c>
      <c r="M321" s="0" t="n">
        <v>36473</v>
      </c>
      <c r="N321" s="0" t="s">
        <v>511</v>
      </c>
      <c r="O321" s="111" t="n">
        <v>25</v>
      </c>
      <c r="R321" s="0" t="s">
        <v>97</v>
      </c>
      <c r="S321" s="0" t="s">
        <v>98</v>
      </c>
      <c r="T321" s="113" t="n">
        <v>410</v>
      </c>
      <c r="U321" s="0" t="s">
        <v>177</v>
      </c>
      <c r="V321" s="0" t="s">
        <v>401</v>
      </c>
      <c r="W321" s="0" t="s">
        <v>101</v>
      </c>
      <c r="X321" s="0" t="s">
        <v>102</v>
      </c>
      <c r="Y321" s="0" t="s">
        <v>103</v>
      </c>
      <c r="Z321" s="0" t="s">
        <v>104</v>
      </c>
      <c r="AA321" s="0" t="n">
        <v>96004396</v>
      </c>
      <c r="AB321" s="0" t="n">
        <v>608778.1</v>
      </c>
      <c r="AC321" s="0" t="n">
        <v>64245</v>
      </c>
      <c r="AD321" s="110" t="n">
        <v>37073.875</v>
      </c>
      <c r="AE321" s="110" t="n">
        <v>37103.875</v>
      </c>
    </row>
    <row r="322" customFormat="false" ht="12.75" hidden="false" customHeight="false" outlineLevel="0" collapsed="false">
      <c r="A322" s="142" t="n">
        <f aca="false">DATEVALUE(TEXT(F322,"mm/dd/yy"))</f>
        <v>37022</v>
      </c>
      <c r="B322" s="142" t="str">
        <f aca="false">IF(K322="Power",IF(Z322="Enron Canada Corp.",LEFT(L322,9),LEFT(L322,13)),K322)</f>
        <v>US East Power</v>
      </c>
      <c r="C322" s="143" t="n">
        <f aca="false">IF(K322="Power",((AE322-AD322+1)*16*SUM(O322:P322)),((AE322-AD322+1)*SUM(O322:P322)))</f>
        <v>13600</v>
      </c>
      <c r="D322" s="143" t="n">
        <f aca="false">VLOOKUP(H322,$A$7:$E$12,(HLOOKUP(B322,$B$5:$E$6,2,FALSE())),FALSE())*C322</f>
        <v>68</v>
      </c>
      <c r="E322" s="109" t="n">
        <v>1238304</v>
      </c>
      <c r="F322" s="110" t="n">
        <v>37022.5120717593</v>
      </c>
      <c r="G322" s="0" t="s">
        <v>113</v>
      </c>
      <c r="H322" s="0" t="s">
        <v>14</v>
      </c>
      <c r="I322" s="0" t="s">
        <v>11</v>
      </c>
      <c r="K322" s="0" t="s">
        <v>13</v>
      </c>
      <c r="L322" s="0" t="s">
        <v>133</v>
      </c>
      <c r="M322" s="0" t="n">
        <v>29065</v>
      </c>
      <c r="N322" s="0" t="s">
        <v>512</v>
      </c>
      <c r="P322" s="111" t="n">
        <v>50</v>
      </c>
      <c r="R322" s="0" t="s">
        <v>97</v>
      </c>
      <c r="S322" s="0" t="s">
        <v>98</v>
      </c>
      <c r="T322" s="113" t="n">
        <v>41.75</v>
      </c>
      <c r="U322" s="0" t="s">
        <v>208</v>
      </c>
      <c r="V322" s="0" t="s">
        <v>458</v>
      </c>
      <c r="W322" s="0" t="s">
        <v>185</v>
      </c>
      <c r="X322" s="0" t="s">
        <v>102</v>
      </c>
      <c r="Y322" s="0" t="s">
        <v>103</v>
      </c>
      <c r="Z322" s="0" t="s">
        <v>104</v>
      </c>
      <c r="AA322" s="0" t="n">
        <v>96028954</v>
      </c>
      <c r="AB322" s="0" t="n">
        <v>608869.1</v>
      </c>
      <c r="AC322" s="0" t="n">
        <v>54979</v>
      </c>
      <c r="AD322" s="110" t="n">
        <v>37026.875</v>
      </c>
      <c r="AE322" s="110" t="n">
        <v>37042.875</v>
      </c>
    </row>
    <row r="323" customFormat="false" ht="12.75" hidden="false" customHeight="false" outlineLevel="0" collapsed="false">
      <c r="A323" s="142" t="n">
        <f aca="false">DATEVALUE(TEXT(F323,"mm/dd/yy"))</f>
        <v>37022</v>
      </c>
      <c r="B323" s="142" t="str">
        <f aca="false">IF(K323="Power",IF(Z323="Enron Canada Corp.",LEFT(L323,9),LEFT(L323,13)),K323)</f>
        <v>US East Power</v>
      </c>
      <c r="C323" s="143" t="n">
        <f aca="false">IF(K323="Power",((AE323-AD323+1)*16*SUM(O323:P323)),((AE323-AD323+1)*SUM(O323:P323)))</f>
        <v>13600</v>
      </c>
      <c r="D323" s="143" t="n">
        <f aca="false">VLOOKUP(H323,$A$7:$E$12,(HLOOKUP(B323,$B$5:$E$6,2,FALSE())),FALSE())*C323</f>
        <v>68</v>
      </c>
      <c r="E323" s="109" t="n">
        <v>1238313</v>
      </c>
      <c r="F323" s="110" t="n">
        <v>37022.5142592593</v>
      </c>
      <c r="G323" s="0" t="s">
        <v>113</v>
      </c>
      <c r="H323" s="0" t="s">
        <v>14</v>
      </c>
      <c r="I323" s="0" t="s">
        <v>11</v>
      </c>
      <c r="K323" s="0" t="s">
        <v>13</v>
      </c>
      <c r="L323" s="0" t="s">
        <v>133</v>
      </c>
      <c r="M323" s="0" t="n">
        <v>29065</v>
      </c>
      <c r="N323" s="0" t="s">
        <v>512</v>
      </c>
      <c r="O323" s="111" t="n">
        <v>50</v>
      </c>
      <c r="R323" s="0" t="s">
        <v>97</v>
      </c>
      <c r="S323" s="0" t="s">
        <v>98</v>
      </c>
      <c r="T323" s="113" t="n">
        <v>41.75</v>
      </c>
      <c r="U323" s="0" t="s">
        <v>208</v>
      </c>
      <c r="V323" s="0" t="s">
        <v>458</v>
      </c>
      <c r="W323" s="0" t="s">
        <v>185</v>
      </c>
      <c r="X323" s="0" t="s">
        <v>102</v>
      </c>
      <c r="Y323" s="0" t="s">
        <v>103</v>
      </c>
      <c r="Z323" s="0" t="s">
        <v>104</v>
      </c>
      <c r="AA323" s="0" t="n">
        <v>96028954</v>
      </c>
      <c r="AB323" s="0" t="n">
        <v>608884.1</v>
      </c>
      <c r="AC323" s="0" t="n">
        <v>54979</v>
      </c>
      <c r="AD323" s="110" t="n">
        <v>37026.875</v>
      </c>
      <c r="AE323" s="110" t="n">
        <v>37042.875</v>
      </c>
    </row>
    <row r="324" customFormat="false" ht="12.75" hidden="false" customHeight="false" outlineLevel="0" collapsed="false">
      <c r="A324" s="142" t="n">
        <f aca="false">DATEVALUE(TEXT(F324,"mm/dd/yy"))</f>
        <v>37022</v>
      </c>
      <c r="B324" s="142" t="str">
        <f aca="false">IF(K324="Power",IF(Z324="Enron Canada Corp.",LEFT(L324,9),LEFT(L324,13)),K324)</f>
        <v>US East Power</v>
      </c>
      <c r="C324" s="143" t="n">
        <f aca="false">IF(K324="Power",((AE324-AD324+1)*16*SUM(O324:P324)),((AE324-AD324+1)*SUM(O324:P324)))</f>
        <v>24800</v>
      </c>
      <c r="D324" s="143" t="n">
        <f aca="false">VLOOKUP(H324,$A$7:$E$12,(HLOOKUP(B324,$B$5:$E$6,2,FALSE())),FALSE())*C324</f>
        <v>124</v>
      </c>
      <c r="E324" s="109" t="n">
        <v>1238450</v>
      </c>
      <c r="F324" s="110" t="n">
        <v>37022.5432638889</v>
      </c>
      <c r="G324" s="0" t="s">
        <v>150</v>
      </c>
      <c r="H324" s="0" t="s">
        <v>14</v>
      </c>
      <c r="I324" s="0" t="s">
        <v>11</v>
      </c>
      <c r="K324" s="0" t="s">
        <v>13</v>
      </c>
      <c r="L324" s="0" t="s">
        <v>133</v>
      </c>
      <c r="M324" s="0" t="n">
        <v>33303</v>
      </c>
      <c r="N324" s="0" t="s">
        <v>454</v>
      </c>
      <c r="P324" s="111" t="n">
        <v>25</v>
      </c>
      <c r="R324" s="0" t="s">
        <v>97</v>
      </c>
      <c r="S324" s="0" t="s">
        <v>98</v>
      </c>
      <c r="T324" s="113" t="n">
        <v>75</v>
      </c>
      <c r="U324" s="0" t="s">
        <v>223</v>
      </c>
      <c r="V324" s="0" t="s">
        <v>265</v>
      </c>
      <c r="W324" s="0" t="s">
        <v>137</v>
      </c>
      <c r="X324" s="0" t="s">
        <v>102</v>
      </c>
      <c r="Y324" s="0" t="s">
        <v>103</v>
      </c>
      <c r="Z324" s="0" t="s">
        <v>104</v>
      </c>
      <c r="AA324" s="0" t="n">
        <v>96009016</v>
      </c>
      <c r="AB324" s="0" t="n">
        <v>608934.1</v>
      </c>
      <c r="AC324" s="0" t="n">
        <v>18</v>
      </c>
      <c r="AD324" s="110" t="n">
        <v>37438.7159722222</v>
      </c>
      <c r="AE324" s="110" t="n">
        <v>37499.7159722222</v>
      </c>
    </row>
    <row r="325" customFormat="false" ht="12.75" hidden="false" customHeight="false" outlineLevel="0" collapsed="false">
      <c r="A325" s="142" t="n">
        <f aca="false">DATEVALUE(TEXT(F325,"mm/dd/yy"))</f>
        <v>37025</v>
      </c>
      <c r="B325" s="142" t="str">
        <f aca="false">IF(K325="Power",IF(Z325="Enron Canada Corp.",LEFT(L325,9),LEFT(L325,13)),K325)</f>
        <v>US East Power</v>
      </c>
      <c r="C325" s="143" t="n">
        <f aca="false">IF(K325="Power",((AE325-AD325+1)*16*SUM(O325:P325)),((AE325-AD325+1)*SUM(O325:P325)))</f>
        <v>4000</v>
      </c>
      <c r="D325" s="143" t="n">
        <f aca="false">VLOOKUP(H325,$A$7:$E$12,(HLOOKUP(B325,$B$5:$E$6,2,FALSE())),FALSE())*C325</f>
        <v>20</v>
      </c>
      <c r="E325" s="109" t="n">
        <v>1239893</v>
      </c>
      <c r="F325" s="110" t="n">
        <v>37025.329212963</v>
      </c>
      <c r="G325" s="0" t="s">
        <v>178</v>
      </c>
      <c r="H325" s="0" t="s">
        <v>14</v>
      </c>
      <c r="I325" s="0" t="s">
        <v>11</v>
      </c>
      <c r="K325" s="0" t="s">
        <v>13</v>
      </c>
      <c r="L325" s="0" t="s">
        <v>133</v>
      </c>
      <c r="M325" s="0" t="n">
        <v>29083</v>
      </c>
      <c r="N325" s="0" t="s">
        <v>513</v>
      </c>
      <c r="O325" s="111" t="n">
        <v>50</v>
      </c>
      <c r="R325" s="0" t="s">
        <v>97</v>
      </c>
      <c r="S325" s="0" t="s">
        <v>98</v>
      </c>
      <c r="T325" s="113" t="n">
        <v>52.5</v>
      </c>
      <c r="U325" s="0" t="s">
        <v>223</v>
      </c>
      <c r="V325" s="0" t="s">
        <v>136</v>
      </c>
      <c r="W325" s="0" t="s">
        <v>149</v>
      </c>
      <c r="X325" s="0" t="s">
        <v>102</v>
      </c>
      <c r="Y325" s="0" t="s">
        <v>103</v>
      </c>
      <c r="Z325" s="0" t="s">
        <v>104</v>
      </c>
      <c r="AA325" s="0" t="n">
        <v>96004396</v>
      </c>
      <c r="AB325" s="0" t="n">
        <v>609640.1</v>
      </c>
      <c r="AC325" s="0" t="n">
        <v>64245</v>
      </c>
      <c r="AD325" s="110" t="n">
        <v>37032.875</v>
      </c>
      <c r="AE325" s="110" t="n">
        <v>37036.875</v>
      </c>
    </row>
    <row r="326" customFormat="false" ht="12.75" hidden="false" customHeight="false" outlineLevel="0" collapsed="false">
      <c r="A326" s="142" t="n">
        <f aca="false">DATEVALUE(TEXT(F326,"mm/dd/yy"))</f>
        <v>37025</v>
      </c>
      <c r="B326" s="142" t="str">
        <f aca="false">IF(K326="Power",IF(Z326="Enron Canada Corp.",LEFT(L326,9),LEFT(L326,13)),K326)</f>
        <v>US West Power</v>
      </c>
      <c r="C326" s="143" t="n">
        <f aca="false">IF(K326="Power",((AE326-AD326+1)*16*SUM(O326:P326)),((AE326-AD326+1)*SUM(O326:P326)))</f>
        <v>400</v>
      </c>
      <c r="D326" s="143" t="n">
        <f aca="false">VLOOKUP(H326,$A$7:$E$12,(HLOOKUP(B326,$B$5:$E$6,2,FALSE())),FALSE())*C326</f>
        <v>3</v>
      </c>
      <c r="E326" s="109" t="n">
        <v>1240107</v>
      </c>
      <c r="F326" s="110" t="n">
        <v>37025.3403587962</v>
      </c>
      <c r="G326" s="0" t="s">
        <v>305</v>
      </c>
      <c r="H326" s="0" t="s">
        <v>14</v>
      </c>
      <c r="I326" s="0" t="s">
        <v>11</v>
      </c>
      <c r="K326" s="0" t="s">
        <v>13</v>
      </c>
      <c r="L326" s="0" t="s">
        <v>106</v>
      </c>
      <c r="M326" s="0" t="n">
        <v>29383</v>
      </c>
      <c r="N326" s="0" t="s">
        <v>514</v>
      </c>
      <c r="P326" s="111" t="n">
        <v>25</v>
      </c>
      <c r="R326" s="0" t="s">
        <v>97</v>
      </c>
      <c r="S326" s="0" t="s">
        <v>98</v>
      </c>
      <c r="T326" s="113" t="n">
        <v>95</v>
      </c>
      <c r="U326" s="0" t="s">
        <v>177</v>
      </c>
      <c r="V326" s="0" t="s">
        <v>307</v>
      </c>
      <c r="W326" s="0" t="s">
        <v>115</v>
      </c>
      <c r="X326" s="0" t="s">
        <v>102</v>
      </c>
      <c r="Y326" s="0" t="s">
        <v>103</v>
      </c>
      <c r="Z326" s="0" t="s">
        <v>104</v>
      </c>
      <c r="AA326" s="0" t="n">
        <v>96004381</v>
      </c>
      <c r="AB326" s="0" t="n">
        <v>609714.1</v>
      </c>
      <c r="AC326" s="0" t="n">
        <v>12</v>
      </c>
      <c r="AD326" s="110" t="n">
        <v>37026.875</v>
      </c>
      <c r="AE326" s="110" t="n">
        <v>37026.875</v>
      </c>
    </row>
    <row r="327" customFormat="false" ht="12.75" hidden="false" customHeight="false" outlineLevel="0" collapsed="false">
      <c r="A327" s="142" t="n">
        <f aca="false">DATEVALUE(TEXT(F327,"mm/dd/yy"))</f>
        <v>37025</v>
      </c>
      <c r="B327" s="142" t="str">
        <f aca="false">IF(K327="Power",IF(Z327="Enron Canada Corp.",LEFT(L327,9),LEFT(L327,13)),K327)</f>
        <v>US West Power</v>
      </c>
      <c r="C327" s="143" t="n">
        <f aca="false">IF(K327="Power",((AE327-AD327+1)*16*SUM(O327:P327)),((AE327-AD327+1)*SUM(O327:P327)))</f>
        <v>400</v>
      </c>
      <c r="D327" s="143" t="n">
        <f aca="false">VLOOKUP(H327,$A$7:$E$12,(HLOOKUP(B327,$B$5:$E$6,2,FALSE())),FALSE())*C327</f>
        <v>3</v>
      </c>
      <c r="E327" s="109" t="n">
        <v>1240176</v>
      </c>
      <c r="F327" s="110" t="n">
        <v>37025.3441435185</v>
      </c>
      <c r="G327" s="0" t="s">
        <v>305</v>
      </c>
      <c r="H327" s="0" t="s">
        <v>14</v>
      </c>
      <c r="I327" s="0" t="s">
        <v>11</v>
      </c>
      <c r="K327" s="0" t="s">
        <v>13</v>
      </c>
      <c r="L327" s="0" t="s">
        <v>106</v>
      </c>
      <c r="M327" s="0" t="n">
        <v>29383</v>
      </c>
      <c r="N327" s="0" t="s">
        <v>514</v>
      </c>
      <c r="P327" s="111" t="n">
        <v>25</v>
      </c>
      <c r="R327" s="0" t="s">
        <v>97</v>
      </c>
      <c r="S327" s="0" t="s">
        <v>98</v>
      </c>
      <c r="T327" s="113" t="n">
        <v>93</v>
      </c>
      <c r="U327" s="0" t="s">
        <v>177</v>
      </c>
      <c r="V327" s="0" t="s">
        <v>307</v>
      </c>
      <c r="W327" s="0" t="s">
        <v>115</v>
      </c>
      <c r="X327" s="0" t="s">
        <v>102</v>
      </c>
      <c r="Y327" s="0" t="s">
        <v>103</v>
      </c>
      <c r="Z327" s="0" t="s">
        <v>104</v>
      </c>
      <c r="AA327" s="0" t="n">
        <v>96004381</v>
      </c>
      <c r="AB327" s="0" t="n">
        <v>609747.1</v>
      </c>
      <c r="AC327" s="0" t="n">
        <v>12</v>
      </c>
      <c r="AD327" s="110" t="n">
        <v>37026.875</v>
      </c>
      <c r="AE327" s="110" t="n">
        <v>37026.875</v>
      </c>
    </row>
    <row r="328" customFormat="false" ht="12.75" hidden="false" customHeight="false" outlineLevel="0" collapsed="false">
      <c r="A328" s="142" t="n">
        <f aca="false">DATEVALUE(TEXT(F328,"mm/dd/yy"))</f>
        <v>37025</v>
      </c>
      <c r="B328" s="142" t="str">
        <f aca="false">IF(K328="Power",IF(Z328="Enron Canada Corp.",LEFT(L328,9),LEFT(L328,13)),K328)</f>
        <v>US West Power</v>
      </c>
      <c r="C328" s="143" t="n">
        <f aca="false">IF(K328="Power",((AE328-AD328+1)*16*SUM(O328:P328)),((AE328-AD328+1)*SUM(O328:P328)))</f>
        <v>400</v>
      </c>
      <c r="D328" s="143" t="n">
        <f aca="false">VLOOKUP(H328,$A$7:$E$12,(HLOOKUP(B328,$B$5:$E$6,2,FALSE())),FALSE())*C328</f>
        <v>3</v>
      </c>
      <c r="E328" s="109" t="n">
        <v>1240196</v>
      </c>
      <c r="F328" s="110" t="n">
        <v>37025.3452314815</v>
      </c>
      <c r="G328" s="0" t="s">
        <v>305</v>
      </c>
      <c r="H328" s="0" t="s">
        <v>14</v>
      </c>
      <c r="I328" s="0" t="s">
        <v>11</v>
      </c>
      <c r="K328" s="0" t="s">
        <v>13</v>
      </c>
      <c r="L328" s="0" t="s">
        <v>106</v>
      </c>
      <c r="M328" s="0" t="n">
        <v>29383</v>
      </c>
      <c r="N328" s="0" t="s">
        <v>514</v>
      </c>
      <c r="P328" s="111" t="n">
        <v>25</v>
      </c>
      <c r="R328" s="0" t="s">
        <v>97</v>
      </c>
      <c r="S328" s="0" t="s">
        <v>98</v>
      </c>
      <c r="T328" s="113" t="n">
        <v>93</v>
      </c>
      <c r="U328" s="0" t="s">
        <v>177</v>
      </c>
      <c r="V328" s="0" t="s">
        <v>307</v>
      </c>
      <c r="W328" s="0" t="s">
        <v>115</v>
      </c>
      <c r="X328" s="0" t="s">
        <v>102</v>
      </c>
      <c r="Y328" s="0" t="s">
        <v>103</v>
      </c>
      <c r="Z328" s="0" t="s">
        <v>104</v>
      </c>
      <c r="AA328" s="0" t="n">
        <v>96004381</v>
      </c>
      <c r="AB328" s="0" t="n">
        <v>609753.1</v>
      </c>
      <c r="AC328" s="0" t="n">
        <v>12</v>
      </c>
      <c r="AD328" s="110" t="n">
        <v>37026.875</v>
      </c>
      <c r="AE328" s="110" t="n">
        <v>37026.875</v>
      </c>
    </row>
    <row r="329" customFormat="false" ht="12.75" hidden="false" customHeight="false" outlineLevel="0" collapsed="false">
      <c r="A329" s="142" t="n">
        <f aca="false">DATEVALUE(TEXT(F329,"mm/dd/yy"))</f>
        <v>37025</v>
      </c>
      <c r="B329" s="142" t="str">
        <f aca="false">IF(K329="Power",IF(Z329="Enron Canada Corp.",LEFT(L329,9),LEFT(L329,13)),K329)</f>
        <v>US West Power</v>
      </c>
      <c r="C329" s="143" t="n">
        <f aca="false">IF(K329="Power",((AE329-AD329+1)*16*SUM(O329:P329)),((AE329-AD329+1)*SUM(O329:P329)))</f>
        <v>160</v>
      </c>
      <c r="D329" s="143" t="n">
        <f aca="false">VLOOKUP(H329,$A$7:$E$12,(HLOOKUP(B329,$B$5:$E$6,2,FALSE())),FALSE())*C329</f>
        <v>1.2</v>
      </c>
      <c r="E329" s="109" t="n">
        <v>1240198</v>
      </c>
      <c r="F329" s="110" t="n">
        <v>37025.3453935185</v>
      </c>
      <c r="G329" s="0" t="s">
        <v>305</v>
      </c>
      <c r="H329" s="0" t="s">
        <v>14</v>
      </c>
      <c r="I329" s="0" t="s">
        <v>11</v>
      </c>
      <c r="K329" s="0" t="s">
        <v>13</v>
      </c>
      <c r="L329" s="0" t="s">
        <v>106</v>
      </c>
      <c r="M329" s="0" t="n">
        <v>48328</v>
      </c>
      <c r="N329" s="0" t="s">
        <v>515</v>
      </c>
      <c r="P329" s="111" t="n">
        <v>10</v>
      </c>
      <c r="R329" s="0" t="s">
        <v>97</v>
      </c>
      <c r="S329" s="0" t="s">
        <v>98</v>
      </c>
      <c r="T329" s="113" t="n">
        <v>93</v>
      </c>
      <c r="U329" s="0" t="s">
        <v>177</v>
      </c>
      <c r="V329" s="0" t="s">
        <v>441</v>
      </c>
      <c r="W329" s="0" t="s">
        <v>115</v>
      </c>
      <c r="X329" s="0" t="s">
        <v>102</v>
      </c>
      <c r="Y329" s="0" t="s">
        <v>103</v>
      </c>
      <c r="Z329" s="0" t="s">
        <v>104</v>
      </c>
      <c r="AA329" s="0" t="n">
        <v>96004381</v>
      </c>
      <c r="AB329" s="0" t="n">
        <v>609755.1</v>
      </c>
      <c r="AC329" s="0" t="n">
        <v>12</v>
      </c>
      <c r="AD329" s="110" t="n">
        <v>37026.875</v>
      </c>
      <c r="AE329" s="110" t="n">
        <v>37026.875</v>
      </c>
    </row>
    <row r="330" customFormat="false" ht="12.75" hidden="false" customHeight="false" outlineLevel="0" collapsed="false">
      <c r="A330" s="142" t="n">
        <f aca="false">DATEVALUE(TEXT(F330,"mm/dd/yy"))</f>
        <v>37025</v>
      </c>
      <c r="B330" s="142" t="str">
        <f aca="false">IF(K330="Power",IF(Z330="Enron Canada Corp.",LEFT(L330,9),LEFT(L330,13)),K330)</f>
        <v>US West Power</v>
      </c>
      <c r="C330" s="143" t="n">
        <f aca="false">IF(K330="Power",((AE330-AD330+1)*16*SUM(O330:P330)),((AE330-AD330+1)*SUM(O330:P330)))</f>
        <v>400</v>
      </c>
      <c r="D330" s="143" t="n">
        <f aca="false">VLOOKUP(H330,$A$7:$E$12,(HLOOKUP(B330,$B$5:$E$6,2,FALSE())),FALSE())*C330</f>
        <v>3</v>
      </c>
      <c r="E330" s="109" t="n">
        <v>1240331</v>
      </c>
      <c r="F330" s="110" t="n">
        <v>37025.3520138889</v>
      </c>
      <c r="G330" s="0" t="s">
        <v>305</v>
      </c>
      <c r="H330" s="0" t="s">
        <v>14</v>
      </c>
      <c r="I330" s="0" t="s">
        <v>11</v>
      </c>
      <c r="K330" s="0" t="s">
        <v>13</v>
      </c>
      <c r="L330" s="0" t="s">
        <v>106</v>
      </c>
      <c r="M330" s="0" t="n">
        <v>29383</v>
      </c>
      <c r="N330" s="0" t="s">
        <v>514</v>
      </c>
      <c r="P330" s="111" t="n">
        <v>25</v>
      </c>
      <c r="R330" s="0" t="s">
        <v>97</v>
      </c>
      <c r="S330" s="0" t="s">
        <v>98</v>
      </c>
      <c r="T330" s="113" t="n">
        <v>99</v>
      </c>
      <c r="U330" s="0" t="s">
        <v>177</v>
      </c>
      <c r="V330" s="0" t="s">
        <v>307</v>
      </c>
      <c r="W330" s="0" t="s">
        <v>115</v>
      </c>
      <c r="X330" s="0" t="s">
        <v>102</v>
      </c>
      <c r="Y330" s="0" t="s">
        <v>103</v>
      </c>
      <c r="Z330" s="0" t="s">
        <v>104</v>
      </c>
      <c r="AA330" s="0" t="n">
        <v>96004381</v>
      </c>
      <c r="AB330" s="0" t="n">
        <v>609783.1</v>
      </c>
      <c r="AC330" s="0" t="n">
        <v>12</v>
      </c>
      <c r="AD330" s="110" t="n">
        <v>37026.875</v>
      </c>
      <c r="AE330" s="110" t="n">
        <v>37026.875</v>
      </c>
    </row>
    <row r="331" customFormat="false" ht="12.75" hidden="false" customHeight="false" outlineLevel="0" collapsed="false">
      <c r="A331" s="142" t="n">
        <f aca="false">DATEVALUE(TEXT(F331,"mm/dd/yy"))</f>
        <v>37025</v>
      </c>
      <c r="B331" s="142" t="str">
        <f aca="false">IF(K331="Power",IF(Z331="Enron Canada Corp.",LEFT(L331,9),LEFT(L331,13)),K331)</f>
        <v>US West Power</v>
      </c>
      <c r="C331" s="143" t="n">
        <f aca="false">IF(K331="Power",((AE331-AD331+1)*16*SUM(O331:P331)),((AE331-AD331+1)*SUM(O331:P331)))</f>
        <v>160</v>
      </c>
      <c r="D331" s="143" t="n">
        <f aca="false">VLOOKUP(H331,$A$7:$E$12,(HLOOKUP(B331,$B$5:$E$6,2,FALSE())),FALSE())*C331</f>
        <v>1.2</v>
      </c>
      <c r="E331" s="109" t="n">
        <v>1240369</v>
      </c>
      <c r="F331" s="110" t="n">
        <v>37025.353599537</v>
      </c>
      <c r="G331" s="0" t="s">
        <v>305</v>
      </c>
      <c r="H331" s="0" t="s">
        <v>14</v>
      </c>
      <c r="I331" s="0" t="s">
        <v>11</v>
      </c>
      <c r="K331" s="0" t="s">
        <v>13</v>
      </c>
      <c r="L331" s="0" t="s">
        <v>106</v>
      </c>
      <c r="M331" s="0" t="n">
        <v>48328</v>
      </c>
      <c r="N331" s="0" t="s">
        <v>515</v>
      </c>
      <c r="P331" s="111" t="n">
        <v>10</v>
      </c>
      <c r="R331" s="0" t="s">
        <v>97</v>
      </c>
      <c r="S331" s="0" t="s">
        <v>98</v>
      </c>
      <c r="T331" s="113" t="n">
        <v>101</v>
      </c>
      <c r="U331" s="0" t="s">
        <v>177</v>
      </c>
      <c r="V331" s="0" t="s">
        <v>441</v>
      </c>
      <c r="W331" s="0" t="s">
        <v>115</v>
      </c>
      <c r="X331" s="0" t="s">
        <v>102</v>
      </c>
      <c r="Y331" s="0" t="s">
        <v>103</v>
      </c>
      <c r="Z331" s="0" t="s">
        <v>104</v>
      </c>
      <c r="AA331" s="0" t="n">
        <v>96004381</v>
      </c>
      <c r="AB331" s="0" t="n">
        <v>609801.1</v>
      </c>
      <c r="AC331" s="0" t="n">
        <v>12</v>
      </c>
      <c r="AD331" s="110" t="n">
        <v>37026.875</v>
      </c>
      <c r="AE331" s="110" t="n">
        <v>37026.875</v>
      </c>
    </row>
    <row r="332" customFormat="false" ht="12.75" hidden="false" customHeight="false" outlineLevel="0" collapsed="false">
      <c r="A332" s="142" t="n">
        <f aca="false">DATEVALUE(TEXT(F332,"mm/dd/yy"))</f>
        <v>37025</v>
      </c>
      <c r="B332" s="142" t="str">
        <f aca="false">IF(K332="Power",IF(Z332="Enron Canada Corp.",LEFT(L332,9),LEFT(L332,13)),K332)</f>
        <v>US West Power</v>
      </c>
      <c r="C332" s="143" t="n">
        <f aca="false">IF(K332="Power",((AE332-AD332+1)*16*SUM(O332:P332)),((AE332-AD332+1)*SUM(O332:P332)))</f>
        <v>400</v>
      </c>
      <c r="D332" s="143" t="n">
        <f aca="false">VLOOKUP(H332,$A$7:$E$12,(HLOOKUP(B332,$B$5:$E$6,2,FALSE())),FALSE())*C332</f>
        <v>3</v>
      </c>
      <c r="E332" s="109" t="n">
        <v>1240372</v>
      </c>
      <c r="F332" s="110" t="n">
        <v>37025.3536342593</v>
      </c>
      <c r="G332" s="0" t="s">
        <v>305</v>
      </c>
      <c r="H332" s="0" t="s">
        <v>14</v>
      </c>
      <c r="I332" s="0" t="s">
        <v>11</v>
      </c>
      <c r="K332" s="0" t="s">
        <v>13</v>
      </c>
      <c r="L332" s="0" t="s">
        <v>106</v>
      </c>
      <c r="M332" s="0" t="n">
        <v>29383</v>
      </c>
      <c r="N332" s="0" t="s">
        <v>514</v>
      </c>
      <c r="P332" s="111" t="n">
        <v>25</v>
      </c>
      <c r="R332" s="0" t="s">
        <v>97</v>
      </c>
      <c r="S332" s="0" t="s">
        <v>98</v>
      </c>
      <c r="T332" s="113" t="n">
        <v>102</v>
      </c>
      <c r="U332" s="0" t="s">
        <v>177</v>
      </c>
      <c r="V332" s="0" t="s">
        <v>307</v>
      </c>
      <c r="W332" s="0" t="s">
        <v>115</v>
      </c>
      <c r="X332" s="0" t="s">
        <v>102</v>
      </c>
      <c r="Y332" s="0" t="s">
        <v>103</v>
      </c>
      <c r="Z332" s="0" t="s">
        <v>104</v>
      </c>
      <c r="AA332" s="0" t="n">
        <v>96004381</v>
      </c>
      <c r="AB332" s="0" t="n">
        <v>609802.1</v>
      </c>
      <c r="AC332" s="0" t="n">
        <v>12</v>
      </c>
      <c r="AD332" s="110" t="n">
        <v>37026.875</v>
      </c>
      <c r="AE332" s="110" t="n">
        <v>37026.875</v>
      </c>
    </row>
    <row r="333" customFormat="false" ht="12.75" hidden="false" customHeight="false" outlineLevel="0" collapsed="false">
      <c r="A333" s="142" t="n">
        <f aca="false">DATEVALUE(TEXT(F333,"mm/dd/yy"))</f>
        <v>37025</v>
      </c>
      <c r="B333" s="142" t="str">
        <f aca="false">IF(K333="Power",IF(Z333="Enron Canada Corp.",LEFT(L333,9),LEFT(L333,13)),K333)</f>
        <v>US West Power</v>
      </c>
      <c r="C333" s="143" t="n">
        <f aca="false">IF(K333="Power",((AE333-AD333+1)*16*SUM(O333:P333)),((AE333-AD333+1)*SUM(O333:P333)))</f>
        <v>64</v>
      </c>
      <c r="D333" s="143" t="n">
        <f aca="false">VLOOKUP(H333,$A$7:$E$12,(HLOOKUP(B333,$B$5:$E$6,2,FALSE())),FALSE())*C333</f>
        <v>0.48</v>
      </c>
      <c r="E333" s="109" t="n">
        <v>1240846</v>
      </c>
      <c r="F333" s="110" t="n">
        <v>37025.365162037</v>
      </c>
      <c r="G333" s="0" t="s">
        <v>305</v>
      </c>
      <c r="H333" s="0" t="s">
        <v>14</v>
      </c>
      <c r="I333" s="0" t="s">
        <v>11</v>
      </c>
      <c r="K333" s="0" t="s">
        <v>13</v>
      </c>
      <c r="L333" s="0" t="s">
        <v>106</v>
      </c>
      <c r="M333" s="0" t="n">
        <v>48326</v>
      </c>
      <c r="N333" s="0" t="s">
        <v>516</v>
      </c>
      <c r="P333" s="111" t="n">
        <v>4</v>
      </c>
      <c r="R333" s="0" t="s">
        <v>97</v>
      </c>
      <c r="S333" s="0" t="s">
        <v>98</v>
      </c>
      <c r="T333" s="113" t="n">
        <v>230</v>
      </c>
      <c r="U333" s="0" t="s">
        <v>177</v>
      </c>
      <c r="V333" s="0" t="s">
        <v>441</v>
      </c>
      <c r="W333" s="0" t="s">
        <v>115</v>
      </c>
      <c r="X333" s="0" t="s">
        <v>102</v>
      </c>
      <c r="Y333" s="0" t="s">
        <v>103</v>
      </c>
      <c r="Z333" s="0" t="s">
        <v>104</v>
      </c>
      <c r="AA333" s="0" t="n">
        <v>96004381</v>
      </c>
      <c r="AB333" s="0" t="n">
        <v>609858.1</v>
      </c>
      <c r="AC333" s="0" t="n">
        <v>12</v>
      </c>
      <c r="AD333" s="110" t="n">
        <v>37026.875</v>
      </c>
      <c r="AE333" s="110" t="n">
        <v>37026.875</v>
      </c>
    </row>
    <row r="334" customFormat="false" ht="12.75" hidden="false" customHeight="false" outlineLevel="0" collapsed="false">
      <c r="A334" s="142" t="n">
        <f aca="false">DATEVALUE(TEXT(F334,"mm/dd/yy"))</f>
        <v>37025</v>
      </c>
      <c r="B334" s="142" t="str">
        <f aca="false">IF(K334="Power",IF(Z334="Enron Canada Corp.",LEFT(L334,9),LEFT(L334,13)),K334)</f>
        <v>Natural Gas</v>
      </c>
      <c r="C334" s="143" t="n">
        <f aca="false">IF(K334="Power",((AE334-AD334+1)*16*SUM(O334:P334)),((AE334-AD334+1)*SUM(O334:P334)))</f>
        <v>300000</v>
      </c>
      <c r="D334" s="143" t="n">
        <f aca="false">VLOOKUP(H334,$A$7:$E$12,(HLOOKUP(B334,$B$5:$E$6,2,FALSE())),FALSE())*C334</f>
        <v>75</v>
      </c>
      <c r="E334" s="109" t="n">
        <v>1241772</v>
      </c>
      <c r="F334" s="110" t="n">
        <v>37025.3842708333</v>
      </c>
      <c r="G334" s="0" t="s">
        <v>243</v>
      </c>
      <c r="H334" s="0" t="s">
        <v>14</v>
      </c>
      <c r="I334" s="0" t="s">
        <v>11</v>
      </c>
      <c r="K334" s="0" t="s">
        <v>12</v>
      </c>
      <c r="L334" s="0" t="s">
        <v>123</v>
      </c>
      <c r="M334" s="0" t="n">
        <v>36157</v>
      </c>
      <c r="N334" s="0" t="s">
        <v>506</v>
      </c>
      <c r="P334" s="111" t="n">
        <v>10000</v>
      </c>
      <c r="R334" s="0" t="s">
        <v>125</v>
      </c>
      <c r="S334" s="0" t="s">
        <v>98</v>
      </c>
      <c r="T334" s="113" t="n">
        <v>-0.0575</v>
      </c>
      <c r="U334" s="0" t="s">
        <v>202</v>
      </c>
      <c r="V334" s="0" t="s">
        <v>218</v>
      </c>
      <c r="W334" s="0" t="s">
        <v>219</v>
      </c>
      <c r="X334" s="0" t="s">
        <v>129</v>
      </c>
      <c r="Y334" s="0" t="s">
        <v>103</v>
      </c>
      <c r="Z334" s="0" t="s">
        <v>130</v>
      </c>
      <c r="AA334" s="0" t="n">
        <v>95001227</v>
      </c>
      <c r="AB334" s="0" t="s">
        <v>517</v>
      </c>
      <c r="AC334" s="0" t="n">
        <v>208</v>
      </c>
      <c r="AD334" s="110" t="n">
        <v>37043.875</v>
      </c>
      <c r="AE334" s="110" t="n">
        <v>37072.875</v>
      </c>
    </row>
    <row r="335" customFormat="false" ht="12.75" hidden="false" customHeight="false" outlineLevel="0" collapsed="false">
      <c r="A335" s="142" t="n">
        <f aca="false">DATEVALUE(TEXT(F335,"mm/dd/yy"))</f>
        <v>37025</v>
      </c>
      <c r="B335" s="142" t="str">
        <f aca="false">IF(K335="Power",IF(Z335="Enron Canada Corp.",LEFT(L335,9),LEFT(L335,13)),K335)</f>
        <v>US East Power</v>
      </c>
      <c r="C335" s="143" t="n">
        <f aca="false">IF(K335="Power",((AE335-AD335+1)*16*SUM(O335:P335)),((AE335-AD335+1)*SUM(O335:P335)))</f>
        <v>2400</v>
      </c>
      <c r="D335" s="143" t="n">
        <f aca="false">VLOOKUP(H335,$A$7:$E$12,(HLOOKUP(B335,$B$5:$E$6,2,FALSE())),FALSE())*C335</f>
        <v>12</v>
      </c>
      <c r="E335" s="109" t="n">
        <v>1243392</v>
      </c>
      <c r="F335" s="110" t="n">
        <v>37025.4953009259</v>
      </c>
      <c r="G335" s="0" t="s">
        <v>170</v>
      </c>
      <c r="H335" s="0" t="s">
        <v>15</v>
      </c>
      <c r="I335" s="0" t="s">
        <v>11</v>
      </c>
      <c r="K335" s="0" t="s">
        <v>13</v>
      </c>
      <c r="L335" s="0" t="s">
        <v>133</v>
      </c>
      <c r="M335" s="0" t="n">
        <v>29085</v>
      </c>
      <c r="N335" s="0" t="s">
        <v>518</v>
      </c>
      <c r="O335" s="111" t="n">
        <v>50</v>
      </c>
      <c r="R335" s="0" t="s">
        <v>97</v>
      </c>
      <c r="S335" s="0" t="s">
        <v>98</v>
      </c>
      <c r="T335" s="113" t="n">
        <v>37.5</v>
      </c>
      <c r="U335" s="0" t="s">
        <v>152</v>
      </c>
      <c r="V335" s="0" t="s">
        <v>153</v>
      </c>
      <c r="W335" s="0" t="s">
        <v>154</v>
      </c>
      <c r="X335" s="0" t="s">
        <v>102</v>
      </c>
      <c r="Y335" s="0" t="s">
        <v>103</v>
      </c>
      <c r="Z335" s="0" t="s">
        <v>104</v>
      </c>
      <c r="AB335" s="0" t="n">
        <v>610139.1</v>
      </c>
      <c r="AC335" s="0" t="n">
        <v>3246</v>
      </c>
      <c r="AD335" s="110" t="n">
        <v>37027.875</v>
      </c>
      <c r="AE335" s="110" t="n">
        <v>37029.875</v>
      </c>
    </row>
    <row r="336" customFormat="false" ht="12.75" hidden="false" customHeight="false" outlineLevel="0" collapsed="false">
      <c r="A336" s="142" t="n">
        <f aca="false">DATEVALUE(TEXT(F336,"mm/dd/yy"))</f>
        <v>37025</v>
      </c>
      <c r="B336" s="142" t="str">
        <f aca="false">IF(K336="Power",IF(Z336="Enron Canada Corp.",LEFT(L336,9),LEFT(L336,13)),K336)</f>
        <v>US East Power</v>
      </c>
      <c r="C336" s="143" t="n">
        <f aca="false">IF(K336="Power",((AE336-AD336+1)*16*SUM(O336:P336)),((AE336-AD336+1)*SUM(O336:P336)))</f>
        <v>2400</v>
      </c>
      <c r="D336" s="143" t="n">
        <f aca="false">VLOOKUP(H336,$A$7:$E$12,(HLOOKUP(B336,$B$5:$E$6,2,FALSE())),FALSE())*C336</f>
        <v>12</v>
      </c>
      <c r="E336" s="109" t="n">
        <v>1244307</v>
      </c>
      <c r="F336" s="110" t="n">
        <v>37025.6594907407</v>
      </c>
      <c r="G336" s="0" t="s">
        <v>170</v>
      </c>
      <c r="H336" s="0" t="s">
        <v>15</v>
      </c>
      <c r="I336" s="0" t="s">
        <v>11</v>
      </c>
      <c r="K336" s="0" t="s">
        <v>13</v>
      </c>
      <c r="L336" s="0" t="s">
        <v>133</v>
      </c>
      <c r="M336" s="0" t="n">
        <v>29085</v>
      </c>
      <c r="N336" s="0" t="s">
        <v>518</v>
      </c>
      <c r="O336" s="111" t="n">
        <v>50</v>
      </c>
      <c r="R336" s="0" t="s">
        <v>97</v>
      </c>
      <c r="S336" s="0" t="s">
        <v>98</v>
      </c>
      <c r="T336" s="113" t="n">
        <v>37.5</v>
      </c>
      <c r="U336" s="0" t="s">
        <v>152</v>
      </c>
      <c r="V336" s="0" t="s">
        <v>153</v>
      </c>
      <c r="W336" s="0" t="s">
        <v>154</v>
      </c>
      <c r="X336" s="0" t="s">
        <v>102</v>
      </c>
      <c r="Y336" s="0" t="s">
        <v>103</v>
      </c>
      <c r="Z336" s="0" t="s">
        <v>104</v>
      </c>
      <c r="AB336" s="0" t="n">
        <v>610566.1</v>
      </c>
      <c r="AC336" s="0" t="n">
        <v>3246</v>
      </c>
      <c r="AD336" s="110" t="n">
        <v>37027.875</v>
      </c>
      <c r="AE336" s="110" t="n">
        <v>37029.875</v>
      </c>
    </row>
    <row r="337" customFormat="false" ht="12.75" hidden="false" customHeight="false" outlineLevel="0" collapsed="false">
      <c r="A337" s="142" t="n">
        <f aca="false">DATEVALUE(TEXT(F337,"mm/dd/yy"))</f>
        <v>37026</v>
      </c>
      <c r="B337" s="142" t="str">
        <f aca="false">IF(K337="Power",IF(Z337="Enron Canada Corp.",LEFT(L337,9),LEFT(L337,13)),K337)</f>
        <v>US East Power</v>
      </c>
      <c r="C337" s="143" t="n">
        <f aca="false">IF(K337="Power",((AE337-AD337+1)*16*SUM(O337:P337)),((AE337-AD337+1)*SUM(O337:P337)))</f>
        <v>1600</v>
      </c>
      <c r="D337" s="143" t="n">
        <f aca="false">VLOOKUP(H337,$A$7:$E$12,(HLOOKUP(B337,$B$5:$E$6,2,FALSE())),FALSE())*C337</f>
        <v>8</v>
      </c>
      <c r="E337" s="109" t="n">
        <v>1244934</v>
      </c>
      <c r="F337" s="110" t="n">
        <v>37026.2845023148</v>
      </c>
      <c r="G337" s="0" t="s">
        <v>170</v>
      </c>
      <c r="H337" s="0" t="s">
        <v>15</v>
      </c>
      <c r="I337" s="0" t="s">
        <v>11</v>
      </c>
      <c r="K337" s="0" t="s">
        <v>13</v>
      </c>
      <c r="L337" s="0" t="s">
        <v>133</v>
      </c>
      <c r="M337" s="0" t="n">
        <v>29085</v>
      </c>
      <c r="N337" s="0" t="s">
        <v>519</v>
      </c>
      <c r="O337" s="111" t="n">
        <v>50</v>
      </c>
      <c r="R337" s="0" t="s">
        <v>97</v>
      </c>
      <c r="S337" s="0" t="s">
        <v>98</v>
      </c>
      <c r="T337" s="113" t="n">
        <v>40</v>
      </c>
      <c r="U337" s="0" t="s">
        <v>152</v>
      </c>
      <c r="V337" s="0" t="s">
        <v>153</v>
      </c>
      <c r="W337" s="0" t="s">
        <v>154</v>
      </c>
      <c r="X337" s="0" t="s">
        <v>102</v>
      </c>
      <c r="Y337" s="0" t="s">
        <v>103</v>
      </c>
      <c r="Z337" s="0" t="s">
        <v>104</v>
      </c>
      <c r="AB337" s="0" t="n">
        <v>610777.1</v>
      </c>
      <c r="AC337" s="0" t="n">
        <v>3246</v>
      </c>
      <c r="AD337" s="110" t="n">
        <v>37028.875</v>
      </c>
      <c r="AE337" s="110" t="n">
        <v>37029.875</v>
      </c>
    </row>
    <row r="338" customFormat="false" ht="12.75" hidden="false" customHeight="false" outlineLevel="0" collapsed="false">
      <c r="A338" s="142" t="n">
        <f aca="false">DATEVALUE(TEXT(F338,"mm/dd/yy"))</f>
        <v>37026</v>
      </c>
      <c r="B338" s="142" t="str">
        <f aca="false">IF(K338="Power",IF(Z338="Enron Canada Corp.",LEFT(L338,9),LEFT(L338,13)),K338)</f>
        <v>Natural Gas</v>
      </c>
      <c r="C338" s="143" t="n">
        <f aca="false">IF(K338="Power",((AE338-AD338+1)*16*SUM(O338:P338)),((AE338-AD338+1)*SUM(O338:P338)))</f>
        <v>450000</v>
      </c>
      <c r="D338" s="143" t="n">
        <f aca="false">VLOOKUP(H338,$A$7:$E$12,(HLOOKUP(B338,$B$5:$E$6,2,FALSE())),FALSE())*C338</f>
        <v>135</v>
      </c>
      <c r="E338" s="109" t="n">
        <v>1245193</v>
      </c>
      <c r="F338" s="110" t="n">
        <v>37026.3173148148</v>
      </c>
      <c r="G338" s="0" t="s">
        <v>178</v>
      </c>
      <c r="H338" s="0" t="s">
        <v>20</v>
      </c>
      <c r="I338" s="0" t="s">
        <v>11</v>
      </c>
      <c r="K338" s="0" t="s">
        <v>12</v>
      </c>
      <c r="L338" s="0" t="s">
        <v>139</v>
      </c>
      <c r="M338" s="0" t="n">
        <v>43378</v>
      </c>
      <c r="N338" s="0" t="s">
        <v>359</v>
      </c>
      <c r="O338" s="111" t="n">
        <v>15000</v>
      </c>
      <c r="R338" s="0" t="s">
        <v>125</v>
      </c>
      <c r="S338" s="0" t="s">
        <v>98</v>
      </c>
      <c r="T338" s="113" t="n">
        <v>4.515</v>
      </c>
      <c r="U338" s="0" t="s">
        <v>352</v>
      </c>
      <c r="V338" s="0" t="s">
        <v>196</v>
      </c>
      <c r="W338" s="0" t="s">
        <v>197</v>
      </c>
      <c r="X338" s="0" t="s">
        <v>129</v>
      </c>
      <c r="Y338" s="0" t="s">
        <v>103</v>
      </c>
      <c r="Z338" s="0" t="s">
        <v>130</v>
      </c>
      <c r="AA338" s="0" t="n">
        <v>95000226</v>
      </c>
      <c r="AB338" s="0" t="s">
        <v>520</v>
      </c>
      <c r="AC338" s="0" t="n">
        <v>64245</v>
      </c>
      <c r="AD338" s="110" t="n">
        <v>37043.875</v>
      </c>
      <c r="AE338" s="110" t="n">
        <v>37072.875</v>
      </c>
    </row>
    <row r="339" customFormat="false" ht="12.75" hidden="false" customHeight="false" outlineLevel="0" collapsed="false">
      <c r="A339" s="142" t="n">
        <f aca="false">DATEVALUE(TEXT(F339,"mm/dd/yy"))</f>
        <v>37026</v>
      </c>
      <c r="B339" s="142" t="str">
        <f aca="false">IF(K339="Power",IF(Z339="Enron Canada Corp.",LEFT(L339,9),LEFT(L339,13)),K339)</f>
        <v>Natural Gas</v>
      </c>
      <c r="C339" s="143" t="n">
        <f aca="false">IF(K339="Power",((AE339-AD339+1)*16*SUM(O339:P339)),((AE339-AD339+1)*SUM(O339:P339)))</f>
        <v>150000</v>
      </c>
      <c r="D339" s="143" t="n">
        <f aca="false">VLOOKUP(H339,$A$7:$E$12,(HLOOKUP(B339,$B$5:$E$6,2,FALSE())),FALSE())*C339</f>
        <v>45</v>
      </c>
      <c r="E339" s="109" t="n">
        <v>1245252</v>
      </c>
      <c r="F339" s="110" t="n">
        <v>37026.3204050926</v>
      </c>
      <c r="G339" s="0" t="s">
        <v>138</v>
      </c>
      <c r="H339" s="0" t="s">
        <v>20</v>
      </c>
      <c r="I339" s="0" t="s">
        <v>11</v>
      </c>
      <c r="K339" s="0" t="s">
        <v>12</v>
      </c>
      <c r="L339" s="0" t="s">
        <v>139</v>
      </c>
      <c r="M339" s="0" t="n">
        <v>43378</v>
      </c>
      <c r="N339" s="0" t="s">
        <v>359</v>
      </c>
      <c r="P339" s="111" t="n">
        <v>5000</v>
      </c>
      <c r="R339" s="0" t="s">
        <v>125</v>
      </c>
      <c r="S339" s="0" t="s">
        <v>98</v>
      </c>
      <c r="T339" s="113" t="n">
        <v>4.51</v>
      </c>
      <c r="U339" s="0" t="s">
        <v>352</v>
      </c>
      <c r="V339" s="0" t="s">
        <v>196</v>
      </c>
      <c r="W339" s="0" t="s">
        <v>197</v>
      </c>
      <c r="X339" s="0" t="s">
        <v>129</v>
      </c>
      <c r="Y339" s="0" t="s">
        <v>103</v>
      </c>
      <c r="Z339" s="0" t="s">
        <v>130</v>
      </c>
      <c r="AA339" s="0" t="n">
        <v>96021110</v>
      </c>
      <c r="AB339" s="0" t="s">
        <v>521</v>
      </c>
      <c r="AC339" s="0" t="n">
        <v>57399</v>
      </c>
      <c r="AD339" s="110" t="n">
        <v>37043.875</v>
      </c>
      <c r="AE339" s="110" t="n">
        <v>37072.875</v>
      </c>
    </row>
    <row r="340" customFormat="false" ht="12.75" hidden="false" customHeight="false" outlineLevel="0" collapsed="false">
      <c r="A340" s="142" t="n">
        <f aca="false">DATEVALUE(TEXT(F340,"mm/dd/yy"))</f>
        <v>37026</v>
      </c>
      <c r="B340" s="142" t="str">
        <f aca="false">IF(K340="Power",IF(Z340="Enron Canada Corp.",LEFT(L340,9),LEFT(L340,13)),K340)</f>
        <v>US West Power</v>
      </c>
      <c r="C340" s="143" t="n">
        <f aca="false">IF(K340="Power",((AE340-AD340+1)*16*SUM(O340:P340)),((AE340-AD340+1)*SUM(O340:P340)))</f>
        <v>400</v>
      </c>
      <c r="D340" s="143" t="n">
        <f aca="false">VLOOKUP(H340,$A$7:$E$12,(HLOOKUP(B340,$B$5:$E$6,2,FALSE())),FALSE())*C340</f>
        <v>3</v>
      </c>
      <c r="E340" s="109" t="n">
        <v>1245980</v>
      </c>
      <c r="F340" s="110" t="n">
        <v>37026.3517013889</v>
      </c>
      <c r="G340" s="0" t="s">
        <v>305</v>
      </c>
      <c r="H340" s="0" t="s">
        <v>14</v>
      </c>
      <c r="I340" s="0" t="s">
        <v>11</v>
      </c>
      <c r="K340" s="0" t="s">
        <v>13</v>
      </c>
      <c r="L340" s="0" t="s">
        <v>106</v>
      </c>
      <c r="M340" s="0" t="n">
        <v>29487</v>
      </c>
      <c r="N340" s="0" t="s">
        <v>522</v>
      </c>
      <c r="P340" s="111" t="n">
        <v>25</v>
      </c>
      <c r="R340" s="0" t="s">
        <v>97</v>
      </c>
      <c r="S340" s="0" t="s">
        <v>98</v>
      </c>
      <c r="T340" s="113" t="n">
        <v>240</v>
      </c>
      <c r="U340" s="0" t="s">
        <v>177</v>
      </c>
      <c r="V340" s="0" t="s">
        <v>307</v>
      </c>
      <c r="W340" s="0" t="s">
        <v>115</v>
      </c>
      <c r="X340" s="0" t="s">
        <v>102</v>
      </c>
      <c r="Y340" s="0" t="s">
        <v>103</v>
      </c>
      <c r="Z340" s="0" t="s">
        <v>104</v>
      </c>
      <c r="AA340" s="0" t="n">
        <v>96004381</v>
      </c>
      <c r="AB340" s="0" t="n">
        <v>611090.1</v>
      </c>
      <c r="AC340" s="0" t="n">
        <v>12</v>
      </c>
      <c r="AD340" s="110" t="n">
        <v>37027.875</v>
      </c>
      <c r="AE340" s="110" t="n">
        <v>37027.875</v>
      </c>
    </row>
    <row r="341" customFormat="false" ht="12.75" hidden="false" customHeight="false" outlineLevel="0" collapsed="false">
      <c r="A341" s="142" t="n">
        <f aca="false">DATEVALUE(TEXT(F341,"mm/dd/yy"))</f>
        <v>37026</v>
      </c>
      <c r="B341" s="142" t="str">
        <f aca="false">IF(K341="Power",IF(Z341="Enron Canada Corp.",LEFT(L341,9),LEFT(L341,13)),K341)</f>
        <v>US West Power</v>
      </c>
      <c r="C341" s="143" t="n">
        <f aca="false">IF(K341="Power",((AE341-AD341+1)*16*SUM(O341:P341)),((AE341-AD341+1)*SUM(O341:P341)))</f>
        <v>400</v>
      </c>
      <c r="D341" s="143" t="n">
        <f aca="false">VLOOKUP(H341,$A$7:$E$12,(HLOOKUP(B341,$B$5:$E$6,2,FALSE())),FALSE())*C341</f>
        <v>3</v>
      </c>
      <c r="E341" s="109" t="n">
        <v>1246109</v>
      </c>
      <c r="F341" s="110" t="n">
        <v>37026.3565509259</v>
      </c>
      <c r="G341" s="0" t="s">
        <v>305</v>
      </c>
      <c r="H341" s="0" t="s">
        <v>14</v>
      </c>
      <c r="I341" s="0" t="s">
        <v>11</v>
      </c>
      <c r="K341" s="0" t="s">
        <v>13</v>
      </c>
      <c r="L341" s="0" t="s">
        <v>106</v>
      </c>
      <c r="M341" s="0" t="n">
        <v>29383</v>
      </c>
      <c r="N341" s="0" t="s">
        <v>523</v>
      </c>
      <c r="P341" s="111" t="n">
        <v>25</v>
      </c>
      <c r="R341" s="0" t="s">
        <v>97</v>
      </c>
      <c r="S341" s="0" t="s">
        <v>98</v>
      </c>
      <c r="T341" s="113" t="n">
        <v>96</v>
      </c>
      <c r="U341" s="0" t="s">
        <v>177</v>
      </c>
      <c r="V341" s="0" t="s">
        <v>441</v>
      </c>
      <c r="W341" s="0" t="s">
        <v>115</v>
      </c>
      <c r="X341" s="0" t="s">
        <v>102</v>
      </c>
      <c r="Y341" s="0" t="s">
        <v>103</v>
      </c>
      <c r="Z341" s="0" t="s">
        <v>104</v>
      </c>
      <c r="AA341" s="0" t="n">
        <v>96004381</v>
      </c>
      <c r="AB341" s="0" t="n">
        <v>611112.1</v>
      </c>
      <c r="AC341" s="0" t="n">
        <v>12</v>
      </c>
      <c r="AD341" s="110" t="n">
        <v>37027.875</v>
      </c>
      <c r="AE341" s="110" t="n">
        <v>37027.875</v>
      </c>
    </row>
    <row r="342" customFormat="false" ht="12.75" hidden="false" customHeight="false" outlineLevel="0" collapsed="false">
      <c r="A342" s="142" t="n">
        <f aca="false">DATEVALUE(TEXT(F342,"mm/dd/yy"))</f>
        <v>37026</v>
      </c>
      <c r="B342" s="142" t="str">
        <f aca="false">IF(K342="Power",IF(Z342="Enron Canada Corp.",LEFT(L342,9),LEFT(L342,13)),K342)</f>
        <v>US West Power</v>
      </c>
      <c r="C342" s="143" t="n">
        <f aca="false">IF(K342="Power",((AE342-AD342+1)*16*SUM(O342:P342)),((AE342-AD342+1)*SUM(O342:P342)))</f>
        <v>400</v>
      </c>
      <c r="D342" s="143" t="n">
        <f aca="false">VLOOKUP(H342,$A$7:$E$12,(HLOOKUP(B342,$B$5:$E$6,2,FALSE())),FALSE())*C342</f>
        <v>3</v>
      </c>
      <c r="E342" s="109" t="n">
        <v>1246375</v>
      </c>
      <c r="F342" s="110" t="n">
        <v>37026.3634259259</v>
      </c>
      <c r="G342" s="0" t="s">
        <v>178</v>
      </c>
      <c r="H342" s="0" t="s">
        <v>14</v>
      </c>
      <c r="I342" s="0" t="s">
        <v>11</v>
      </c>
      <c r="K342" s="0" t="s">
        <v>13</v>
      </c>
      <c r="L342" s="0" t="s">
        <v>106</v>
      </c>
      <c r="M342" s="0" t="n">
        <v>29383</v>
      </c>
      <c r="N342" s="0" t="s">
        <v>523</v>
      </c>
      <c r="P342" s="111" t="n">
        <v>25</v>
      </c>
      <c r="R342" s="0" t="s">
        <v>97</v>
      </c>
      <c r="S342" s="0" t="s">
        <v>98</v>
      </c>
      <c r="T342" s="113" t="n">
        <v>93</v>
      </c>
      <c r="U342" s="0" t="s">
        <v>177</v>
      </c>
      <c r="V342" s="0" t="s">
        <v>441</v>
      </c>
      <c r="W342" s="0" t="s">
        <v>115</v>
      </c>
      <c r="X342" s="0" t="s">
        <v>102</v>
      </c>
      <c r="Y342" s="0" t="s">
        <v>103</v>
      </c>
      <c r="Z342" s="0" t="s">
        <v>104</v>
      </c>
      <c r="AA342" s="0" t="n">
        <v>96004396</v>
      </c>
      <c r="AB342" s="0" t="n">
        <v>611147.1</v>
      </c>
      <c r="AC342" s="0" t="n">
        <v>64245</v>
      </c>
      <c r="AD342" s="110" t="n">
        <v>37027.875</v>
      </c>
      <c r="AE342" s="110" t="n">
        <v>37027.875</v>
      </c>
    </row>
    <row r="343" customFormat="false" ht="12.75" hidden="false" customHeight="false" outlineLevel="0" collapsed="false">
      <c r="A343" s="142" t="n">
        <f aca="false">DATEVALUE(TEXT(F343,"mm/dd/yy"))</f>
        <v>37026</v>
      </c>
      <c r="B343" s="142" t="str">
        <f aca="false">IF(K343="Power",IF(Z343="Enron Canada Corp.",LEFT(L343,9),LEFT(L343,13)),K343)</f>
        <v>US West Power</v>
      </c>
      <c r="C343" s="143" t="n">
        <f aca="false">IF(K343="Power",((AE343-AD343+1)*16*SUM(O343:P343)),((AE343-AD343+1)*SUM(O343:P343)))</f>
        <v>400</v>
      </c>
      <c r="D343" s="143" t="n">
        <f aca="false">VLOOKUP(H343,$A$7:$E$12,(HLOOKUP(B343,$B$5:$E$6,2,FALSE())),FALSE())*C343</f>
        <v>3</v>
      </c>
      <c r="E343" s="109" t="n">
        <v>1246581</v>
      </c>
      <c r="F343" s="110" t="n">
        <v>37026.3676388889</v>
      </c>
      <c r="G343" s="0" t="s">
        <v>178</v>
      </c>
      <c r="H343" s="0" t="s">
        <v>14</v>
      </c>
      <c r="I343" s="0" t="s">
        <v>11</v>
      </c>
      <c r="K343" s="0" t="s">
        <v>13</v>
      </c>
      <c r="L343" s="0" t="s">
        <v>106</v>
      </c>
      <c r="M343" s="0" t="n">
        <v>29383</v>
      </c>
      <c r="N343" s="0" t="s">
        <v>523</v>
      </c>
      <c r="P343" s="111" t="n">
        <v>25</v>
      </c>
      <c r="R343" s="0" t="s">
        <v>97</v>
      </c>
      <c r="S343" s="0" t="s">
        <v>98</v>
      </c>
      <c r="T343" s="113" t="n">
        <v>92</v>
      </c>
      <c r="U343" s="0" t="s">
        <v>177</v>
      </c>
      <c r="V343" s="0" t="s">
        <v>441</v>
      </c>
      <c r="W343" s="0" t="s">
        <v>115</v>
      </c>
      <c r="X343" s="0" t="s">
        <v>102</v>
      </c>
      <c r="Y343" s="0" t="s">
        <v>103</v>
      </c>
      <c r="Z343" s="0" t="s">
        <v>104</v>
      </c>
      <c r="AA343" s="0" t="n">
        <v>96004396</v>
      </c>
      <c r="AB343" s="0" t="n">
        <v>611174.1</v>
      </c>
      <c r="AC343" s="0" t="n">
        <v>64245</v>
      </c>
      <c r="AD343" s="110" t="n">
        <v>37027.875</v>
      </c>
      <c r="AE343" s="110" t="n">
        <v>37027.875</v>
      </c>
    </row>
    <row r="344" customFormat="false" ht="12.75" hidden="false" customHeight="false" outlineLevel="0" collapsed="false">
      <c r="A344" s="142" t="n">
        <f aca="false">DATEVALUE(TEXT(F344,"mm/dd/yy"))</f>
        <v>37026</v>
      </c>
      <c r="B344" s="142" t="str">
        <f aca="false">IF(K344="Power",IF(Z344="Enron Canada Corp.",LEFT(L344,9),LEFT(L344,13)),K344)</f>
        <v>Natural Gas</v>
      </c>
      <c r="C344" s="143" t="n">
        <f aca="false">IF(K344="Power",((AE344-AD344+1)*16*SUM(O344:P344)),((AE344-AD344+1)*SUM(O344:P344)))</f>
        <v>450000</v>
      </c>
      <c r="D344" s="143" t="n">
        <f aca="false">VLOOKUP(H344,$A$7:$E$12,(HLOOKUP(B344,$B$5:$E$6,2,FALSE())),FALSE())*C344</f>
        <v>112.5</v>
      </c>
      <c r="E344" s="109" t="n">
        <v>1247276</v>
      </c>
      <c r="F344" s="110" t="n">
        <v>37026.3813888889</v>
      </c>
      <c r="G344" s="0" t="s">
        <v>138</v>
      </c>
      <c r="H344" s="0" t="s">
        <v>14</v>
      </c>
      <c r="I344" s="0" t="s">
        <v>11</v>
      </c>
      <c r="K344" s="0" t="s">
        <v>12</v>
      </c>
      <c r="L344" s="0" t="s">
        <v>123</v>
      </c>
      <c r="M344" s="0" t="n">
        <v>36167</v>
      </c>
      <c r="N344" s="0" t="s">
        <v>524</v>
      </c>
      <c r="P344" s="111" t="n">
        <v>15000</v>
      </c>
      <c r="R344" s="0" t="s">
        <v>125</v>
      </c>
      <c r="S344" s="0" t="s">
        <v>98</v>
      </c>
      <c r="T344" s="113" t="n">
        <v>0.0175</v>
      </c>
      <c r="U344" s="0" t="s">
        <v>327</v>
      </c>
      <c r="V344" s="0" t="s">
        <v>328</v>
      </c>
      <c r="W344" s="0" t="s">
        <v>329</v>
      </c>
      <c r="X344" s="0" t="s">
        <v>129</v>
      </c>
      <c r="Y344" s="0" t="s">
        <v>103</v>
      </c>
      <c r="Z344" s="0" t="s">
        <v>130</v>
      </c>
      <c r="AA344" s="0" t="n">
        <v>96021110</v>
      </c>
      <c r="AB344" s="0" t="s">
        <v>525</v>
      </c>
      <c r="AC344" s="0" t="n">
        <v>57399</v>
      </c>
      <c r="AD344" s="110" t="n">
        <v>37043.875</v>
      </c>
      <c r="AE344" s="110" t="n">
        <v>37072.875</v>
      </c>
    </row>
    <row r="345" customFormat="false" ht="12.75" hidden="false" customHeight="false" outlineLevel="0" collapsed="false">
      <c r="A345" s="142" t="n">
        <f aca="false">DATEVALUE(TEXT(F345,"mm/dd/yy"))</f>
        <v>37026</v>
      </c>
      <c r="B345" s="142" t="str">
        <f aca="false">IF(K345="Power",IF(Z345="Enron Canada Corp.",LEFT(L345,9),LEFT(L345,13)),K345)</f>
        <v>Natural Gas</v>
      </c>
      <c r="C345" s="143" t="n">
        <f aca="false">IF(K345="Power",((AE345-AD345+1)*16*SUM(O345:P345)),((AE345-AD345+1)*SUM(O345:P345)))</f>
        <v>900000</v>
      </c>
      <c r="D345" s="143" t="n">
        <f aca="false">VLOOKUP(H345,$A$7:$E$12,(HLOOKUP(B345,$B$5:$E$6,2,FALSE())),FALSE())*C345</f>
        <v>225</v>
      </c>
      <c r="E345" s="109" t="n">
        <v>1247363</v>
      </c>
      <c r="F345" s="110" t="n">
        <v>37026.383587963</v>
      </c>
      <c r="G345" s="0" t="s">
        <v>162</v>
      </c>
      <c r="H345" s="0" t="s">
        <v>16</v>
      </c>
      <c r="I345" s="0" t="s">
        <v>11</v>
      </c>
      <c r="K345" s="0" t="s">
        <v>12</v>
      </c>
      <c r="L345" s="0" t="s">
        <v>123</v>
      </c>
      <c r="M345" s="0" t="n">
        <v>36161</v>
      </c>
      <c r="N345" s="0" t="s">
        <v>526</v>
      </c>
      <c r="P345" s="111" t="n">
        <v>30000</v>
      </c>
      <c r="R345" s="0" t="s">
        <v>125</v>
      </c>
      <c r="S345" s="0" t="s">
        <v>98</v>
      </c>
      <c r="T345" s="113" t="n">
        <v>0.2225</v>
      </c>
      <c r="U345" s="0" t="s">
        <v>527</v>
      </c>
      <c r="V345" s="0" t="s">
        <v>528</v>
      </c>
      <c r="W345" s="0" t="s">
        <v>529</v>
      </c>
      <c r="X345" s="0" t="s">
        <v>129</v>
      </c>
      <c r="Y345" s="0" t="s">
        <v>103</v>
      </c>
      <c r="Z345" s="0" t="s">
        <v>130</v>
      </c>
      <c r="AA345" s="0" t="n">
        <v>96045266</v>
      </c>
      <c r="AB345" s="0" t="s">
        <v>530</v>
      </c>
      <c r="AC345" s="0" t="n">
        <v>53350</v>
      </c>
      <c r="AD345" s="110" t="n">
        <v>37043.875</v>
      </c>
      <c r="AE345" s="110" t="n">
        <v>37072.875</v>
      </c>
    </row>
    <row r="346" customFormat="false" ht="12.75" hidden="false" customHeight="false" outlineLevel="0" collapsed="false">
      <c r="A346" s="142" t="n">
        <f aca="false">DATEVALUE(TEXT(F346,"mm/dd/yy"))</f>
        <v>37026</v>
      </c>
      <c r="B346" s="142" t="str">
        <f aca="false">IF(K346="Power",IF(Z346="Enron Canada Corp.",LEFT(L346,9),LEFT(L346,13)),K346)</f>
        <v>US West Power</v>
      </c>
      <c r="C346" s="143" t="n">
        <f aca="false">IF(K346="Power",((AE346-AD346+1)*16*SUM(O346:P346)),((AE346-AD346+1)*SUM(O346:P346)))</f>
        <v>36800</v>
      </c>
      <c r="D346" s="143" t="n">
        <f aca="false">VLOOKUP(H346,$A$7:$E$12,(HLOOKUP(B346,$B$5:$E$6,2,FALSE())),FALSE())*C346</f>
        <v>276</v>
      </c>
      <c r="E346" s="109" t="n">
        <v>1248090</v>
      </c>
      <c r="F346" s="110" t="n">
        <v>37026.4072685185</v>
      </c>
      <c r="G346" s="0" t="s">
        <v>94</v>
      </c>
      <c r="H346" s="0" t="s">
        <v>15</v>
      </c>
      <c r="I346" s="0" t="s">
        <v>11</v>
      </c>
      <c r="K346" s="0" t="s">
        <v>13</v>
      </c>
      <c r="L346" s="0" t="s">
        <v>95</v>
      </c>
      <c r="M346" s="0" t="n">
        <v>30895</v>
      </c>
      <c r="N346" s="0" t="s">
        <v>146</v>
      </c>
      <c r="O346" s="111" t="n">
        <v>25</v>
      </c>
      <c r="R346" s="0" t="s">
        <v>97</v>
      </c>
      <c r="S346" s="0" t="s">
        <v>98</v>
      </c>
      <c r="T346" s="113" t="n">
        <v>344</v>
      </c>
      <c r="U346" s="0" t="s">
        <v>118</v>
      </c>
      <c r="V346" s="0" t="s">
        <v>111</v>
      </c>
      <c r="W346" s="0" t="s">
        <v>112</v>
      </c>
      <c r="X346" s="0" t="s">
        <v>102</v>
      </c>
      <c r="Y346" s="0" t="s">
        <v>103</v>
      </c>
      <c r="Z346" s="0" t="s">
        <v>104</v>
      </c>
      <c r="AA346" s="0" t="n">
        <v>96004354</v>
      </c>
      <c r="AB346" s="0" t="n">
        <v>611295.1</v>
      </c>
      <c r="AC346" s="0" t="n">
        <v>29605</v>
      </c>
      <c r="AD346" s="110" t="n">
        <v>37073.7013888889</v>
      </c>
      <c r="AE346" s="110" t="n">
        <v>37164.7013888889</v>
      </c>
    </row>
    <row r="347" customFormat="false" ht="12.75" hidden="false" customHeight="false" outlineLevel="0" collapsed="false">
      <c r="A347" s="142" t="n">
        <f aca="false">DATEVALUE(TEXT(F347,"mm/dd/yy"))</f>
        <v>37026</v>
      </c>
      <c r="B347" s="142" t="str">
        <f aca="false">IF(K347="Power",IF(Z347="Enron Canada Corp.",LEFT(L347,9),LEFT(L347,13)),K347)</f>
        <v>Natural Gas</v>
      </c>
      <c r="C347" s="143" t="n">
        <f aca="false">IF(K347="Power",((AE347-AD347+1)*16*SUM(O347:P347)),((AE347-AD347+1)*SUM(O347:P347)))</f>
        <v>755000</v>
      </c>
      <c r="D347" s="143" t="n">
        <f aca="false">VLOOKUP(H347,$A$7:$E$12,(HLOOKUP(B347,$B$5:$E$6,2,FALSE())),FALSE())*C347</f>
        <v>188.75</v>
      </c>
      <c r="E347" s="109" t="n">
        <v>1249294</v>
      </c>
      <c r="F347" s="110" t="n">
        <v>37026.4758564815</v>
      </c>
      <c r="G347" s="0" t="s">
        <v>160</v>
      </c>
      <c r="H347" s="0" t="s">
        <v>14</v>
      </c>
      <c r="I347" s="0" t="s">
        <v>11</v>
      </c>
      <c r="K347" s="0" t="s">
        <v>12</v>
      </c>
      <c r="L347" s="0" t="s">
        <v>123</v>
      </c>
      <c r="M347" s="0" t="n">
        <v>37288</v>
      </c>
      <c r="N347" s="0" t="s">
        <v>493</v>
      </c>
      <c r="P347" s="111" t="n">
        <v>5000</v>
      </c>
      <c r="R347" s="0" t="s">
        <v>125</v>
      </c>
      <c r="S347" s="0" t="s">
        <v>98</v>
      </c>
      <c r="T347" s="113" t="n">
        <v>-0.43</v>
      </c>
      <c r="U347" s="0" t="s">
        <v>202</v>
      </c>
      <c r="V347" s="0" t="s">
        <v>157</v>
      </c>
      <c r="W347" s="0" t="s">
        <v>192</v>
      </c>
      <c r="X347" s="0" t="s">
        <v>129</v>
      </c>
      <c r="Y347" s="0" t="s">
        <v>103</v>
      </c>
      <c r="Z347" s="0" t="s">
        <v>130</v>
      </c>
      <c r="AA347" s="0" t="n">
        <v>95000281</v>
      </c>
      <c r="AB347" s="0" t="s">
        <v>531</v>
      </c>
      <c r="AC347" s="0" t="n">
        <v>56264</v>
      </c>
      <c r="AD347" s="110" t="n">
        <v>37196</v>
      </c>
      <c r="AE347" s="110" t="n">
        <v>37346</v>
      </c>
    </row>
    <row r="348" customFormat="false" ht="12.75" hidden="false" customHeight="false" outlineLevel="0" collapsed="false">
      <c r="A348" s="142" t="n">
        <f aca="false">DATEVALUE(TEXT(F348,"mm/dd/yy"))</f>
        <v>37026</v>
      </c>
      <c r="B348" s="142" t="str">
        <f aca="false">IF(K348="Power",IF(Z348="Enron Canada Corp.",LEFT(L348,9),LEFT(L348,13)),K348)</f>
        <v>US East Power</v>
      </c>
      <c r="C348" s="143" t="n">
        <f aca="false">IF(K348="Power",((AE348-AD348+1)*16*SUM(O348:P348)),((AE348-AD348+1)*SUM(O348:P348)))</f>
        <v>24000</v>
      </c>
      <c r="D348" s="143" t="n">
        <f aca="false">VLOOKUP(H348,$A$7:$E$12,(HLOOKUP(B348,$B$5:$E$6,2,FALSE())),FALSE())*C348</f>
        <v>120</v>
      </c>
      <c r="E348" s="109" t="n">
        <v>1249406</v>
      </c>
      <c r="F348" s="110" t="n">
        <v>37026.4879513889</v>
      </c>
      <c r="G348" s="0" t="s">
        <v>162</v>
      </c>
      <c r="H348" s="0" t="s">
        <v>15</v>
      </c>
      <c r="I348" s="0" t="s">
        <v>11</v>
      </c>
      <c r="K348" s="0" t="s">
        <v>13</v>
      </c>
      <c r="L348" s="0" t="s">
        <v>133</v>
      </c>
      <c r="M348" s="0" t="n">
        <v>32554</v>
      </c>
      <c r="N348" s="0" t="s">
        <v>172</v>
      </c>
      <c r="P348" s="111" t="n">
        <v>50</v>
      </c>
      <c r="R348" s="0" t="s">
        <v>97</v>
      </c>
      <c r="S348" s="0" t="s">
        <v>98</v>
      </c>
      <c r="T348" s="113" t="n">
        <v>65.25</v>
      </c>
      <c r="U348" s="0" t="s">
        <v>152</v>
      </c>
      <c r="V348" s="0" t="s">
        <v>153</v>
      </c>
      <c r="W348" s="0" t="s">
        <v>174</v>
      </c>
      <c r="X348" s="0" t="s">
        <v>102</v>
      </c>
      <c r="Y348" s="0" t="s">
        <v>103</v>
      </c>
      <c r="Z348" s="0" t="s">
        <v>104</v>
      </c>
      <c r="AA348" s="0" t="n">
        <v>96057469</v>
      </c>
      <c r="AB348" s="0" t="n">
        <v>611550.1</v>
      </c>
      <c r="AC348" s="0" t="n">
        <v>53350</v>
      </c>
      <c r="AD348" s="110" t="n">
        <v>37043.5916666667</v>
      </c>
      <c r="AE348" s="110" t="n">
        <v>37072.5916666667</v>
      </c>
    </row>
    <row r="349" customFormat="false" ht="12.75" hidden="false" customHeight="false" outlineLevel="0" collapsed="false">
      <c r="A349" s="142" t="n">
        <f aca="false">DATEVALUE(TEXT(F349,"mm/dd/yy"))</f>
        <v>37026</v>
      </c>
      <c r="B349" s="142" t="str">
        <f aca="false">IF(K349="Power",IF(Z349="Enron Canada Corp.",LEFT(L349,9),LEFT(L349,13)),K349)</f>
        <v>US East Power</v>
      </c>
      <c r="C349" s="143" t="n">
        <f aca="false">IF(K349="Power",((AE349-AD349+1)*16*SUM(O349:P349)),((AE349-AD349+1)*SUM(O349:P349)))</f>
        <v>4000</v>
      </c>
      <c r="D349" s="143" t="n">
        <f aca="false">VLOOKUP(H349,$A$7:$E$12,(HLOOKUP(B349,$B$5:$E$6,2,FALSE())),FALSE())*C349</f>
        <v>20</v>
      </c>
      <c r="E349" s="109" t="n">
        <v>1249706</v>
      </c>
      <c r="F349" s="110" t="n">
        <v>37026.5391203704</v>
      </c>
      <c r="G349" s="0" t="s">
        <v>435</v>
      </c>
      <c r="H349" s="0" t="s">
        <v>14</v>
      </c>
      <c r="I349" s="0" t="s">
        <v>11</v>
      </c>
      <c r="K349" s="0" t="s">
        <v>13</v>
      </c>
      <c r="L349" s="0" t="s">
        <v>133</v>
      </c>
      <c r="M349" s="0" t="n">
        <v>29063</v>
      </c>
      <c r="N349" s="0" t="s">
        <v>532</v>
      </c>
      <c r="O349" s="111" t="n">
        <v>50</v>
      </c>
      <c r="R349" s="0" t="s">
        <v>97</v>
      </c>
      <c r="S349" s="0" t="s">
        <v>98</v>
      </c>
      <c r="T349" s="113" t="n">
        <v>44.75</v>
      </c>
      <c r="U349" s="0" t="s">
        <v>208</v>
      </c>
      <c r="V349" s="0" t="s">
        <v>458</v>
      </c>
      <c r="W349" s="0" t="s">
        <v>459</v>
      </c>
      <c r="X349" s="0" t="s">
        <v>102</v>
      </c>
      <c r="Y349" s="0" t="s">
        <v>103</v>
      </c>
      <c r="Z349" s="0" t="s">
        <v>104</v>
      </c>
      <c r="AA349" s="0" t="n">
        <v>96056752</v>
      </c>
      <c r="AB349" s="0" t="n">
        <v>611713.1</v>
      </c>
      <c r="AC349" s="0" t="n">
        <v>3254</v>
      </c>
      <c r="AD349" s="110" t="n">
        <v>37032.875</v>
      </c>
      <c r="AE349" s="110" t="n">
        <v>37036.875</v>
      </c>
    </row>
    <row r="350" customFormat="false" ht="12.75" hidden="false" customHeight="false" outlineLevel="0" collapsed="false">
      <c r="A350" s="142" t="n">
        <f aca="false">DATEVALUE(TEXT(F350,"mm/dd/yy"))</f>
        <v>37026</v>
      </c>
      <c r="B350" s="142" t="str">
        <f aca="false">IF(K350="Power",IF(Z350="Enron Canada Corp.",LEFT(L350,9),LEFT(L350,13)),K350)</f>
        <v>US East Power</v>
      </c>
      <c r="C350" s="143" t="n">
        <f aca="false">IF(K350="Power",((AE350-AD350+1)*16*SUM(O350:P350)),((AE350-AD350+1)*SUM(O350:P350)))</f>
        <v>1600</v>
      </c>
      <c r="D350" s="143" t="n">
        <f aca="false">VLOOKUP(H350,$A$7:$E$12,(HLOOKUP(B350,$B$5:$E$6,2,FALSE())),FALSE())*C350</f>
        <v>8</v>
      </c>
      <c r="E350" s="109" t="n">
        <v>1249807</v>
      </c>
      <c r="F350" s="110" t="n">
        <v>37026.553287037</v>
      </c>
      <c r="G350" s="0" t="s">
        <v>170</v>
      </c>
      <c r="H350" s="0" t="s">
        <v>15</v>
      </c>
      <c r="I350" s="0" t="s">
        <v>11</v>
      </c>
      <c r="K350" s="0" t="s">
        <v>13</v>
      </c>
      <c r="L350" s="0" t="s">
        <v>133</v>
      </c>
      <c r="M350" s="0" t="n">
        <v>29066</v>
      </c>
      <c r="N350" s="0" t="s">
        <v>533</v>
      </c>
      <c r="O350" s="111" t="n">
        <v>50</v>
      </c>
      <c r="R350" s="0" t="s">
        <v>97</v>
      </c>
      <c r="S350" s="0" t="s">
        <v>98</v>
      </c>
      <c r="T350" s="113" t="n">
        <v>43</v>
      </c>
      <c r="U350" s="0" t="s">
        <v>534</v>
      </c>
      <c r="V350" s="0" t="s">
        <v>209</v>
      </c>
      <c r="W350" s="0" t="s">
        <v>185</v>
      </c>
      <c r="X350" s="0" t="s">
        <v>102</v>
      </c>
      <c r="Y350" s="0" t="s">
        <v>103</v>
      </c>
      <c r="Z350" s="0" t="s">
        <v>104</v>
      </c>
      <c r="AB350" s="0" t="n">
        <v>611755.1</v>
      </c>
      <c r="AC350" s="0" t="n">
        <v>3246</v>
      </c>
      <c r="AD350" s="110" t="n">
        <v>37028.875</v>
      </c>
      <c r="AE350" s="110" t="n">
        <v>37029.875</v>
      </c>
    </row>
    <row r="351" customFormat="false" ht="12.75" hidden="false" customHeight="false" outlineLevel="0" collapsed="false">
      <c r="A351" s="142" t="n">
        <f aca="false">DATEVALUE(TEXT(F351,"mm/dd/yy"))</f>
        <v>37027</v>
      </c>
      <c r="B351" s="142" t="str">
        <f aca="false">IF(K351="Power",IF(Z351="Enron Canada Corp.",LEFT(L351,9),LEFT(L351,13)),K351)</f>
        <v>US West Power</v>
      </c>
      <c r="C351" s="143" t="n">
        <f aca="false">IF(K351="Power",((AE351-AD351+1)*16*SUM(O351:P351)),((AE351-AD351+1)*SUM(O351:P351)))</f>
        <v>400</v>
      </c>
      <c r="D351" s="143" t="n">
        <f aca="false">VLOOKUP(H351,$A$7:$E$12,(HLOOKUP(B351,$B$5:$E$6,2,FALSE())),FALSE())*C351</f>
        <v>3</v>
      </c>
      <c r="E351" s="109" t="n">
        <v>1252000</v>
      </c>
      <c r="F351" s="110" t="n">
        <v>37027.3409722222</v>
      </c>
      <c r="G351" s="0" t="s">
        <v>305</v>
      </c>
      <c r="H351" s="0" t="s">
        <v>14</v>
      </c>
      <c r="I351" s="0" t="s">
        <v>11</v>
      </c>
      <c r="K351" s="0" t="s">
        <v>13</v>
      </c>
      <c r="L351" s="0" t="s">
        <v>106</v>
      </c>
      <c r="M351" s="0" t="n">
        <v>29383</v>
      </c>
      <c r="N351" s="0" t="s">
        <v>535</v>
      </c>
      <c r="P351" s="111" t="n">
        <v>25</v>
      </c>
      <c r="R351" s="0" t="s">
        <v>97</v>
      </c>
      <c r="S351" s="0" t="s">
        <v>98</v>
      </c>
      <c r="T351" s="113" t="n">
        <v>60</v>
      </c>
      <c r="U351" s="0" t="s">
        <v>177</v>
      </c>
      <c r="V351" s="0" t="s">
        <v>441</v>
      </c>
      <c r="W351" s="0" t="s">
        <v>115</v>
      </c>
      <c r="X351" s="0" t="s">
        <v>102</v>
      </c>
      <c r="Y351" s="0" t="s">
        <v>103</v>
      </c>
      <c r="Z351" s="0" t="s">
        <v>104</v>
      </c>
      <c r="AA351" s="0" t="n">
        <v>96060365</v>
      </c>
      <c r="AB351" s="0" t="n">
        <v>612445.1</v>
      </c>
      <c r="AC351" s="0" t="n">
        <v>12</v>
      </c>
      <c r="AD351" s="110" t="n">
        <v>37028.875</v>
      </c>
      <c r="AE351" s="110" t="n">
        <v>37028.875</v>
      </c>
    </row>
    <row r="352" customFormat="false" ht="12.75" hidden="false" customHeight="false" outlineLevel="0" collapsed="false">
      <c r="A352" s="142" t="n">
        <f aca="false">DATEVALUE(TEXT(F352,"mm/dd/yy"))</f>
        <v>37027</v>
      </c>
      <c r="B352" s="142" t="str">
        <f aca="false">IF(K352="Power",IF(Z352="Enron Canada Corp.",LEFT(L352,9),LEFT(L352,13)),K352)</f>
        <v>US East Power</v>
      </c>
      <c r="C352" s="143" t="n">
        <f aca="false">IF(K352="Power",((AE352-AD352+1)*16*SUM(O352:P352)),((AE352-AD352+1)*SUM(O352:P352)))</f>
        <v>24000</v>
      </c>
      <c r="D352" s="143" t="n">
        <f aca="false">VLOOKUP(H352,$A$7:$E$12,(HLOOKUP(B352,$B$5:$E$6,2,FALSE())),FALSE())*C352</f>
        <v>120</v>
      </c>
      <c r="E352" s="109" t="n">
        <v>1252124</v>
      </c>
      <c r="F352" s="110" t="n">
        <v>37027.3458333333</v>
      </c>
      <c r="G352" s="0" t="s">
        <v>255</v>
      </c>
      <c r="H352" s="0" t="s">
        <v>15</v>
      </c>
      <c r="I352" s="0" t="s">
        <v>11</v>
      </c>
      <c r="K352" s="0" t="s">
        <v>13</v>
      </c>
      <c r="L352" s="0" t="s">
        <v>133</v>
      </c>
      <c r="M352" s="0" t="n">
        <v>3942</v>
      </c>
      <c r="N352" s="0" t="s">
        <v>313</v>
      </c>
      <c r="O352" s="111" t="n">
        <v>50</v>
      </c>
      <c r="R352" s="0" t="s">
        <v>97</v>
      </c>
      <c r="S352" s="0" t="s">
        <v>98</v>
      </c>
      <c r="T352" s="113" t="n">
        <v>42.75</v>
      </c>
      <c r="U352" s="0" t="s">
        <v>152</v>
      </c>
      <c r="V352" s="0" t="s">
        <v>173</v>
      </c>
      <c r="W352" s="0" t="s">
        <v>174</v>
      </c>
      <c r="X352" s="0" t="s">
        <v>102</v>
      </c>
      <c r="Y352" s="0" t="s">
        <v>103</v>
      </c>
      <c r="Z352" s="0" t="s">
        <v>104</v>
      </c>
      <c r="AA352" s="0" t="n">
        <v>96057479</v>
      </c>
      <c r="AB352" s="0" t="n">
        <v>612492.1</v>
      </c>
      <c r="AC352" s="0" t="n">
        <v>55134</v>
      </c>
      <c r="AD352" s="110" t="n">
        <v>37135.5916666667</v>
      </c>
      <c r="AE352" s="110" t="n">
        <v>37164.5916666667</v>
      </c>
    </row>
    <row r="353" customFormat="false" ht="12.75" hidden="false" customHeight="false" outlineLevel="0" collapsed="false">
      <c r="A353" s="142" t="n">
        <f aca="false">DATEVALUE(TEXT(F353,"mm/dd/yy"))</f>
        <v>37027</v>
      </c>
      <c r="B353" s="142" t="str">
        <f aca="false">IF(K353="Power",IF(Z353="Enron Canada Corp.",LEFT(L353,9),LEFT(L353,13)),K353)</f>
        <v>Natural Gas</v>
      </c>
      <c r="C353" s="143" t="n">
        <f aca="false">IF(K353="Power",((AE353-AD353+1)*16*SUM(O353:P353)),((AE353-AD353+1)*SUM(O353:P353)))</f>
        <v>3060000</v>
      </c>
      <c r="D353" s="143" t="n">
        <f aca="false">VLOOKUP(H353,$A$7:$E$12,(HLOOKUP(B353,$B$5:$E$6,2,FALSE())),FALSE())*C353</f>
        <v>765</v>
      </c>
      <c r="E353" s="109" t="n">
        <v>1252211</v>
      </c>
      <c r="F353" s="110" t="n">
        <v>37027.3486111111</v>
      </c>
      <c r="G353" s="0" t="s">
        <v>162</v>
      </c>
      <c r="H353" s="0" t="s">
        <v>14</v>
      </c>
      <c r="I353" s="0" t="s">
        <v>11</v>
      </c>
      <c r="K353" s="0" t="s">
        <v>12</v>
      </c>
      <c r="L353" s="0" t="s">
        <v>123</v>
      </c>
      <c r="M353" s="0" t="n">
        <v>49193</v>
      </c>
      <c r="N353" s="0" t="s">
        <v>409</v>
      </c>
      <c r="O353" s="111" t="n">
        <v>20000</v>
      </c>
      <c r="R353" s="0" t="s">
        <v>125</v>
      </c>
      <c r="S353" s="0" t="s">
        <v>98</v>
      </c>
      <c r="T353" s="113" t="n">
        <v>-0.01</v>
      </c>
      <c r="U353" s="0" t="s">
        <v>327</v>
      </c>
      <c r="V353" s="0" t="s">
        <v>328</v>
      </c>
      <c r="W353" s="0" t="s">
        <v>329</v>
      </c>
      <c r="X353" s="0" t="s">
        <v>129</v>
      </c>
      <c r="Y353" s="0" t="s">
        <v>103</v>
      </c>
      <c r="Z353" s="0" t="s">
        <v>130</v>
      </c>
      <c r="AA353" s="0" t="n">
        <v>96045266</v>
      </c>
      <c r="AB353" s="0" t="s">
        <v>536</v>
      </c>
      <c r="AC353" s="0" t="n">
        <v>53350</v>
      </c>
      <c r="AD353" s="110" t="n">
        <v>37043.6493055556</v>
      </c>
      <c r="AE353" s="110" t="n">
        <v>37195.6493055556</v>
      </c>
    </row>
    <row r="354" customFormat="false" ht="12.75" hidden="false" customHeight="false" outlineLevel="0" collapsed="false">
      <c r="A354" s="142" t="n">
        <f aca="false">DATEVALUE(TEXT(F354,"mm/dd/yy"))</f>
        <v>37027</v>
      </c>
      <c r="B354" s="142" t="str">
        <f aca="false">IF(K354="Power",IF(Z354="Enron Canada Corp.",LEFT(L354,9),LEFT(L354,13)),K354)</f>
        <v>Natural Gas</v>
      </c>
      <c r="C354" s="143" t="n">
        <f aca="false">IF(K354="Power",((AE354-AD354+1)*16*SUM(O354:P354)),((AE354-AD354+1)*SUM(O354:P354)))</f>
        <v>3000000</v>
      </c>
      <c r="D354" s="143" t="n">
        <f aca="false">VLOOKUP(H354,$A$7:$E$12,(HLOOKUP(B354,$B$5:$E$6,2,FALSE())),FALSE())*C354</f>
        <v>750</v>
      </c>
      <c r="E354" s="109" t="n">
        <v>1252359</v>
      </c>
      <c r="F354" s="110" t="n">
        <v>37027.3534722222</v>
      </c>
      <c r="G354" s="0" t="s">
        <v>210</v>
      </c>
      <c r="H354" s="0" t="s">
        <v>16</v>
      </c>
      <c r="I354" s="0" t="s">
        <v>11</v>
      </c>
      <c r="K354" s="0" t="s">
        <v>12</v>
      </c>
      <c r="L354" s="0" t="s">
        <v>123</v>
      </c>
      <c r="M354" s="0" t="n">
        <v>37083</v>
      </c>
      <c r="N354" s="0" t="s">
        <v>537</v>
      </c>
      <c r="P354" s="111" t="n">
        <v>100000</v>
      </c>
      <c r="R354" s="0" t="s">
        <v>125</v>
      </c>
      <c r="S354" s="0" t="s">
        <v>98</v>
      </c>
      <c r="T354" s="113" t="n">
        <v>-0.005</v>
      </c>
      <c r="U354" s="0" t="s">
        <v>527</v>
      </c>
      <c r="V354" s="0" t="s">
        <v>328</v>
      </c>
      <c r="W354" s="0" t="s">
        <v>329</v>
      </c>
      <c r="X354" s="0" t="s">
        <v>129</v>
      </c>
      <c r="Y354" s="0" t="s">
        <v>103</v>
      </c>
      <c r="Z354" s="0" t="s">
        <v>130</v>
      </c>
      <c r="AA354" s="0" t="n">
        <v>96011840</v>
      </c>
      <c r="AB354" s="0" t="s">
        <v>538</v>
      </c>
      <c r="AC354" s="0" t="n">
        <v>57508</v>
      </c>
      <c r="AD354" s="110" t="n">
        <v>37043.875</v>
      </c>
      <c r="AE354" s="110" t="n">
        <v>37072.875</v>
      </c>
    </row>
    <row r="355" customFormat="false" ht="12.75" hidden="false" customHeight="false" outlineLevel="0" collapsed="false">
      <c r="A355" s="142" t="n">
        <f aca="false">DATEVALUE(TEXT(F355,"mm/dd/yy"))</f>
        <v>37027</v>
      </c>
      <c r="B355" s="142" t="str">
        <f aca="false">IF(K355="Power",IF(Z355="Enron Canada Corp.",LEFT(L355,9),LEFT(L355,13)),K355)</f>
        <v>Natural Gas</v>
      </c>
      <c r="C355" s="143" t="n">
        <f aca="false">IF(K355="Power",((AE355-AD355+1)*16*SUM(O355:P355)),((AE355-AD355+1)*SUM(O355:P355)))</f>
        <v>615000</v>
      </c>
      <c r="D355" s="143" t="n">
        <f aca="false">VLOOKUP(H355,$A$7:$E$12,(HLOOKUP(B355,$B$5:$E$6,2,FALSE())),FALSE())*C355</f>
        <v>153.75</v>
      </c>
      <c r="E355" s="109" t="n">
        <v>1252499</v>
      </c>
      <c r="F355" s="110" t="n">
        <v>37027.35625</v>
      </c>
      <c r="G355" s="0" t="s">
        <v>489</v>
      </c>
      <c r="H355" s="0" t="s">
        <v>14</v>
      </c>
      <c r="I355" s="0" t="s">
        <v>11</v>
      </c>
      <c r="K355" s="0" t="s">
        <v>12</v>
      </c>
      <c r="L355" s="0" t="s">
        <v>123</v>
      </c>
      <c r="M355" s="0" t="n">
        <v>50473</v>
      </c>
      <c r="N355" s="0" t="s">
        <v>539</v>
      </c>
      <c r="O355" s="111" t="n">
        <v>5000</v>
      </c>
      <c r="R355" s="0" t="s">
        <v>125</v>
      </c>
      <c r="S355" s="0" t="s">
        <v>98</v>
      </c>
      <c r="T355" s="113" t="n">
        <v>-0.07</v>
      </c>
      <c r="U355" s="0" t="s">
        <v>202</v>
      </c>
      <c r="V355" s="0" t="s">
        <v>203</v>
      </c>
      <c r="W355" s="0" t="s">
        <v>204</v>
      </c>
      <c r="X355" s="0" t="s">
        <v>129</v>
      </c>
      <c r="Y355" s="0" t="s">
        <v>103</v>
      </c>
      <c r="Z355" s="0" t="s">
        <v>130</v>
      </c>
      <c r="AA355" s="0" t="n">
        <v>96030230</v>
      </c>
      <c r="AB355" s="0" t="s">
        <v>540</v>
      </c>
      <c r="AC355" s="0" t="n">
        <v>66652</v>
      </c>
      <c r="AD355" s="110" t="n">
        <v>37073</v>
      </c>
      <c r="AE355" s="110" t="n">
        <v>37195</v>
      </c>
    </row>
    <row r="356" customFormat="false" ht="12.75" hidden="false" customHeight="false" outlineLevel="0" collapsed="false">
      <c r="A356" s="142" t="n">
        <f aca="false">DATEVALUE(TEXT(F356,"mm/dd/yy"))</f>
        <v>37027</v>
      </c>
      <c r="B356" s="142" t="str">
        <f aca="false">IF(K356="Power",IF(Z356="Enron Canada Corp.",LEFT(L356,9),LEFT(L356,13)),K356)</f>
        <v>US East Power</v>
      </c>
      <c r="C356" s="143" t="n">
        <f aca="false">IF(K356="Power",((AE356-AD356+1)*16*SUM(O356:P356)),((AE356-AD356+1)*SUM(O356:P356)))</f>
        <v>800</v>
      </c>
      <c r="D356" s="143" t="n">
        <f aca="false">VLOOKUP(H356,$A$7:$E$12,(HLOOKUP(B356,$B$5:$E$6,2,FALSE())),FALSE())*C356</f>
        <v>4</v>
      </c>
      <c r="E356" s="109" t="n">
        <v>1252745</v>
      </c>
      <c r="F356" s="110" t="n">
        <v>37027.3631944444</v>
      </c>
      <c r="G356" s="0" t="s">
        <v>541</v>
      </c>
      <c r="H356" s="0" t="s">
        <v>16</v>
      </c>
      <c r="I356" s="0" t="s">
        <v>11</v>
      </c>
      <c r="K356" s="0" t="s">
        <v>13</v>
      </c>
      <c r="L356" s="0" t="s">
        <v>133</v>
      </c>
      <c r="M356" s="0" t="n">
        <v>29088</v>
      </c>
      <c r="N356" s="0" t="s">
        <v>542</v>
      </c>
      <c r="O356" s="111" t="n">
        <v>50</v>
      </c>
      <c r="R356" s="0" t="s">
        <v>97</v>
      </c>
      <c r="S356" s="0" t="s">
        <v>98</v>
      </c>
      <c r="T356" s="113" t="n">
        <v>39.3</v>
      </c>
      <c r="U356" s="0" t="s">
        <v>543</v>
      </c>
      <c r="V356" s="0" t="s">
        <v>153</v>
      </c>
      <c r="W356" s="0" t="s">
        <v>154</v>
      </c>
      <c r="X356" s="0" t="s">
        <v>102</v>
      </c>
      <c r="Y356" s="0" t="s">
        <v>103</v>
      </c>
      <c r="Z356" s="0" t="s">
        <v>104</v>
      </c>
      <c r="AA356" s="0" t="n">
        <v>96047472</v>
      </c>
      <c r="AB356" s="0" t="n">
        <v>612617.1</v>
      </c>
      <c r="AC356" s="0" t="n">
        <v>71243</v>
      </c>
      <c r="AD356" s="110" t="n">
        <v>37028.875</v>
      </c>
      <c r="AE356" s="110" t="n">
        <v>37028.875</v>
      </c>
    </row>
    <row r="357" customFormat="false" ht="12.75" hidden="false" customHeight="false" outlineLevel="0" collapsed="false">
      <c r="A357" s="142" t="n">
        <f aca="false">DATEVALUE(TEXT(F357,"mm/dd/yy"))</f>
        <v>37027</v>
      </c>
      <c r="B357" s="142" t="str">
        <f aca="false">IF(K357="Power",IF(Z357="Enron Canada Corp.",LEFT(L357,9),LEFT(L357,13)),K357)</f>
        <v>US West Power</v>
      </c>
      <c r="C357" s="143" t="n">
        <f aca="false">IF(K357="Power",((AE357-AD357+1)*16*SUM(O357:P357)),((AE357-AD357+1)*SUM(O357:P357)))</f>
        <v>12000</v>
      </c>
      <c r="D357" s="143" t="n">
        <f aca="false">VLOOKUP(H357,$A$7:$E$12,(HLOOKUP(B357,$B$5:$E$6,2,FALSE())),FALSE())*C357</f>
        <v>90</v>
      </c>
      <c r="E357" s="109" t="n">
        <v>1253041</v>
      </c>
      <c r="F357" s="110" t="n">
        <v>37027.3694444444</v>
      </c>
      <c r="G357" s="0" t="s">
        <v>255</v>
      </c>
      <c r="H357" s="0" t="s">
        <v>15</v>
      </c>
      <c r="I357" s="0" t="s">
        <v>11</v>
      </c>
      <c r="K357" s="0" t="s">
        <v>13</v>
      </c>
      <c r="L357" s="0" t="s">
        <v>95</v>
      </c>
      <c r="M357" s="0" t="n">
        <v>49075</v>
      </c>
      <c r="N357" s="0" t="s">
        <v>404</v>
      </c>
      <c r="P357" s="111" t="n">
        <v>25</v>
      </c>
      <c r="R357" s="0" t="s">
        <v>97</v>
      </c>
      <c r="S357" s="0" t="s">
        <v>98</v>
      </c>
      <c r="T357" s="113" t="n">
        <v>307.5</v>
      </c>
      <c r="U357" s="0" t="s">
        <v>118</v>
      </c>
      <c r="V357" s="0" t="s">
        <v>121</v>
      </c>
      <c r="W357" s="0" t="s">
        <v>101</v>
      </c>
      <c r="X357" s="0" t="s">
        <v>102</v>
      </c>
      <c r="Y357" s="0" t="s">
        <v>103</v>
      </c>
      <c r="Z357" s="0" t="s">
        <v>104</v>
      </c>
      <c r="AA357" s="0" t="n">
        <v>96057479</v>
      </c>
      <c r="AB357" s="0" t="n">
        <v>612639.1</v>
      </c>
      <c r="AC357" s="0" t="n">
        <v>55134</v>
      </c>
      <c r="AD357" s="110" t="n">
        <v>37043.875</v>
      </c>
      <c r="AE357" s="110" t="n">
        <v>37072.875</v>
      </c>
    </row>
    <row r="358" customFormat="false" ht="12.75" hidden="false" customHeight="false" outlineLevel="0" collapsed="false">
      <c r="A358" s="142" t="n">
        <f aca="false">DATEVALUE(TEXT(F358,"mm/dd/yy"))</f>
        <v>37027</v>
      </c>
      <c r="B358" s="142" t="str">
        <f aca="false">IF(K358="Power",IF(Z358="Enron Canada Corp.",LEFT(L358,9),LEFT(L358,13)),K358)</f>
        <v>Natural Gas</v>
      </c>
      <c r="C358" s="143" t="n">
        <f aca="false">IF(K358="Power",((AE358-AD358+1)*16*SUM(O358:P358)),((AE358-AD358+1)*SUM(O358:P358)))</f>
        <v>300000</v>
      </c>
      <c r="D358" s="143" t="n">
        <f aca="false">VLOOKUP(H358,$A$7:$E$12,(HLOOKUP(B358,$B$5:$E$6,2,FALSE())),FALSE())*C358</f>
        <v>75</v>
      </c>
      <c r="E358" s="109" t="n">
        <v>1253318</v>
      </c>
      <c r="F358" s="110" t="n">
        <v>37027.3736111111</v>
      </c>
      <c r="G358" s="0" t="s">
        <v>162</v>
      </c>
      <c r="H358" s="0" t="s">
        <v>14</v>
      </c>
      <c r="I358" s="0" t="s">
        <v>11</v>
      </c>
      <c r="K358" s="0" t="s">
        <v>12</v>
      </c>
      <c r="L358" s="0" t="s">
        <v>123</v>
      </c>
      <c r="M358" s="0" t="n">
        <v>36207</v>
      </c>
      <c r="N358" s="0" t="s">
        <v>482</v>
      </c>
      <c r="O358" s="111" t="n">
        <v>10000</v>
      </c>
      <c r="R358" s="0" t="s">
        <v>125</v>
      </c>
      <c r="S358" s="0" t="s">
        <v>98</v>
      </c>
      <c r="T358" s="113" t="n">
        <v>0.175</v>
      </c>
      <c r="U358" s="0" t="s">
        <v>202</v>
      </c>
      <c r="V358" s="0" t="s">
        <v>247</v>
      </c>
      <c r="W358" s="0" t="s">
        <v>239</v>
      </c>
      <c r="X358" s="0" t="s">
        <v>129</v>
      </c>
      <c r="Y358" s="0" t="s">
        <v>103</v>
      </c>
      <c r="Z358" s="0" t="s">
        <v>130</v>
      </c>
      <c r="AA358" s="0" t="n">
        <v>96045266</v>
      </c>
      <c r="AB358" s="0" t="s">
        <v>544</v>
      </c>
      <c r="AC358" s="0" t="n">
        <v>53350</v>
      </c>
      <c r="AD358" s="110" t="n">
        <v>37043.875</v>
      </c>
      <c r="AE358" s="110" t="n">
        <v>37072.875</v>
      </c>
    </row>
    <row r="359" customFormat="false" ht="12.75" hidden="false" customHeight="false" outlineLevel="0" collapsed="false">
      <c r="A359" s="142" t="n">
        <f aca="false">DATEVALUE(TEXT(F359,"mm/dd/yy"))</f>
        <v>37027</v>
      </c>
      <c r="B359" s="142" t="str">
        <f aca="false">IF(K359="Power",IF(Z359="Enron Canada Corp.",LEFT(L359,9),LEFT(L359,13)),K359)</f>
        <v>Natural Gas</v>
      </c>
      <c r="C359" s="143" t="n">
        <f aca="false">IF(K359="Power",((AE359-AD359+1)*16*SUM(O359:P359)),((AE359-AD359+1)*SUM(O359:P359)))</f>
        <v>150000</v>
      </c>
      <c r="D359" s="143" t="n">
        <f aca="false">VLOOKUP(H359,$A$7:$E$12,(HLOOKUP(B359,$B$5:$E$6,2,FALSE())),FALSE())*C359</f>
        <v>37.5</v>
      </c>
      <c r="E359" s="109" t="n">
        <v>1253395</v>
      </c>
      <c r="F359" s="110" t="n">
        <v>37027.375</v>
      </c>
      <c r="G359" s="0" t="s">
        <v>346</v>
      </c>
      <c r="H359" s="0" t="s">
        <v>14</v>
      </c>
      <c r="I359" s="0" t="s">
        <v>11</v>
      </c>
      <c r="K359" s="0" t="s">
        <v>12</v>
      </c>
      <c r="L359" s="0" t="s">
        <v>123</v>
      </c>
      <c r="M359" s="0" t="n">
        <v>36100</v>
      </c>
      <c r="N359" s="0" t="s">
        <v>545</v>
      </c>
      <c r="O359" s="111" t="n">
        <v>5000</v>
      </c>
      <c r="R359" s="0" t="s">
        <v>125</v>
      </c>
      <c r="S359" s="0" t="s">
        <v>98</v>
      </c>
      <c r="T359" s="113" t="n">
        <v>0.095</v>
      </c>
      <c r="U359" s="0" t="s">
        <v>202</v>
      </c>
      <c r="V359" s="0" t="s">
        <v>247</v>
      </c>
      <c r="W359" s="0" t="s">
        <v>239</v>
      </c>
      <c r="X359" s="0" t="s">
        <v>129</v>
      </c>
      <c r="Y359" s="0" t="s">
        <v>103</v>
      </c>
      <c r="Z359" s="0" t="s">
        <v>130</v>
      </c>
      <c r="AA359" s="0" t="n">
        <v>96038419</v>
      </c>
      <c r="AB359" s="0" t="s">
        <v>546</v>
      </c>
      <c r="AC359" s="0" t="n">
        <v>69034</v>
      </c>
      <c r="AD359" s="110" t="n">
        <v>37043.875</v>
      </c>
      <c r="AE359" s="110" t="n">
        <v>37072.875</v>
      </c>
    </row>
    <row r="360" customFormat="false" ht="12.75" hidden="false" customHeight="false" outlineLevel="0" collapsed="false">
      <c r="A360" s="142" t="n">
        <f aca="false">DATEVALUE(TEXT(F360,"mm/dd/yy"))</f>
        <v>37027</v>
      </c>
      <c r="B360" s="142" t="str">
        <f aca="false">IF(K360="Power",IF(Z360="Enron Canada Corp.",LEFT(L360,9),LEFT(L360,13)),K360)</f>
        <v>Natural Gas</v>
      </c>
      <c r="C360" s="143" t="n">
        <f aca="false">IF(K360="Power",((AE360-AD360+1)*16*SUM(O360:P360)),((AE360-AD360+1)*SUM(O360:P360)))</f>
        <v>600000</v>
      </c>
      <c r="D360" s="143" t="n">
        <f aca="false">VLOOKUP(H360,$A$7:$E$12,(HLOOKUP(B360,$B$5:$E$6,2,FALSE())),FALSE())*C360</f>
        <v>150</v>
      </c>
      <c r="E360" s="109" t="n">
        <v>1253744</v>
      </c>
      <c r="F360" s="110" t="n">
        <v>37027.3805555556</v>
      </c>
      <c r="G360" s="0" t="s">
        <v>282</v>
      </c>
      <c r="H360" s="0" t="s">
        <v>16</v>
      </c>
      <c r="I360" s="0" t="s">
        <v>11</v>
      </c>
      <c r="K360" s="0" t="s">
        <v>12</v>
      </c>
      <c r="L360" s="0" t="s">
        <v>139</v>
      </c>
      <c r="M360" s="0" t="n">
        <v>36233</v>
      </c>
      <c r="N360" s="0" t="s">
        <v>547</v>
      </c>
      <c r="P360" s="111" t="n">
        <v>20000</v>
      </c>
      <c r="R360" s="0" t="s">
        <v>125</v>
      </c>
      <c r="S360" s="0" t="s">
        <v>98</v>
      </c>
      <c r="T360" s="113" t="n">
        <v>-0.0025</v>
      </c>
      <c r="U360" s="0" t="s">
        <v>548</v>
      </c>
      <c r="V360" s="0" t="s">
        <v>218</v>
      </c>
      <c r="W360" s="0" t="s">
        <v>219</v>
      </c>
      <c r="X360" s="0" t="s">
        <v>129</v>
      </c>
      <c r="Y360" s="0" t="s">
        <v>103</v>
      </c>
      <c r="Z360" s="0" t="s">
        <v>130</v>
      </c>
      <c r="AA360" s="0" t="n">
        <v>96038383</v>
      </c>
      <c r="AB360" s="0" t="s">
        <v>549</v>
      </c>
      <c r="AC360" s="0" t="n">
        <v>65291</v>
      </c>
      <c r="AD360" s="110" t="n">
        <v>37043.875</v>
      </c>
      <c r="AE360" s="110" t="n">
        <v>37072.875</v>
      </c>
    </row>
    <row r="361" customFormat="false" ht="12.75" hidden="false" customHeight="false" outlineLevel="0" collapsed="false">
      <c r="A361" s="142" t="n">
        <f aca="false">DATEVALUE(TEXT(F361,"mm/dd/yy"))</f>
        <v>37027</v>
      </c>
      <c r="B361" s="142" t="str">
        <f aca="false">IF(K361="Power",IF(Z361="Enron Canada Corp.",LEFT(L361,9),LEFT(L361,13)),K361)</f>
        <v>Natural Gas</v>
      </c>
      <c r="C361" s="143" t="n">
        <f aca="false">IF(K361="Power",((AE361-AD361+1)*16*SUM(O361:P361)),((AE361-AD361+1)*SUM(O361:P361)))</f>
        <v>300000</v>
      </c>
      <c r="D361" s="143" t="n">
        <f aca="false">VLOOKUP(H361,$A$7:$E$12,(HLOOKUP(B361,$B$5:$E$6,2,FALSE())),FALSE())*C361</f>
        <v>75</v>
      </c>
      <c r="E361" s="109" t="n">
        <v>1254462</v>
      </c>
      <c r="F361" s="110" t="n">
        <v>37027.4006944444</v>
      </c>
      <c r="G361" s="0" t="s">
        <v>550</v>
      </c>
      <c r="H361" s="0" t="s">
        <v>16</v>
      </c>
      <c r="I361" s="0" t="s">
        <v>11</v>
      </c>
      <c r="K361" s="0" t="s">
        <v>12</v>
      </c>
      <c r="L361" s="0" t="s">
        <v>123</v>
      </c>
      <c r="M361" s="0" t="n">
        <v>37083</v>
      </c>
      <c r="N361" s="0" t="s">
        <v>537</v>
      </c>
      <c r="P361" s="111" t="n">
        <v>10000</v>
      </c>
      <c r="R361" s="0" t="s">
        <v>125</v>
      </c>
      <c r="S361" s="0" t="s">
        <v>98</v>
      </c>
      <c r="T361" s="113" t="n">
        <v>-0.0025</v>
      </c>
      <c r="U361" s="0" t="s">
        <v>527</v>
      </c>
      <c r="V361" s="0" t="s">
        <v>328</v>
      </c>
      <c r="W361" s="0" t="s">
        <v>329</v>
      </c>
      <c r="X361" s="0" t="s">
        <v>129</v>
      </c>
      <c r="Y361" s="0" t="s">
        <v>103</v>
      </c>
      <c r="Z361" s="0" t="s">
        <v>130</v>
      </c>
      <c r="AB361" s="0" t="s">
        <v>551</v>
      </c>
      <c r="AC361" s="0" t="n">
        <v>56759</v>
      </c>
      <c r="AD361" s="110" t="n">
        <v>37043.875</v>
      </c>
      <c r="AE361" s="110" t="n">
        <v>37072.875</v>
      </c>
    </row>
    <row r="362" customFormat="false" ht="12.75" hidden="false" customHeight="false" outlineLevel="0" collapsed="false">
      <c r="A362" s="142" t="n">
        <f aca="false">DATEVALUE(TEXT(F362,"mm/dd/yy"))</f>
        <v>37027</v>
      </c>
      <c r="B362" s="142" t="str">
        <f aca="false">IF(K362="Power",IF(Z362="Enron Canada Corp.",LEFT(L362,9),LEFT(L362,13)),K362)</f>
        <v>US West Power</v>
      </c>
      <c r="C362" s="143" t="n">
        <f aca="false">IF(K362="Power",((AE362-AD362+1)*16*SUM(O362:P362)),((AE362-AD362+1)*SUM(O362:P362)))</f>
        <v>12400</v>
      </c>
      <c r="D362" s="143" t="n">
        <f aca="false">VLOOKUP(H362,$A$7:$E$12,(HLOOKUP(B362,$B$5:$E$6,2,FALSE())),FALSE())*C362</f>
        <v>93</v>
      </c>
      <c r="E362" s="109" t="n">
        <v>1254784</v>
      </c>
      <c r="F362" s="110" t="n">
        <v>37027.4173611111</v>
      </c>
      <c r="G362" s="0" t="s">
        <v>552</v>
      </c>
      <c r="H362" s="0" t="s">
        <v>15</v>
      </c>
      <c r="I362" s="0" t="s">
        <v>11</v>
      </c>
      <c r="K362" s="0" t="s">
        <v>13</v>
      </c>
      <c r="L362" s="0" t="s">
        <v>95</v>
      </c>
      <c r="M362" s="0" t="n">
        <v>36473</v>
      </c>
      <c r="N362" s="0" t="s">
        <v>511</v>
      </c>
      <c r="P362" s="111" t="n">
        <v>25</v>
      </c>
      <c r="R362" s="0" t="s">
        <v>97</v>
      </c>
      <c r="S362" s="0" t="s">
        <v>98</v>
      </c>
      <c r="T362" s="113" t="n">
        <v>345</v>
      </c>
      <c r="U362" s="0" t="s">
        <v>118</v>
      </c>
      <c r="V362" s="0" t="s">
        <v>401</v>
      </c>
      <c r="W362" s="0" t="s">
        <v>101</v>
      </c>
      <c r="X362" s="0" t="s">
        <v>102</v>
      </c>
      <c r="Y362" s="0" t="s">
        <v>103</v>
      </c>
      <c r="Z362" s="0" t="s">
        <v>104</v>
      </c>
      <c r="AA362" s="0" t="n">
        <v>95001154</v>
      </c>
      <c r="AB362" s="0" t="n">
        <v>612800.1</v>
      </c>
      <c r="AC362" s="0" t="n">
        <v>2584</v>
      </c>
      <c r="AD362" s="110" t="n">
        <v>37073.875</v>
      </c>
      <c r="AE362" s="110" t="n">
        <v>37103.875</v>
      </c>
    </row>
    <row r="363" customFormat="false" ht="12.75" hidden="false" customHeight="false" outlineLevel="0" collapsed="false">
      <c r="A363" s="142" t="n">
        <f aca="false">DATEVALUE(TEXT(F363,"mm/dd/yy"))</f>
        <v>37027</v>
      </c>
      <c r="B363" s="142" t="str">
        <f aca="false">IF(K363="Power",IF(Z363="Enron Canada Corp.",LEFT(L363,9),LEFT(L363,13)),K363)</f>
        <v>Natural Gas</v>
      </c>
      <c r="C363" s="143" t="n">
        <f aca="false">IF(K363="Power",((AE363-AD363+1)*16*SUM(O363:P363)),((AE363-AD363+1)*SUM(O363:P363)))</f>
        <v>3000000</v>
      </c>
      <c r="D363" s="143" t="n">
        <f aca="false">VLOOKUP(H363,$A$7:$E$12,(HLOOKUP(B363,$B$5:$E$6,2,FALSE())),FALSE())*C363</f>
        <v>750</v>
      </c>
      <c r="E363" s="109" t="n">
        <v>1254805</v>
      </c>
      <c r="F363" s="110" t="n">
        <v>37027.41875</v>
      </c>
      <c r="G363" s="0" t="s">
        <v>138</v>
      </c>
      <c r="H363" s="0" t="s">
        <v>16</v>
      </c>
      <c r="I363" s="0" t="s">
        <v>11</v>
      </c>
      <c r="K363" s="0" t="s">
        <v>12</v>
      </c>
      <c r="L363" s="0" t="s">
        <v>123</v>
      </c>
      <c r="M363" s="0" t="n">
        <v>37083</v>
      </c>
      <c r="N363" s="0" t="s">
        <v>537</v>
      </c>
      <c r="P363" s="111" t="n">
        <v>100000</v>
      </c>
      <c r="R363" s="0" t="s">
        <v>125</v>
      </c>
      <c r="S363" s="0" t="s">
        <v>98</v>
      </c>
      <c r="T363" s="113" t="n">
        <v>-0.005</v>
      </c>
      <c r="U363" s="0" t="s">
        <v>527</v>
      </c>
      <c r="V363" s="0" t="s">
        <v>328</v>
      </c>
      <c r="W363" s="0" t="s">
        <v>329</v>
      </c>
      <c r="X363" s="0" t="s">
        <v>129</v>
      </c>
      <c r="Y363" s="0" t="s">
        <v>103</v>
      </c>
      <c r="Z363" s="0" t="s">
        <v>130</v>
      </c>
      <c r="AA363" s="0" t="n">
        <v>96021110</v>
      </c>
      <c r="AB363" s="0" t="s">
        <v>553</v>
      </c>
      <c r="AC363" s="0" t="n">
        <v>57399</v>
      </c>
      <c r="AD363" s="110" t="n">
        <v>37043.875</v>
      </c>
      <c r="AE363" s="110" t="n">
        <v>37072.875</v>
      </c>
    </row>
    <row r="364" customFormat="false" ht="12.75" hidden="false" customHeight="false" outlineLevel="0" collapsed="false">
      <c r="A364" s="142" t="n">
        <f aca="false">DATEVALUE(TEXT(F364,"mm/dd/yy"))</f>
        <v>37027</v>
      </c>
      <c r="B364" s="142" t="str">
        <f aca="false">IF(K364="Power",IF(Z364="Enron Canada Corp.",LEFT(L364,9),LEFT(L364,13)),K364)</f>
        <v>Natural Gas</v>
      </c>
      <c r="C364" s="143" t="n">
        <f aca="false">IF(K364="Power",((AE364-AD364+1)*16*SUM(O364:P364)),((AE364-AD364+1)*SUM(O364:P364)))</f>
        <v>150000</v>
      </c>
      <c r="D364" s="143" t="n">
        <f aca="false">VLOOKUP(H364,$A$7:$E$12,(HLOOKUP(B364,$B$5:$E$6,2,FALSE())),FALSE())*C364</f>
        <v>37.5</v>
      </c>
      <c r="E364" s="109" t="n">
        <v>1255116</v>
      </c>
      <c r="F364" s="110" t="n">
        <v>37027.4416666667</v>
      </c>
      <c r="G364" s="0" t="s">
        <v>200</v>
      </c>
      <c r="H364" s="0" t="s">
        <v>14</v>
      </c>
      <c r="I364" s="0" t="s">
        <v>11</v>
      </c>
      <c r="K364" s="0" t="s">
        <v>12</v>
      </c>
      <c r="L364" s="0" t="s">
        <v>123</v>
      </c>
      <c r="M364" s="0" t="n">
        <v>36100</v>
      </c>
      <c r="N364" s="0" t="s">
        <v>545</v>
      </c>
      <c r="P364" s="111" t="n">
        <v>5000</v>
      </c>
      <c r="R364" s="0" t="s">
        <v>125</v>
      </c>
      <c r="S364" s="0" t="s">
        <v>98</v>
      </c>
      <c r="T364" s="113" t="n">
        <v>0.0925</v>
      </c>
      <c r="U364" s="0" t="s">
        <v>202</v>
      </c>
      <c r="V364" s="0" t="s">
        <v>247</v>
      </c>
      <c r="W364" s="0" t="s">
        <v>239</v>
      </c>
      <c r="X364" s="0" t="s">
        <v>129</v>
      </c>
      <c r="Y364" s="0" t="s">
        <v>103</v>
      </c>
      <c r="Z364" s="0" t="s">
        <v>130</v>
      </c>
      <c r="AA364" s="0" t="n">
        <v>96043502</v>
      </c>
      <c r="AB364" s="0" t="s">
        <v>554</v>
      </c>
      <c r="AC364" s="0" t="n">
        <v>57543</v>
      </c>
      <c r="AD364" s="110" t="n">
        <v>37043.875</v>
      </c>
      <c r="AE364" s="110" t="n">
        <v>37072.875</v>
      </c>
    </row>
    <row r="365" customFormat="false" ht="12.75" hidden="false" customHeight="false" outlineLevel="0" collapsed="false">
      <c r="A365" s="142" t="n">
        <f aca="false">DATEVALUE(TEXT(F365,"mm/dd/yy"))</f>
        <v>37027</v>
      </c>
      <c r="B365" s="142" t="str">
        <f aca="false">IF(K365="Power",IF(Z365="Enron Canada Corp.",LEFT(L365,9),LEFT(L365,13)),K365)</f>
        <v>Natural Gas</v>
      </c>
      <c r="C365" s="143" t="n">
        <f aca="false">IF(K365="Power",((AE365-AD365+1)*16*SUM(O365:P365)),((AE365-AD365+1)*SUM(O365:P365)))</f>
        <v>300000</v>
      </c>
      <c r="D365" s="143" t="n">
        <f aca="false">VLOOKUP(H365,$A$7:$E$12,(HLOOKUP(B365,$B$5:$E$6,2,FALSE())),FALSE())*C365</f>
        <v>75</v>
      </c>
      <c r="E365" s="109" t="n">
        <v>1255354</v>
      </c>
      <c r="F365" s="110" t="n">
        <v>37027.4611111111</v>
      </c>
      <c r="G365" s="0" t="s">
        <v>138</v>
      </c>
      <c r="H365" s="0" t="s">
        <v>16</v>
      </c>
      <c r="I365" s="0" t="s">
        <v>11</v>
      </c>
      <c r="K365" s="0" t="s">
        <v>12</v>
      </c>
      <c r="L365" s="0" t="s">
        <v>139</v>
      </c>
      <c r="M365" s="0" t="n">
        <v>37347</v>
      </c>
      <c r="N365" s="0" t="s">
        <v>555</v>
      </c>
      <c r="P365" s="111" t="n">
        <v>10000</v>
      </c>
      <c r="R365" s="0" t="s">
        <v>125</v>
      </c>
      <c r="S365" s="0" t="s">
        <v>98</v>
      </c>
      <c r="T365" s="113" t="n">
        <v>0.005</v>
      </c>
      <c r="U365" s="0" t="s">
        <v>548</v>
      </c>
      <c r="V365" s="0" t="s">
        <v>280</v>
      </c>
      <c r="W365" s="0" t="s">
        <v>239</v>
      </c>
      <c r="X365" s="0" t="s">
        <v>129</v>
      </c>
      <c r="Y365" s="0" t="s">
        <v>103</v>
      </c>
      <c r="Z365" s="0" t="s">
        <v>130</v>
      </c>
      <c r="AA365" s="0" t="n">
        <v>96021110</v>
      </c>
      <c r="AB365" s="0" t="s">
        <v>556</v>
      </c>
      <c r="AC365" s="0" t="n">
        <v>57399</v>
      </c>
      <c r="AD365" s="110" t="n">
        <v>37043.875</v>
      </c>
      <c r="AE365" s="110" t="n">
        <v>37072.875</v>
      </c>
    </row>
    <row r="366" customFormat="false" ht="12.75" hidden="false" customHeight="false" outlineLevel="0" collapsed="false">
      <c r="A366" s="142" t="n">
        <f aca="false">DATEVALUE(TEXT(F366,"mm/dd/yy"))</f>
        <v>37027</v>
      </c>
      <c r="B366" s="142" t="str">
        <f aca="false">IF(K366="Power",IF(Z366="Enron Canada Corp.",LEFT(L366,9),LEFT(L366,13)),K366)</f>
        <v>US West Power</v>
      </c>
      <c r="C366" s="143" t="n">
        <f aca="false">IF(K366="Power",((AE366-AD366+1)*16*SUM(O366:P366)),((AE366-AD366+1)*SUM(O366:P366)))</f>
        <v>36800</v>
      </c>
      <c r="D366" s="143" t="n">
        <f aca="false">VLOOKUP(H366,$A$7:$E$12,(HLOOKUP(B366,$B$5:$E$6,2,FALSE())),FALSE())*C366</f>
        <v>276</v>
      </c>
      <c r="E366" s="109" t="n">
        <v>1255441</v>
      </c>
      <c r="F366" s="110" t="n">
        <v>37027.4763888889</v>
      </c>
      <c r="G366" s="0" t="s">
        <v>255</v>
      </c>
      <c r="H366" s="0" t="s">
        <v>15</v>
      </c>
      <c r="I366" s="0" t="s">
        <v>11</v>
      </c>
      <c r="K366" s="0" t="s">
        <v>13</v>
      </c>
      <c r="L366" s="0" t="s">
        <v>95</v>
      </c>
      <c r="M366" s="0" t="n">
        <v>30895</v>
      </c>
      <c r="N366" s="0" t="s">
        <v>146</v>
      </c>
      <c r="P366" s="111" t="n">
        <v>25</v>
      </c>
      <c r="R366" s="0" t="s">
        <v>97</v>
      </c>
      <c r="S366" s="0" t="s">
        <v>98</v>
      </c>
      <c r="T366" s="113" t="n">
        <v>332.5</v>
      </c>
      <c r="U366" s="0" t="s">
        <v>118</v>
      </c>
      <c r="V366" s="0" t="s">
        <v>111</v>
      </c>
      <c r="W366" s="0" t="s">
        <v>112</v>
      </c>
      <c r="X366" s="0" t="s">
        <v>102</v>
      </c>
      <c r="Y366" s="0" t="s">
        <v>103</v>
      </c>
      <c r="Z366" s="0" t="s">
        <v>104</v>
      </c>
      <c r="AA366" s="0" t="n">
        <v>96057479</v>
      </c>
      <c r="AB366" s="0" t="n">
        <v>612953.1</v>
      </c>
      <c r="AC366" s="0" t="n">
        <v>55134</v>
      </c>
      <c r="AD366" s="110" t="n">
        <v>37073.7013888889</v>
      </c>
      <c r="AE366" s="110" t="n">
        <v>37164.7013888889</v>
      </c>
    </row>
    <row r="367" customFormat="false" ht="12.75" hidden="false" customHeight="false" outlineLevel="0" collapsed="false">
      <c r="A367" s="142" t="n">
        <f aca="false">DATEVALUE(TEXT(F367,"mm/dd/yy"))</f>
        <v>37027</v>
      </c>
      <c r="B367" s="142" t="str">
        <f aca="false">IF(K367="Power",IF(Z367="Enron Canada Corp.",LEFT(L367,9),LEFT(L367,13)),K367)</f>
        <v>Natural Gas</v>
      </c>
      <c r="C367" s="143" t="n">
        <f aca="false">IF(K367="Power",((AE367-AD367+1)*16*SUM(O367:P367)),((AE367-AD367+1)*SUM(O367:P367)))</f>
        <v>600000</v>
      </c>
      <c r="D367" s="143" t="n">
        <f aca="false">VLOOKUP(H367,$A$7:$E$12,(HLOOKUP(B367,$B$5:$E$6,2,FALSE())),FALSE())*C367</f>
        <v>150</v>
      </c>
      <c r="E367" s="109" t="n">
        <v>1255759</v>
      </c>
      <c r="F367" s="110" t="n">
        <v>37027.5298611111</v>
      </c>
      <c r="G367" s="0" t="s">
        <v>162</v>
      </c>
      <c r="H367" s="0" t="s">
        <v>16</v>
      </c>
      <c r="I367" s="0" t="s">
        <v>11</v>
      </c>
      <c r="K367" s="0" t="s">
        <v>12</v>
      </c>
      <c r="L367" s="0" t="s">
        <v>123</v>
      </c>
      <c r="M367" s="0" t="n">
        <v>37105</v>
      </c>
      <c r="N367" s="0" t="s">
        <v>557</v>
      </c>
      <c r="O367" s="111" t="n">
        <v>20000</v>
      </c>
      <c r="R367" s="0" t="s">
        <v>125</v>
      </c>
      <c r="S367" s="0" t="s">
        <v>98</v>
      </c>
      <c r="T367" s="113" t="n">
        <v>-0.135</v>
      </c>
      <c r="U367" s="0" t="s">
        <v>527</v>
      </c>
      <c r="V367" s="0" t="s">
        <v>328</v>
      </c>
      <c r="W367" s="0" t="s">
        <v>329</v>
      </c>
      <c r="X367" s="0" t="s">
        <v>129</v>
      </c>
      <c r="Y367" s="0" t="s">
        <v>103</v>
      </c>
      <c r="Z367" s="0" t="s">
        <v>130</v>
      </c>
      <c r="AA367" s="0" t="n">
        <v>96045266</v>
      </c>
      <c r="AB367" s="0" t="s">
        <v>558</v>
      </c>
      <c r="AC367" s="0" t="n">
        <v>53350</v>
      </c>
      <c r="AD367" s="110" t="n">
        <v>37043.875</v>
      </c>
      <c r="AE367" s="110" t="n">
        <v>37072.875</v>
      </c>
    </row>
    <row r="368" customFormat="false" ht="12.75" hidden="false" customHeight="false" outlineLevel="0" collapsed="false">
      <c r="A368" s="142" t="n">
        <f aca="false">DATEVALUE(TEXT(F368,"mm/dd/yy"))</f>
        <v>37027</v>
      </c>
      <c r="B368" s="142" t="str">
        <f aca="false">IF(K368="Power",IF(Z368="Enron Canada Corp.",LEFT(L368,9),LEFT(L368,13)),K368)</f>
        <v>Natural Gas</v>
      </c>
      <c r="C368" s="143" t="n">
        <f aca="false">IF(K368="Power",((AE368-AD368+1)*16*SUM(O368:P368)),((AE368-AD368+1)*SUM(O368:P368)))</f>
        <v>300000</v>
      </c>
      <c r="D368" s="143" t="n">
        <f aca="false">VLOOKUP(H368,$A$7:$E$12,(HLOOKUP(B368,$B$5:$E$6,2,FALSE())),FALSE())*C368</f>
        <v>75</v>
      </c>
      <c r="E368" s="109" t="n">
        <v>1255805</v>
      </c>
      <c r="F368" s="110" t="n">
        <v>37027.5340277778</v>
      </c>
      <c r="G368" s="0" t="s">
        <v>162</v>
      </c>
      <c r="H368" s="0" t="s">
        <v>16</v>
      </c>
      <c r="I368" s="0" t="s">
        <v>11</v>
      </c>
      <c r="K368" s="0" t="s">
        <v>12</v>
      </c>
      <c r="L368" s="0" t="s">
        <v>123</v>
      </c>
      <c r="M368" s="0" t="n">
        <v>37101</v>
      </c>
      <c r="N368" s="0" t="s">
        <v>559</v>
      </c>
      <c r="O368" s="111" t="n">
        <v>10000</v>
      </c>
      <c r="R368" s="0" t="s">
        <v>125</v>
      </c>
      <c r="S368" s="0" t="s">
        <v>98</v>
      </c>
      <c r="T368" s="113" t="n">
        <v>-0.1025</v>
      </c>
      <c r="U368" s="0" t="s">
        <v>527</v>
      </c>
      <c r="V368" s="0" t="s">
        <v>328</v>
      </c>
      <c r="W368" s="0" t="s">
        <v>329</v>
      </c>
      <c r="X368" s="0" t="s">
        <v>129</v>
      </c>
      <c r="Y368" s="0" t="s">
        <v>103</v>
      </c>
      <c r="Z368" s="0" t="s">
        <v>130</v>
      </c>
      <c r="AA368" s="0" t="n">
        <v>96045266</v>
      </c>
      <c r="AB368" s="0" t="s">
        <v>560</v>
      </c>
      <c r="AC368" s="0" t="n">
        <v>53350</v>
      </c>
      <c r="AD368" s="110" t="n">
        <v>37043.875</v>
      </c>
      <c r="AE368" s="110" t="n">
        <v>37072.875</v>
      </c>
    </row>
    <row r="369" customFormat="false" ht="12.75" hidden="false" customHeight="false" outlineLevel="0" collapsed="false">
      <c r="A369" s="142" t="n">
        <f aca="false">DATEVALUE(TEXT(F369,"mm/dd/yy"))</f>
        <v>37027</v>
      </c>
      <c r="B369" s="142" t="str">
        <f aca="false">IF(K369="Power",IF(Z369="Enron Canada Corp.",LEFT(L369,9),LEFT(L369,13)),K369)</f>
        <v>US East Power</v>
      </c>
      <c r="C369" s="143" t="n">
        <f aca="false">IF(K369="Power",((AE369-AD369+1)*16*SUM(O369:P369)),((AE369-AD369+1)*SUM(O369:P369)))</f>
        <v>24000</v>
      </c>
      <c r="D369" s="143" t="n">
        <f aca="false">VLOOKUP(H369,$A$7:$E$12,(HLOOKUP(B369,$B$5:$E$6,2,FALSE())),FALSE())*C369</f>
        <v>120</v>
      </c>
      <c r="E369" s="109" t="n">
        <v>1256122</v>
      </c>
      <c r="F369" s="110" t="n">
        <v>37027.5520833333</v>
      </c>
      <c r="G369" s="0" t="s">
        <v>178</v>
      </c>
      <c r="H369" s="0" t="s">
        <v>14</v>
      </c>
      <c r="I369" s="0" t="s">
        <v>11</v>
      </c>
      <c r="K369" s="0" t="s">
        <v>13</v>
      </c>
      <c r="L369" s="0" t="s">
        <v>133</v>
      </c>
      <c r="M369" s="0" t="n">
        <v>33277</v>
      </c>
      <c r="N369" s="0" t="s">
        <v>179</v>
      </c>
      <c r="P369" s="111" t="n">
        <v>50</v>
      </c>
      <c r="R369" s="0" t="s">
        <v>97</v>
      </c>
      <c r="S369" s="0" t="s">
        <v>98</v>
      </c>
      <c r="T369" s="113" t="n">
        <v>36.9</v>
      </c>
      <c r="U369" s="0" t="s">
        <v>561</v>
      </c>
      <c r="V369" s="0" t="s">
        <v>181</v>
      </c>
      <c r="W369" s="0" t="s">
        <v>182</v>
      </c>
      <c r="X369" s="0" t="s">
        <v>102</v>
      </c>
      <c r="Y369" s="0" t="s">
        <v>103</v>
      </c>
      <c r="Z369" s="0" t="s">
        <v>104</v>
      </c>
      <c r="AA369" s="0" t="n">
        <v>96004396</v>
      </c>
      <c r="AB369" s="0" t="n">
        <v>613204.1</v>
      </c>
      <c r="AC369" s="0" t="n">
        <v>64245</v>
      </c>
      <c r="AD369" s="110" t="n">
        <v>37135.7104166667</v>
      </c>
      <c r="AE369" s="110" t="n">
        <v>37164.7104166667</v>
      </c>
    </row>
    <row r="370" customFormat="false" ht="12.75" hidden="false" customHeight="false" outlineLevel="0" collapsed="false">
      <c r="A370" s="142" t="n">
        <f aca="false">DATEVALUE(TEXT(F370,"mm/dd/yy"))</f>
        <v>37027</v>
      </c>
      <c r="B370" s="142" t="str">
        <f aca="false">IF(K370="Power",IF(Z370="Enron Canada Corp.",LEFT(L370,9),LEFT(L370,13)),K370)</f>
        <v>Natural Gas</v>
      </c>
      <c r="C370" s="143" t="n">
        <f aca="false">IF(K370="Power",((AE370-AD370+1)*16*SUM(O370:P370)),((AE370-AD370+1)*SUM(O370:P370)))</f>
        <v>150000</v>
      </c>
      <c r="D370" s="143" t="n">
        <f aca="false">VLOOKUP(H370,$A$7:$E$12,(HLOOKUP(B370,$B$5:$E$6,2,FALSE())),FALSE())*C370</f>
        <v>37.5</v>
      </c>
      <c r="E370" s="109" t="n">
        <v>1256667</v>
      </c>
      <c r="F370" s="110" t="n">
        <v>37027.5881944444</v>
      </c>
      <c r="G370" s="0" t="s">
        <v>210</v>
      </c>
      <c r="H370" s="0" t="s">
        <v>14</v>
      </c>
      <c r="I370" s="0" t="s">
        <v>11</v>
      </c>
      <c r="K370" s="0" t="s">
        <v>12</v>
      </c>
      <c r="L370" s="0" t="s">
        <v>123</v>
      </c>
      <c r="M370" s="0" t="n">
        <v>38623</v>
      </c>
      <c r="N370" s="0" t="s">
        <v>562</v>
      </c>
      <c r="P370" s="111" t="n">
        <v>5000</v>
      </c>
      <c r="R370" s="0" t="s">
        <v>125</v>
      </c>
      <c r="S370" s="0" t="s">
        <v>98</v>
      </c>
      <c r="T370" s="113" t="n">
        <v>-0.085</v>
      </c>
      <c r="U370" s="0" t="s">
        <v>202</v>
      </c>
      <c r="V370" s="0" t="s">
        <v>203</v>
      </c>
      <c r="W370" s="0" t="s">
        <v>204</v>
      </c>
      <c r="X370" s="0" t="s">
        <v>129</v>
      </c>
      <c r="Y370" s="0" t="s">
        <v>103</v>
      </c>
      <c r="Z370" s="0" t="s">
        <v>130</v>
      </c>
      <c r="AA370" s="0" t="n">
        <v>96011840</v>
      </c>
      <c r="AB370" s="0" t="s">
        <v>563</v>
      </c>
      <c r="AC370" s="0" t="n">
        <v>57508</v>
      </c>
      <c r="AD370" s="110" t="n">
        <v>37043.875</v>
      </c>
      <c r="AE370" s="110" t="n">
        <v>37072.875</v>
      </c>
    </row>
    <row r="371" customFormat="false" ht="12.75" hidden="false" customHeight="false" outlineLevel="0" collapsed="false">
      <c r="A371" s="142" t="n">
        <f aca="false">DATEVALUE(TEXT(F371,"mm/dd/yy"))</f>
        <v>37027</v>
      </c>
      <c r="B371" s="142" t="str">
        <f aca="false">IF(K371="Power",IF(Z371="Enron Canada Corp.",LEFT(L371,9),LEFT(L371,13)),K371)</f>
        <v>Natural Gas</v>
      </c>
      <c r="C371" s="143" t="n">
        <f aca="false">IF(K371="Power",((AE371-AD371+1)*16*SUM(O371:P371)),((AE371-AD371+1)*SUM(O371:P371)))</f>
        <v>300000</v>
      </c>
      <c r="D371" s="143" t="n">
        <f aca="false">VLOOKUP(H371,$A$7:$E$12,(HLOOKUP(B371,$B$5:$E$6,2,FALSE())),FALSE())*C371</f>
        <v>75</v>
      </c>
      <c r="E371" s="109" t="n">
        <v>1256905</v>
      </c>
      <c r="F371" s="110" t="n">
        <v>37027.6638888889</v>
      </c>
      <c r="G371" s="0" t="s">
        <v>257</v>
      </c>
      <c r="H371" s="0" t="s">
        <v>16</v>
      </c>
      <c r="I371" s="0" t="s">
        <v>11</v>
      </c>
      <c r="K371" s="0" t="s">
        <v>12</v>
      </c>
      <c r="L371" s="0" t="s">
        <v>139</v>
      </c>
      <c r="M371" s="0" t="n">
        <v>42364</v>
      </c>
      <c r="N371" s="0" t="s">
        <v>564</v>
      </c>
      <c r="O371" s="111" t="n">
        <v>10000</v>
      </c>
      <c r="R371" s="0" t="s">
        <v>125</v>
      </c>
      <c r="S371" s="0" t="s">
        <v>98</v>
      </c>
      <c r="T371" s="113" t="n">
        <v>0</v>
      </c>
      <c r="U371" s="0" t="s">
        <v>565</v>
      </c>
      <c r="V371" s="0" t="s">
        <v>218</v>
      </c>
      <c r="W371" s="0" t="s">
        <v>219</v>
      </c>
      <c r="X371" s="0" t="s">
        <v>129</v>
      </c>
      <c r="Y371" s="0" t="s">
        <v>103</v>
      </c>
      <c r="Z371" s="0" t="s">
        <v>130</v>
      </c>
      <c r="AB371" s="0" t="s">
        <v>566</v>
      </c>
      <c r="AC371" s="0" t="n">
        <v>68856</v>
      </c>
      <c r="AD371" s="110" t="n">
        <v>37043.875</v>
      </c>
      <c r="AE371" s="110" t="n">
        <v>37072.875</v>
      </c>
    </row>
    <row r="372" customFormat="false" ht="12.75" hidden="false" customHeight="false" outlineLevel="0" collapsed="false">
      <c r="A372" s="142" t="n">
        <f aca="false">DATEVALUE(TEXT(F372,"mm/dd/yy"))</f>
        <v>37028</v>
      </c>
      <c r="B372" s="142" t="str">
        <f aca="false">IF(K372="Power",IF(Z372="Enron Canada Corp.",LEFT(L372,9),LEFT(L372,13)),K372)</f>
        <v>US East Power</v>
      </c>
      <c r="C372" s="143" t="n">
        <f aca="false">IF(K372="Power",((AE372-AD372+1)*16*SUM(O372:P372)),((AE372-AD372+1)*SUM(O372:P372)))</f>
        <v>24000</v>
      </c>
      <c r="D372" s="143" t="n">
        <f aca="false">VLOOKUP(H372,$A$7:$E$12,(HLOOKUP(B372,$B$5:$E$6,2,FALSE())),FALSE())*C372</f>
        <v>120</v>
      </c>
      <c r="E372" s="109" t="n">
        <v>1257542</v>
      </c>
      <c r="F372" s="110" t="n">
        <v>37028.278912037</v>
      </c>
      <c r="G372" s="0" t="s">
        <v>255</v>
      </c>
      <c r="H372" s="0" t="s">
        <v>15</v>
      </c>
      <c r="I372" s="0" t="s">
        <v>11</v>
      </c>
      <c r="K372" s="0" t="s">
        <v>13</v>
      </c>
      <c r="L372" s="0" t="s">
        <v>133</v>
      </c>
      <c r="M372" s="0" t="n">
        <v>32554</v>
      </c>
      <c r="N372" s="0" t="s">
        <v>172</v>
      </c>
      <c r="O372" s="111" t="n">
        <v>50</v>
      </c>
      <c r="R372" s="0" t="s">
        <v>97</v>
      </c>
      <c r="S372" s="0" t="s">
        <v>98</v>
      </c>
      <c r="T372" s="113" t="n">
        <v>61</v>
      </c>
      <c r="U372" s="0" t="s">
        <v>152</v>
      </c>
      <c r="V372" s="0" t="s">
        <v>153</v>
      </c>
      <c r="W372" s="0" t="s">
        <v>174</v>
      </c>
      <c r="X372" s="0" t="s">
        <v>102</v>
      </c>
      <c r="Y372" s="0" t="s">
        <v>103</v>
      </c>
      <c r="Z372" s="0" t="s">
        <v>104</v>
      </c>
      <c r="AA372" s="0" t="n">
        <v>96057479</v>
      </c>
      <c r="AB372" s="0" t="n">
        <v>613639.1</v>
      </c>
      <c r="AC372" s="0" t="n">
        <v>55134</v>
      </c>
      <c r="AD372" s="110" t="n">
        <v>37043.5916666667</v>
      </c>
      <c r="AE372" s="110" t="n">
        <v>37072.5916666667</v>
      </c>
    </row>
    <row r="373" customFormat="false" ht="12.75" hidden="false" customHeight="false" outlineLevel="0" collapsed="false">
      <c r="A373" s="142" t="n">
        <f aca="false">DATEVALUE(TEXT(F373,"mm/dd/yy"))</f>
        <v>37028</v>
      </c>
      <c r="B373" s="142" t="str">
        <f aca="false">IF(K373="Power",IF(Z373="Enron Canada Corp.",LEFT(L373,9),LEFT(L373,13)),K373)</f>
        <v>US East Power</v>
      </c>
      <c r="C373" s="143" t="n">
        <f aca="false">IF(K373="Power",((AE373-AD373+1)*16*SUM(O373:P373)),((AE373-AD373+1)*SUM(O373:P373)))</f>
        <v>24000</v>
      </c>
      <c r="D373" s="143" t="n">
        <f aca="false">VLOOKUP(H373,$A$7:$E$12,(HLOOKUP(B373,$B$5:$E$6,2,FALSE())),FALSE())*C373</f>
        <v>120</v>
      </c>
      <c r="E373" s="109" t="n">
        <v>1257549</v>
      </c>
      <c r="F373" s="110" t="n">
        <v>37028.2804282407</v>
      </c>
      <c r="G373" s="0" t="s">
        <v>255</v>
      </c>
      <c r="H373" s="0" t="s">
        <v>15</v>
      </c>
      <c r="I373" s="0" t="s">
        <v>11</v>
      </c>
      <c r="K373" s="0" t="s">
        <v>13</v>
      </c>
      <c r="L373" s="0" t="s">
        <v>133</v>
      </c>
      <c r="M373" s="0" t="n">
        <v>32554</v>
      </c>
      <c r="N373" s="0" t="s">
        <v>172</v>
      </c>
      <c r="O373" s="111" t="n">
        <v>50</v>
      </c>
      <c r="R373" s="0" t="s">
        <v>97</v>
      </c>
      <c r="S373" s="0" t="s">
        <v>98</v>
      </c>
      <c r="T373" s="113" t="n">
        <v>60.75</v>
      </c>
      <c r="U373" s="0" t="s">
        <v>152</v>
      </c>
      <c r="V373" s="0" t="s">
        <v>153</v>
      </c>
      <c r="W373" s="0" t="s">
        <v>174</v>
      </c>
      <c r="X373" s="0" t="s">
        <v>102</v>
      </c>
      <c r="Y373" s="0" t="s">
        <v>103</v>
      </c>
      <c r="Z373" s="0" t="s">
        <v>104</v>
      </c>
      <c r="AA373" s="0" t="n">
        <v>96057479</v>
      </c>
      <c r="AB373" s="0" t="n">
        <v>613645.1</v>
      </c>
      <c r="AC373" s="0" t="n">
        <v>55134</v>
      </c>
      <c r="AD373" s="110" t="n">
        <v>37043.5916666667</v>
      </c>
      <c r="AE373" s="110" t="n">
        <v>37072.5916666667</v>
      </c>
    </row>
    <row r="374" customFormat="false" ht="12.75" hidden="false" customHeight="false" outlineLevel="0" collapsed="false">
      <c r="A374" s="142" t="n">
        <f aca="false">DATEVALUE(TEXT(F374,"mm/dd/yy"))</f>
        <v>37028</v>
      </c>
      <c r="B374" s="142" t="str">
        <f aca="false">IF(K374="Power",IF(Z374="Enron Canada Corp.",LEFT(L374,9),LEFT(L374,13)),K374)</f>
        <v>US East Power</v>
      </c>
      <c r="C374" s="143" t="n">
        <f aca="false">IF(K374="Power",((AE374-AD374+1)*16*SUM(O374:P374)),((AE374-AD374+1)*SUM(O374:P374)))</f>
        <v>24000</v>
      </c>
      <c r="D374" s="143" t="n">
        <f aca="false">VLOOKUP(H374,$A$7:$E$12,(HLOOKUP(B374,$B$5:$E$6,2,FALSE())),FALSE())*C374</f>
        <v>120</v>
      </c>
      <c r="E374" s="109" t="n">
        <v>1257585</v>
      </c>
      <c r="F374" s="110" t="n">
        <v>37028.2852662037</v>
      </c>
      <c r="G374" s="0" t="s">
        <v>255</v>
      </c>
      <c r="H374" s="0" t="s">
        <v>15</v>
      </c>
      <c r="I374" s="0" t="s">
        <v>11</v>
      </c>
      <c r="K374" s="0" t="s">
        <v>13</v>
      </c>
      <c r="L374" s="0" t="s">
        <v>133</v>
      </c>
      <c r="M374" s="0" t="n">
        <v>32554</v>
      </c>
      <c r="N374" s="0" t="s">
        <v>172</v>
      </c>
      <c r="O374" s="111" t="n">
        <v>50</v>
      </c>
      <c r="R374" s="0" t="s">
        <v>97</v>
      </c>
      <c r="S374" s="0" t="s">
        <v>98</v>
      </c>
      <c r="T374" s="113" t="n">
        <v>60.5</v>
      </c>
      <c r="U374" s="0" t="s">
        <v>152</v>
      </c>
      <c r="V374" s="0" t="s">
        <v>153</v>
      </c>
      <c r="W374" s="0" t="s">
        <v>174</v>
      </c>
      <c r="X374" s="0" t="s">
        <v>102</v>
      </c>
      <c r="Y374" s="0" t="s">
        <v>103</v>
      </c>
      <c r="Z374" s="0" t="s">
        <v>104</v>
      </c>
      <c r="AA374" s="0" t="n">
        <v>96057479</v>
      </c>
      <c r="AB374" s="0" t="n">
        <v>613676.1</v>
      </c>
      <c r="AC374" s="0" t="n">
        <v>55134</v>
      </c>
      <c r="AD374" s="110" t="n">
        <v>37043.5916666667</v>
      </c>
      <c r="AE374" s="110" t="n">
        <v>37072.5916666667</v>
      </c>
    </row>
    <row r="375" customFormat="false" ht="12.75" hidden="false" customHeight="false" outlineLevel="0" collapsed="false">
      <c r="A375" s="142" t="n">
        <f aca="false">DATEVALUE(TEXT(F375,"mm/dd/yy"))</f>
        <v>37028</v>
      </c>
      <c r="B375" s="142" t="str">
        <f aca="false">IF(K375="Power",IF(Z375="Enron Canada Corp.",LEFT(L375,9),LEFT(L375,13)),K375)</f>
        <v>US East Power</v>
      </c>
      <c r="C375" s="143" t="n">
        <f aca="false">IF(K375="Power",((AE375-AD375+1)*16*SUM(O375:P375)),((AE375-AD375+1)*SUM(O375:P375)))</f>
        <v>4000</v>
      </c>
      <c r="D375" s="143" t="n">
        <f aca="false">VLOOKUP(H375,$A$7:$E$12,(HLOOKUP(B375,$B$5:$E$6,2,FALSE())),FALSE())*C375</f>
        <v>20</v>
      </c>
      <c r="E375" s="109" t="n">
        <v>1257590</v>
      </c>
      <c r="F375" s="110" t="n">
        <v>37028.2858101852</v>
      </c>
      <c r="G375" s="0" t="s">
        <v>461</v>
      </c>
      <c r="H375" s="0" t="s">
        <v>14</v>
      </c>
      <c r="I375" s="0" t="s">
        <v>11</v>
      </c>
      <c r="K375" s="0" t="s">
        <v>13</v>
      </c>
      <c r="L375" s="0" t="s">
        <v>133</v>
      </c>
      <c r="M375" s="0" t="n">
        <v>29089</v>
      </c>
      <c r="N375" s="0" t="s">
        <v>567</v>
      </c>
      <c r="O375" s="111" t="n">
        <v>50</v>
      </c>
      <c r="R375" s="0" t="s">
        <v>97</v>
      </c>
      <c r="S375" s="0" t="s">
        <v>98</v>
      </c>
      <c r="T375" s="113" t="n">
        <v>39</v>
      </c>
      <c r="U375" s="0" t="s">
        <v>208</v>
      </c>
      <c r="V375" s="0" t="s">
        <v>153</v>
      </c>
      <c r="W375" s="0" t="s">
        <v>154</v>
      </c>
      <c r="X375" s="0" t="s">
        <v>102</v>
      </c>
      <c r="Y375" s="0" t="s">
        <v>103</v>
      </c>
      <c r="Z375" s="0" t="s">
        <v>104</v>
      </c>
      <c r="AB375" s="0" t="n">
        <v>613683.1</v>
      </c>
      <c r="AC375" s="0" t="n">
        <v>27457</v>
      </c>
      <c r="AD375" s="110" t="n">
        <v>37032.875</v>
      </c>
      <c r="AE375" s="110" t="n">
        <v>37036.875</v>
      </c>
    </row>
    <row r="376" customFormat="false" ht="12.75" hidden="false" customHeight="false" outlineLevel="0" collapsed="false">
      <c r="A376" s="142" t="n">
        <f aca="false">DATEVALUE(TEXT(F376,"mm/dd/yy"))</f>
        <v>37028</v>
      </c>
      <c r="B376" s="142" t="str">
        <f aca="false">IF(K376="Power",IF(Z376="Enron Canada Corp.",LEFT(L376,9),LEFT(L376,13)),K376)</f>
        <v>US East Power</v>
      </c>
      <c r="C376" s="143" t="n">
        <f aca="false">IF(K376="Power",((AE376-AD376+1)*16*SUM(O376:P376)),((AE376-AD376+1)*SUM(O376:P376)))</f>
        <v>4000</v>
      </c>
      <c r="D376" s="143" t="n">
        <f aca="false">VLOOKUP(H376,$A$7:$E$12,(HLOOKUP(B376,$B$5:$E$6,2,FALSE())),FALSE())*C376</f>
        <v>20</v>
      </c>
      <c r="E376" s="109" t="n">
        <v>1257607</v>
      </c>
      <c r="F376" s="110" t="n">
        <v>37028.2869675926</v>
      </c>
      <c r="G376" s="0" t="s">
        <v>461</v>
      </c>
      <c r="H376" s="0" t="s">
        <v>14</v>
      </c>
      <c r="I376" s="0" t="s">
        <v>11</v>
      </c>
      <c r="K376" s="0" t="s">
        <v>13</v>
      </c>
      <c r="L376" s="0" t="s">
        <v>133</v>
      </c>
      <c r="M376" s="0" t="n">
        <v>29089</v>
      </c>
      <c r="N376" s="0" t="s">
        <v>567</v>
      </c>
      <c r="O376" s="111" t="n">
        <v>50</v>
      </c>
      <c r="R376" s="0" t="s">
        <v>97</v>
      </c>
      <c r="S376" s="0" t="s">
        <v>98</v>
      </c>
      <c r="T376" s="113" t="n">
        <v>39</v>
      </c>
      <c r="U376" s="0" t="s">
        <v>208</v>
      </c>
      <c r="V376" s="0" t="s">
        <v>153</v>
      </c>
      <c r="W376" s="0" t="s">
        <v>154</v>
      </c>
      <c r="X376" s="0" t="s">
        <v>102</v>
      </c>
      <c r="Y376" s="0" t="s">
        <v>103</v>
      </c>
      <c r="Z376" s="0" t="s">
        <v>104</v>
      </c>
      <c r="AB376" s="0" t="n">
        <v>613694.1</v>
      </c>
      <c r="AC376" s="0" t="n">
        <v>27457</v>
      </c>
      <c r="AD376" s="110" t="n">
        <v>37032.875</v>
      </c>
      <c r="AE376" s="110" t="n">
        <v>37036.875</v>
      </c>
    </row>
    <row r="377" customFormat="false" ht="12.75" hidden="false" customHeight="false" outlineLevel="0" collapsed="false">
      <c r="A377" s="142" t="n">
        <f aca="false">DATEVALUE(TEXT(F377,"mm/dd/yy"))</f>
        <v>37028</v>
      </c>
      <c r="B377" s="142" t="str">
        <f aca="false">IF(K377="Power",IF(Z377="Enron Canada Corp.",LEFT(L377,9),LEFT(L377,13)),K377)</f>
        <v>US East Power</v>
      </c>
      <c r="C377" s="143" t="n">
        <f aca="false">IF(K377="Power",((AE377-AD377+1)*16*SUM(O377:P377)),((AE377-AD377+1)*SUM(O377:P377)))</f>
        <v>800</v>
      </c>
      <c r="D377" s="143" t="n">
        <f aca="false">VLOOKUP(H377,$A$7:$E$12,(HLOOKUP(B377,$B$5:$E$6,2,FALSE())),FALSE())*C377</f>
        <v>4</v>
      </c>
      <c r="E377" s="109" t="n">
        <v>1257956</v>
      </c>
      <c r="F377" s="110" t="n">
        <v>37028.3240277778</v>
      </c>
      <c r="G377" s="0" t="s">
        <v>541</v>
      </c>
      <c r="H377" s="0" t="s">
        <v>17</v>
      </c>
      <c r="I377" s="0" t="s">
        <v>11</v>
      </c>
      <c r="K377" s="0" t="s">
        <v>13</v>
      </c>
      <c r="L377" s="0" t="s">
        <v>133</v>
      </c>
      <c r="M377" s="0" t="n">
        <v>29088</v>
      </c>
      <c r="N377" s="0" t="s">
        <v>568</v>
      </c>
      <c r="O377" s="111" t="n">
        <v>50</v>
      </c>
      <c r="R377" s="0" t="s">
        <v>97</v>
      </c>
      <c r="S377" s="0" t="s">
        <v>98</v>
      </c>
      <c r="T377" s="113" t="n">
        <v>38.8</v>
      </c>
      <c r="U377" s="0" t="s">
        <v>543</v>
      </c>
      <c r="V377" s="0" t="s">
        <v>153</v>
      </c>
      <c r="W377" s="0" t="s">
        <v>154</v>
      </c>
      <c r="X377" s="0" t="s">
        <v>102</v>
      </c>
      <c r="Y377" s="0" t="s">
        <v>103</v>
      </c>
      <c r="Z377" s="0" t="s">
        <v>104</v>
      </c>
      <c r="AA377" s="0" t="n">
        <v>96047472</v>
      </c>
      <c r="AB377" s="0" t="n">
        <v>613821.1</v>
      </c>
      <c r="AC377" s="0" t="n">
        <v>71243</v>
      </c>
      <c r="AD377" s="110" t="n">
        <v>37029.875</v>
      </c>
      <c r="AE377" s="110" t="n">
        <v>37029.875</v>
      </c>
    </row>
    <row r="378" customFormat="false" ht="12.75" hidden="false" customHeight="false" outlineLevel="0" collapsed="false">
      <c r="A378" s="142" t="n">
        <f aca="false">DATEVALUE(TEXT(F378,"mm/dd/yy"))</f>
        <v>37028</v>
      </c>
      <c r="B378" s="142" t="str">
        <f aca="false">IF(K378="Power",IF(Z378="Enron Canada Corp.",LEFT(L378,9),LEFT(L378,13)),K378)</f>
        <v>US West Power</v>
      </c>
      <c r="C378" s="143" t="n">
        <f aca="false">IF(K378="Power",((AE378-AD378+1)*16*SUM(O378:P378)),((AE378-AD378+1)*SUM(O378:P378)))</f>
        <v>800</v>
      </c>
      <c r="D378" s="143" t="n">
        <f aca="false">VLOOKUP(H378,$A$7:$E$12,(HLOOKUP(B378,$B$5:$E$6,2,FALSE())),FALSE())*C378</f>
        <v>6</v>
      </c>
      <c r="E378" s="109" t="n">
        <v>1258332</v>
      </c>
      <c r="F378" s="110" t="n">
        <v>37028.342025463</v>
      </c>
      <c r="G378" s="0" t="s">
        <v>305</v>
      </c>
      <c r="H378" s="0" t="s">
        <v>14</v>
      </c>
      <c r="I378" s="0" t="s">
        <v>11</v>
      </c>
      <c r="K378" s="0" t="s">
        <v>13</v>
      </c>
      <c r="L378" s="0" t="s">
        <v>106</v>
      </c>
      <c r="M378" s="0" t="n">
        <v>29487</v>
      </c>
      <c r="N378" s="0" t="s">
        <v>569</v>
      </c>
      <c r="P378" s="111" t="n">
        <v>25</v>
      </c>
      <c r="R378" s="0" t="s">
        <v>97</v>
      </c>
      <c r="S378" s="0" t="s">
        <v>98</v>
      </c>
      <c r="T378" s="113" t="n">
        <v>165</v>
      </c>
      <c r="U378" s="0" t="s">
        <v>177</v>
      </c>
      <c r="V378" s="0" t="s">
        <v>332</v>
      </c>
      <c r="W378" s="0" t="s">
        <v>115</v>
      </c>
      <c r="X378" s="0" t="s">
        <v>102</v>
      </c>
      <c r="Y378" s="0" t="s">
        <v>103</v>
      </c>
      <c r="Z378" s="0" t="s">
        <v>104</v>
      </c>
      <c r="AA378" s="0" t="n">
        <v>96060365</v>
      </c>
      <c r="AB378" s="0" t="n">
        <v>613916.1</v>
      </c>
      <c r="AC378" s="0" t="n">
        <v>12</v>
      </c>
      <c r="AD378" s="110" t="n">
        <v>37029.875</v>
      </c>
      <c r="AE378" s="110" t="n">
        <v>37030.875</v>
      </c>
    </row>
    <row r="379" customFormat="false" ht="12.75" hidden="false" customHeight="false" outlineLevel="0" collapsed="false">
      <c r="A379" s="142" t="n">
        <f aca="false">DATEVALUE(TEXT(F379,"mm/dd/yy"))</f>
        <v>37028</v>
      </c>
      <c r="B379" s="142" t="str">
        <f aca="false">IF(K379="Power",IF(Z379="Enron Canada Corp.",LEFT(L379,9),LEFT(L379,13)),K379)</f>
        <v>US West Power</v>
      </c>
      <c r="C379" s="143" t="n">
        <f aca="false">IF(K379="Power",((AE379-AD379+1)*16*SUM(O379:P379)),((AE379-AD379+1)*SUM(O379:P379)))</f>
        <v>320</v>
      </c>
      <c r="D379" s="143" t="n">
        <f aca="false">VLOOKUP(H379,$A$7:$E$12,(HLOOKUP(B379,$B$5:$E$6,2,FALSE())),FALSE())*C379</f>
        <v>2.4</v>
      </c>
      <c r="E379" s="109" t="n">
        <v>1258345</v>
      </c>
      <c r="F379" s="110" t="n">
        <v>37028.342650463</v>
      </c>
      <c r="G379" s="0" t="s">
        <v>305</v>
      </c>
      <c r="H379" s="0" t="s">
        <v>14</v>
      </c>
      <c r="I379" s="0" t="s">
        <v>11</v>
      </c>
      <c r="K379" s="0" t="s">
        <v>13</v>
      </c>
      <c r="L379" s="0" t="s">
        <v>106</v>
      </c>
      <c r="M379" s="0" t="n">
        <v>48326</v>
      </c>
      <c r="N379" s="0" t="s">
        <v>570</v>
      </c>
      <c r="P379" s="111" t="n">
        <v>10</v>
      </c>
      <c r="R379" s="0" t="s">
        <v>97</v>
      </c>
      <c r="S379" s="0" t="s">
        <v>98</v>
      </c>
      <c r="T379" s="113" t="n">
        <v>162</v>
      </c>
      <c r="U379" s="0" t="s">
        <v>177</v>
      </c>
      <c r="V379" s="0" t="s">
        <v>441</v>
      </c>
      <c r="W379" s="0" t="s">
        <v>115</v>
      </c>
      <c r="X379" s="0" t="s">
        <v>102</v>
      </c>
      <c r="Y379" s="0" t="s">
        <v>103</v>
      </c>
      <c r="Z379" s="0" t="s">
        <v>104</v>
      </c>
      <c r="AA379" s="0" t="n">
        <v>96060365</v>
      </c>
      <c r="AB379" s="0" t="n">
        <v>613922.1</v>
      </c>
      <c r="AC379" s="0" t="n">
        <v>12</v>
      </c>
      <c r="AD379" s="110" t="n">
        <v>37029.875</v>
      </c>
      <c r="AE379" s="110" t="n">
        <v>37030.875</v>
      </c>
    </row>
    <row r="380" customFormat="false" ht="12.75" hidden="false" customHeight="false" outlineLevel="0" collapsed="false">
      <c r="A380" s="142" t="n">
        <f aca="false">DATEVALUE(TEXT(F380,"mm/dd/yy"))</f>
        <v>37028</v>
      </c>
      <c r="B380" s="142" t="str">
        <f aca="false">IF(K380="Power",IF(Z380="Enron Canada Corp.",LEFT(L380,9),LEFT(L380,13)),K380)</f>
        <v>US West Power</v>
      </c>
      <c r="C380" s="143" t="n">
        <f aca="false">IF(K380="Power",((AE380-AD380+1)*16*SUM(O380:P380)),((AE380-AD380+1)*SUM(O380:P380)))</f>
        <v>800</v>
      </c>
      <c r="D380" s="143" t="n">
        <f aca="false">VLOOKUP(H380,$A$7:$E$12,(HLOOKUP(B380,$B$5:$E$6,2,FALSE())),FALSE())*C380</f>
        <v>6</v>
      </c>
      <c r="E380" s="109" t="n">
        <v>1258346</v>
      </c>
      <c r="F380" s="110" t="n">
        <v>37028.3427083333</v>
      </c>
      <c r="G380" s="0" t="s">
        <v>305</v>
      </c>
      <c r="H380" s="0" t="s">
        <v>14</v>
      </c>
      <c r="I380" s="0" t="s">
        <v>11</v>
      </c>
      <c r="K380" s="0" t="s">
        <v>13</v>
      </c>
      <c r="L380" s="0" t="s">
        <v>106</v>
      </c>
      <c r="M380" s="0" t="n">
        <v>29487</v>
      </c>
      <c r="N380" s="0" t="s">
        <v>569</v>
      </c>
      <c r="P380" s="111" t="n">
        <v>25</v>
      </c>
      <c r="R380" s="0" t="s">
        <v>97</v>
      </c>
      <c r="S380" s="0" t="s">
        <v>98</v>
      </c>
      <c r="T380" s="113" t="n">
        <v>165</v>
      </c>
      <c r="U380" s="0" t="s">
        <v>177</v>
      </c>
      <c r="V380" s="0" t="s">
        <v>332</v>
      </c>
      <c r="W380" s="0" t="s">
        <v>115</v>
      </c>
      <c r="X380" s="0" t="s">
        <v>102</v>
      </c>
      <c r="Y380" s="0" t="s">
        <v>103</v>
      </c>
      <c r="Z380" s="0" t="s">
        <v>104</v>
      </c>
      <c r="AA380" s="0" t="n">
        <v>96060365</v>
      </c>
      <c r="AB380" s="0" t="n">
        <v>613923.1</v>
      </c>
      <c r="AC380" s="0" t="n">
        <v>12</v>
      </c>
      <c r="AD380" s="110" t="n">
        <v>37029.875</v>
      </c>
      <c r="AE380" s="110" t="n">
        <v>37030.875</v>
      </c>
    </row>
    <row r="381" customFormat="false" ht="12.75" hidden="false" customHeight="false" outlineLevel="0" collapsed="false">
      <c r="A381" s="142" t="n">
        <f aca="false">DATEVALUE(TEXT(F381,"mm/dd/yy"))</f>
        <v>37028</v>
      </c>
      <c r="B381" s="142" t="str">
        <f aca="false">IF(K381="Power",IF(Z381="Enron Canada Corp.",LEFT(L381,9),LEFT(L381,13)),K381)</f>
        <v>US West Power</v>
      </c>
      <c r="C381" s="143" t="n">
        <f aca="false">IF(K381="Power",((AE381-AD381+1)*16*SUM(O381:P381)),((AE381-AD381+1)*SUM(O381:P381)))</f>
        <v>800</v>
      </c>
      <c r="D381" s="143" t="n">
        <f aca="false">VLOOKUP(H381,$A$7:$E$12,(HLOOKUP(B381,$B$5:$E$6,2,FALSE())),FALSE())*C381</f>
        <v>6</v>
      </c>
      <c r="E381" s="109" t="n">
        <v>1258379</v>
      </c>
      <c r="F381" s="110" t="n">
        <v>37028.3440856481</v>
      </c>
      <c r="G381" s="0" t="s">
        <v>305</v>
      </c>
      <c r="H381" s="0" t="s">
        <v>14</v>
      </c>
      <c r="I381" s="0" t="s">
        <v>11</v>
      </c>
      <c r="K381" s="0" t="s">
        <v>13</v>
      </c>
      <c r="L381" s="0" t="s">
        <v>106</v>
      </c>
      <c r="M381" s="0" t="n">
        <v>29383</v>
      </c>
      <c r="N381" s="0" t="s">
        <v>571</v>
      </c>
      <c r="P381" s="111" t="n">
        <v>25</v>
      </c>
      <c r="R381" s="0" t="s">
        <v>97</v>
      </c>
      <c r="S381" s="0" t="s">
        <v>98</v>
      </c>
      <c r="T381" s="113" t="n">
        <v>72</v>
      </c>
      <c r="U381" s="0" t="s">
        <v>177</v>
      </c>
      <c r="V381" s="0" t="s">
        <v>307</v>
      </c>
      <c r="W381" s="0" t="s">
        <v>115</v>
      </c>
      <c r="X381" s="0" t="s">
        <v>102</v>
      </c>
      <c r="Y381" s="0" t="s">
        <v>103</v>
      </c>
      <c r="Z381" s="0" t="s">
        <v>104</v>
      </c>
      <c r="AA381" s="0" t="n">
        <v>96060365</v>
      </c>
      <c r="AB381" s="0" t="n">
        <v>613941.1</v>
      </c>
      <c r="AC381" s="0" t="n">
        <v>12</v>
      </c>
      <c r="AD381" s="110" t="n">
        <v>37029.875</v>
      </c>
      <c r="AE381" s="110" t="n">
        <v>37030.875</v>
      </c>
    </row>
    <row r="382" customFormat="false" ht="12.75" hidden="false" customHeight="false" outlineLevel="0" collapsed="false">
      <c r="A382" s="142" t="n">
        <f aca="false">DATEVALUE(TEXT(F382,"mm/dd/yy"))</f>
        <v>37028</v>
      </c>
      <c r="B382" s="142" t="str">
        <f aca="false">IF(K382="Power",IF(Z382="Enron Canada Corp.",LEFT(L382,9),LEFT(L382,13)),K382)</f>
        <v>US West Power</v>
      </c>
      <c r="C382" s="143" t="n">
        <f aca="false">IF(K382="Power",((AE382-AD382+1)*16*SUM(O382:P382)),((AE382-AD382+1)*SUM(O382:P382)))</f>
        <v>800</v>
      </c>
      <c r="D382" s="143" t="n">
        <f aca="false">VLOOKUP(H382,$A$7:$E$12,(HLOOKUP(B382,$B$5:$E$6,2,FALSE())),FALSE())*C382</f>
        <v>6</v>
      </c>
      <c r="E382" s="109" t="n">
        <v>1258506</v>
      </c>
      <c r="F382" s="110" t="n">
        <v>37028.3502893519</v>
      </c>
      <c r="G382" s="0" t="s">
        <v>305</v>
      </c>
      <c r="H382" s="0" t="s">
        <v>14</v>
      </c>
      <c r="I382" s="0" t="s">
        <v>11</v>
      </c>
      <c r="K382" s="0" t="s">
        <v>13</v>
      </c>
      <c r="L382" s="0" t="s">
        <v>106</v>
      </c>
      <c r="M382" s="0" t="n">
        <v>29487</v>
      </c>
      <c r="N382" s="0" t="s">
        <v>569</v>
      </c>
      <c r="P382" s="111" t="n">
        <v>25</v>
      </c>
      <c r="R382" s="0" t="s">
        <v>97</v>
      </c>
      <c r="S382" s="0" t="s">
        <v>98</v>
      </c>
      <c r="T382" s="113" t="n">
        <v>164</v>
      </c>
      <c r="U382" s="0" t="s">
        <v>177</v>
      </c>
      <c r="V382" s="0" t="s">
        <v>332</v>
      </c>
      <c r="W382" s="0" t="s">
        <v>115</v>
      </c>
      <c r="X382" s="0" t="s">
        <v>102</v>
      </c>
      <c r="Y382" s="0" t="s">
        <v>103</v>
      </c>
      <c r="Z382" s="0" t="s">
        <v>104</v>
      </c>
      <c r="AA382" s="0" t="n">
        <v>96060365</v>
      </c>
      <c r="AB382" s="0" t="n">
        <v>613973.1</v>
      </c>
      <c r="AC382" s="0" t="n">
        <v>12</v>
      </c>
      <c r="AD382" s="110" t="n">
        <v>37029.875</v>
      </c>
      <c r="AE382" s="110" t="n">
        <v>37030.875</v>
      </c>
    </row>
    <row r="383" customFormat="false" ht="12.75" hidden="false" customHeight="false" outlineLevel="0" collapsed="false">
      <c r="A383" s="142" t="n">
        <f aca="false">DATEVALUE(TEXT(F383,"mm/dd/yy"))</f>
        <v>37028</v>
      </c>
      <c r="B383" s="142" t="str">
        <f aca="false">IF(K383="Power",IF(Z383="Enron Canada Corp.",LEFT(L383,9),LEFT(L383,13)),K383)</f>
        <v>US West Power</v>
      </c>
      <c r="C383" s="143" t="n">
        <f aca="false">IF(K383="Power",((AE383-AD383+1)*16*SUM(O383:P383)),((AE383-AD383+1)*SUM(O383:P383)))</f>
        <v>320</v>
      </c>
      <c r="D383" s="143" t="n">
        <f aca="false">VLOOKUP(H383,$A$7:$E$12,(HLOOKUP(B383,$B$5:$E$6,2,FALSE())),FALSE())*C383</f>
        <v>2.4</v>
      </c>
      <c r="E383" s="109" t="n">
        <v>1258574</v>
      </c>
      <c r="F383" s="110" t="n">
        <v>37028.3530902778</v>
      </c>
      <c r="G383" s="0" t="s">
        <v>305</v>
      </c>
      <c r="H383" s="0" t="s">
        <v>14</v>
      </c>
      <c r="I383" s="0" t="s">
        <v>11</v>
      </c>
      <c r="K383" s="0" t="s">
        <v>13</v>
      </c>
      <c r="L383" s="0" t="s">
        <v>106</v>
      </c>
      <c r="M383" s="0" t="n">
        <v>48328</v>
      </c>
      <c r="N383" s="0" t="s">
        <v>572</v>
      </c>
      <c r="P383" s="111" t="n">
        <v>10</v>
      </c>
      <c r="R383" s="0" t="s">
        <v>97</v>
      </c>
      <c r="S383" s="0" t="s">
        <v>98</v>
      </c>
      <c r="T383" s="113" t="n">
        <v>77</v>
      </c>
      <c r="U383" s="0" t="s">
        <v>177</v>
      </c>
      <c r="V383" s="0" t="s">
        <v>441</v>
      </c>
      <c r="W383" s="0" t="s">
        <v>115</v>
      </c>
      <c r="X383" s="0" t="s">
        <v>102</v>
      </c>
      <c r="Y383" s="0" t="s">
        <v>103</v>
      </c>
      <c r="Z383" s="0" t="s">
        <v>104</v>
      </c>
      <c r="AA383" s="0" t="n">
        <v>96060365</v>
      </c>
      <c r="AB383" s="0" t="n">
        <v>613999.1</v>
      </c>
      <c r="AC383" s="0" t="n">
        <v>12</v>
      </c>
      <c r="AD383" s="110" t="n">
        <v>37029.875</v>
      </c>
      <c r="AE383" s="110" t="n">
        <v>37030.875</v>
      </c>
    </row>
    <row r="384" customFormat="false" ht="12.75" hidden="false" customHeight="false" outlineLevel="0" collapsed="false">
      <c r="A384" s="142" t="n">
        <f aca="false">DATEVALUE(TEXT(F384,"mm/dd/yy"))</f>
        <v>37028</v>
      </c>
      <c r="B384" s="142" t="str">
        <f aca="false">IF(K384="Power",IF(Z384="Enron Canada Corp.",LEFT(L384,9),LEFT(L384,13)),K384)</f>
        <v>Natural Gas</v>
      </c>
      <c r="C384" s="143" t="n">
        <f aca="false">IF(K384="Power",((AE384-AD384+1)*16*SUM(O384:P384)),((AE384-AD384+1)*SUM(O384:P384)))</f>
        <v>2140000</v>
      </c>
      <c r="D384" s="143" t="n">
        <f aca="false">VLOOKUP(H384,$A$7:$E$12,(HLOOKUP(B384,$B$5:$E$6,2,FALSE())),FALSE())*C384</f>
        <v>535</v>
      </c>
      <c r="E384" s="109" t="n">
        <v>1258775</v>
      </c>
      <c r="F384" s="110" t="n">
        <v>37028.360474537</v>
      </c>
      <c r="G384" s="0" t="s">
        <v>308</v>
      </c>
      <c r="H384" s="0" t="s">
        <v>14</v>
      </c>
      <c r="I384" s="0" t="s">
        <v>11</v>
      </c>
      <c r="K384" s="0" t="s">
        <v>12</v>
      </c>
      <c r="L384" s="0" t="s">
        <v>123</v>
      </c>
      <c r="M384" s="0" t="n">
        <v>41701</v>
      </c>
      <c r="N384" s="0" t="s">
        <v>509</v>
      </c>
      <c r="P384" s="111" t="n">
        <v>10000</v>
      </c>
      <c r="R384" s="0" t="s">
        <v>125</v>
      </c>
      <c r="S384" s="0" t="s">
        <v>98</v>
      </c>
      <c r="T384" s="113" t="n">
        <v>0.16</v>
      </c>
      <c r="U384" s="0" t="s">
        <v>202</v>
      </c>
      <c r="V384" s="0" t="s">
        <v>247</v>
      </c>
      <c r="W384" s="0" t="s">
        <v>239</v>
      </c>
      <c r="X384" s="0" t="s">
        <v>129</v>
      </c>
      <c r="Y384" s="0" t="s">
        <v>103</v>
      </c>
      <c r="Z384" s="0" t="s">
        <v>130</v>
      </c>
      <c r="AA384" s="0" t="n">
        <v>95000199</v>
      </c>
      <c r="AB384" s="0" t="s">
        <v>573</v>
      </c>
      <c r="AC384" s="0" t="n">
        <v>61981</v>
      </c>
      <c r="AD384" s="110" t="n">
        <v>37347</v>
      </c>
      <c r="AE384" s="110" t="n">
        <v>37560</v>
      </c>
    </row>
    <row r="385" customFormat="false" ht="12.75" hidden="false" customHeight="false" outlineLevel="0" collapsed="false">
      <c r="A385" s="142" t="n">
        <f aca="false">DATEVALUE(TEXT(F385,"mm/dd/yy"))</f>
        <v>37028</v>
      </c>
      <c r="B385" s="142" t="str">
        <f aca="false">IF(K385="Power",IF(Z385="Enron Canada Corp.",LEFT(L385,9),LEFT(L385,13)),K385)</f>
        <v>US East Power</v>
      </c>
      <c r="C385" s="143" t="n">
        <f aca="false">IF(K385="Power",((AE385-AD385+1)*16*SUM(O385:P385)),((AE385-AD385+1)*SUM(O385:P385)))</f>
        <v>4000</v>
      </c>
      <c r="D385" s="143" t="n">
        <f aca="false">VLOOKUP(H385,$A$7:$E$12,(HLOOKUP(B385,$B$5:$E$6,2,FALSE())),FALSE())*C385</f>
        <v>20</v>
      </c>
      <c r="E385" s="109" t="n">
        <v>1258893</v>
      </c>
      <c r="F385" s="110" t="n">
        <v>37028.3628009259</v>
      </c>
      <c r="G385" s="0" t="s">
        <v>105</v>
      </c>
      <c r="H385" s="0" t="s">
        <v>14</v>
      </c>
      <c r="I385" s="0" t="s">
        <v>11</v>
      </c>
      <c r="K385" s="0" t="s">
        <v>13</v>
      </c>
      <c r="L385" s="0" t="s">
        <v>133</v>
      </c>
      <c r="M385" s="0" t="n">
        <v>29063</v>
      </c>
      <c r="N385" s="0" t="s">
        <v>532</v>
      </c>
      <c r="O385" s="111" t="n">
        <v>50</v>
      </c>
      <c r="R385" s="0" t="s">
        <v>97</v>
      </c>
      <c r="S385" s="0" t="s">
        <v>98</v>
      </c>
      <c r="T385" s="113" t="n">
        <v>33.75</v>
      </c>
      <c r="U385" s="0" t="s">
        <v>208</v>
      </c>
      <c r="V385" s="0" t="s">
        <v>574</v>
      </c>
      <c r="W385" s="0" t="s">
        <v>459</v>
      </c>
      <c r="X385" s="0" t="s">
        <v>102</v>
      </c>
      <c r="Y385" s="0" t="s">
        <v>103</v>
      </c>
      <c r="Z385" s="0" t="s">
        <v>104</v>
      </c>
      <c r="AA385" s="0" t="n">
        <v>96020035</v>
      </c>
      <c r="AB385" s="0" t="n">
        <v>614065.1</v>
      </c>
      <c r="AC385" s="0" t="n">
        <v>71108</v>
      </c>
      <c r="AD385" s="110" t="n">
        <v>37032.875</v>
      </c>
      <c r="AE385" s="110" t="n">
        <v>37036.875</v>
      </c>
    </row>
    <row r="386" customFormat="false" ht="12.75" hidden="false" customHeight="false" outlineLevel="0" collapsed="false">
      <c r="A386" s="142" t="n">
        <f aca="false">DATEVALUE(TEXT(F386,"mm/dd/yy"))</f>
        <v>37028</v>
      </c>
      <c r="B386" s="142" t="str">
        <f aca="false">IF(K386="Power",IF(Z386="Enron Canada Corp.",LEFT(L386,9),LEFT(L386,13)),K386)</f>
        <v>US West Power</v>
      </c>
      <c r="C386" s="143" t="n">
        <f aca="false">IF(K386="Power",((AE386-AD386+1)*16*SUM(O386:P386)),((AE386-AD386+1)*SUM(O386:P386)))</f>
        <v>12000</v>
      </c>
      <c r="D386" s="143" t="n">
        <f aca="false">VLOOKUP(H386,$A$7:$E$12,(HLOOKUP(B386,$B$5:$E$6,2,FALSE())),FALSE())*C386</f>
        <v>90</v>
      </c>
      <c r="E386" s="109" t="n">
        <v>1258930</v>
      </c>
      <c r="F386" s="110" t="n">
        <v>37028.3635185185</v>
      </c>
      <c r="G386" s="0" t="s">
        <v>206</v>
      </c>
      <c r="H386" s="0" t="s">
        <v>15</v>
      </c>
      <c r="I386" s="0" t="s">
        <v>11</v>
      </c>
      <c r="K386" s="0" t="s">
        <v>13</v>
      </c>
      <c r="L386" s="0" t="s">
        <v>95</v>
      </c>
      <c r="M386" s="0" t="n">
        <v>49075</v>
      </c>
      <c r="N386" s="0" t="s">
        <v>404</v>
      </c>
      <c r="P386" s="111" t="n">
        <v>25</v>
      </c>
      <c r="R386" s="0" t="s">
        <v>97</v>
      </c>
      <c r="S386" s="0" t="s">
        <v>98</v>
      </c>
      <c r="T386" s="113" t="n">
        <v>305</v>
      </c>
      <c r="U386" s="0" t="s">
        <v>118</v>
      </c>
      <c r="V386" s="0" t="s">
        <v>121</v>
      </c>
      <c r="W386" s="0" t="s">
        <v>101</v>
      </c>
      <c r="X386" s="0" t="s">
        <v>102</v>
      </c>
      <c r="Y386" s="0" t="s">
        <v>103</v>
      </c>
      <c r="Z386" s="0" t="s">
        <v>104</v>
      </c>
      <c r="AA386" s="0" t="n">
        <v>96026964</v>
      </c>
      <c r="AB386" s="0" t="n">
        <v>614068.1</v>
      </c>
      <c r="AC386" s="0" t="n">
        <v>177</v>
      </c>
      <c r="AD386" s="110" t="n">
        <v>37043.875</v>
      </c>
      <c r="AE386" s="110" t="n">
        <v>37072.875</v>
      </c>
    </row>
    <row r="387" customFormat="false" ht="12.75" hidden="false" customHeight="false" outlineLevel="0" collapsed="false">
      <c r="A387" s="142" t="n">
        <f aca="false">DATEVALUE(TEXT(F387,"mm/dd/yy"))</f>
        <v>37028</v>
      </c>
      <c r="B387" s="142" t="str">
        <f aca="false">IF(K387="Power",IF(Z387="Enron Canada Corp.",LEFT(L387,9),LEFT(L387,13)),K387)</f>
        <v>US West Power</v>
      </c>
      <c r="C387" s="143" t="n">
        <f aca="false">IF(K387="Power",((AE387-AD387+1)*16*SUM(O387:P387)),((AE387-AD387+1)*SUM(O387:P387)))</f>
        <v>4400</v>
      </c>
      <c r="D387" s="143" t="n">
        <f aca="false">VLOOKUP(H387,$A$7:$E$12,(HLOOKUP(B387,$B$5:$E$6,2,FALSE())),FALSE())*C387</f>
        <v>33</v>
      </c>
      <c r="E387" s="109" t="n">
        <v>1261378</v>
      </c>
      <c r="F387" s="110" t="n">
        <v>37028.4283796296</v>
      </c>
      <c r="G387" s="0" t="s">
        <v>575</v>
      </c>
      <c r="H387" s="0" t="s">
        <v>14</v>
      </c>
      <c r="I387" s="0" t="s">
        <v>11</v>
      </c>
      <c r="K387" s="0" t="s">
        <v>13</v>
      </c>
      <c r="L387" s="0" t="s">
        <v>95</v>
      </c>
      <c r="M387" s="0" t="n">
        <v>10630</v>
      </c>
      <c r="N387" s="0" t="s">
        <v>576</v>
      </c>
      <c r="O387" s="111" t="n">
        <v>25</v>
      </c>
      <c r="R387" s="0" t="s">
        <v>97</v>
      </c>
      <c r="S387" s="0" t="s">
        <v>98</v>
      </c>
      <c r="T387" s="113" t="n">
        <v>275</v>
      </c>
      <c r="U387" s="0" t="s">
        <v>177</v>
      </c>
      <c r="V387" s="0" t="s">
        <v>417</v>
      </c>
      <c r="W387" s="0" t="s">
        <v>418</v>
      </c>
      <c r="X387" s="0" t="s">
        <v>102</v>
      </c>
      <c r="Y387" s="0" t="s">
        <v>103</v>
      </c>
      <c r="Z387" s="0" t="s">
        <v>104</v>
      </c>
      <c r="AA387" s="0" t="n">
        <v>95001154</v>
      </c>
      <c r="AB387" s="0" t="n">
        <v>614239.1</v>
      </c>
      <c r="AC387" s="0" t="n">
        <v>2482</v>
      </c>
      <c r="AD387" s="110" t="n">
        <v>37032.875</v>
      </c>
      <c r="AE387" s="110" t="n">
        <v>37042.875</v>
      </c>
    </row>
    <row r="388" customFormat="false" ht="12.75" hidden="false" customHeight="false" outlineLevel="0" collapsed="false">
      <c r="A388" s="142" t="n">
        <f aca="false">DATEVALUE(TEXT(F388,"mm/dd/yy"))</f>
        <v>37028</v>
      </c>
      <c r="B388" s="142" t="str">
        <f aca="false">IF(K388="Power",IF(Z388="Enron Canada Corp.",LEFT(L388,9),LEFT(L388,13)),K388)</f>
        <v>US East Power</v>
      </c>
      <c r="C388" s="143" t="n">
        <f aca="false">IF(K388="Power",((AE388-AD388+1)*16*SUM(O388:P388)),((AE388-AD388+1)*SUM(O388:P388)))</f>
        <v>4000</v>
      </c>
      <c r="D388" s="143" t="n">
        <f aca="false">VLOOKUP(H388,$A$7:$E$12,(HLOOKUP(B388,$B$5:$E$6,2,FALSE())),FALSE())*C388</f>
        <v>20</v>
      </c>
      <c r="E388" s="109" t="n">
        <v>1262005</v>
      </c>
      <c r="F388" s="110" t="n">
        <v>37028.4879861111</v>
      </c>
      <c r="G388" s="0" t="s">
        <v>170</v>
      </c>
      <c r="H388" s="0" t="s">
        <v>17</v>
      </c>
      <c r="I388" s="0" t="s">
        <v>11</v>
      </c>
      <c r="K388" s="0" t="s">
        <v>13</v>
      </c>
      <c r="L388" s="0" t="s">
        <v>133</v>
      </c>
      <c r="M388" s="0" t="n">
        <v>25667</v>
      </c>
      <c r="N388" s="0" t="s">
        <v>577</v>
      </c>
      <c r="P388" s="111" t="n">
        <v>50</v>
      </c>
      <c r="R388" s="0" t="s">
        <v>97</v>
      </c>
      <c r="S388" s="0" t="s">
        <v>98</v>
      </c>
      <c r="T388" s="113" t="n">
        <v>35.5</v>
      </c>
      <c r="U388" s="0" t="s">
        <v>578</v>
      </c>
      <c r="V388" s="0" t="s">
        <v>579</v>
      </c>
      <c r="W388" s="0" t="s">
        <v>580</v>
      </c>
      <c r="X388" s="0" t="s">
        <v>102</v>
      </c>
      <c r="Y388" s="0" t="s">
        <v>103</v>
      </c>
      <c r="Z388" s="0" t="s">
        <v>104</v>
      </c>
      <c r="AB388" s="0" t="n">
        <v>614336.1</v>
      </c>
      <c r="AC388" s="0" t="n">
        <v>3246</v>
      </c>
      <c r="AD388" s="110" t="n">
        <v>37032.875</v>
      </c>
      <c r="AE388" s="110" t="n">
        <v>37036.875</v>
      </c>
    </row>
    <row r="389" customFormat="false" ht="12.75" hidden="false" customHeight="false" outlineLevel="0" collapsed="false">
      <c r="A389" s="142" t="n">
        <f aca="false">DATEVALUE(TEXT(F389,"mm/dd/yy"))</f>
        <v>37028</v>
      </c>
      <c r="B389" s="142" t="str">
        <f aca="false">IF(K389="Power",IF(Z389="Enron Canada Corp.",LEFT(L389,9),LEFT(L389,13)),K389)</f>
        <v>US East Power</v>
      </c>
      <c r="C389" s="143" t="n">
        <f aca="false">IF(K389="Power",((AE389-AD389+1)*16*SUM(O389:P389)),((AE389-AD389+1)*SUM(O389:P389)))</f>
        <v>2400</v>
      </c>
      <c r="D389" s="143" t="n">
        <f aca="false">VLOOKUP(H389,$A$7:$E$12,(HLOOKUP(B389,$B$5:$E$6,2,FALSE())),FALSE())*C389</f>
        <v>12</v>
      </c>
      <c r="E389" s="109" t="n">
        <v>1262026</v>
      </c>
      <c r="F389" s="110" t="n">
        <v>37028.4928587963</v>
      </c>
      <c r="G389" s="0" t="s">
        <v>178</v>
      </c>
      <c r="H389" s="0" t="s">
        <v>14</v>
      </c>
      <c r="I389" s="0" t="s">
        <v>11</v>
      </c>
      <c r="K389" s="0" t="s">
        <v>13</v>
      </c>
      <c r="L389" s="0" t="s">
        <v>133</v>
      </c>
      <c r="M389" s="0" t="n">
        <v>50766</v>
      </c>
      <c r="N389" s="0" t="s">
        <v>581</v>
      </c>
      <c r="O389" s="111" t="n">
        <v>50</v>
      </c>
      <c r="R389" s="0" t="s">
        <v>97</v>
      </c>
      <c r="S389" s="0" t="s">
        <v>98</v>
      </c>
      <c r="T389" s="113" t="n">
        <v>57</v>
      </c>
      <c r="U389" s="0" t="s">
        <v>223</v>
      </c>
      <c r="V389" s="0" t="s">
        <v>136</v>
      </c>
      <c r="W389" s="0" t="s">
        <v>149</v>
      </c>
      <c r="X389" s="0" t="s">
        <v>102</v>
      </c>
      <c r="Y389" s="0" t="s">
        <v>103</v>
      </c>
      <c r="Z389" s="0" t="s">
        <v>104</v>
      </c>
      <c r="AA389" s="0" t="n">
        <v>96004396</v>
      </c>
      <c r="AB389" s="0" t="n">
        <v>614342.1</v>
      </c>
      <c r="AC389" s="0" t="n">
        <v>64245</v>
      </c>
      <c r="AD389" s="110" t="n">
        <v>37040.875</v>
      </c>
      <c r="AE389" s="110" t="n">
        <v>37042.875</v>
      </c>
    </row>
    <row r="390" customFormat="false" ht="12.75" hidden="false" customHeight="false" outlineLevel="0" collapsed="false">
      <c r="A390" s="142" t="n">
        <f aca="false">DATEVALUE(TEXT(F390,"mm/dd/yy"))</f>
        <v>37028</v>
      </c>
      <c r="B390" s="142" t="str">
        <f aca="false">IF(K390="Power",IF(Z390="Enron Canada Corp.",LEFT(L390,9),LEFT(L390,13)),K390)</f>
        <v>Natural Gas</v>
      </c>
      <c r="C390" s="143" t="n">
        <f aca="false">IF(K390="Power",((AE390-AD390+1)*16*SUM(O390:P390)),((AE390-AD390+1)*SUM(O390:P390)))</f>
        <v>300000</v>
      </c>
      <c r="D390" s="143" t="n">
        <f aca="false">VLOOKUP(H390,$A$7:$E$12,(HLOOKUP(B390,$B$5:$E$6,2,FALSE())),FALSE())*C390</f>
        <v>75</v>
      </c>
      <c r="E390" s="109" t="n">
        <v>1262079</v>
      </c>
      <c r="F390" s="110" t="n">
        <v>37028.5031597222</v>
      </c>
      <c r="G390" s="0" t="s">
        <v>243</v>
      </c>
      <c r="H390" s="0" t="s">
        <v>14</v>
      </c>
      <c r="I390" s="0" t="s">
        <v>11</v>
      </c>
      <c r="K390" s="0" t="s">
        <v>12</v>
      </c>
      <c r="L390" s="0" t="s">
        <v>139</v>
      </c>
      <c r="M390" s="0" t="n">
        <v>42364</v>
      </c>
      <c r="N390" s="0" t="s">
        <v>564</v>
      </c>
      <c r="O390" s="111" t="n">
        <v>10000</v>
      </c>
      <c r="R390" s="0" t="s">
        <v>125</v>
      </c>
      <c r="S390" s="0" t="s">
        <v>98</v>
      </c>
      <c r="T390" s="113" t="n">
        <v>0</v>
      </c>
      <c r="U390" s="0" t="s">
        <v>202</v>
      </c>
      <c r="V390" s="0" t="s">
        <v>218</v>
      </c>
      <c r="W390" s="0" t="s">
        <v>219</v>
      </c>
      <c r="X390" s="0" t="s">
        <v>129</v>
      </c>
      <c r="Y390" s="0" t="s">
        <v>103</v>
      </c>
      <c r="Z390" s="0" t="s">
        <v>130</v>
      </c>
      <c r="AA390" s="0" t="n">
        <v>95001227</v>
      </c>
      <c r="AB390" s="0" t="s">
        <v>582</v>
      </c>
      <c r="AC390" s="0" t="n">
        <v>208</v>
      </c>
      <c r="AD390" s="110" t="n">
        <v>37043.875</v>
      </c>
      <c r="AE390" s="110" t="n">
        <v>37072.875</v>
      </c>
    </row>
    <row r="391" customFormat="false" ht="12.75" hidden="false" customHeight="false" outlineLevel="0" collapsed="false">
      <c r="A391" s="142" t="n">
        <f aca="false">DATEVALUE(TEXT(F391,"mm/dd/yy"))</f>
        <v>37028</v>
      </c>
      <c r="B391" s="142" t="str">
        <f aca="false">IF(K391="Power",IF(Z391="Enron Canada Corp.",LEFT(L391,9),LEFT(L391,13)),K391)</f>
        <v>US East Power</v>
      </c>
      <c r="C391" s="143" t="n">
        <f aca="false">IF(K391="Power",((AE391-AD391+1)*16*SUM(O391:P391)),((AE391-AD391+1)*SUM(O391:P391)))</f>
        <v>24000</v>
      </c>
      <c r="D391" s="143" t="n">
        <f aca="false">VLOOKUP(H391,$A$7:$E$12,(HLOOKUP(B391,$B$5:$E$6,2,FALSE())),FALSE())*C391</f>
        <v>120</v>
      </c>
      <c r="E391" s="109" t="n">
        <v>1262117</v>
      </c>
      <c r="F391" s="110" t="n">
        <v>37028.5093171296</v>
      </c>
      <c r="G391" s="0" t="s">
        <v>150</v>
      </c>
      <c r="H391" s="0" t="s">
        <v>15</v>
      </c>
      <c r="I391" s="0" t="s">
        <v>11</v>
      </c>
      <c r="K391" s="0" t="s">
        <v>13</v>
      </c>
      <c r="L391" s="0" t="s">
        <v>133</v>
      </c>
      <c r="M391" s="0" t="n">
        <v>32554</v>
      </c>
      <c r="N391" s="0" t="s">
        <v>172</v>
      </c>
      <c r="O391" s="111" t="n">
        <v>50</v>
      </c>
      <c r="R391" s="0" t="s">
        <v>97</v>
      </c>
      <c r="S391" s="0" t="s">
        <v>98</v>
      </c>
      <c r="T391" s="113" t="n">
        <v>61.5</v>
      </c>
      <c r="U391" s="0" t="s">
        <v>152</v>
      </c>
      <c r="V391" s="0" t="s">
        <v>153</v>
      </c>
      <c r="W391" s="0" t="s">
        <v>174</v>
      </c>
      <c r="X391" s="0" t="s">
        <v>102</v>
      </c>
      <c r="Y391" s="0" t="s">
        <v>103</v>
      </c>
      <c r="Z391" s="0" t="s">
        <v>104</v>
      </c>
      <c r="AA391" s="0" t="n">
        <v>96009016</v>
      </c>
      <c r="AB391" s="0" t="n">
        <v>614370.1</v>
      </c>
      <c r="AC391" s="0" t="n">
        <v>18</v>
      </c>
      <c r="AD391" s="110" t="n">
        <v>37043.5916666667</v>
      </c>
      <c r="AE391" s="110" t="n">
        <v>37072.5916666667</v>
      </c>
    </row>
    <row r="392" customFormat="false" ht="12.75" hidden="false" customHeight="false" outlineLevel="0" collapsed="false">
      <c r="A392" s="142" t="n">
        <f aca="false">DATEVALUE(TEXT(F392,"mm/dd/yy"))</f>
        <v>37028</v>
      </c>
      <c r="B392" s="142" t="str">
        <f aca="false">IF(K392="Power",IF(Z392="Enron Canada Corp.",LEFT(L392,9),LEFT(L392,13)),K392)</f>
        <v>US East Power</v>
      </c>
      <c r="C392" s="143" t="n">
        <f aca="false">IF(K392="Power",((AE392-AD392+1)*16*SUM(O392:P392)),((AE392-AD392+1)*SUM(O392:P392)))</f>
        <v>4000</v>
      </c>
      <c r="D392" s="143" t="n">
        <f aca="false">VLOOKUP(H392,$A$7:$E$12,(HLOOKUP(B392,$B$5:$E$6,2,FALSE())),FALSE())*C392</f>
        <v>20</v>
      </c>
      <c r="E392" s="109" t="n">
        <v>1262225</v>
      </c>
      <c r="F392" s="110" t="n">
        <v>37028.5261226852</v>
      </c>
      <c r="G392" s="0" t="s">
        <v>435</v>
      </c>
      <c r="H392" s="0" t="s">
        <v>14</v>
      </c>
      <c r="I392" s="0" t="s">
        <v>11</v>
      </c>
      <c r="K392" s="0" t="s">
        <v>13</v>
      </c>
      <c r="L392" s="0" t="s">
        <v>133</v>
      </c>
      <c r="M392" s="0" t="n">
        <v>29063</v>
      </c>
      <c r="N392" s="0" t="s">
        <v>532</v>
      </c>
      <c r="O392" s="111" t="n">
        <v>50</v>
      </c>
      <c r="R392" s="0" t="s">
        <v>97</v>
      </c>
      <c r="S392" s="0" t="s">
        <v>98</v>
      </c>
      <c r="T392" s="113" t="n">
        <v>33</v>
      </c>
      <c r="U392" s="0" t="s">
        <v>208</v>
      </c>
      <c r="V392" s="0" t="s">
        <v>574</v>
      </c>
      <c r="W392" s="0" t="s">
        <v>459</v>
      </c>
      <c r="X392" s="0" t="s">
        <v>102</v>
      </c>
      <c r="Y392" s="0" t="s">
        <v>103</v>
      </c>
      <c r="Z392" s="0" t="s">
        <v>104</v>
      </c>
      <c r="AA392" s="0" t="n">
        <v>96056752</v>
      </c>
      <c r="AB392" s="0" t="n">
        <v>614406.1</v>
      </c>
      <c r="AC392" s="0" t="n">
        <v>3254</v>
      </c>
      <c r="AD392" s="110" t="n">
        <v>37032.875</v>
      </c>
      <c r="AE392" s="110" t="n">
        <v>37036.875</v>
      </c>
    </row>
    <row r="393" customFormat="false" ht="12.75" hidden="false" customHeight="false" outlineLevel="0" collapsed="false">
      <c r="A393" s="142" t="n">
        <f aca="false">DATEVALUE(TEXT(F393,"mm/dd/yy"))</f>
        <v>37028</v>
      </c>
      <c r="B393" s="142" t="str">
        <f aca="false">IF(K393="Power",IF(Z393="Enron Canada Corp.",LEFT(L393,9),LEFT(L393,13)),K393)</f>
        <v>US East Power</v>
      </c>
      <c r="C393" s="143" t="n">
        <f aca="false">IF(K393="Power",((AE393-AD393+1)*16*SUM(O393:P393)),((AE393-AD393+1)*SUM(O393:P393)))</f>
        <v>24000</v>
      </c>
      <c r="D393" s="143" t="n">
        <f aca="false">VLOOKUP(H393,$A$7:$E$12,(HLOOKUP(B393,$B$5:$E$6,2,FALSE())),FALSE())*C393</f>
        <v>120</v>
      </c>
      <c r="E393" s="109" t="n">
        <v>1262318</v>
      </c>
      <c r="F393" s="110" t="n">
        <v>37028.5343865741</v>
      </c>
      <c r="G393" s="0" t="s">
        <v>178</v>
      </c>
      <c r="H393" s="0" t="s">
        <v>15</v>
      </c>
      <c r="I393" s="0" t="s">
        <v>11</v>
      </c>
      <c r="K393" s="0" t="s">
        <v>13</v>
      </c>
      <c r="L393" s="0" t="s">
        <v>133</v>
      </c>
      <c r="M393" s="0" t="n">
        <v>32554</v>
      </c>
      <c r="N393" s="0" t="s">
        <v>172</v>
      </c>
      <c r="O393" s="111" t="n">
        <v>50</v>
      </c>
      <c r="R393" s="0" t="s">
        <v>97</v>
      </c>
      <c r="S393" s="0" t="s">
        <v>98</v>
      </c>
      <c r="T393" s="113" t="n">
        <v>61</v>
      </c>
      <c r="U393" s="0" t="s">
        <v>152</v>
      </c>
      <c r="V393" s="0" t="s">
        <v>153</v>
      </c>
      <c r="W393" s="0" t="s">
        <v>174</v>
      </c>
      <c r="X393" s="0" t="s">
        <v>102</v>
      </c>
      <c r="Y393" s="0" t="s">
        <v>103</v>
      </c>
      <c r="Z393" s="0" t="s">
        <v>104</v>
      </c>
      <c r="AA393" s="0" t="n">
        <v>96004396</v>
      </c>
      <c r="AB393" s="0" t="n">
        <v>614434.1</v>
      </c>
      <c r="AC393" s="0" t="n">
        <v>64245</v>
      </c>
      <c r="AD393" s="110" t="n">
        <v>37043.5916666667</v>
      </c>
      <c r="AE393" s="110" t="n">
        <v>37072.5916666667</v>
      </c>
    </row>
    <row r="394" customFormat="false" ht="12.75" hidden="false" customHeight="false" outlineLevel="0" collapsed="false">
      <c r="A394" s="142" t="n">
        <f aca="false">DATEVALUE(TEXT(F394,"mm/dd/yy"))</f>
        <v>37028</v>
      </c>
      <c r="B394" s="142" t="str">
        <f aca="false">IF(K394="Power",IF(Z394="Enron Canada Corp.",LEFT(L394,9),LEFT(L394,13)),K394)</f>
        <v>US West Power</v>
      </c>
      <c r="C394" s="143" t="n">
        <f aca="false">IF(K394="Power",((AE394-AD394+1)*16*SUM(O394:P394)),((AE394-AD394+1)*SUM(O394:P394)))</f>
        <v>12000</v>
      </c>
      <c r="D394" s="143" t="n">
        <f aca="false">VLOOKUP(H394,$A$7:$E$12,(HLOOKUP(B394,$B$5:$E$6,2,FALSE())),FALSE())*C394</f>
        <v>90</v>
      </c>
      <c r="E394" s="109" t="n">
        <v>1262322</v>
      </c>
      <c r="F394" s="110" t="n">
        <v>37028.5345486111</v>
      </c>
      <c r="G394" s="0" t="s">
        <v>160</v>
      </c>
      <c r="H394" s="0" t="s">
        <v>14</v>
      </c>
      <c r="I394" s="0" t="s">
        <v>11</v>
      </c>
      <c r="K394" s="0" t="s">
        <v>13</v>
      </c>
      <c r="L394" s="0" t="s">
        <v>95</v>
      </c>
      <c r="M394" s="0" t="n">
        <v>40685</v>
      </c>
      <c r="N394" s="0" t="s">
        <v>583</v>
      </c>
      <c r="P394" s="111" t="n">
        <v>25</v>
      </c>
      <c r="R394" s="0" t="s">
        <v>97</v>
      </c>
      <c r="S394" s="0" t="s">
        <v>98</v>
      </c>
      <c r="T394" s="113" t="n">
        <v>100</v>
      </c>
      <c r="U394" s="0" t="s">
        <v>177</v>
      </c>
      <c r="V394" s="0" t="s">
        <v>121</v>
      </c>
      <c r="W394" s="0" t="s">
        <v>101</v>
      </c>
      <c r="X394" s="0" t="s">
        <v>102</v>
      </c>
      <c r="Y394" s="0" t="s">
        <v>103</v>
      </c>
      <c r="Z394" s="0" t="s">
        <v>104</v>
      </c>
      <c r="AA394" s="0" t="n">
        <v>96006417</v>
      </c>
      <c r="AB394" s="0" t="n">
        <v>614436.1</v>
      </c>
      <c r="AC394" s="0" t="n">
        <v>56264</v>
      </c>
      <c r="AD394" s="110" t="n">
        <v>37043.875</v>
      </c>
      <c r="AE394" s="110" t="n">
        <v>37072.875</v>
      </c>
    </row>
    <row r="395" customFormat="false" ht="12.75" hidden="false" customHeight="false" outlineLevel="0" collapsed="false">
      <c r="A395" s="142" t="n">
        <f aca="false">DATEVALUE(TEXT(F395,"mm/dd/yy"))</f>
        <v>37028</v>
      </c>
      <c r="B395" s="142" t="str">
        <f aca="false">IF(K395="Power",IF(Z395="Enron Canada Corp.",LEFT(L395,9),LEFT(L395,13)),K395)</f>
        <v>Natural Gas</v>
      </c>
      <c r="C395" s="143" t="n">
        <f aca="false">IF(K395="Power",((AE395-AD395+1)*16*SUM(O395:P395)),((AE395-AD395+1)*SUM(O395:P395)))</f>
        <v>150000</v>
      </c>
      <c r="D395" s="143" t="n">
        <f aca="false">VLOOKUP(H395,$A$7:$E$12,(HLOOKUP(B395,$B$5:$E$6,2,FALSE())),FALSE())*C395</f>
        <v>37.5</v>
      </c>
      <c r="E395" s="109" t="n">
        <v>1262540</v>
      </c>
      <c r="F395" s="110" t="n">
        <v>37028.5489583333</v>
      </c>
      <c r="G395" s="0" t="s">
        <v>160</v>
      </c>
      <c r="H395" s="0" t="s">
        <v>16</v>
      </c>
      <c r="I395" s="0" t="s">
        <v>11</v>
      </c>
      <c r="K395" s="0" t="s">
        <v>12</v>
      </c>
      <c r="L395" s="0" t="s">
        <v>123</v>
      </c>
      <c r="M395" s="0" t="n">
        <v>36135</v>
      </c>
      <c r="N395" s="0" t="s">
        <v>584</v>
      </c>
      <c r="P395" s="111" t="n">
        <v>5000</v>
      </c>
      <c r="R395" s="0" t="s">
        <v>125</v>
      </c>
      <c r="S395" s="0" t="s">
        <v>98</v>
      </c>
      <c r="T395" s="113" t="n">
        <v>-1.24</v>
      </c>
      <c r="U395" s="0" t="s">
        <v>585</v>
      </c>
      <c r="V395" s="0" t="s">
        <v>157</v>
      </c>
      <c r="W395" s="0" t="s">
        <v>192</v>
      </c>
      <c r="X395" s="0" t="s">
        <v>129</v>
      </c>
      <c r="Y395" s="0" t="s">
        <v>103</v>
      </c>
      <c r="Z395" s="0" t="s">
        <v>130</v>
      </c>
      <c r="AA395" s="0" t="n">
        <v>95000281</v>
      </c>
      <c r="AB395" s="0" t="s">
        <v>586</v>
      </c>
      <c r="AC395" s="0" t="n">
        <v>56264</v>
      </c>
      <c r="AD395" s="110" t="n">
        <v>37043.875</v>
      </c>
      <c r="AE395" s="110" t="n">
        <v>37072.875</v>
      </c>
    </row>
    <row r="396" customFormat="false" ht="12.75" hidden="false" customHeight="false" outlineLevel="0" collapsed="false">
      <c r="A396" s="142" t="n">
        <f aca="false">DATEVALUE(TEXT(F396,"mm/dd/yy"))</f>
        <v>37028</v>
      </c>
      <c r="B396" s="142" t="str">
        <f aca="false">IF(K396="Power",IF(Z396="Enron Canada Corp.",LEFT(L396,9),LEFT(L396,13)),K396)</f>
        <v>Natural Gas</v>
      </c>
      <c r="C396" s="143" t="n">
        <f aca="false">IF(K396="Power",((AE396-AD396+1)*16*SUM(O396:P396)),((AE396-AD396+1)*SUM(O396:P396)))</f>
        <v>150000</v>
      </c>
      <c r="D396" s="143" t="n">
        <f aca="false">VLOOKUP(H396,$A$7:$E$12,(HLOOKUP(B396,$B$5:$E$6,2,FALSE())),FALSE())*C396</f>
        <v>37.5</v>
      </c>
      <c r="E396" s="109" t="n">
        <v>1262605</v>
      </c>
      <c r="F396" s="110" t="n">
        <v>37028.5570833333</v>
      </c>
      <c r="G396" s="0" t="s">
        <v>160</v>
      </c>
      <c r="H396" s="0" t="s">
        <v>16</v>
      </c>
      <c r="I396" s="0" t="s">
        <v>11</v>
      </c>
      <c r="K396" s="0" t="s">
        <v>12</v>
      </c>
      <c r="L396" s="0" t="s">
        <v>123</v>
      </c>
      <c r="M396" s="0" t="n">
        <v>36135</v>
      </c>
      <c r="N396" s="0" t="s">
        <v>584</v>
      </c>
      <c r="P396" s="111" t="n">
        <v>5000</v>
      </c>
      <c r="R396" s="0" t="s">
        <v>125</v>
      </c>
      <c r="S396" s="0" t="s">
        <v>98</v>
      </c>
      <c r="T396" s="113" t="n">
        <v>-1.255</v>
      </c>
      <c r="U396" s="0" t="s">
        <v>585</v>
      </c>
      <c r="V396" s="0" t="s">
        <v>157</v>
      </c>
      <c r="W396" s="0" t="s">
        <v>192</v>
      </c>
      <c r="X396" s="0" t="s">
        <v>129</v>
      </c>
      <c r="Y396" s="0" t="s">
        <v>103</v>
      </c>
      <c r="Z396" s="0" t="s">
        <v>130</v>
      </c>
      <c r="AA396" s="0" t="n">
        <v>95000281</v>
      </c>
      <c r="AB396" s="0" t="s">
        <v>587</v>
      </c>
      <c r="AC396" s="0" t="n">
        <v>56264</v>
      </c>
      <c r="AD396" s="110" t="n">
        <v>37043.875</v>
      </c>
      <c r="AE396" s="110" t="n">
        <v>37072.875</v>
      </c>
    </row>
    <row r="397" customFormat="false" ht="12.75" hidden="false" customHeight="false" outlineLevel="0" collapsed="false">
      <c r="A397" s="142" t="n">
        <f aca="false">DATEVALUE(TEXT(F397,"mm/dd/yy"))</f>
        <v>37028</v>
      </c>
      <c r="B397" s="142" t="str">
        <f aca="false">IF(K397="Power",IF(Z397="Enron Canada Corp.",LEFT(L397,9),LEFT(L397,13)),K397)</f>
        <v>Natural Gas</v>
      </c>
      <c r="C397" s="143" t="n">
        <f aca="false">IF(K397="Power",((AE397-AD397+1)*16*SUM(O397:P397)),((AE397-AD397+1)*SUM(O397:P397)))</f>
        <v>755000</v>
      </c>
      <c r="D397" s="143" t="n">
        <f aca="false">VLOOKUP(H397,$A$7:$E$12,(HLOOKUP(B397,$B$5:$E$6,2,FALSE())),FALSE())*C397</f>
        <v>188.75</v>
      </c>
      <c r="E397" s="109" t="n">
        <v>1262614</v>
      </c>
      <c r="F397" s="110" t="n">
        <v>37028.5586342593</v>
      </c>
      <c r="G397" s="0" t="s">
        <v>175</v>
      </c>
      <c r="H397" s="0" t="s">
        <v>16</v>
      </c>
      <c r="I397" s="0" t="s">
        <v>11</v>
      </c>
      <c r="K397" s="0" t="s">
        <v>12</v>
      </c>
      <c r="L397" s="0" t="s">
        <v>123</v>
      </c>
      <c r="M397" s="0" t="n">
        <v>36698</v>
      </c>
      <c r="N397" s="0" t="s">
        <v>156</v>
      </c>
      <c r="P397" s="111" t="n">
        <v>5000</v>
      </c>
      <c r="R397" s="0" t="s">
        <v>125</v>
      </c>
      <c r="S397" s="0" t="s">
        <v>98</v>
      </c>
      <c r="T397" s="113" t="n">
        <v>2.8</v>
      </c>
      <c r="U397" s="0" t="s">
        <v>585</v>
      </c>
      <c r="V397" s="0" t="s">
        <v>157</v>
      </c>
      <c r="W397" s="0" t="s">
        <v>192</v>
      </c>
      <c r="X397" s="0" t="s">
        <v>129</v>
      </c>
      <c r="Y397" s="0" t="s">
        <v>103</v>
      </c>
      <c r="Z397" s="0" t="s">
        <v>130</v>
      </c>
      <c r="AA397" s="0" t="n">
        <v>95000191</v>
      </c>
      <c r="AB397" s="0" t="s">
        <v>588</v>
      </c>
      <c r="AC397" s="0" t="n">
        <v>9409</v>
      </c>
      <c r="AD397" s="110" t="n">
        <v>37196</v>
      </c>
      <c r="AE397" s="110" t="n">
        <v>37346</v>
      </c>
    </row>
    <row r="398" customFormat="false" ht="12.75" hidden="false" customHeight="false" outlineLevel="0" collapsed="false">
      <c r="A398" s="142" t="n">
        <f aca="false">DATEVALUE(TEXT(F398,"mm/dd/yy"))</f>
        <v>37028</v>
      </c>
      <c r="B398" s="142" t="str">
        <f aca="false">IF(K398="Power",IF(Z398="Enron Canada Corp.",LEFT(L398,9),LEFT(L398,13)),K398)</f>
        <v>US East Power</v>
      </c>
      <c r="C398" s="143" t="n">
        <f aca="false">IF(K398="Power",((AE398-AD398+1)*16*SUM(O398:P398)),((AE398-AD398+1)*SUM(O398:P398)))</f>
        <v>4000</v>
      </c>
      <c r="D398" s="143" t="n">
        <f aca="false">VLOOKUP(H398,$A$7:$E$12,(HLOOKUP(B398,$B$5:$E$6,2,FALSE())),FALSE())*C398</f>
        <v>20</v>
      </c>
      <c r="E398" s="109" t="n">
        <v>1262905</v>
      </c>
      <c r="F398" s="110" t="n">
        <v>37028.5979282407</v>
      </c>
      <c r="G398" s="0" t="s">
        <v>178</v>
      </c>
      <c r="H398" s="0" t="s">
        <v>14</v>
      </c>
      <c r="I398" s="0" t="s">
        <v>11</v>
      </c>
      <c r="K398" s="0" t="s">
        <v>13</v>
      </c>
      <c r="L398" s="0" t="s">
        <v>133</v>
      </c>
      <c r="M398" s="0" t="n">
        <v>29083</v>
      </c>
      <c r="N398" s="0" t="s">
        <v>513</v>
      </c>
      <c r="P398" s="111" t="n">
        <v>50</v>
      </c>
      <c r="R398" s="0" t="s">
        <v>97</v>
      </c>
      <c r="S398" s="0" t="s">
        <v>98</v>
      </c>
      <c r="T398" s="113" t="n">
        <v>54</v>
      </c>
      <c r="U398" s="0" t="s">
        <v>223</v>
      </c>
      <c r="V398" s="0" t="s">
        <v>136</v>
      </c>
      <c r="W398" s="0" t="s">
        <v>149</v>
      </c>
      <c r="X398" s="0" t="s">
        <v>102</v>
      </c>
      <c r="Y398" s="0" t="s">
        <v>103</v>
      </c>
      <c r="Z398" s="0" t="s">
        <v>104</v>
      </c>
      <c r="AA398" s="0" t="n">
        <v>96004396</v>
      </c>
      <c r="AB398" s="0" t="n">
        <v>614565.1</v>
      </c>
      <c r="AC398" s="0" t="n">
        <v>64245</v>
      </c>
      <c r="AD398" s="110" t="n">
        <v>37032.875</v>
      </c>
      <c r="AE398" s="110" t="n">
        <v>37036.875</v>
      </c>
    </row>
    <row r="399" customFormat="false" ht="12.75" hidden="false" customHeight="false" outlineLevel="0" collapsed="false">
      <c r="A399" s="142" t="n">
        <f aca="false">DATEVALUE(TEXT(F399,"mm/dd/yy"))</f>
        <v>37029</v>
      </c>
      <c r="B399" s="142" t="str">
        <f aca="false">IF(K399="Power",IF(Z399="Enron Canada Corp.",LEFT(L399,9),LEFT(L399,13)),K399)</f>
        <v>US East Power</v>
      </c>
      <c r="C399" s="143" t="n">
        <f aca="false">IF(K399="Power",((AE399-AD399+1)*16*SUM(O399:P399)),((AE399-AD399+1)*SUM(O399:P399)))</f>
        <v>24000</v>
      </c>
      <c r="D399" s="143" t="n">
        <f aca="false">VLOOKUP(H399,$A$7:$E$12,(HLOOKUP(B399,$B$5:$E$6,2,FALSE())),FALSE())*C399</f>
        <v>120</v>
      </c>
      <c r="E399" s="109" t="n">
        <v>1264012</v>
      </c>
      <c r="F399" s="110" t="n">
        <v>37029.3088194444</v>
      </c>
      <c r="G399" s="0" t="s">
        <v>255</v>
      </c>
      <c r="H399" s="0" t="s">
        <v>15</v>
      </c>
      <c r="I399" s="0" t="s">
        <v>11</v>
      </c>
      <c r="K399" s="0" t="s">
        <v>13</v>
      </c>
      <c r="L399" s="0" t="s">
        <v>133</v>
      </c>
      <c r="M399" s="0" t="n">
        <v>32554</v>
      </c>
      <c r="N399" s="0" t="s">
        <v>172</v>
      </c>
      <c r="P399" s="111" t="n">
        <v>50</v>
      </c>
      <c r="R399" s="0" t="s">
        <v>97</v>
      </c>
      <c r="S399" s="0" t="s">
        <v>98</v>
      </c>
      <c r="T399" s="113" t="n">
        <v>59</v>
      </c>
      <c r="U399" s="0" t="s">
        <v>152</v>
      </c>
      <c r="V399" s="0" t="s">
        <v>153</v>
      </c>
      <c r="W399" s="0" t="s">
        <v>174</v>
      </c>
      <c r="X399" s="0" t="s">
        <v>102</v>
      </c>
      <c r="Y399" s="0" t="s">
        <v>103</v>
      </c>
      <c r="Z399" s="0" t="s">
        <v>104</v>
      </c>
      <c r="AA399" s="0" t="n">
        <v>96057479</v>
      </c>
      <c r="AB399" s="0" t="n">
        <v>615009.1</v>
      </c>
      <c r="AC399" s="0" t="n">
        <v>55134</v>
      </c>
      <c r="AD399" s="110" t="n">
        <v>37043.5916666667</v>
      </c>
      <c r="AE399" s="110" t="n">
        <v>37072.5916666667</v>
      </c>
    </row>
    <row r="400" customFormat="false" ht="12.75" hidden="false" customHeight="false" outlineLevel="0" collapsed="false">
      <c r="A400" s="142" t="n">
        <f aca="false">DATEVALUE(TEXT(F400,"mm/dd/yy"))</f>
        <v>37029</v>
      </c>
      <c r="B400" s="142" t="str">
        <f aca="false">IF(K400="Power",IF(Z400="Enron Canada Corp.",LEFT(L400,9),LEFT(L400,13)),K400)</f>
        <v>US West Power</v>
      </c>
      <c r="C400" s="143" t="n">
        <f aca="false">IF(K400="Power",((AE400-AD400+1)*16*SUM(O400:P400)),((AE400-AD400+1)*SUM(O400:P400)))</f>
        <v>400</v>
      </c>
      <c r="D400" s="143" t="n">
        <f aca="false">VLOOKUP(H400,$A$7:$E$12,(HLOOKUP(B400,$B$5:$E$6,2,FALSE())),FALSE())*C400</f>
        <v>3</v>
      </c>
      <c r="E400" s="109" t="n">
        <v>1265001</v>
      </c>
      <c r="F400" s="110" t="n">
        <v>37029.3558333333</v>
      </c>
      <c r="G400" s="0" t="s">
        <v>305</v>
      </c>
      <c r="H400" s="0" t="s">
        <v>14</v>
      </c>
      <c r="I400" s="0" t="s">
        <v>11</v>
      </c>
      <c r="K400" s="0" t="s">
        <v>13</v>
      </c>
      <c r="L400" s="0" t="s">
        <v>106</v>
      </c>
      <c r="M400" s="0" t="n">
        <v>29487</v>
      </c>
      <c r="N400" s="0" t="s">
        <v>589</v>
      </c>
      <c r="P400" s="111" t="n">
        <v>25</v>
      </c>
      <c r="R400" s="0" t="s">
        <v>97</v>
      </c>
      <c r="S400" s="0" t="s">
        <v>98</v>
      </c>
      <c r="T400" s="113" t="n">
        <v>340</v>
      </c>
      <c r="U400" s="0" t="s">
        <v>177</v>
      </c>
      <c r="V400" s="0" t="s">
        <v>332</v>
      </c>
      <c r="W400" s="0" t="s">
        <v>115</v>
      </c>
      <c r="X400" s="0" t="s">
        <v>102</v>
      </c>
      <c r="Y400" s="0" t="s">
        <v>103</v>
      </c>
      <c r="Z400" s="0" t="s">
        <v>104</v>
      </c>
      <c r="AA400" s="0" t="n">
        <v>96060365</v>
      </c>
      <c r="AB400" s="0" t="n">
        <v>615187.1</v>
      </c>
      <c r="AC400" s="0" t="n">
        <v>12</v>
      </c>
      <c r="AD400" s="110" t="n">
        <v>37032.875</v>
      </c>
      <c r="AE400" s="110" t="n">
        <v>37032.875</v>
      </c>
    </row>
    <row r="401" customFormat="false" ht="12.75" hidden="false" customHeight="false" outlineLevel="0" collapsed="false">
      <c r="A401" s="142" t="n">
        <f aca="false">DATEVALUE(TEXT(F401,"mm/dd/yy"))</f>
        <v>37029</v>
      </c>
      <c r="B401" s="142" t="str">
        <f aca="false">IF(K401="Power",IF(Z401="Enron Canada Corp.",LEFT(L401,9),LEFT(L401,13)),K401)</f>
        <v>Natural Gas</v>
      </c>
      <c r="C401" s="143" t="n">
        <f aca="false">IF(K401="Power",((AE401-AD401+1)*16*SUM(O401:P401)),((AE401-AD401+1)*SUM(O401:P401)))</f>
        <v>1530000</v>
      </c>
      <c r="D401" s="143" t="n">
        <f aca="false">VLOOKUP(H401,$A$7:$E$12,(HLOOKUP(B401,$B$5:$E$6,2,FALSE())),FALSE())*C401</f>
        <v>382.5</v>
      </c>
      <c r="E401" s="109" t="n">
        <v>1265457</v>
      </c>
      <c r="F401" s="110" t="n">
        <v>37029.3664236111</v>
      </c>
      <c r="G401" s="0" t="s">
        <v>162</v>
      </c>
      <c r="H401" s="0" t="s">
        <v>14</v>
      </c>
      <c r="I401" s="0" t="s">
        <v>11</v>
      </c>
      <c r="K401" s="0" t="s">
        <v>12</v>
      </c>
      <c r="L401" s="0" t="s">
        <v>123</v>
      </c>
      <c r="M401" s="0" t="n">
        <v>49209</v>
      </c>
      <c r="N401" s="0" t="s">
        <v>396</v>
      </c>
      <c r="O401" s="111" t="n">
        <v>10000</v>
      </c>
      <c r="R401" s="0" t="s">
        <v>125</v>
      </c>
      <c r="S401" s="0" t="s">
        <v>98</v>
      </c>
      <c r="T401" s="113" t="n">
        <v>-0.015</v>
      </c>
      <c r="U401" s="0" t="s">
        <v>327</v>
      </c>
      <c r="V401" s="0" t="s">
        <v>218</v>
      </c>
      <c r="W401" s="0" t="s">
        <v>219</v>
      </c>
      <c r="X401" s="0" t="s">
        <v>129</v>
      </c>
      <c r="Y401" s="0" t="s">
        <v>103</v>
      </c>
      <c r="Z401" s="0" t="s">
        <v>130</v>
      </c>
      <c r="AA401" s="0" t="n">
        <v>96045266</v>
      </c>
      <c r="AB401" s="0" t="s">
        <v>590</v>
      </c>
      <c r="AC401" s="0" t="n">
        <v>53350</v>
      </c>
      <c r="AD401" s="110" t="n">
        <v>37043</v>
      </c>
      <c r="AE401" s="110" t="n">
        <v>37195</v>
      </c>
    </row>
    <row r="402" customFormat="false" ht="12.75" hidden="false" customHeight="false" outlineLevel="0" collapsed="false">
      <c r="A402" s="142" t="n">
        <f aca="false">DATEVALUE(TEXT(F402,"mm/dd/yy"))</f>
        <v>37029</v>
      </c>
      <c r="B402" s="142" t="str">
        <f aca="false">IF(K402="Power",IF(Z402="Enron Canada Corp.",LEFT(L402,9),LEFT(L402,13)),K402)</f>
        <v>US West Power</v>
      </c>
      <c r="C402" s="143" t="n">
        <f aca="false">IF(K402="Power",((AE402-AD402+1)*16*SUM(O402:P402)),((AE402-AD402+1)*SUM(O402:P402)))</f>
        <v>400</v>
      </c>
      <c r="D402" s="143" t="n">
        <f aca="false">VLOOKUP(H402,$A$7:$E$12,(HLOOKUP(B402,$B$5:$E$6,2,FALSE())),FALSE())*C402</f>
        <v>3</v>
      </c>
      <c r="E402" s="109" t="n">
        <v>1265476</v>
      </c>
      <c r="F402" s="110" t="n">
        <v>37029.366712963</v>
      </c>
      <c r="G402" s="0" t="s">
        <v>305</v>
      </c>
      <c r="H402" s="0" t="s">
        <v>14</v>
      </c>
      <c r="I402" s="0" t="s">
        <v>11</v>
      </c>
      <c r="K402" s="0" t="s">
        <v>13</v>
      </c>
      <c r="L402" s="0" t="s">
        <v>106</v>
      </c>
      <c r="M402" s="0" t="n">
        <v>29487</v>
      </c>
      <c r="N402" s="0" t="s">
        <v>589</v>
      </c>
      <c r="P402" s="111" t="n">
        <v>25</v>
      </c>
      <c r="R402" s="0" t="s">
        <v>97</v>
      </c>
      <c r="S402" s="0" t="s">
        <v>98</v>
      </c>
      <c r="T402" s="113" t="n">
        <v>340</v>
      </c>
      <c r="U402" s="0" t="s">
        <v>177</v>
      </c>
      <c r="V402" s="0" t="s">
        <v>332</v>
      </c>
      <c r="W402" s="0" t="s">
        <v>115</v>
      </c>
      <c r="X402" s="0" t="s">
        <v>102</v>
      </c>
      <c r="Y402" s="0" t="s">
        <v>103</v>
      </c>
      <c r="Z402" s="0" t="s">
        <v>104</v>
      </c>
      <c r="AA402" s="0" t="n">
        <v>96060365</v>
      </c>
      <c r="AB402" s="0" t="n">
        <v>615239.1</v>
      </c>
      <c r="AC402" s="0" t="n">
        <v>12</v>
      </c>
      <c r="AD402" s="110" t="n">
        <v>37032.875</v>
      </c>
      <c r="AE402" s="110" t="n">
        <v>37032.875</v>
      </c>
    </row>
    <row r="403" customFormat="false" ht="12.75" hidden="false" customHeight="false" outlineLevel="0" collapsed="false">
      <c r="A403" s="142" t="n">
        <f aca="false">DATEVALUE(TEXT(F403,"mm/dd/yy"))</f>
        <v>37029</v>
      </c>
      <c r="B403" s="142" t="str">
        <f aca="false">IF(K403="Power",IF(Z403="Enron Canada Corp.",LEFT(L403,9),LEFT(L403,13)),K403)</f>
        <v>US East Power</v>
      </c>
      <c r="C403" s="143" t="n">
        <f aca="false">IF(K403="Power",((AE403-AD403+1)*16*SUM(O403:P403)),((AE403-AD403+1)*SUM(O403:P403)))</f>
        <v>3200</v>
      </c>
      <c r="D403" s="143" t="n">
        <f aca="false">VLOOKUP(H403,$A$7:$E$12,(HLOOKUP(B403,$B$5:$E$6,2,FALSE())),FALSE())*C403</f>
        <v>16</v>
      </c>
      <c r="E403" s="109" t="n">
        <v>1268344</v>
      </c>
      <c r="F403" s="110" t="n">
        <v>37029.5661111111</v>
      </c>
      <c r="G403" s="0" t="s">
        <v>150</v>
      </c>
      <c r="H403" s="0" t="s">
        <v>14</v>
      </c>
      <c r="I403" s="0" t="s">
        <v>11</v>
      </c>
      <c r="K403" s="0" t="s">
        <v>13</v>
      </c>
      <c r="L403" s="0" t="s">
        <v>442</v>
      </c>
      <c r="M403" s="0" t="n">
        <v>32891</v>
      </c>
      <c r="N403" s="0" t="s">
        <v>591</v>
      </c>
      <c r="O403" s="111" t="n">
        <v>50</v>
      </c>
      <c r="R403" s="0" t="s">
        <v>97</v>
      </c>
      <c r="S403" s="0" t="s">
        <v>98</v>
      </c>
      <c r="T403" s="113" t="n">
        <v>45.5</v>
      </c>
      <c r="U403" s="0" t="s">
        <v>223</v>
      </c>
      <c r="V403" s="0" t="s">
        <v>592</v>
      </c>
      <c r="W403" s="0" t="s">
        <v>446</v>
      </c>
      <c r="X403" s="0" t="s">
        <v>102</v>
      </c>
      <c r="Y403" s="0" t="s">
        <v>103</v>
      </c>
      <c r="Z403" s="0" t="s">
        <v>104</v>
      </c>
      <c r="AA403" s="0" t="n">
        <v>96009016</v>
      </c>
      <c r="AB403" s="0" t="n">
        <v>615694.1</v>
      </c>
      <c r="AC403" s="0" t="n">
        <v>18</v>
      </c>
      <c r="AD403" s="110" t="n">
        <v>37033.875</v>
      </c>
      <c r="AE403" s="110" t="n">
        <v>37036.875</v>
      </c>
    </row>
    <row r="404" customFormat="false" ht="12.75" hidden="false" customHeight="false" outlineLevel="0" collapsed="false">
      <c r="A404" s="142" t="n">
        <f aca="false">DATEVALUE(TEXT(F404,"mm/dd/yy"))</f>
        <v>37029</v>
      </c>
      <c r="B404" s="142" t="str">
        <f aca="false">IF(K404="Power",IF(Z404="Enron Canada Corp.",LEFT(L404,9),LEFT(L404,13)),K404)</f>
        <v>US East Power</v>
      </c>
      <c r="C404" s="143" t="n">
        <f aca="false">IF(K404="Power",((AE404-AD404+1)*16*SUM(O404:P404)),((AE404-AD404+1)*SUM(O404:P404)))</f>
        <v>24000</v>
      </c>
      <c r="D404" s="143" t="n">
        <f aca="false">VLOOKUP(H404,$A$7:$E$12,(HLOOKUP(B404,$B$5:$E$6,2,FALSE())),FALSE())*C404</f>
        <v>120</v>
      </c>
      <c r="E404" s="109" t="n">
        <v>1268673</v>
      </c>
      <c r="F404" s="110" t="n">
        <v>37029.5925462963</v>
      </c>
      <c r="G404" s="0" t="s">
        <v>255</v>
      </c>
      <c r="H404" s="0" t="s">
        <v>15</v>
      </c>
      <c r="I404" s="0" t="s">
        <v>11</v>
      </c>
      <c r="K404" s="0" t="s">
        <v>13</v>
      </c>
      <c r="L404" s="0" t="s">
        <v>133</v>
      </c>
      <c r="M404" s="0" t="n">
        <v>32554</v>
      </c>
      <c r="N404" s="0" t="s">
        <v>172</v>
      </c>
      <c r="P404" s="111" t="n">
        <v>50</v>
      </c>
      <c r="R404" s="0" t="s">
        <v>97</v>
      </c>
      <c r="S404" s="0" t="s">
        <v>98</v>
      </c>
      <c r="T404" s="113" t="n">
        <v>59.5</v>
      </c>
      <c r="U404" s="0" t="s">
        <v>152</v>
      </c>
      <c r="V404" s="0" t="s">
        <v>153</v>
      </c>
      <c r="W404" s="0" t="s">
        <v>174</v>
      </c>
      <c r="X404" s="0" t="s">
        <v>102</v>
      </c>
      <c r="Y404" s="0" t="s">
        <v>103</v>
      </c>
      <c r="Z404" s="0" t="s">
        <v>104</v>
      </c>
      <c r="AA404" s="0" t="n">
        <v>96057479</v>
      </c>
      <c r="AB404" s="0" t="n">
        <v>615723.1</v>
      </c>
      <c r="AC404" s="0" t="n">
        <v>55134</v>
      </c>
      <c r="AD404" s="110" t="n">
        <v>37043.5916666667</v>
      </c>
      <c r="AE404" s="110" t="n">
        <v>37072.5916666667</v>
      </c>
    </row>
    <row r="405" customFormat="false" ht="12.75" hidden="false" customHeight="false" outlineLevel="0" collapsed="false">
      <c r="A405" s="142" t="n">
        <f aca="false">DATEVALUE(TEXT(F405,"mm/dd/yy"))</f>
        <v>37032</v>
      </c>
      <c r="B405" s="142" t="str">
        <f aca="false">IF(K405="Power",IF(Z405="Enron Canada Corp.",LEFT(L405,9),LEFT(L405,13)),K405)</f>
        <v>US East Power</v>
      </c>
      <c r="C405" s="143" t="n">
        <f aca="false">IF(K405="Power",((AE405-AD405+1)*16*SUM(O405:P405)),((AE405-AD405+1)*SUM(O405:P405)))</f>
        <v>800</v>
      </c>
      <c r="D405" s="143" t="n">
        <f aca="false">VLOOKUP(H405,$A$7:$E$12,(HLOOKUP(B405,$B$5:$E$6,2,FALSE())),FALSE())*C405</f>
        <v>4</v>
      </c>
      <c r="E405" s="109" t="n">
        <v>1269914</v>
      </c>
      <c r="F405" s="110" t="n">
        <v>37032.2975925926</v>
      </c>
      <c r="G405" s="0" t="s">
        <v>160</v>
      </c>
      <c r="H405" s="0" t="s">
        <v>15</v>
      </c>
      <c r="I405" s="0" t="s">
        <v>11</v>
      </c>
      <c r="K405" s="0" t="s">
        <v>13</v>
      </c>
      <c r="L405" s="0" t="s">
        <v>133</v>
      </c>
      <c r="M405" s="0" t="n">
        <v>34721</v>
      </c>
      <c r="N405" s="0" t="s">
        <v>593</v>
      </c>
      <c r="O405" s="111" t="n">
        <v>50</v>
      </c>
      <c r="R405" s="0" t="s">
        <v>97</v>
      </c>
      <c r="S405" s="0" t="s">
        <v>98</v>
      </c>
      <c r="T405" s="113" t="n">
        <v>15.5</v>
      </c>
      <c r="U405" s="0" t="s">
        <v>152</v>
      </c>
      <c r="V405" s="0" t="s">
        <v>153</v>
      </c>
      <c r="W405" s="0" t="s">
        <v>154</v>
      </c>
      <c r="X405" s="0" t="s">
        <v>102</v>
      </c>
      <c r="Y405" s="0" t="s">
        <v>103</v>
      </c>
      <c r="Z405" s="0" t="s">
        <v>104</v>
      </c>
      <c r="AA405" s="0" t="n">
        <v>96006417</v>
      </c>
      <c r="AB405" s="0" t="n">
        <v>616248.1</v>
      </c>
      <c r="AC405" s="0" t="n">
        <v>56264</v>
      </c>
      <c r="AD405" s="110" t="n">
        <v>37033.875</v>
      </c>
      <c r="AE405" s="110" t="n">
        <v>37033.875</v>
      </c>
    </row>
    <row r="406" customFormat="false" ht="12.75" hidden="false" customHeight="false" outlineLevel="0" collapsed="false">
      <c r="A406" s="142" t="n">
        <f aca="false">DATEVALUE(TEXT(F406,"mm/dd/yy"))</f>
        <v>37032</v>
      </c>
      <c r="B406" s="142" t="str">
        <f aca="false">IF(K406="Power",IF(Z406="Enron Canada Corp.",LEFT(L406,9),LEFT(L406,13)),K406)</f>
        <v>US East Power</v>
      </c>
      <c r="C406" s="143" t="n">
        <f aca="false">IF(K406="Power",((AE406-AD406+1)*16*SUM(O406:P406)),((AE406-AD406+1)*SUM(O406:P406)))</f>
        <v>2400</v>
      </c>
      <c r="D406" s="143" t="n">
        <f aca="false">VLOOKUP(H406,$A$7:$E$12,(HLOOKUP(B406,$B$5:$E$6,2,FALSE())),FALSE())*C406</f>
        <v>12</v>
      </c>
      <c r="E406" s="109" t="n">
        <v>1269954</v>
      </c>
      <c r="F406" s="110" t="n">
        <v>37032.3045138889</v>
      </c>
      <c r="G406" s="0" t="s">
        <v>178</v>
      </c>
      <c r="H406" s="0" t="s">
        <v>14</v>
      </c>
      <c r="I406" s="0" t="s">
        <v>11</v>
      </c>
      <c r="K406" s="0" t="s">
        <v>13</v>
      </c>
      <c r="L406" s="0" t="s">
        <v>133</v>
      </c>
      <c r="M406" s="0" t="n">
        <v>50766</v>
      </c>
      <c r="N406" s="0" t="s">
        <v>581</v>
      </c>
      <c r="P406" s="111" t="n">
        <v>50</v>
      </c>
      <c r="R406" s="0" t="s">
        <v>97</v>
      </c>
      <c r="S406" s="0" t="s">
        <v>98</v>
      </c>
      <c r="T406" s="113" t="n">
        <v>54.5</v>
      </c>
      <c r="U406" s="0" t="s">
        <v>223</v>
      </c>
      <c r="V406" s="0" t="s">
        <v>136</v>
      </c>
      <c r="W406" s="0" t="s">
        <v>149</v>
      </c>
      <c r="X406" s="0" t="s">
        <v>102</v>
      </c>
      <c r="Y406" s="0" t="s">
        <v>103</v>
      </c>
      <c r="Z406" s="0" t="s">
        <v>104</v>
      </c>
      <c r="AA406" s="0" t="n">
        <v>96004396</v>
      </c>
      <c r="AB406" s="0" t="n">
        <v>616273.1</v>
      </c>
      <c r="AC406" s="0" t="n">
        <v>64245</v>
      </c>
      <c r="AD406" s="110" t="n">
        <v>37040.875</v>
      </c>
      <c r="AE406" s="110" t="n">
        <v>37042.875</v>
      </c>
    </row>
    <row r="407" customFormat="false" ht="12.75" hidden="false" customHeight="false" outlineLevel="0" collapsed="false">
      <c r="A407" s="142" t="n">
        <f aca="false">DATEVALUE(TEXT(F407,"mm/dd/yy"))</f>
        <v>37032</v>
      </c>
      <c r="B407" s="142" t="str">
        <f aca="false">IF(K407="Power",IF(Z407="Enron Canada Corp.",LEFT(L407,9),LEFT(L407,13)),K407)</f>
        <v>US West Power</v>
      </c>
      <c r="C407" s="143" t="n">
        <f aca="false">IF(K407="Power",((AE407-AD407+1)*16*SUM(O407:P407)),((AE407-AD407+1)*SUM(O407:P407)))</f>
        <v>160</v>
      </c>
      <c r="D407" s="143" t="n">
        <f aca="false">VLOOKUP(H407,$A$7:$E$12,(HLOOKUP(B407,$B$5:$E$6,2,FALSE())),FALSE())*C407</f>
        <v>1.2</v>
      </c>
      <c r="E407" s="109" t="n">
        <v>1270630</v>
      </c>
      <c r="F407" s="110" t="n">
        <v>37032.3488078704</v>
      </c>
      <c r="G407" s="0" t="s">
        <v>305</v>
      </c>
      <c r="H407" s="0" t="s">
        <v>14</v>
      </c>
      <c r="I407" s="0" t="s">
        <v>11</v>
      </c>
      <c r="K407" s="0" t="s">
        <v>13</v>
      </c>
      <c r="L407" s="0" t="s">
        <v>106</v>
      </c>
      <c r="M407" s="0" t="n">
        <v>48326</v>
      </c>
      <c r="N407" s="0" t="s">
        <v>594</v>
      </c>
      <c r="P407" s="111" t="n">
        <v>10</v>
      </c>
      <c r="R407" s="0" t="s">
        <v>97</v>
      </c>
      <c r="S407" s="0" t="s">
        <v>98</v>
      </c>
      <c r="T407" s="113" t="n">
        <v>445</v>
      </c>
      <c r="U407" s="0" t="s">
        <v>177</v>
      </c>
      <c r="V407" s="0" t="s">
        <v>441</v>
      </c>
      <c r="W407" s="0" t="s">
        <v>115</v>
      </c>
      <c r="X407" s="0" t="s">
        <v>102</v>
      </c>
      <c r="Y407" s="0" t="s">
        <v>103</v>
      </c>
      <c r="Z407" s="0" t="s">
        <v>104</v>
      </c>
      <c r="AA407" s="0" t="n">
        <v>96060365</v>
      </c>
      <c r="AB407" s="0" t="n">
        <v>616497.1</v>
      </c>
      <c r="AC407" s="0" t="n">
        <v>12</v>
      </c>
      <c r="AD407" s="110" t="n">
        <v>37033.875</v>
      </c>
      <c r="AE407" s="110" t="n">
        <v>37033.875</v>
      </c>
    </row>
    <row r="408" customFormat="false" ht="12.75" hidden="false" customHeight="false" outlineLevel="0" collapsed="false">
      <c r="A408" s="142" t="n">
        <f aca="false">DATEVALUE(TEXT(F408,"mm/dd/yy"))</f>
        <v>37032</v>
      </c>
      <c r="B408" s="142" t="str">
        <f aca="false">IF(K408="Power",IF(Z408="Enron Canada Corp.",LEFT(L408,9),LEFT(L408,13)),K408)</f>
        <v>US West Power</v>
      </c>
      <c r="C408" s="143" t="n">
        <f aca="false">IF(K408="Power",((AE408-AD408+1)*16*SUM(O408:P408)),((AE408-AD408+1)*SUM(O408:P408)))</f>
        <v>400</v>
      </c>
      <c r="D408" s="143" t="n">
        <f aca="false">VLOOKUP(H408,$A$7:$E$12,(HLOOKUP(B408,$B$5:$E$6,2,FALSE())),FALSE())*C408</f>
        <v>3</v>
      </c>
      <c r="E408" s="109" t="n">
        <v>1270690</v>
      </c>
      <c r="F408" s="110" t="n">
        <v>37032.3501041667</v>
      </c>
      <c r="G408" s="0" t="s">
        <v>305</v>
      </c>
      <c r="H408" s="0" t="s">
        <v>14</v>
      </c>
      <c r="I408" s="0" t="s">
        <v>11</v>
      </c>
      <c r="K408" s="0" t="s">
        <v>13</v>
      </c>
      <c r="L408" s="0" t="s">
        <v>106</v>
      </c>
      <c r="M408" s="0" t="n">
        <v>29383</v>
      </c>
      <c r="N408" s="0" t="s">
        <v>595</v>
      </c>
      <c r="P408" s="111" t="n">
        <v>25</v>
      </c>
      <c r="R408" s="0" t="s">
        <v>97</v>
      </c>
      <c r="S408" s="0" t="s">
        <v>98</v>
      </c>
      <c r="T408" s="113" t="n">
        <v>220</v>
      </c>
      <c r="U408" s="0" t="s">
        <v>177</v>
      </c>
      <c r="V408" s="0" t="s">
        <v>307</v>
      </c>
      <c r="W408" s="0" t="s">
        <v>115</v>
      </c>
      <c r="X408" s="0" t="s">
        <v>102</v>
      </c>
      <c r="Y408" s="0" t="s">
        <v>103</v>
      </c>
      <c r="Z408" s="0" t="s">
        <v>104</v>
      </c>
      <c r="AA408" s="0" t="n">
        <v>96060365</v>
      </c>
      <c r="AB408" s="0" t="n">
        <v>616505.1</v>
      </c>
      <c r="AC408" s="0" t="n">
        <v>12</v>
      </c>
      <c r="AD408" s="110" t="n">
        <v>37033.875</v>
      </c>
      <c r="AE408" s="110" t="n">
        <v>37033.875</v>
      </c>
    </row>
    <row r="409" customFormat="false" ht="12.75" hidden="false" customHeight="false" outlineLevel="0" collapsed="false">
      <c r="A409" s="142" t="n">
        <f aca="false">DATEVALUE(TEXT(F409,"mm/dd/yy"))</f>
        <v>37032</v>
      </c>
      <c r="B409" s="142" t="str">
        <f aca="false">IF(K409="Power",IF(Z409="Enron Canada Corp.",LEFT(L409,9),LEFT(L409,13)),K409)</f>
        <v>US West Power</v>
      </c>
      <c r="C409" s="143" t="n">
        <f aca="false">IF(K409="Power",((AE409-AD409+1)*16*SUM(O409:P409)),((AE409-AD409+1)*SUM(O409:P409)))</f>
        <v>400</v>
      </c>
      <c r="D409" s="143" t="n">
        <f aca="false">VLOOKUP(H409,$A$7:$E$12,(HLOOKUP(B409,$B$5:$E$6,2,FALSE())),FALSE())*C409</f>
        <v>3</v>
      </c>
      <c r="E409" s="109" t="n">
        <v>1270692</v>
      </c>
      <c r="F409" s="110" t="n">
        <v>37032.350162037</v>
      </c>
      <c r="G409" s="0" t="s">
        <v>305</v>
      </c>
      <c r="H409" s="0" t="s">
        <v>14</v>
      </c>
      <c r="I409" s="0" t="s">
        <v>11</v>
      </c>
      <c r="K409" s="0" t="s">
        <v>13</v>
      </c>
      <c r="L409" s="0" t="s">
        <v>106</v>
      </c>
      <c r="M409" s="0" t="n">
        <v>29383</v>
      </c>
      <c r="N409" s="0" t="s">
        <v>595</v>
      </c>
      <c r="P409" s="111" t="n">
        <v>25</v>
      </c>
      <c r="R409" s="0" t="s">
        <v>97</v>
      </c>
      <c r="S409" s="0" t="s">
        <v>98</v>
      </c>
      <c r="T409" s="113" t="n">
        <v>224</v>
      </c>
      <c r="U409" s="0" t="s">
        <v>177</v>
      </c>
      <c r="V409" s="0" t="s">
        <v>307</v>
      </c>
      <c r="W409" s="0" t="s">
        <v>115</v>
      </c>
      <c r="X409" s="0" t="s">
        <v>102</v>
      </c>
      <c r="Y409" s="0" t="s">
        <v>103</v>
      </c>
      <c r="Z409" s="0" t="s">
        <v>104</v>
      </c>
      <c r="AA409" s="0" t="n">
        <v>96060365</v>
      </c>
      <c r="AB409" s="0" t="n">
        <v>616507.1</v>
      </c>
      <c r="AC409" s="0" t="n">
        <v>12</v>
      </c>
      <c r="AD409" s="110" t="n">
        <v>37033.875</v>
      </c>
      <c r="AE409" s="110" t="n">
        <v>37033.875</v>
      </c>
    </row>
    <row r="410" customFormat="false" ht="12.75" hidden="false" customHeight="false" outlineLevel="0" collapsed="false">
      <c r="A410" s="142" t="n">
        <f aca="false">DATEVALUE(TEXT(F410,"mm/dd/yy"))</f>
        <v>37032</v>
      </c>
      <c r="B410" s="142" t="str">
        <f aca="false">IF(K410="Power",IF(Z410="Enron Canada Corp.",LEFT(L410,9),LEFT(L410,13)),K410)</f>
        <v>US West Power</v>
      </c>
      <c r="C410" s="143" t="n">
        <f aca="false">IF(K410="Power",((AE410-AD410+1)*16*SUM(O410:P410)),((AE410-AD410+1)*SUM(O410:P410)))</f>
        <v>400</v>
      </c>
      <c r="D410" s="143" t="n">
        <f aca="false">VLOOKUP(H410,$A$7:$E$12,(HLOOKUP(B410,$B$5:$E$6,2,FALSE())),FALSE())*C410</f>
        <v>3</v>
      </c>
      <c r="E410" s="109" t="n">
        <v>1270941</v>
      </c>
      <c r="F410" s="110" t="n">
        <v>37032.3569328704</v>
      </c>
      <c r="G410" s="0" t="s">
        <v>305</v>
      </c>
      <c r="H410" s="0" t="s">
        <v>14</v>
      </c>
      <c r="I410" s="0" t="s">
        <v>11</v>
      </c>
      <c r="K410" s="0" t="s">
        <v>13</v>
      </c>
      <c r="L410" s="0" t="s">
        <v>106</v>
      </c>
      <c r="M410" s="0" t="n">
        <v>29383</v>
      </c>
      <c r="N410" s="0" t="s">
        <v>595</v>
      </c>
      <c r="P410" s="111" t="n">
        <v>25</v>
      </c>
      <c r="R410" s="0" t="s">
        <v>97</v>
      </c>
      <c r="S410" s="0" t="s">
        <v>98</v>
      </c>
      <c r="T410" s="113" t="n">
        <v>225</v>
      </c>
      <c r="U410" s="0" t="s">
        <v>177</v>
      </c>
      <c r="V410" s="0" t="s">
        <v>307</v>
      </c>
      <c r="W410" s="0" t="s">
        <v>115</v>
      </c>
      <c r="X410" s="0" t="s">
        <v>102</v>
      </c>
      <c r="Y410" s="0" t="s">
        <v>103</v>
      </c>
      <c r="Z410" s="0" t="s">
        <v>104</v>
      </c>
      <c r="AA410" s="0" t="n">
        <v>96060365</v>
      </c>
      <c r="AB410" s="0" t="n">
        <v>616541.1</v>
      </c>
      <c r="AC410" s="0" t="n">
        <v>12</v>
      </c>
      <c r="AD410" s="110" t="n">
        <v>37033.875</v>
      </c>
      <c r="AE410" s="110" t="n">
        <v>37033.875</v>
      </c>
    </row>
    <row r="411" customFormat="false" ht="12.75" hidden="false" customHeight="false" outlineLevel="0" collapsed="false">
      <c r="A411" s="142" t="n">
        <f aca="false">DATEVALUE(TEXT(F411,"mm/dd/yy"))</f>
        <v>37032</v>
      </c>
      <c r="B411" s="142" t="str">
        <f aca="false">IF(K411="Power",IF(Z411="Enron Canada Corp.",LEFT(L411,9),LEFT(L411,13)),K411)</f>
        <v>US West Power</v>
      </c>
      <c r="C411" s="143" t="n">
        <f aca="false">IF(K411="Power",((AE411-AD411+1)*16*SUM(O411:P411)),((AE411-AD411+1)*SUM(O411:P411)))</f>
        <v>400</v>
      </c>
      <c r="D411" s="143" t="n">
        <f aca="false">VLOOKUP(H411,$A$7:$E$12,(HLOOKUP(B411,$B$5:$E$6,2,FALSE())),FALSE())*C411</f>
        <v>3</v>
      </c>
      <c r="E411" s="109" t="n">
        <v>1271071</v>
      </c>
      <c r="F411" s="110" t="n">
        <v>37032.3605787037</v>
      </c>
      <c r="G411" s="0" t="s">
        <v>305</v>
      </c>
      <c r="H411" s="0" t="s">
        <v>14</v>
      </c>
      <c r="I411" s="0" t="s">
        <v>11</v>
      </c>
      <c r="K411" s="0" t="s">
        <v>13</v>
      </c>
      <c r="L411" s="0" t="s">
        <v>106</v>
      </c>
      <c r="M411" s="0" t="n">
        <v>29383</v>
      </c>
      <c r="N411" s="0" t="s">
        <v>595</v>
      </c>
      <c r="P411" s="111" t="n">
        <v>25</v>
      </c>
      <c r="R411" s="0" t="s">
        <v>97</v>
      </c>
      <c r="S411" s="0" t="s">
        <v>98</v>
      </c>
      <c r="T411" s="113" t="n">
        <v>229</v>
      </c>
      <c r="U411" s="0" t="s">
        <v>177</v>
      </c>
      <c r="V411" s="0" t="s">
        <v>307</v>
      </c>
      <c r="W411" s="0" t="s">
        <v>115</v>
      </c>
      <c r="X411" s="0" t="s">
        <v>102</v>
      </c>
      <c r="Y411" s="0" t="s">
        <v>103</v>
      </c>
      <c r="Z411" s="0" t="s">
        <v>104</v>
      </c>
      <c r="AA411" s="0" t="n">
        <v>96060365</v>
      </c>
      <c r="AB411" s="0" t="n">
        <v>616555.1</v>
      </c>
      <c r="AC411" s="0" t="n">
        <v>12</v>
      </c>
      <c r="AD411" s="110" t="n">
        <v>37033.875</v>
      </c>
      <c r="AE411" s="110" t="n">
        <v>37033.875</v>
      </c>
    </row>
    <row r="412" customFormat="false" ht="12.75" hidden="false" customHeight="false" outlineLevel="0" collapsed="false">
      <c r="A412" s="142" t="n">
        <f aca="false">DATEVALUE(TEXT(F412,"mm/dd/yy"))</f>
        <v>37032</v>
      </c>
      <c r="B412" s="142" t="str">
        <f aca="false">IF(K412="Power",IF(Z412="Enron Canada Corp.",LEFT(L412,9),LEFT(L412,13)),K412)</f>
        <v>US West Power</v>
      </c>
      <c r="C412" s="143" t="n">
        <f aca="false">IF(K412="Power",((AE412-AD412+1)*16*SUM(O412:P412)),((AE412-AD412+1)*SUM(O412:P412)))</f>
        <v>400</v>
      </c>
      <c r="D412" s="143" t="n">
        <f aca="false">VLOOKUP(H412,$A$7:$E$12,(HLOOKUP(B412,$B$5:$E$6,2,FALSE())),FALSE())*C412</f>
        <v>3</v>
      </c>
      <c r="E412" s="109" t="n">
        <v>1271295</v>
      </c>
      <c r="F412" s="110" t="n">
        <v>37032.3648263888</v>
      </c>
      <c r="G412" s="0" t="s">
        <v>305</v>
      </c>
      <c r="H412" s="0" t="s">
        <v>14</v>
      </c>
      <c r="I412" s="0" t="s">
        <v>11</v>
      </c>
      <c r="K412" s="0" t="s">
        <v>13</v>
      </c>
      <c r="L412" s="0" t="s">
        <v>106</v>
      </c>
      <c r="M412" s="0" t="n">
        <v>29383</v>
      </c>
      <c r="N412" s="0" t="s">
        <v>595</v>
      </c>
      <c r="P412" s="111" t="n">
        <v>25</v>
      </c>
      <c r="R412" s="0" t="s">
        <v>97</v>
      </c>
      <c r="S412" s="0" t="s">
        <v>98</v>
      </c>
      <c r="T412" s="113" t="n">
        <v>231</v>
      </c>
      <c r="U412" s="0" t="s">
        <v>177</v>
      </c>
      <c r="V412" s="0" t="s">
        <v>307</v>
      </c>
      <c r="W412" s="0" t="s">
        <v>115</v>
      </c>
      <c r="X412" s="0" t="s">
        <v>102</v>
      </c>
      <c r="Y412" s="0" t="s">
        <v>103</v>
      </c>
      <c r="Z412" s="0" t="s">
        <v>104</v>
      </c>
      <c r="AA412" s="0" t="n">
        <v>96060365</v>
      </c>
      <c r="AB412" s="0" t="n">
        <v>616570.1</v>
      </c>
      <c r="AC412" s="0" t="n">
        <v>12</v>
      </c>
      <c r="AD412" s="110" t="n">
        <v>37033.875</v>
      </c>
      <c r="AE412" s="110" t="n">
        <v>37033.875</v>
      </c>
    </row>
    <row r="413" customFormat="false" ht="12.75" hidden="false" customHeight="false" outlineLevel="0" collapsed="false">
      <c r="A413" s="142" t="n">
        <f aca="false">DATEVALUE(TEXT(F413,"mm/dd/yy"))</f>
        <v>37032</v>
      </c>
      <c r="B413" s="142" t="str">
        <f aca="false">IF(K413="Power",IF(Z413="Enron Canada Corp.",LEFT(L413,9),LEFT(L413,13)),K413)</f>
        <v>US West Power</v>
      </c>
      <c r="C413" s="143" t="n">
        <f aca="false">IF(K413="Power",((AE413-AD413+1)*16*SUM(O413:P413)),((AE413-AD413+1)*SUM(O413:P413)))</f>
        <v>176</v>
      </c>
      <c r="D413" s="143" t="n">
        <f aca="false">VLOOKUP(H413,$A$7:$E$12,(HLOOKUP(B413,$B$5:$E$6,2,FALSE())),FALSE())*C413</f>
        <v>1.32</v>
      </c>
      <c r="E413" s="109" t="n">
        <v>1271365</v>
      </c>
      <c r="F413" s="110" t="n">
        <v>37032.3661458333</v>
      </c>
      <c r="G413" s="0" t="s">
        <v>305</v>
      </c>
      <c r="H413" s="0" t="s">
        <v>14</v>
      </c>
      <c r="I413" s="0" t="s">
        <v>11</v>
      </c>
      <c r="K413" s="0" t="s">
        <v>13</v>
      </c>
      <c r="L413" s="0" t="s">
        <v>106</v>
      </c>
      <c r="M413" s="0" t="n">
        <v>48328</v>
      </c>
      <c r="N413" s="0" t="s">
        <v>596</v>
      </c>
      <c r="P413" s="111" t="n">
        <v>11</v>
      </c>
      <c r="R413" s="0" t="s">
        <v>97</v>
      </c>
      <c r="S413" s="0" t="s">
        <v>98</v>
      </c>
      <c r="T413" s="113" t="n">
        <v>227</v>
      </c>
      <c r="U413" s="0" t="s">
        <v>177</v>
      </c>
      <c r="V413" s="0" t="s">
        <v>441</v>
      </c>
      <c r="W413" s="0" t="s">
        <v>115</v>
      </c>
      <c r="X413" s="0" t="s">
        <v>102</v>
      </c>
      <c r="Y413" s="0" t="s">
        <v>103</v>
      </c>
      <c r="Z413" s="0" t="s">
        <v>104</v>
      </c>
      <c r="AA413" s="0" t="n">
        <v>96060365</v>
      </c>
      <c r="AB413" s="0" t="n">
        <v>616575.1</v>
      </c>
      <c r="AC413" s="0" t="n">
        <v>12</v>
      </c>
      <c r="AD413" s="110" t="n">
        <v>37033.875</v>
      </c>
      <c r="AE413" s="110" t="n">
        <v>37033.875</v>
      </c>
    </row>
    <row r="414" customFormat="false" ht="12.75" hidden="false" customHeight="false" outlineLevel="0" collapsed="false">
      <c r="A414" s="142" t="n">
        <f aca="false">DATEVALUE(TEXT(F414,"mm/dd/yy"))</f>
        <v>37032</v>
      </c>
      <c r="B414" s="142" t="str">
        <f aca="false">IF(K414="Power",IF(Z414="Enron Canada Corp.",LEFT(L414,9),LEFT(L414,13)),K414)</f>
        <v>Natural Gas</v>
      </c>
      <c r="C414" s="143" t="n">
        <f aca="false">IF(K414="Power",((AE414-AD414+1)*16*SUM(O414:P414)),((AE414-AD414+1)*SUM(O414:P414)))</f>
        <v>300000</v>
      </c>
      <c r="D414" s="143" t="n">
        <f aca="false">VLOOKUP(H414,$A$7:$E$12,(HLOOKUP(B414,$B$5:$E$6,2,FALSE())),FALSE())*C414</f>
        <v>75</v>
      </c>
      <c r="E414" s="109" t="n">
        <v>1272374</v>
      </c>
      <c r="F414" s="110" t="n">
        <v>37032.3910763889</v>
      </c>
      <c r="G414" s="0" t="s">
        <v>155</v>
      </c>
      <c r="H414" s="0" t="s">
        <v>16</v>
      </c>
      <c r="I414" s="0" t="s">
        <v>11</v>
      </c>
      <c r="K414" s="0" t="s">
        <v>12</v>
      </c>
      <c r="L414" s="0" t="s">
        <v>123</v>
      </c>
      <c r="M414" s="0" t="n">
        <v>38619</v>
      </c>
      <c r="N414" s="0" t="s">
        <v>597</v>
      </c>
      <c r="P414" s="111" t="n">
        <v>10000</v>
      </c>
      <c r="R414" s="0" t="s">
        <v>125</v>
      </c>
      <c r="S414" s="0" t="s">
        <v>98</v>
      </c>
      <c r="T414" s="113" t="n">
        <v>-0.095</v>
      </c>
      <c r="U414" s="0" t="s">
        <v>598</v>
      </c>
      <c r="V414" s="0" t="s">
        <v>203</v>
      </c>
      <c r="W414" s="0" t="s">
        <v>204</v>
      </c>
      <c r="X414" s="0" t="s">
        <v>129</v>
      </c>
      <c r="Y414" s="0" t="s">
        <v>103</v>
      </c>
      <c r="Z414" s="0" t="s">
        <v>130</v>
      </c>
      <c r="AA414" s="0" t="n">
        <v>96018986</v>
      </c>
      <c r="AB414" s="0" t="s">
        <v>599</v>
      </c>
      <c r="AC414" s="0" t="n">
        <v>49747</v>
      </c>
      <c r="AD414" s="110" t="n">
        <v>37043.875</v>
      </c>
      <c r="AE414" s="110" t="n">
        <v>37072.875</v>
      </c>
    </row>
    <row r="415" customFormat="false" ht="12.75" hidden="false" customHeight="false" outlineLevel="0" collapsed="false">
      <c r="A415" s="142" t="n">
        <f aca="false">DATEVALUE(TEXT(F415,"mm/dd/yy"))</f>
        <v>37032</v>
      </c>
      <c r="B415" s="142" t="str">
        <f aca="false">IF(K415="Power",IF(Z415="Enron Canada Corp.",LEFT(L415,9),LEFT(L415,13)),K415)</f>
        <v>Natural Gas</v>
      </c>
      <c r="C415" s="143" t="n">
        <f aca="false">IF(K415="Power",((AE415-AD415+1)*16*SUM(O415:P415)),((AE415-AD415+1)*SUM(O415:P415)))</f>
        <v>150000</v>
      </c>
      <c r="D415" s="143" t="n">
        <f aca="false">VLOOKUP(H415,$A$7:$E$12,(HLOOKUP(B415,$B$5:$E$6,2,FALSE())),FALSE())*C415</f>
        <v>37.5</v>
      </c>
      <c r="E415" s="109" t="n">
        <v>1273224</v>
      </c>
      <c r="F415" s="110" t="n">
        <v>37032.4147800926</v>
      </c>
      <c r="G415" s="0" t="s">
        <v>600</v>
      </c>
      <c r="H415" s="0" t="s">
        <v>16</v>
      </c>
      <c r="I415" s="0" t="s">
        <v>11</v>
      </c>
      <c r="K415" s="0" t="s">
        <v>12</v>
      </c>
      <c r="L415" s="0" t="s">
        <v>123</v>
      </c>
      <c r="M415" s="0" t="n">
        <v>36135</v>
      </c>
      <c r="N415" s="0" t="s">
        <v>584</v>
      </c>
      <c r="P415" s="111" t="n">
        <v>5000</v>
      </c>
      <c r="R415" s="0" t="s">
        <v>125</v>
      </c>
      <c r="S415" s="0" t="s">
        <v>98</v>
      </c>
      <c r="T415" s="113" t="n">
        <v>-1.27</v>
      </c>
      <c r="U415" s="0" t="s">
        <v>585</v>
      </c>
      <c r="V415" s="0" t="s">
        <v>157</v>
      </c>
      <c r="W415" s="0" t="s">
        <v>192</v>
      </c>
      <c r="X415" s="0" t="s">
        <v>129</v>
      </c>
      <c r="Y415" s="0" t="s">
        <v>103</v>
      </c>
      <c r="Z415" s="0" t="s">
        <v>130</v>
      </c>
      <c r="AA415" s="0" t="n">
        <v>95000337</v>
      </c>
      <c r="AB415" s="0" t="s">
        <v>601</v>
      </c>
      <c r="AC415" s="0" t="n">
        <v>687</v>
      </c>
      <c r="AD415" s="110" t="n">
        <v>37043.875</v>
      </c>
      <c r="AE415" s="110" t="n">
        <v>37072.875</v>
      </c>
    </row>
    <row r="416" customFormat="false" ht="12.75" hidden="false" customHeight="false" outlineLevel="0" collapsed="false">
      <c r="A416" s="142" t="n">
        <f aca="false">DATEVALUE(TEXT(F416,"mm/dd/yy"))</f>
        <v>37032</v>
      </c>
      <c r="B416" s="142" t="str">
        <f aca="false">IF(K416="Power",IF(Z416="Enron Canada Corp.",LEFT(L416,9),LEFT(L416,13)),K416)</f>
        <v>US East Power</v>
      </c>
      <c r="C416" s="143" t="n">
        <f aca="false">IF(K416="Power",((AE416-AD416+1)*16*SUM(O416:P416)),((AE416-AD416+1)*SUM(O416:P416)))</f>
        <v>73600</v>
      </c>
      <c r="D416" s="143" t="n">
        <f aca="false">VLOOKUP(H416,$A$7:$E$12,(HLOOKUP(B416,$B$5:$E$6,2,FALSE())),FALSE())*C416</f>
        <v>368</v>
      </c>
      <c r="E416" s="109" t="n">
        <v>1273488</v>
      </c>
      <c r="F416" s="110" t="n">
        <v>37032.4278587963</v>
      </c>
      <c r="G416" s="0" t="s">
        <v>178</v>
      </c>
      <c r="H416" s="0" t="s">
        <v>17</v>
      </c>
      <c r="I416" s="0" t="s">
        <v>11</v>
      </c>
      <c r="K416" s="0" t="s">
        <v>13</v>
      </c>
      <c r="L416" s="0" t="s">
        <v>133</v>
      </c>
      <c r="M416" s="0" t="n">
        <v>33278</v>
      </c>
      <c r="N416" s="0" t="s">
        <v>602</v>
      </c>
      <c r="P416" s="111" t="n">
        <v>50</v>
      </c>
      <c r="R416" s="0" t="s">
        <v>97</v>
      </c>
      <c r="S416" s="0" t="s">
        <v>98</v>
      </c>
      <c r="T416" s="113" t="n">
        <v>34.95</v>
      </c>
      <c r="U416" s="0" t="s">
        <v>578</v>
      </c>
      <c r="V416" s="0" t="s">
        <v>181</v>
      </c>
      <c r="W416" s="0" t="s">
        <v>182</v>
      </c>
      <c r="X416" s="0" t="s">
        <v>102</v>
      </c>
      <c r="Y416" s="0" t="s">
        <v>103</v>
      </c>
      <c r="Z416" s="0" t="s">
        <v>104</v>
      </c>
      <c r="AA416" s="0" t="n">
        <v>96004396</v>
      </c>
      <c r="AB416" s="0" t="n">
        <v>616712.1</v>
      </c>
      <c r="AC416" s="0" t="n">
        <v>64245</v>
      </c>
      <c r="AD416" s="110" t="n">
        <v>37165.7104166667</v>
      </c>
      <c r="AE416" s="110" t="n">
        <v>37256.7104166667</v>
      </c>
    </row>
    <row r="417" customFormat="false" ht="12.75" hidden="false" customHeight="false" outlineLevel="0" collapsed="false">
      <c r="A417" s="142" t="n">
        <f aca="false">DATEVALUE(TEXT(F417,"mm/dd/yy"))</f>
        <v>37032</v>
      </c>
      <c r="B417" s="142" t="str">
        <f aca="false">IF(K417="Power",IF(Z417="Enron Canada Corp.",LEFT(L417,9),LEFT(L417,13)),K417)</f>
        <v>Natural Gas</v>
      </c>
      <c r="C417" s="143" t="n">
        <f aca="false">IF(K417="Power",((AE417-AD417+1)*16*SUM(O417:P417)),((AE417-AD417+1)*SUM(O417:P417)))</f>
        <v>600000</v>
      </c>
      <c r="D417" s="143" t="n">
        <f aca="false">VLOOKUP(H417,$A$7:$E$12,(HLOOKUP(B417,$B$5:$E$6,2,FALSE())),FALSE())*C417</f>
        <v>150</v>
      </c>
      <c r="E417" s="109" t="n">
        <v>1273553</v>
      </c>
      <c r="F417" s="110" t="n">
        <v>37032.4315740741</v>
      </c>
      <c r="G417" s="0" t="s">
        <v>113</v>
      </c>
      <c r="H417" s="0" t="s">
        <v>16</v>
      </c>
      <c r="I417" s="0" t="s">
        <v>11</v>
      </c>
      <c r="K417" s="0" t="s">
        <v>12</v>
      </c>
      <c r="L417" s="0" t="s">
        <v>139</v>
      </c>
      <c r="M417" s="0" t="n">
        <v>36228</v>
      </c>
      <c r="N417" s="0" t="s">
        <v>603</v>
      </c>
      <c r="O417" s="111" t="n">
        <v>20000</v>
      </c>
      <c r="R417" s="0" t="s">
        <v>125</v>
      </c>
      <c r="S417" s="0" t="s">
        <v>98</v>
      </c>
      <c r="T417" s="113" t="n">
        <v>-0.0025</v>
      </c>
      <c r="U417" s="0" t="s">
        <v>565</v>
      </c>
      <c r="V417" s="0" t="s">
        <v>334</v>
      </c>
      <c r="W417" s="0" t="s">
        <v>335</v>
      </c>
      <c r="X417" s="0" t="s">
        <v>129</v>
      </c>
      <c r="Y417" s="0" t="s">
        <v>103</v>
      </c>
      <c r="Z417" s="0" t="s">
        <v>130</v>
      </c>
      <c r="AA417" s="0" t="n">
        <v>96013559</v>
      </c>
      <c r="AB417" s="0" t="s">
        <v>604</v>
      </c>
      <c r="AC417" s="0" t="n">
        <v>54979</v>
      </c>
      <c r="AD417" s="110" t="n">
        <v>37043.875</v>
      </c>
      <c r="AE417" s="110" t="n">
        <v>37072.875</v>
      </c>
    </row>
    <row r="418" customFormat="false" ht="12.75" hidden="false" customHeight="false" outlineLevel="0" collapsed="false">
      <c r="A418" s="142" t="n">
        <f aca="false">DATEVALUE(TEXT(F418,"mm/dd/yy"))</f>
        <v>37032</v>
      </c>
      <c r="B418" s="142" t="str">
        <f aca="false">IF(K418="Power",IF(Z418="Enron Canada Corp.",LEFT(L418,9),LEFT(L418,13)),K418)</f>
        <v>Natural Gas</v>
      </c>
      <c r="C418" s="143" t="n">
        <f aca="false">IF(K418="Power",((AE418-AD418+1)*16*SUM(O418:P418)),((AE418-AD418+1)*SUM(O418:P418)))</f>
        <v>600000</v>
      </c>
      <c r="D418" s="143" t="n">
        <f aca="false">VLOOKUP(H418,$A$7:$E$12,(HLOOKUP(B418,$B$5:$E$6,2,FALSE())),FALSE())*C418</f>
        <v>150</v>
      </c>
      <c r="E418" s="109" t="n">
        <v>1273606</v>
      </c>
      <c r="F418" s="110" t="n">
        <v>37032.4344444444</v>
      </c>
      <c r="G418" s="0" t="s">
        <v>257</v>
      </c>
      <c r="H418" s="0" t="s">
        <v>16</v>
      </c>
      <c r="I418" s="0" t="s">
        <v>11</v>
      </c>
      <c r="K418" s="0" t="s">
        <v>12</v>
      </c>
      <c r="L418" s="0" t="s">
        <v>139</v>
      </c>
      <c r="M418" s="0" t="n">
        <v>36228</v>
      </c>
      <c r="N418" s="0" t="s">
        <v>603</v>
      </c>
      <c r="O418" s="111" t="n">
        <v>20000</v>
      </c>
      <c r="R418" s="0" t="s">
        <v>125</v>
      </c>
      <c r="S418" s="0" t="s">
        <v>98</v>
      </c>
      <c r="T418" s="113" t="n">
        <v>-0.0025</v>
      </c>
      <c r="U418" s="0" t="s">
        <v>548</v>
      </c>
      <c r="V418" s="0" t="s">
        <v>334</v>
      </c>
      <c r="W418" s="0" t="s">
        <v>335</v>
      </c>
      <c r="X418" s="0" t="s">
        <v>129</v>
      </c>
      <c r="Y418" s="0" t="s">
        <v>103</v>
      </c>
      <c r="Z418" s="0" t="s">
        <v>130</v>
      </c>
      <c r="AB418" s="0" t="s">
        <v>605</v>
      </c>
      <c r="AC418" s="0" t="n">
        <v>68856</v>
      </c>
      <c r="AD418" s="110" t="n">
        <v>37043.875</v>
      </c>
      <c r="AE418" s="110" t="n">
        <v>37072.875</v>
      </c>
    </row>
    <row r="419" customFormat="false" ht="12.75" hidden="false" customHeight="false" outlineLevel="0" collapsed="false">
      <c r="A419" s="142" t="n">
        <f aca="false">DATEVALUE(TEXT(F419,"mm/dd/yy"))</f>
        <v>37032</v>
      </c>
      <c r="B419" s="142" t="str">
        <f aca="false">IF(K419="Power",IF(Z419="Enron Canada Corp.",LEFT(L419,9),LEFT(L419,13)),K419)</f>
        <v>Natural Gas</v>
      </c>
      <c r="C419" s="143" t="n">
        <f aca="false">IF(K419="Power",((AE419-AD419+1)*16*SUM(O419:P419)),((AE419-AD419+1)*SUM(O419:P419)))</f>
        <v>600000</v>
      </c>
      <c r="D419" s="143" t="n">
        <f aca="false">VLOOKUP(H419,$A$7:$E$12,(HLOOKUP(B419,$B$5:$E$6,2,FALSE())),FALSE())*C419</f>
        <v>150</v>
      </c>
      <c r="E419" s="109" t="n">
        <v>1273618</v>
      </c>
      <c r="F419" s="110" t="n">
        <v>37032.4348032407</v>
      </c>
      <c r="G419" s="0" t="s">
        <v>252</v>
      </c>
      <c r="H419" s="0" t="s">
        <v>16</v>
      </c>
      <c r="I419" s="0" t="s">
        <v>11</v>
      </c>
      <c r="K419" s="0" t="s">
        <v>12</v>
      </c>
      <c r="L419" s="0" t="s">
        <v>139</v>
      </c>
      <c r="M419" s="0" t="n">
        <v>36228</v>
      </c>
      <c r="N419" s="0" t="s">
        <v>603</v>
      </c>
      <c r="O419" s="111" t="n">
        <v>20000</v>
      </c>
      <c r="R419" s="0" t="s">
        <v>125</v>
      </c>
      <c r="S419" s="0" t="s">
        <v>98</v>
      </c>
      <c r="T419" s="113" t="n">
        <v>-0.0025</v>
      </c>
      <c r="U419" s="0" t="s">
        <v>565</v>
      </c>
      <c r="V419" s="0" t="s">
        <v>334</v>
      </c>
      <c r="W419" s="0" t="s">
        <v>335</v>
      </c>
      <c r="X419" s="0" t="s">
        <v>129</v>
      </c>
      <c r="Y419" s="0" t="s">
        <v>103</v>
      </c>
      <c r="Z419" s="0" t="s">
        <v>130</v>
      </c>
      <c r="AA419" s="0" t="n">
        <v>96041878</v>
      </c>
      <c r="AB419" s="0" t="s">
        <v>606</v>
      </c>
      <c r="AC419" s="0" t="n">
        <v>11135</v>
      </c>
      <c r="AD419" s="110" t="n">
        <v>37043.875</v>
      </c>
      <c r="AE419" s="110" t="n">
        <v>37072.875</v>
      </c>
    </row>
    <row r="420" customFormat="false" ht="12.75" hidden="false" customHeight="false" outlineLevel="0" collapsed="false">
      <c r="A420" s="142" t="n">
        <f aca="false">DATEVALUE(TEXT(F420,"mm/dd/yy"))</f>
        <v>37032</v>
      </c>
      <c r="B420" s="142" t="str">
        <f aca="false">IF(K420="Power",IF(Z420="Enron Canada Corp.",LEFT(L420,9),LEFT(L420,13)),K420)</f>
        <v>Natural Gas</v>
      </c>
      <c r="C420" s="143" t="n">
        <f aca="false">IF(K420="Power",((AE420-AD420+1)*16*SUM(O420:P420)),((AE420-AD420+1)*SUM(O420:P420)))</f>
        <v>600000</v>
      </c>
      <c r="D420" s="143" t="n">
        <f aca="false">VLOOKUP(H420,$A$7:$E$12,(HLOOKUP(B420,$B$5:$E$6,2,FALSE())),FALSE())*C420</f>
        <v>150</v>
      </c>
      <c r="E420" s="109" t="n">
        <v>1273619</v>
      </c>
      <c r="F420" s="110" t="n">
        <v>37032.4349768519</v>
      </c>
      <c r="G420" s="0" t="s">
        <v>252</v>
      </c>
      <c r="H420" s="0" t="s">
        <v>16</v>
      </c>
      <c r="I420" s="0" t="s">
        <v>11</v>
      </c>
      <c r="K420" s="0" t="s">
        <v>12</v>
      </c>
      <c r="L420" s="0" t="s">
        <v>139</v>
      </c>
      <c r="M420" s="0" t="n">
        <v>36228</v>
      </c>
      <c r="N420" s="0" t="s">
        <v>603</v>
      </c>
      <c r="O420" s="111" t="n">
        <v>20000</v>
      </c>
      <c r="R420" s="0" t="s">
        <v>125</v>
      </c>
      <c r="S420" s="0" t="s">
        <v>98</v>
      </c>
      <c r="T420" s="113" t="n">
        <v>-0.0025</v>
      </c>
      <c r="U420" s="0" t="s">
        <v>565</v>
      </c>
      <c r="V420" s="0" t="s">
        <v>334</v>
      </c>
      <c r="W420" s="0" t="s">
        <v>335</v>
      </c>
      <c r="X420" s="0" t="s">
        <v>129</v>
      </c>
      <c r="Y420" s="0" t="s">
        <v>103</v>
      </c>
      <c r="Z420" s="0" t="s">
        <v>130</v>
      </c>
      <c r="AA420" s="0" t="n">
        <v>96041878</v>
      </c>
      <c r="AB420" s="0" t="s">
        <v>607</v>
      </c>
      <c r="AC420" s="0" t="n">
        <v>11135</v>
      </c>
      <c r="AD420" s="110" t="n">
        <v>37043.875</v>
      </c>
      <c r="AE420" s="110" t="n">
        <v>37072.875</v>
      </c>
    </row>
    <row r="421" customFormat="false" ht="12.75" hidden="false" customHeight="false" outlineLevel="0" collapsed="false">
      <c r="A421" s="142" t="n">
        <f aca="false">DATEVALUE(TEXT(F421,"mm/dd/yy"))</f>
        <v>37032</v>
      </c>
      <c r="B421" s="142" t="str">
        <f aca="false">IF(K421="Power",IF(Z421="Enron Canada Corp.",LEFT(L421,9),LEFT(L421,13)),K421)</f>
        <v>Natural Gas</v>
      </c>
      <c r="C421" s="143" t="n">
        <f aca="false">IF(K421="Power",((AE421-AD421+1)*16*SUM(O421:P421)),((AE421-AD421+1)*SUM(O421:P421)))</f>
        <v>300000</v>
      </c>
      <c r="D421" s="143" t="n">
        <f aca="false">VLOOKUP(H421,$A$7:$E$12,(HLOOKUP(B421,$B$5:$E$6,2,FALSE())),FALSE())*C421</f>
        <v>75</v>
      </c>
      <c r="E421" s="109" t="n">
        <v>1273624</v>
      </c>
      <c r="F421" s="110" t="n">
        <v>37032.4352083333</v>
      </c>
      <c r="G421" s="0" t="s">
        <v>252</v>
      </c>
      <c r="H421" s="0" t="s">
        <v>16</v>
      </c>
      <c r="I421" s="0" t="s">
        <v>11</v>
      </c>
      <c r="K421" s="0" t="s">
        <v>12</v>
      </c>
      <c r="L421" s="0" t="s">
        <v>139</v>
      </c>
      <c r="M421" s="0" t="n">
        <v>36228</v>
      </c>
      <c r="N421" s="0" t="s">
        <v>603</v>
      </c>
      <c r="O421" s="111" t="n">
        <v>10000</v>
      </c>
      <c r="R421" s="0" t="s">
        <v>125</v>
      </c>
      <c r="S421" s="0" t="s">
        <v>98</v>
      </c>
      <c r="T421" s="113" t="n">
        <v>-0.0025</v>
      </c>
      <c r="U421" s="0" t="s">
        <v>565</v>
      </c>
      <c r="V421" s="0" t="s">
        <v>334</v>
      </c>
      <c r="W421" s="0" t="s">
        <v>335</v>
      </c>
      <c r="X421" s="0" t="s">
        <v>129</v>
      </c>
      <c r="Y421" s="0" t="s">
        <v>103</v>
      </c>
      <c r="Z421" s="0" t="s">
        <v>130</v>
      </c>
      <c r="AA421" s="0" t="n">
        <v>96041878</v>
      </c>
      <c r="AB421" s="0" t="s">
        <v>608</v>
      </c>
      <c r="AC421" s="0" t="n">
        <v>11135</v>
      </c>
      <c r="AD421" s="110" t="n">
        <v>37043.875</v>
      </c>
      <c r="AE421" s="110" t="n">
        <v>37072.875</v>
      </c>
    </row>
    <row r="422" customFormat="false" ht="12.75" hidden="false" customHeight="false" outlineLevel="0" collapsed="false">
      <c r="A422" s="142" t="n">
        <f aca="false">DATEVALUE(TEXT(F422,"mm/dd/yy"))</f>
        <v>37032</v>
      </c>
      <c r="B422" s="142" t="str">
        <f aca="false">IF(K422="Power",IF(Z422="Enron Canada Corp.",LEFT(L422,9),LEFT(L422,13)),K422)</f>
        <v>Natural Gas</v>
      </c>
      <c r="C422" s="143" t="n">
        <f aca="false">IF(K422="Power",((AE422-AD422+1)*16*SUM(O422:P422)),((AE422-AD422+1)*SUM(O422:P422)))</f>
        <v>600000</v>
      </c>
      <c r="D422" s="143" t="n">
        <f aca="false">VLOOKUP(H422,$A$7:$E$12,(HLOOKUP(B422,$B$5:$E$6,2,FALSE())),FALSE())*C422</f>
        <v>150</v>
      </c>
      <c r="E422" s="109" t="n">
        <v>1273645</v>
      </c>
      <c r="F422" s="110" t="n">
        <v>37032.4368634259</v>
      </c>
      <c r="G422" s="0" t="s">
        <v>138</v>
      </c>
      <c r="H422" s="0" t="s">
        <v>16</v>
      </c>
      <c r="I422" s="0" t="s">
        <v>11</v>
      </c>
      <c r="K422" s="0" t="s">
        <v>12</v>
      </c>
      <c r="L422" s="0" t="s">
        <v>139</v>
      </c>
      <c r="M422" s="0" t="n">
        <v>36228</v>
      </c>
      <c r="N422" s="0" t="s">
        <v>603</v>
      </c>
      <c r="O422" s="111" t="n">
        <v>20000</v>
      </c>
      <c r="R422" s="0" t="s">
        <v>125</v>
      </c>
      <c r="S422" s="0" t="s">
        <v>98</v>
      </c>
      <c r="T422" s="113" t="n">
        <v>-0.0025</v>
      </c>
      <c r="U422" s="0" t="s">
        <v>565</v>
      </c>
      <c r="V422" s="0" t="s">
        <v>334</v>
      </c>
      <c r="W422" s="0" t="s">
        <v>335</v>
      </c>
      <c r="X422" s="0" t="s">
        <v>129</v>
      </c>
      <c r="Y422" s="0" t="s">
        <v>103</v>
      </c>
      <c r="Z422" s="0" t="s">
        <v>130</v>
      </c>
      <c r="AA422" s="0" t="n">
        <v>96021110</v>
      </c>
      <c r="AB422" s="0" t="s">
        <v>609</v>
      </c>
      <c r="AC422" s="0" t="n">
        <v>57399</v>
      </c>
      <c r="AD422" s="110" t="n">
        <v>37043.875</v>
      </c>
      <c r="AE422" s="110" t="n">
        <v>37072.875</v>
      </c>
    </row>
    <row r="423" customFormat="false" ht="12.75" hidden="false" customHeight="false" outlineLevel="0" collapsed="false">
      <c r="A423" s="142" t="n">
        <f aca="false">DATEVALUE(TEXT(F423,"mm/dd/yy"))</f>
        <v>37032</v>
      </c>
      <c r="B423" s="142" t="str">
        <f aca="false">IF(K423="Power",IF(Z423="Enron Canada Corp.",LEFT(L423,9),LEFT(L423,13)),K423)</f>
        <v>Natural Gas</v>
      </c>
      <c r="C423" s="143" t="n">
        <f aca="false">IF(K423="Power",((AE423-AD423+1)*16*SUM(O423:P423)),((AE423-AD423+1)*SUM(O423:P423)))</f>
        <v>600000</v>
      </c>
      <c r="D423" s="143" t="n">
        <f aca="false">VLOOKUP(H423,$A$7:$E$12,(HLOOKUP(B423,$B$5:$E$6,2,FALSE())),FALSE())*C423</f>
        <v>150</v>
      </c>
      <c r="E423" s="109" t="n">
        <v>1273654</v>
      </c>
      <c r="F423" s="110" t="n">
        <v>37032.4372222222</v>
      </c>
      <c r="G423" s="0" t="s">
        <v>138</v>
      </c>
      <c r="H423" s="0" t="s">
        <v>16</v>
      </c>
      <c r="I423" s="0" t="s">
        <v>11</v>
      </c>
      <c r="K423" s="0" t="s">
        <v>12</v>
      </c>
      <c r="L423" s="0" t="s">
        <v>139</v>
      </c>
      <c r="M423" s="0" t="n">
        <v>36228</v>
      </c>
      <c r="N423" s="0" t="s">
        <v>603</v>
      </c>
      <c r="O423" s="111" t="n">
        <v>20000</v>
      </c>
      <c r="R423" s="0" t="s">
        <v>125</v>
      </c>
      <c r="S423" s="0" t="s">
        <v>98</v>
      </c>
      <c r="T423" s="113" t="n">
        <v>-0.0025</v>
      </c>
      <c r="U423" s="0" t="s">
        <v>565</v>
      </c>
      <c r="V423" s="0" t="s">
        <v>334</v>
      </c>
      <c r="W423" s="0" t="s">
        <v>335</v>
      </c>
      <c r="X423" s="0" t="s">
        <v>129</v>
      </c>
      <c r="Y423" s="0" t="s">
        <v>103</v>
      </c>
      <c r="Z423" s="0" t="s">
        <v>130</v>
      </c>
      <c r="AA423" s="0" t="n">
        <v>96021110</v>
      </c>
      <c r="AB423" s="0" t="s">
        <v>610</v>
      </c>
      <c r="AC423" s="0" t="n">
        <v>57399</v>
      </c>
      <c r="AD423" s="110" t="n">
        <v>37043.875</v>
      </c>
      <c r="AE423" s="110" t="n">
        <v>37072.875</v>
      </c>
    </row>
    <row r="424" customFormat="false" ht="12.75" hidden="false" customHeight="false" outlineLevel="0" collapsed="false">
      <c r="A424" s="142" t="n">
        <f aca="false">DATEVALUE(TEXT(F424,"mm/dd/yy"))</f>
        <v>37032</v>
      </c>
      <c r="B424" s="142" t="str">
        <f aca="false">IF(K424="Power",IF(Z424="Enron Canada Corp.",LEFT(L424,9),LEFT(L424,13)),K424)</f>
        <v>US East Power</v>
      </c>
      <c r="C424" s="143" t="n">
        <f aca="false">IF(K424="Power",((AE424-AD424+1)*16*SUM(O424:P424)),((AE424-AD424+1)*SUM(O424:P424)))</f>
        <v>24000</v>
      </c>
      <c r="D424" s="143" t="n">
        <f aca="false">VLOOKUP(H424,$A$7:$E$12,(HLOOKUP(B424,$B$5:$E$6,2,FALSE())),FALSE())*C424</f>
        <v>120</v>
      </c>
      <c r="E424" s="109" t="n">
        <v>1274030</v>
      </c>
      <c r="F424" s="110" t="n">
        <v>37032.4794907407</v>
      </c>
      <c r="G424" s="0" t="s">
        <v>178</v>
      </c>
      <c r="H424" s="0" t="s">
        <v>14</v>
      </c>
      <c r="I424" s="0" t="s">
        <v>11</v>
      </c>
      <c r="K424" s="0" t="s">
        <v>13</v>
      </c>
      <c r="L424" s="0" t="s">
        <v>133</v>
      </c>
      <c r="M424" s="0" t="n">
        <v>33277</v>
      </c>
      <c r="N424" s="0" t="s">
        <v>179</v>
      </c>
      <c r="P424" s="111" t="n">
        <v>50</v>
      </c>
      <c r="R424" s="0" t="s">
        <v>97</v>
      </c>
      <c r="S424" s="0" t="s">
        <v>98</v>
      </c>
      <c r="T424" s="113" t="n">
        <v>35.7</v>
      </c>
      <c r="U424" s="0" t="s">
        <v>561</v>
      </c>
      <c r="V424" s="0" t="s">
        <v>181</v>
      </c>
      <c r="W424" s="0" t="s">
        <v>182</v>
      </c>
      <c r="X424" s="0" t="s">
        <v>102</v>
      </c>
      <c r="Y424" s="0" t="s">
        <v>103</v>
      </c>
      <c r="Z424" s="0" t="s">
        <v>104</v>
      </c>
      <c r="AA424" s="0" t="n">
        <v>96004396</v>
      </c>
      <c r="AB424" s="0" t="n">
        <v>616773.1</v>
      </c>
      <c r="AC424" s="0" t="n">
        <v>64245</v>
      </c>
      <c r="AD424" s="110" t="n">
        <v>37135.7104166667</v>
      </c>
      <c r="AE424" s="110" t="n">
        <v>37164.7104166667</v>
      </c>
    </row>
    <row r="425" customFormat="false" ht="12.75" hidden="false" customHeight="false" outlineLevel="0" collapsed="false">
      <c r="A425" s="142" t="n">
        <f aca="false">DATEVALUE(TEXT(F425,"mm/dd/yy"))</f>
        <v>37032</v>
      </c>
      <c r="B425" s="142" t="str">
        <f aca="false">IF(K425="Power",IF(Z425="Enron Canada Corp.",LEFT(L425,9),LEFT(L425,13)),K425)</f>
        <v>US West Power</v>
      </c>
      <c r="C425" s="143" t="n">
        <f aca="false">IF(K425="Power",((AE425-AD425+1)*16*SUM(O425:P425)),((AE425-AD425+1)*SUM(O425:P425)))</f>
        <v>146000</v>
      </c>
      <c r="D425" s="143" t="n">
        <f aca="false">VLOOKUP(H425,$A$7:$E$12,(HLOOKUP(B425,$B$5:$E$6,2,FALSE())),FALSE())*C425</f>
        <v>1095</v>
      </c>
      <c r="E425" s="109" t="n">
        <v>1274407</v>
      </c>
      <c r="F425" s="110" t="n">
        <v>37032.5449074074</v>
      </c>
      <c r="G425" s="0" t="s">
        <v>178</v>
      </c>
      <c r="H425" s="0" t="s">
        <v>14</v>
      </c>
      <c r="I425" s="0" t="s">
        <v>11</v>
      </c>
      <c r="K425" s="0" t="s">
        <v>13</v>
      </c>
      <c r="L425" s="0" t="s">
        <v>95</v>
      </c>
      <c r="M425" s="0" t="n">
        <v>30846</v>
      </c>
      <c r="N425" s="0" t="s">
        <v>611</v>
      </c>
      <c r="O425" s="111" t="n">
        <v>25</v>
      </c>
      <c r="R425" s="0" t="s">
        <v>97</v>
      </c>
      <c r="S425" s="0" t="s">
        <v>98</v>
      </c>
      <c r="T425" s="113" t="n">
        <v>113</v>
      </c>
      <c r="U425" s="0" t="s">
        <v>177</v>
      </c>
      <c r="V425" s="0" t="s">
        <v>401</v>
      </c>
      <c r="W425" s="0" t="s">
        <v>101</v>
      </c>
      <c r="X425" s="0" t="s">
        <v>102</v>
      </c>
      <c r="Y425" s="0" t="s">
        <v>103</v>
      </c>
      <c r="Z425" s="0" t="s">
        <v>104</v>
      </c>
      <c r="AA425" s="0" t="n">
        <v>96004396</v>
      </c>
      <c r="AB425" s="0" t="n">
        <v>616926.1</v>
      </c>
      <c r="AC425" s="0" t="n">
        <v>64245</v>
      </c>
      <c r="AD425" s="110" t="n">
        <v>37257.7020833333</v>
      </c>
      <c r="AE425" s="110" t="n">
        <v>37621.7020833333</v>
      </c>
    </row>
    <row r="426" customFormat="false" ht="12.75" hidden="false" customHeight="false" outlineLevel="0" collapsed="false">
      <c r="A426" s="142" t="n">
        <f aca="false">DATEVALUE(TEXT(F426,"mm/dd/yy"))</f>
        <v>37032</v>
      </c>
      <c r="B426" s="142" t="str">
        <f aca="false">IF(K426="Power",IF(Z426="Enron Canada Corp.",LEFT(L426,9),LEFT(L426,13)),K426)</f>
        <v>Natural Gas</v>
      </c>
      <c r="C426" s="143" t="n">
        <f aca="false">IF(K426="Power",((AE426-AD426+1)*16*SUM(O426:P426)),((AE426-AD426+1)*SUM(O426:P426)))</f>
        <v>600000</v>
      </c>
      <c r="D426" s="143" t="n">
        <f aca="false">VLOOKUP(H426,$A$7:$E$12,(HLOOKUP(B426,$B$5:$E$6,2,FALSE())),FALSE())*C426</f>
        <v>150</v>
      </c>
      <c r="E426" s="109" t="n">
        <v>1274674</v>
      </c>
      <c r="F426" s="110" t="n">
        <v>37032.5744328703</v>
      </c>
      <c r="G426" s="0" t="s">
        <v>257</v>
      </c>
      <c r="H426" s="0" t="s">
        <v>16</v>
      </c>
      <c r="I426" s="0" t="s">
        <v>11</v>
      </c>
      <c r="K426" s="0" t="s">
        <v>12</v>
      </c>
      <c r="L426" s="0" t="s">
        <v>139</v>
      </c>
      <c r="M426" s="0" t="n">
        <v>36228</v>
      </c>
      <c r="N426" s="0" t="s">
        <v>603</v>
      </c>
      <c r="O426" s="111" t="n">
        <v>20000</v>
      </c>
      <c r="R426" s="0" t="s">
        <v>125</v>
      </c>
      <c r="S426" s="0" t="s">
        <v>98</v>
      </c>
      <c r="T426" s="113" t="n">
        <v>-0.0025</v>
      </c>
      <c r="U426" s="0" t="s">
        <v>565</v>
      </c>
      <c r="V426" s="0" t="s">
        <v>334</v>
      </c>
      <c r="W426" s="0" t="s">
        <v>335</v>
      </c>
      <c r="X426" s="0" t="s">
        <v>129</v>
      </c>
      <c r="Y426" s="0" t="s">
        <v>103</v>
      </c>
      <c r="Z426" s="0" t="s">
        <v>130</v>
      </c>
      <c r="AB426" s="0" t="s">
        <v>612</v>
      </c>
      <c r="AC426" s="0" t="n">
        <v>68856</v>
      </c>
      <c r="AD426" s="110" t="n">
        <v>37043.875</v>
      </c>
      <c r="AE426" s="110" t="n">
        <v>37072.875</v>
      </c>
    </row>
    <row r="427" customFormat="false" ht="12.75" hidden="false" customHeight="false" outlineLevel="0" collapsed="false">
      <c r="A427" s="142" t="n">
        <f aca="false">DATEVALUE(TEXT(F427,"mm/dd/yy"))</f>
        <v>37032</v>
      </c>
      <c r="B427" s="142" t="str">
        <f aca="false">IF(K427="Power",IF(Z427="Enron Canada Corp.",LEFT(L427,9),LEFT(L427,13)),K427)</f>
        <v>Natural Gas</v>
      </c>
      <c r="C427" s="143" t="n">
        <f aca="false">IF(K427="Power",((AE427-AD427+1)*16*SUM(O427:P427)),((AE427-AD427+1)*SUM(O427:P427)))</f>
        <v>150000</v>
      </c>
      <c r="D427" s="143" t="n">
        <f aca="false">VLOOKUP(H427,$A$7:$E$12,(HLOOKUP(B427,$B$5:$E$6,2,FALSE())),FALSE())*C427</f>
        <v>37.5</v>
      </c>
      <c r="E427" s="109" t="n">
        <v>1274686</v>
      </c>
      <c r="F427" s="110" t="n">
        <v>37032.5756365741</v>
      </c>
      <c r="G427" s="0" t="s">
        <v>308</v>
      </c>
      <c r="H427" s="0" t="s">
        <v>16</v>
      </c>
      <c r="I427" s="0" t="s">
        <v>11</v>
      </c>
      <c r="K427" s="0" t="s">
        <v>12</v>
      </c>
      <c r="L427" s="0" t="s">
        <v>123</v>
      </c>
      <c r="M427" s="0" t="n">
        <v>36100</v>
      </c>
      <c r="N427" s="0" t="s">
        <v>545</v>
      </c>
      <c r="O427" s="111" t="n">
        <v>5000</v>
      </c>
      <c r="R427" s="0" t="s">
        <v>125</v>
      </c>
      <c r="S427" s="0" t="s">
        <v>98</v>
      </c>
      <c r="T427" s="113" t="n">
        <v>0.075</v>
      </c>
      <c r="U427" s="0" t="s">
        <v>598</v>
      </c>
      <c r="V427" s="0" t="s">
        <v>247</v>
      </c>
      <c r="W427" s="0" t="s">
        <v>239</v>
      </c>
      <c r="X427" s="0" t="s">
        <v>129</v>
      </c>
      <c r="Y427" s="0" t="s">
        <v>103</v>
      </c>
      <c r="Z427" s="0" t="s">
        <v>130</v>
      </c>
      <c r="AA427" s="0" t="n">
        <v>95000199</v>
      </c>
      <c r="AB427" s="0" t="s">
        <v>613</v>
      </c>
      <c r="AC427" s="0" t="n">
        <v>61981</v>
      </c>
      <c r="AD427" s="110" t="n">
        <v>37043.875</v>
      </c>
      <c r="AE427" s="110" t="n">
        <v>37072.875</v>
      </c>
    </row>
    <row r="428" customFormat="false" ht="12.75" hidden="false" customHeight="false" outlineLevel="0" collapsed="false">
      <c r="A428" s="142" t="n">
        <f aca="false">DATEVALUE(TEXT(F428,"mm/dd/yy"))</f>
        <v>37032</v>
      </c>
      <c r="B428" s="142" t="str">
        <f aca="false">IF(K428="Power",IF(Z428="Enron Canada Corp.",LEFT(L428,9),LEFT(L428,13)),K428)</f>
        <v>Natural Gas</v>
      </c>
      <c r="C428" s="143" t="n">
        <f aca="false">IF(K428="Power",((AE428-AD428+1)*16*SUM(O428:P428)),((AE428-AD428+1)*SUM(O428:P428)))</f>
        <v>600000</v>
      </c>
      <c r="D428" s="143" t="n">
        <f aca="false">VLOOKUP(H428,$A$7:$E$12,(HLOOKUP(B428,$B$5:$E$6,2,FALSE())),FALSE())*C428</f>
        <v>150</v>
      </c>
      <c r="E428" s="109" t="n">
        <v>1274696</v>
      </c>
      <c r="F428" s="110" t="n">
        <v>37032.5771527778</v>
      </c>
      <c r="G428" s="0" t="s">
        <v>138</v>
      </c>
      <c r="H428" s="0" t="s">
        <v>16</v>
      </c>
      <c r="I428" s="0" t="s">
        <v>11</v>
      </c>
      <c r="K428" s="0" t="s">
        <v>12</v>
      </c>
      <c r="L428" s="0" t="s">
        <v>139</v>
      </c>
      <c r="M428" s="0" t="n">
        <v>36228</v>
      </c>
      <c r="N428" s="0" t="s">
        <v>603</v>
      </c>
      <c r="O428" s="111" t="n">
        <v>20000</v>
      </c>
      <c r="R428" s="0" t="s">
        <v>125</v>
      </c>
      <c r="S428" s="0" t="s">
        <v>98</v>
      </c>
      <c r="T428" s="113" t="n">
        <v>-0.0025</v>
      </c>
      <c r="U428" s="0" t="s">
        <v>565</v>
      </c>
      <c r="V428" s="0" t="s">
        <v>334</v>
      </c>
      <c r="W428" s="0" t="s">
        <v>335</v>
      </c>
      <c r="X428" s="0" t="s">
        <v>129</v>
      </c>
      <c r="Y428" s="0" t="s">
        <v>103</v>
      </c>
      <c r="Z428" s="0" t="s">
        <v>130</v>
      </c>
      <c r="AA428" s="0" t="n">
        <v>96021110</v>
      </c>
      <c r="AB428" s="0" t="s">
        <v>614</v>
      </c>
      <c r="AC428" s="0" t="n">
        <v>57399</v>
      </c>
      <c r="AD428" s="110" t="n">
        <v>37043.875</v>
      </c>
      <c r="AE428" s="110" t="n">
        <v>37072.875</v>
      </c>
    </row>
    <row r="429" customFormat="false" ht="12.75" hidden="false" customHeight="false" outlineLevel="0" collapsed="false">
      <c r="A429" s="142" t="n">
        <f aca="false">DATEVALUE(TEXT(F429,"mm/dd/yy"))</f>
        <v>37032</v>
      </c>
      <c r="B429" s="142" t="str">
        <f aca="false">IF(K429="Power",IF(Z429="Enron Canada Corp.",LEFT(L429,9),LEFT(L429,13)),K429)</f>
        <v>Natural Gas</v>
      </c>
      <c r="C429" s="143" t="n">
        <f aca="false">IF(K429="Power",((AE429-AD429+1)*16*SUM(O429:P429)),((AE429-AD429+1)*SUM(O429:P429)))</f>
        <v>600000</v>
      </c>
      <c r="D429" s="143" t="n">
        <f aca="false">VLOOKUP(H429,$A$7:$E$12,(HLOOKUP(B429,$B$5:$E$6,2,FALSE())),FALSE())*C429</f>
        <v>150</v>
      </c>
      <c r="E429" s="109" t="n">
        <v>1274697</v>
      </c>
      <c r="F429" s="110" t="n">
        <v>37032.5775347222</v>
      </c>
      <c r="G429" s="0" t="s">
        <v>138</v>
      </c>
      <c r="H429" s="0" t="s">
        <v>16</v>
      </c>
      <c r="I429" s="0" t="s">
        <v>11</v>
      </c>
      <c r="K429" s="0" t="s">
        <v>12</v>
      </c>
      <c r="L429" s="0" t="s">
        <v>139</v>
      </c>
      <c r="M429" s="0" t="n">
        <v>36228</v>
      </c>
      <c r="N429" s="0" t="s">
        <v>603</v>
      </c>
      <c r="O429" s="111" t="n">
        <v>20000</v>
      </c>
      <c r="R429" s="0" t="s">
        <v>125</v>
      </c>
      <c r="S429" s="0" t="s">
        <v>98</v>
      </c>
      <c r="T429" s="113" t="n">
        <v>-0.0025</v>
      </c>
      <c r="U429" s="0" t="s">
        <v>565</v>
      </c>
      <c r="V429" s="0" t="s">
        <v>334</v>
      </c>
      <c r="W429" s="0" t="s">
        <v>335</v>
      </c>
      <c r="X429" s="0" t="s">
        <v>129</v>
      </c>
      <c r="Y429" s="0" t="s">
        <v>103</v>
      </c>
      <c r="Z429" s="0" t="s">
        <v>130</v>
      </c>
      <c r="AA429" s="0" t="n">
        <v>96021110</v>
      </c>
      <c r="AB429" s="0" t="s">
        <v>615</v>
      </c>
      <c r="AC429" s="0" t="n">
        <v>57399</v>
      </c>
      <c r="AD429" s="110" t="n">
        <v>37043.875</v>
      </c>
      <c r="AE429" s="110" t="n">
        <v>37072.875</v>
      </c>
    </row>
    <row r="430" customFormat="false" ht="12.75" hidden="false" customHeight="false" outlineLevel="0" collapsed="false">
      <c r="A430" s="142" t="n">
        <f aca="false">DATEVALUE(TEXT(F430,"mm/dd/yy"))</f>
        <v>37032</v>
      </c>
      <c r="B430" s="142" t="str">
        <f aca="false">IF(K430="Power",IF(Z430="Enron Canada Corp.",LEFT(L430,9),LEFT(L430,13)),K430)</f>
        <v>US East Power</v>
      </c>
      <c r="C430" s="143" t="n">
        <f aca="false">IF(K430="Power",((AE430-AD430+1)*16*SUM(O430:P430)),((AE430-AD430+1)*SUM(O430:P430)))</f>
        <v>24000</v>
      </c>
      <c r="D430" s="143" t="n">
        <f aca="false">VLOOKUP(H430,$A$7:$E$12,(HLOOKUP(B430,$B$5:$E$6,2,FALSE())),FALSE())*C430</f>
        <v>120</v>
      </c>
      <c r="E430" s="109" t="n">
        <v>1275059</v>
      </c>
      <c r="F430" s="110" t="n">
        <v>37032.6235300926</v>
      </c>
      <c r="G430" s="0" t="s">
        <v>461</v>
      </c>
      <c r="H430" s="0" t="s">
        <v>14</v>
      </c>
      <c r="I430" s="0" t="s">
        <v>11</v>
      </c>
      <c r="K430" s="0" t="s">
        <v>13</v>
      </c>
      <c r="L430" s="0" t="s">
        <v>133</v>
      </c>
      <c r="M430" s="0" t="n">
        <v>32554</v>
      </c>
      <c r="N430" s="0" t="s">
        <v>172</v>
      </c>
      <c r="O430" s="111" t="n">
        <v>50</v>
      </c>
      <c r="R430" s="0" t="s">
        <v>97</v>
      </c>
      <c r="S430" s="0" t="s">
        <v>98</v>
      </c>
      <c r="T430" s="113" t="n">
        <v>55.25</v>
      </c>
      <c r="U430" s="0" t="s">
        <v>208</v>
      </c>
      <c r="V430" s="0" t="s">
        <v>153</v>
      </c>
      <c r="W430" s="0" t="s">
        <v>174</v>
      </c>
      <c r="X430" s="0" t="s">
        <v>102</v>
      </c>
      <c r="Y430" s="0" t="s">
        <v>103</v>
      </c>
      <c r="Z430" s="0" t="s">
        <v>104</v>
      </c>
      <c r="AB430" s="0" t="n">
        <v>617113.1</v>
      </c>
      <c r="AC430" s="0" t="n">
        <v>27457</v>
      </c>
      <c r="AD430" s="110" t="n">
        <v>37043.5916666667</v>
      </c>
      <c r="AE430" s="110" t="n">
        <v>37072.5916666667</v>
      </c>
    </row>
    <row r="431" customFormat="false" ht="12.75" hidden="false" customHeight="false" outlineLevel="0" collapsed="false">
      <c r="A431" s="142" t="n">
        <f aca="false">DATEVALUE(TEXT(F431,"mm/dd/yy"))</f>
        <v>37032</v>
      </c>
      <c r="B431" s="142" t="str">
        <f aca="false">IF(K431="Power",IF(Z431="Enron Canada Corp.",LEFT(L431,9),LEFT(L431,13)),K431)</f>
        <v>US East Power</v>
      </c>
      <c r="C431" s="143" t="n">
        <f aca="false">IF(K431="Power",((AE431-AD431+1)*16*SUM(O431:P431)),((AE431-AD431+1)*SUM(O431:P431)))</f>
        <v>24000</v>
      </c>
      <c r="D431" s="143" t="n">
        <f aca="false">VLOOKUP(H431,$A$7:$E$12,(HLOOKUP(B431,$B$5:$E$6,2,FALSE())),FALSE())*C431</f>
        <v>120</v>
      </c>
      <c r="E431" s="109" t="n">
        <v>1275071</v>
      </c>
      <c r="F431" s="110" t="n">
        <v>37032.6257060185</v>
      </c>
      <c r="G431" s="0" t="s">
        <v>162</v>
      </c>
      <c r="H431" s="0" t="s">
        <v>14</v>
      </c>
      <c r="I431" s="0" t="s">
        <v>11</v>
      </c>
      <c r="K431" s="0" t="s">
        <v>13</v>
      </c>
      <c r="L431" s="0" t="s">
        <v>133</v>
      </c>
      <c r="M431" s="0" t="n">
        <v>3749</v>
      </c>
      <c r="N431" s="0" t="s">
        <v>184</v>
      </c>
      <c r="O431" s="111" t="n">
        <v>50</v>
      </c>
      <c r="R431" s="0" t="s">
        <v>97</v>
      </c>
      <c r="S431" s="0" t="s">
        <v>98</v>
      </c>
      <c r="T431" s="113" t="n">
        <v>55.85</v>
      </c>
      <c r="U431" s="0" t="s">
        <v>208</v>
      </c>
      <c r="V431" s="0" t="s">
        <v>209</v>
      </c>
      <c r="W431" s="0" t="s">
        <v>185</v>
      </c>
      <c r="X431" s="0" t="s">
        <v>102</v>
      </c>
      <c r="Y431" s="0" t="s">
        <v>103</v>
      </c>
      <c r="Z431" s="0" t="s">
        <v>104</v>
      </c>
      <c r="AA431" s="0" t="n">
        <v>96057469</v>
      </c>
      <c r="AB431" s="0" t="n">
        <v>617117.1</v>
      </c>
      <c r="AC431" s="0" t="n">
        <v>53350</v>
      </c>
      <c r="AD431" s="110" t="n">
        <v>37043.7159722222</v>
      </c>
      <c r="AE431" s="110" t="n">
        <v>37072.7159722222</v>
      </c>
    </row>
    <row r="432" customFormat="false" ht="12.75" hidden="false" customHeight="false" outlineLevel="0" collapsed="false">
      <c r="A432" s="142" t="n">
        <f aca="false">DATEVALUE(TEXT(F432,"mm/dd/yy"))</f>
        <v>37032</v>
      </c>
      <c r="B432" s="142" t="str">
        <f aca="false">IF(K432="Power",IF(Z432="Enron Canada Corp.",LEFT(L432,9),LEFT(L432,13)),K432)</f>
        <v>Natural Gas</v>
      </c>
      <c r="C432" s="143" t="n">
        <f aca="false">IF(K432="Power",((AE432-AD432+1)*16*SUM(O432:P432)),((AE432-AD432+1)*SUM(O432:P432)))</f>
        <v>600000</v>
      </c>
      <c r="D432" s="143" t="n">
        <f aca="false">VLOOKUP(H432,$A$7:$E$12,(HLOOKUP(B432,$B$5:$E$6,2,FALSE())),FALSE())*C432</f>
        <v>150</v>
      </c>
      <c r="E432" s="109" t="n">
        <v>1275122</v>
      </c>
      <c r="F432" s="110" t="n">
        <v>37032.6385416667</v>
      </c>
      <c r="G432" s="0" t="s">
        <v>243</v>
      </c>
      <c r="H432" s="0" t="s">
        <v>16</v>
      </c>
      <c r="I432" s="0" t="s">
        <v>11</v>
      </c>
      <c r="K432" s="0" t="s">
        <v>12</v>
      </c>
      <c r="L432" s="0" t="s">
        <v>139</v>
      </c>
      <c r="M432" s="0" t="n">
        <v>42364</v>
      </c>
      <c r="N432" s="0" t="s">
        <v>564</v>
      </c>
      <c r="O432" s="111" t="n">
        <v>20000</v>
      </c>
      <c r="R432" s="0" t="s">
        <v>125</v>
      </c>
      <c r="S432" s="0" t="s">
        <v>98</v>
      </c>
      <c r="T432" s="113" t="n">
        <v>0</v>
      </c>
      <c r="U432" s="0" t="s">
        <v>565</v>
      </c>
      <c r="V432" s="0" t="s">
        <v>218</v>
      </c>
      <c r="W432" s="0" t="s">
        <v>219</v>
      </c>
      <c r="X432" s="0" t="s">
        <v>129</v>
      </c>
      <c r="Y432" s="0" t="s">
        <v>103</v>
      </c>
      <c r="Z432" s="0" t="s">
        <v>130</v>
      </c>
      <c r="AA432" s="0" t="n">
        <v>95001227</v>
      </c>
      <c r="AB432" s="0" t="s">
        <v>616</v>
      </c>
      <c r="AC432" s="0" t="n">
        <v>208</v>
      </c>
      <c r="AD432" s="110" t="n">
        <v>37043.875</v>
      </c>
      <c r="AE432" s="110" t="n">
        <v>37072.875</v>
      </c>
    </row>
    <row r="433" customFormat="false" ht="12.75" hidden="false" customHeight="false" outlineLevel="0" collapsed="false">
      <c r="A433" s="142" t="n">
        <f aca="false">DATEVALUE(TEXT(F433,"mm/dd/yy"))</f>
        <v>37033</v>
      </c>
      <c r="B433" s="142" t="str">
        <f aca="false">IF(K433="Power",IF(Z433="Enron Canada Corp.",LEFT(L433,9),LEFT(L433,13)),K433)</f>
        <v>US East Power</v>
      </c>
      <c r="C433" s="143" t="n">
        <f aca="false">IF(K433="Power",((AE433-AD433+1)*16*SUM(O433:P433)),((AE433-AD433+1)*SUM(O433:P433)))</f>
        <v>800</v>
      </c>
      <c r="D433" s="143" t="n">
        <f aca="false">VLOOKUP(H433,$A$7:$E$12,(HLOOKUP(B433,$B$5:$E$6,2,FALSE())),FALSE())*C433</f>
        <v>4</v>
      </c>
      <c r="E433" s="109" t="n">
        <v>1275940</v>
      </c>
      <c r="F433" s="110" t="n">
        <v>37033.2836111111</v>
      </c>
      <c r="G433" s="0" t="s">
        <v>147</v>
      </c>
      <c r="H433" s="0" t="s">
        <v>15</v>
      </c>
      <c r="I433" s="0" t="s">
        <v>11</v>
      </c>
      <c r="K433" s="0" t="s">
        <v>13</v>
      </c>
      <c r="L433" s="0" t="s">
        <v>133</v>
      </c>
      <c r="M433" s="0" t="n">
        <v>29082</v>
      </c>
      <c r="N433" s="0" t="s">
        <v>617</v>
      </c>
      <c r="O433" s="111" t="n">
        <v>50</v>
      </c>
      <c r="R433" s="0" t="s">
        <v>97</v>
      </c>
      <c r="S433" s="0" t="s">
        <v>98</v>
      </c>
      <c r="T433" s="113" t="n">
        <v>49</v>
      </c>
      <c r="U433" s="0" t="s">
        <v>135</v>
      </c>
      <c r="V433" s="0" t="s">
        <v>136</v>
      </c>
      <c r="W433" s="0" t="s">
        <v>149</v>
      </c>
      <c r="X433" s="0" t="s">
        <v>102</v>
      </c>
      <c r="Y433" s="0" t="s">
        <v>103</v>
      </c>
      <c r="Z433" s="0" t="s">
        <v>104</v>
      </c>
      <c r="AA433" s="0" t="n">
        <v>96021791</v>
      </c>
      <c r="AB433" s="0" t="n">
        <v>617510.1</v>
      </c>
      <c r="AC433" s="0" t="n">
        <v>64168</v>
      </c>
      <c r="AD433" s="110" t="n">
        <v>37034.8750115741</v>
      </c>
      <c r="AE433" s="110" t="n">
        <v>37034.8750115741</v>
      </c>
    </row>
    <row r="434" customFormat="false" ht="12.75" hidden="false" customHeight="false" outlineLevel="0" collapsed="false">
      <c r="A434" s="142" t="n">
        <f aca="false">DATEVALUE(TEXT(F434,"mm/dd/yy"))</f>
        <v>37033</v>
      </c>
      <c r="B434" s="142" t="str">
        <f aca="false">IF(K434="Power",IF(Z434="Enron Canada Corp.",LEFT(L434,9),LEFT(L434,13)),K434)</f>
        <v>US East Power</v>
      </c>
      <c r="C434" s="143" t="n">
        <f aca="false">IF(K434="Power",((AE434-AD434+1)*16*SUM(O434:P434)),((AE434-AD434+1)*SUM(O434:P434)))</f>
        <v>800</v>
      </c>
      <c r="D434" s="143" t="n">
        <f aca="false">VLOOKUP(H434,$A$7:$E$12,(HLOOKUP(B434,$B$5:$E$6,2,FALSE())),FALSE())*C434</f>
        <v>4</v>
      </c>
      <c r="E434" s="109" t="n">
        <v>1276059</v>
      </c>
      <c r="F434" s="110" t="n">
        <v>37033.2994791667</v>
      </c>
      <c r="G434" s="0" t="s">
        <v>170</v>
      </c>
      <c r="H434" s="0" t="s">
        <v>15</v>
      </c>
      <c r="I434" s="0" t="s">
        <v>11</v>
      </c>
      <c r="K434" s="0" t="s">
        <v>13</v>
      </c>
      <c r="L434" s="0" t="s">
        <v>133</v>
      </c>
      <c r="M434" s="0" t="n">
        <v>29088</v>
      </c>
      <c r="N434" s="0" t="s">
        <v>618</v>
      </c>
      <c r="O434" s="111" t="n">
        <v>50</v>
      </c>
      <c r="R434" s="0" t="s">
        <v>97</v>
      </c>
      <c r="S434" s="0" t="s">
        <v>98</v>
      </c>
      <c r="T434" s="113" t="n">
        <v>32.9</v>
      </c>
      <c r="U434" s="0" t="s">
        <v>152</v>
      </c>
      <c r="V434" s="0" t="s">
        <v>153</v>
      </c>
      <c r="W434" s="0" t="s">
        <v>154</v>
      </c>
      <c r="X434" s="0" t="s">
        <v>102</v>
      </c>
      <c r="Y434" s="0" t="s">
        <v>103</v>
      </c>
      <c r="Z434" s="0" t="s">
        <v>104</v>
      </c>
      <c r="AB434" s="0" t="n">
        <v>617566.1</v>
      </c>
      <c r="AC434" s="0" t="n">
        <v>3246</v>
      </c>
      <c r="AD434" s="110" t="n">
        <v>37034.8750115741</v>
      </c>
      <c r="AE434" s="110" t="n">
        <v>37034.8750115741</v>
      </c>
    </row>
    <row r="435" customFormat="false" ht="12.75" hidden="false" customHeight="false" outlineLevel="0" collapsed="false">
      <c r="A435" s="142" t="n">
        <f aca="false">DATEVALUE(TEXT(F435,"mm/dd/yy"))</f>
        <v>37033</v>
      </c>
      <c r="B435" s="142" t="str">
        <f aca="false">IF(K435="Power",IF(Z435="Enron Canada Corp.",LEFT(L435,9),LEFT(L435,13)),K435)</f>
        <v>US East Power</v>
      </c>
      <c r="C435" s="143" t="n">
        <f aca="false">IF(K435="Power",((AE435-AD435+1)*16*SUM(O435:P435)),((AE435-AD435+1)*SUM(O435:P435)))</f>
        <v>800</v>
      </c>
      <c r="D435" s="143" t="n">
        <f aca="false">VLOOKUP(H435,$A$7:$E$12,(HLOOKUP(B435,$B$5:$E$6,2,FALSE())),FALSE())*C435</f>
        <v>4</v>
      </c>
      <c r="E435" s="109" t="n">
        <v>1276071</v>
      </c>
      <c r="F435" s="110" t="n">
        <v>37033.3012152778</v>
      </c>
      <c r="G435" s="0" t="s">
        <v>170</v>
      </c>
      <c r="H435" s="0" t="s">
        <v>15</v>
      </c>
      <c r="I435" s="0" t="s">
        <v>11</v>
      </c>
      <c r="K435" s="0" t="s">
        <v>13</v>
      </c>
      <c r="L435" s="0" t="s">
        <v>133</v>
      </c>
      <c r="M435" s="0" t="n">
        <v>29088</v>
      </c>
      <c r="N435" s="0" t="s">
        <v>618</v>
      </c>
      <c r="O435" s="111" t="n">
        <v>50</v>
      </c>
      <c r="R435" s="0" t="s">
        <v>97</v>
      </c>
      <c r="S435" s="0" t="s">
        <v>98</v>
      </c>
      <c r="T435" s="113" t="n">
        <v>32.7</v>
      </c>
      <c r="U435" s="0" t="s">
        <v>152</v>
      </c>
      <c r="V435" s="0" t="s">
        <v>153</v>
      </c>
      <c r="W435" s="0" t="s">
        <v>154</v>
      </c>
      <c r="X435" s="0" t="s">
        <v>102</v>
      </c>
      <c r="Y435" s="0" t="s">
        <v>103</v>
      </c>
      <c r="Z435" s="0" t="s">
        <v>104</v>
      </c>
      <c r="AB435" s="0" t="n">
        <v>617570.1</v>
      </c>
      <c r="AC435" s="0" t="n">
        <v>3246</v>
      </c>
      <c r="AD435" s="110" t="n">
        <v>37034.8750115741</v>
      </c>
      <c r="AE435" s="110" t="n">
        <v>37034.8750115741</v>
      </c>
    </row>
    <row r="436" customFormat="false" ht="12.75" hidden="false" customHeight="false" outlineLevel="0" collapsed="false">
      <c r="A436" s="142" t="n">
        <f aca="false">DATEVALUE(TEXT(F436,"mm/dd/yy"))</f>
        <v>37033</v>
      </c>
      <c r="B436" s="142" t="str">
        <f aca="false">IF(K436="Power",IF(Z436="Enron Canada Corp.",LEFT(L436,9),LEFT(L436,13)),K436)</f>
        <v>US East Power</v>
      </c>
      <c r="C436" s="143" t="n">
        <f aca="false">IF(K436="Power",((AE436-AD436+1)*16*SUM(O436:P436)),((AE436-AD436+1)*SUM(O436:P436)))</f>
        <v>24000</v>
      </c>
      <c r="D436" s="143" t="n">
        <f aca="false">VLOOKUP(H436,$A$7:$E$12,(HLOOKUP(B436,$B$5:$E$6,2,FALSE())),FALSE())*C436</f>
        <v>120</v>
      </c>
      <c r="E436" s="109" t="n">
        <v>1276104</v>
      </c>
      <c r="F436" s="110" t="n">
        <v>37033.305787037</v>
      </c>
      <c r="G436" s="0" t="s">
        <v>305</v>
      </c>
      <c r="H436" s="0" t="s">
        <v>17</v>
      </c>
      <c r="I436" s="0" t="s">
        <v>11</v>
      </c>
      <c r="K436" s="0" t="s">
        <v>13</v>
      </c>
      <c r="L436" s="0" t="s">
        <v>442</v>
      </c>
      <c r="M436" s="0" t="n">
        <v>34800</v>
      </c>
      <c r="N436" s="0" t="s">
        <v>619</v>
      </c>
      <c r="O436" s="111" t="n">
        <v>50</v>
      </c>
      <c r="R436" s="0" t="s">
        <v>97</v>
      </c>
      <c r="S436" s="0" t="s">
        <v>98</v>
      </c>
      <c r="T436" s="113" t="n">
        <v>48</v>
      </c>
      <c r="U436" s="0" t="s">
        <v>620</v>
      </c>
      <c r="V436" s="0" t="s">
        <v>476</v>
      </c>
      <c r="W436" s="0" t="s">
        <v>477</v>
      </c>
      <c r="X436" s="0" t="s">
        <v>102</v>
      </c>
      <c r="Y436" s="0" t="s">
        <v>103</v>
      </c>
      <c r="Z436" s="0" t="s">
        <v>104</v>
      </c>
      <c r="AA436" s="0" t="n">
        <v>96060365</v>
      </c>
      <c r="AB436" s="0" t="n">
        <v>617589.1</v>
      </c>
      <c r="AC436" s="0" t="n">
        <v>12</v>
      </c>
      <c r="AD436" s="110" t="n">
        <v>37135</v>
      </c>
      <c r="AE436" s="110" t="n">
        <v>37164</v>
      </c>
    </row>
    <row r="437" customFormat="false" ht="12.75" hidden="false" customHeight="false" outlineLevel="0" collapsed="false">
      <c r="A437" s="142" t="n">
        <f aca="false">DATEVALUE(TEXT(F437,"mm/dd/yy"))</f>
        <v>37033</v>
      </c>
      <c r="B437" s="142" t="str">
        <f aca="false">IF(K437="Power",IF(Z437="Enron Canada Corp.",LEFT(L437,9),LEFT(L437,13)),K437)</f>
        <v>US West Power</v>
      </c>
      <c r="C437" s="143" t="n">
        <f aca="false">IF(K437="Power",((AE437-AD437+1)*16*SUM(O437:P437)),((AE437-AD437+1)*SUM(O437:P437)))</f>
        <v>800</v>
      </c>
      <c r="D437" s="143" t="n">
        <f aca="false">VLOOKUP(H437,$A$7:$E$12,(HLOOKUP(B437,$B$5:$E$6,2,FALSE())),FALSE())*C437</f>
        <v>6</v>
      </c>
      <c r="E437" s="109" t="n">
        <v>1276785</v>
      </c>
      <c r="F437" s="110" t="n">
        <v>37033.3409375</v>
      </c>
      <c r="G437" s="0" t="s">
        <v>305</v>
      </c>
      <c r="H437" s="0" t="s">
        <v>14</v>
      </c>
      <c r="I437" s="0" t="s">
        <v>11</v>
      </c>
      <c r="K437" s="0" t="s">
        <v>13</v>
      </c>
      <c r="L437" s="0" t="s">
        <v>95</v>
      </c>
      <c r="M437" s="0" t="n">
        <v>50992</v>
      </c>
      <c r="N437" s="0" t="s">
        <v>621</v>
      </c>
      <c r="O437" s="111" t="n">
        <v>25</v>
      </c>
      <c r="R437" s="0" t="s">
        <v>97</v>
      </c>
      <c r="S437" s="0" t="s">
        <v>98</v>
      </c>
      <c r="T437" s="113" t="n">
        <v>385</v>
      </c>
      <c r="U437" s="0" t="s">
        <v>177</v>
      </c>
      <c r="V437" s="0" t="s">
        <v>121</v>
      </c>
      <c r="W437" s="0" t="s">
        <v>101</v>
      </c>
      <c r="X437" s="0" t="s">
        <v>102</v>
      </c>
      <c r="Y437" s="0" t="s">
        <v>103</v>
      </c>
      <c r="Z437" s="0" t="s">
        <v>104</v>
      </c>
      <c r="AA437" s="0" t="n">
        <v>96060365</v>
      </c>
      <c r="AB437" s="0" t="n">
        <v>617779.1</v>
      </c>
      <c r="AC437" s="0" t="n">
        <v>12</v>
      </c>
      <c r="AD437" s="110" t="n">
        <v>37034.875</v>
      </c>
      <c r="AE437" s="110" t="n">
        <v>37035.875</v>
      </c>
    </row>
    <row r="438" customFormat="false" ht="12.75" hidden="false" customHeight="false" outlineLevel="0" collapsed="false">
      <c r="A438" s="142" t="n">
        <f aca="false">DATEVALUE(TEXT(F438,"mm/dd/yy"))</f>
        <v>37033</v>
      </c>
      <c r="B438" s="142" t="str">
        <f aca="false">IF(K438="Power",IF(Z438="Enron Canada Corp.",LEFT(L438,9),LEFT(L438,13)),K438)</f>
        <v>US West Power</v>
      </c>
      <c r="C438" s="143" t="n">
        <f aca="false">IF(K438="Power",((AE438-AD438+1)*16*SUM(O438:P438)),((AE438-AD438+1)*SUM(O438:P438)))</f>
        <v>12400</v>
      </c>
      <c r="D438" s="143" t="n">
        <f aca="false">VLOOKUP(H438,$A$7:$E$12,(HLOOKUP(B438,$B$5:$E$6,2,FALSE())),FALSE())*C438</f>
        <v>93</v>
      </c>
      <c r="E438" s="109" t="n">
        <v>1276826</v>
      </c>
      <c r="F438" s="110" t="n">
        <v>37033.3425462963</v>
      </c>
      <c r="G438" s="0" t="s">
        <v>255</v>
      </c>
      <c r="H438" s="0" t="s">
        <v>15</v>
      </c>
      <c r="I438" s="0" t="s">
        <v>11</v>
      </c>
      <c r="K438" s="0" t="s">
        <v>13</v>
      </c>
      <c r="L438" s="0" t="s">
        <v>95</v>
      </c>
      <c r="M438" s="0" t="n">
        <v>40691</v>
      </c>
      <c r="N438" s="0" t="s">
        <v>622</v>
      </c>
      <c r="P438" s="111" t="n">
        <v>25</v>
      </c>
      <c r="R438" s="0" t="s">
        <v>97</v>
      </c>
      <c r="S438" s="0" t="s">
        <v>98</v>
      </c>
      <c r="T438" s="113" t="n">
        <v>120</v>
      </c>
      <c r="U438" s="0" t="s">
        <v>118</v>
      </c>
      <c r="V438" s="0" t="s">
        <v>100</v>
      </c>
      <c r="W438" s="0" t="s">
        <v>101</v>
      </c>
      <c r="X438" s="0" t="s">
        <v>102</v>
      </c>
      <c r="Y438" s="0" t="s">
        <v>103</v>
      </c>
      <c r="Z438" s="0" t="s">
        <v>104</v>
      </c>
      <c r="AA438" s="0" t="n">
        <v>96057479</v>
      </c>
      <c r="AB438" s="0" t="n">
        <v>617794.1</v>
      </c>
      <c r="AC438" s="0" t="n">
        <v>55134</v>
      </c>
      <c r="AD438" s="110" t="n">
        <v>37073.8750115741</v>
      </c>
      <c r="AE438" s="110" t="n">
        <v>37103.8750115741</v>
      </c>
    </row>
    <row r="439" customFormat="false" ht="12.75" hidden="false" customHeight="false" outlineLevel="0" collapsed="false">
      <c r="A439" s="142" t="n">
        <f aca="false">DATEVALUE(TEXT(F439,"mm/dd/yy"))</f>
        <v>37033</v>
      </c>
      <c r="B439" s="142" t="str">
        <f aca="false">IF(K439="Power",IF(Z439="Enron Canada Corp.",LEFT(L439,9),LEFT(L439,13)),K439)</f>
        <v>US West Power</v>
      </c>
      <c r="C439" s="143" t="n">
        <f aca="false">IF(K439="Power",((AE439-AD439+1)*16*SUM(O439:P439)),((AE439-AD439+1)*SUM(O439:P439)))</f>
        <v>12000</v>
      </c>
      <c r="D439" s="143" t="n">
        <f aca="false">VLOOKUP(H439,$A$7:$E$12,(HLOOKUP(B439,$B$5:$E$6,2,FALSE())),FALSE())*C439</f>
        <v>90</v>
      </c>
      <c r="E439" s="109" t="n">
        <v>1276834</v>
      </c>
      <c r="F439" s="110" t="n">
        <v>37033.3428472222</v>
      </c>
      <c r="G439" s="0" t="s">
        <v>255</v>
      </c>
      <c r="H439" s="0" t="s">
        <v>15</v>
      </c>
      <c r="I439" s="0" t="s">
        <v>11</v>
      </c>
      <c r="K439" s="0" t="s">
        <v>13</v>
      </c>
      <c r="L439" s="0" t="s">
        <v>95</v>
      </c>
      <c r="M439" s="0" t="n">
        <v>40695</v>
      </c>
      <c r="N439" s="0" t="s">
        <v>623</v>
      </c>
      <c r="P439" s="111" t="n">
        <v>25</v>
      </c>
      <c r="R439" s="0" t="s">
        <v>97</v>
      </c>
      <c r="S439" s="0" t="s">
        <v>98</v>
      </c>
      <c r="T439" s="113" t="n">
        <v>110</v>
      </c>
      <c r="U439" s="0" t="s">
        <v>118</v>
      </c>
      <c r="V439" s="0" t="s">
        <v>100</v>
      </c>
      <c r="W439" s="0" t="s">
        <v>101</v>
      </c>
      <c r="X439" s="0" t="s">
        <v>102</v>
      </c>
      <c r="Y439" s="0" t="s">
        <v>103</v>
      </c>
      <c r="Z439" s="0" t="s">
        <v>104</v>
      </c>
      <c r="AA439" s="0" t="n">
        <v>96057479</v>
      </c>
      <c r="AB439" s="0" t="n">
        <v>617798.1</v>
      </c>
      <c r="AC439" s="0" t="n">
        <v>55134</v>
      </c>
      <c r="AD439" s="110" t="n">
        <v>37135.8750115741</v>
      </c>
      <c r="AE439" s="110" t="n">
        <v>37164.8750115741</v>
      </c>
    </row>
    <row r="440" customFormat="false" ht="12.75" hidden="false" customHeight="false" outlineLevel="0" collapsed="false">
      <c r="A440" s="142" t="n">
        <f aca="false">DATEVALUE(TEXT(F440,"mm/dd/yy"))</f>
        <v>37033</v>
      </c>
      <c r="B440" s="142" t="str">
        <f aca="false">IF(K440="Power",IF(Z440="Enron Canada Corp.",LEFT(L440,9),LEFT(L440,13)),K440)</f>
        <v>US West Power</v>
      </c>
      <c r="C440" s="143" t="n">
        <f aca="false">IF(K440="Power",((AE440-AD440+1)*16*SUM(O440:P440)),((AE440-AD440+1)*SUM(O440:P440)))</f>
        <v>800</v>
      </c>
      <c r="D440" s="143" t="n">
        <f aca="false">VLOOKUP(H440,$A$7:$E$12,(HLOOKUP(B440,$B$5:$E$6,2,FALSE())),FALSE())*C440</f>
        <v>6</v>
      </c>
      <c r="E440" s="109" t="n">
        <v>1276837</v>
      </c>
      <c r="F440" s="110" t="n">
        <v>37033.342974537</v>
      </c>
      <c r="G440" s="0" t="s">
        <v>160</v>
      </c>
      <c r="H440" s="0" t="s">
        <v>14</v>
      </c>
      <c r="I440" s="0" t="s">
        <v>11</v>
      </c>
      <c r="K440" s="0" t="s">
        <v>13</v>
      </c>
      <c r="L440" s="0" t="s">
        <v>106</v>
      </c>
      <c r="M440" s="0" t="n">
        <v>51004</v>
      </c>
      <c r="N440" s="0" t="s">
        <v>624</v>
      </c>
      <c r="P440" s="111" t="n">
        <v>25</v>
      </c>
      <c r="R440" s="0" t="s">
        <v>97</v>
      </c>
      <c r="S440" s="0" t="s">
        <v>98</v>
      </c>
      <c r="T440" s="113" t="n">
        <v>408</v>
      </c>
      <c r="U440" s="0" t="s">
        <v>177</v>
      </c>
      <c r="V440" s="0" t="s">
        <v>332</v>
      </c>
      <c r="W440" s="0" t="s">
        <v>115</v>
      </c>
      <c r="X440" s="0" t="s">
        <v>102</v>
      </c>
      <c r="Y440" s="0" t="s">
        <v>103</v>
      </c>
      <c r="Z440" s="0" t="s">
        <v>104</v>
      </c>
      <c r="AA440" s="0" t="n">
        <v>96006417</v>
      </c>
      <c r="AB440" s="0" t="n">
        <v>617801.1</v>
      </c>
      <c r="AC440" s="0" t="n">
        <v>56264</v>
      </c>
      <c r="AD440" s="110" t="n">
        <v>37034.875</v>
      </c>
      <c r="AE440" s="110" t="n">
        <v>37035.875</v>
      </c>
    </row>
    <row r="441" customFormat="false" ht="12.75" hidden="false" customHeight="false" outlineLevel="0" collapsed="false">
      <c r="A441" s="142" t="n">
        <f aca="false">DATEVALUE(TEXT(F441,"mm/dd/yy"))</f>
        <v>37033</v>
      </c>
      <c r="B441" s="142" t="str">
        <f aca="false">IF(K441="Power",IF(Z441="Enron Canada Corp.",LEFT(L441,9),LEFT(L441,13)),K441)</f>
        <v>US West Power</v>
      </c>
      <c r="C441" s="143" t="n">
        <f aca="false">IF(K441="Power",((AE441-AD441+1)*16*SUM(O441:P441)),((AE441-AD441+1)*SUM(O441:P441)))</f>
        <v>800</v>
      </c>
      <c r="D441" s="143" t="n">
        <f aca="false">VLOOKUP(H441,$A$7:$E$12,(HLOOKUP(B441,$B$5:$E$6,2,FALSE())),FALSE())*C441</f>
        <v>6</v>
      </c>
      <c r="E441" s="109" t="n">
        <v>1276869</v>
      </c>
      <c r="F441" s="110" t="n">
        <v>37033.3436689815</v>
      </c>
      <c r="G441" s="0" t="s">
        <v>160</v>
      </c>
      <c r="H441" s="0" t="s">
        <v>14</v>
      </c>
      <c r="I441" s="0" t="s">
        <v>11</v>
      </c>
      <c r="K441" s="0" t="s">
        <v>13</v>
      </c>
      <c r="L441" s="0" t="s">
        <v>106</v>
      </c>
      <c r="M441" s="0" t="n">
        <v>51024</v>
      </c>
      <c r="N441" s="0" t="s">
        <v>625</v>
      </c>
      <c r="P441" s="111" t="n">
        <v>25</v>
      </c>
      <c r="R441" s="0" t="s">
        <v>97</v>
      </c>
      <c r="S441" s="0" t="s">
        <v>98</v>
      </c>
      <c r="T441" s="113" t="n">
        <v>214</v>
      </c>
      <c r="U441" s="0" t="s">
        <v>177</v>
      </c>
      <c r="V441" s="0" t="s">
        <v>307</v>
      </c>
      <c r="W441" s="0" t="s">
        <v>115</v>
      </c>
      <c r="X441" s="0" t="s">
        <v>102</v>
      </c>
      <c r="Y441" s="0" t="s">
        <v>103</v>
      </c>
      <c r="Z441" s="0" t="s">
        <v>104</v>
      </c>
      <c r="AA441" s="0" t="n">
        <v>96006417</v>
      </c>
      <c r="AB441" s="0" t="n">
        <v>617810.1</v>
      </c>
      <c r="AC441" s="0" t="n">
        <v>56264</v>
      </c>
      <c r="AD441" s="110" t="n">
        <v>37034.875</v>
      </c>
      <c r="AE441" s="110" t="n">
        <v>37035.875</v>
      </c>
    </row>
    <row r="442" customFormat="false" ht="12.75" hidden="false" customHeight="false" outlineLevel="0" collapsed="false">
      <c r="A442" s="142" t="n">
        <f aca="false">DATEVALUE(TEXT(F442,"mm/dd/yy"))</f>
        <v>37033</v>
      </c>
      <c r="B442" s="142" t="str">
        <f aca="false">IF(K442="Power",IF(Z442="Enron Canada Corp.",LEFT(L442,9),LEFT(L442,13)),K442)</f>
        <v>US West Power</v>
      </c>
      <c r="C442" s="143" t="n">
        <f aca="false">IF(K442="Power",((AE442-AD442+1)*16*SUM(O442:P442)),((AE442-AD442+1)*SUM(O442:P442)))</f>
        <v>800</v>
      </c>
      <c r="D442" s="143" t="n">
        <f aca="false">VLOOKUP(H442,$A$7:$E$12,(HLOOKUP(B442,$B$5:$E$6,2,FALSE())),FALSE())*C442</f>
        <v>6</v>
      </c>
      <c r="E442" s="109" t="n">
        <v>1276965</v>
      </c>
      <c r="F442" s="110" t="n">
        <v>37033.3462037037</v>
      </c>
      <c r="G442" s="0" t="s">
        <v>305</v>
      </c>
      <c r="H442" s="0" t="s">
        <v>14</v>
      </c>
      <c r="I442" s="0" t="s">
        <v>11</v>
      </c>
      <c r="K442" s="0" t="s">
        <v>13</v>
      </c>
      <c r="L442" s="0" t="s">
        <v>106</v>
      </c>
      <c r="M442" s="0" t="n">
        <v>51024</v>
      </c>
      <c r="N442" s="0" t="s">
        <v>625</v>
      </c>
      <c r="P442" s="111" t="n">
        <v>25</v>
      </c>
      <c r="R442" s="0" t="s">
        <v>97</v>
      </c>
      <c r="S442" s="0" t="s">
        <v>98</v>
      </c>
      <c r="T442" s="113" t="n">
        <v>214</v>
      </c>
      <c r="U442" s="0" t="s">
        <v>177</v>
      </c>
      <c r="V442" s="0" t="s">
        <v>307</v>
      </c>
      <c r="W442" s="0" t="s">
        <v>115</v>
      </c>
      <c r="X442" s="0" t="s">
        <v>102</v>
      </c>
      <c r="Y442" s="0" t="s">
        <v>103</v>
      </c>
      <c r="Z442" s="0" t="s">
        <v>104</v>
      </c>
      <c r="AA442" s="0" t="n">
        <v>96060365</v>
      </c>
      <c r="AB442" s="0" t="n">
        <v>617847.1</v>
      </c>
      <c r="AC442" s="0" t="n">
        <v>12</v>
      </c>
      <c r="AD442" s="110" t="n">
        <v>37034.875</v>
      </c>
      <c r="AE442" s="110" t="n">
        <v>37035.875</v>
      </c>
    </row>
    <row r="443" customFormat="false" ht="12.75" hidden="false" customHeight="false" outlineLevel="0" collapsed="false">
      <c r="A443" s="142" t="n">
        <f aca="false">DATEVALUE(TEXT(F443,"mm/dd/yy"))</f>
        <v>37033</v>
      </c>
      <c r="B443" s="142" t="str">
        <f aca="false">IF(K443="Power",IF(Z443="Enron Canada Corp.",LEFT(L443,9),LEFT(L443,13)),K443)</f>
        <v>US West Power</v>
      </c>
      <c r="C443" s="143" t="n">
        <f aca="false">IF(K443="Power",((AE443-AD443+1)*16*SUM(O443:P443)),((AE443-AD443+1)*SUM(O443:P443)))</f>
        <v>800</v>
      </c>
      <c r="D443" s="143" t="n">
        <f aca="false">VLOOKUP(H443,$A$7:$E$12,(HLOOKUP(B443,$B$5:$E$6,2,FALSE())),FALSE())*C443</f>
        <v>6</v>
      </c>
      <c r="E443" s="109" t="n">
        <v>1277001</v>
      </c>
      <c r="F443" s="110" t="n">
        <v>37033.3470138889</v>
      </c>
      <c r="G443" s="0" t="s">
        <v>305</v>
      </c>
      <c r="H443" s="0" t="s">
        <v>14</v>
      </c>
      <c r="I443" s="0" t="s">
        <v>11</v>
      </c>
      <c r="K443" s="0" t="s">
        <v>13</v>
      </c>
      <c r="L443" s="0" t="s">
        <v>106</v>
      </c>
      <c r="M443" s="0" t="n">
        <v>51024</v>
      </c>
      <c r="N443" s="0" t="s">
        <v>625</v>
      </c>
      <c r="P443" s="111" t="n">
        <v>25</v>
      </c>
      <c r="R443" s="0" t="s">
        <v>97</v>
      </c>
      <c r="S443" s="0" t="s">
        <v>98</v>
      </c>
      <c r="T443" s="113" t="n">
        <v>215</v>
      </c>
      <c r="U443" s="0" t="s">
        <v>177</v>
      </c>
      <c r="V443" s="0" t="s">
        <v>307</v>
      </c>
      <c r="W443" s="0" t="s">
        <v>115</v>
      </c>
      <c r="X443" s="0" t="s">
        <v>102</v>
      </c>
      <c r="Y443" s="0" t="s">
        <v>103</v>
      </c>
      <c r="Z443" s="0" t="s">
        <v>104</v>
      </c>
      <c r="AA443" s="0" t="n">
        <v>96060365</v>
      </c>
      <c r="AB443" s="0" t="n">
        <v>617858.1</v>
      </c>
      <c r="AC443" s="0" t="n">
        <v>12</v>
      </c>
      <c r="AD443" s="110" t="n">
        <v>37034.875</v>
      </c>
      <c r="AE443" s="110" t="n">
        <v>37035.875</v>
      </c>
    </row>
    <row r="444" customFormat="false" ht="12.75" hidden="false" customHeight="false" outlineLevel="0" collapsed="false">
      <c r="A444" s="142" t="n">
        <f aca="false">DATEVALUE(TEXT(F444,"mm/dd/yy"))</f>
        <v>37033</v>
      </c>
      <c r="B444" s="142" t="str">
        <f aca="false">IF(K444="Power",IF(Z444="Enron Canada Corp.",LEFT(L444,9),LEFT(L444,13)),K444)</f>
        <v>US West Power</v>
      </c>
      <c r="C444" s="143" t="n">
        <f aca="false">IF(K444="Power",((AE444-AD444+1)*16*SUM(O444:P444)),((AE444-AD444+1)*SUM(O444:P444)))</f>
        <v>12400</v>
      </c>
      <c r="D444" s="143" t="n">
        <f aca="false">VLOOKUP(H444,$A$7:$E$12,(HLOOKUP(B444,$B$5:$E$6,2,FALSE())),FALSE())*C444</f>
        <v>93</v>
      </c>
      <c r="E444" s="109" t="n">
        <v>1277036</v>
      </c>
      <c r="F444" s="110" t="n">
        <v>37033.3480324074</v>
      </c>
      <c r="G444" s="0" t="s">
        <v>255</v>
      </c>
      <c r="H444" s="0" t="s">
        <v>15</v>
      </c>
      <c r="I444" s="0" t="s">
        <v>11</v>
      </c>
      <c r="K444" s="0" t="s">
        <v>13</v>
      </c>
      <c r="L444" s="0" t="s">
        <v>95</v>
      </c>
      <c r="M444" s="0" t="n">
        <v>40693</v>
      </c>
      <c r="N444" s="0" t="s">
        <v>626</v>
      </c>
      <c r="P444" s="111" t="n">
        <v>25</v>
      </c>
      <c r="R444" s="0" t="s">
        <v>97</v>
      </c>
      <c r="S444" s="0" t="s">
        <v>98</v>
      </c>
      <c r="T444" s="113" t="n">
        <v>150</v>
      </c>
      <c r="U444" s="0" t="s">
        <v>118</v>
      </c>
      <c r="V444" s="0" t="s">
        <v>100</v>
      </c>
      <c r="W444" s="0" t="s">
        <v>101</v>
      </c>
      <c r="X444" s="0" t="s">
        <v>102</v>
      </c>
      <c r="Y444" s="0" t="s">
        <v>103</v>
      </c>
      <c r="Z444" s="0" t="s">
        <v>104</v>
      </c>
      <c r="AA444" s="0" t="n">
        <v>96057479</v>
      </c>
      <c r="AB444" s="0" t="n">
        <v>617865.1</v>
      </c>
      <c r="AC444" s="0" t="n">
        <v>55134</v>
      </c>
      <c r="AD444" s="110" t="n">
        <v>37104.8750115741</v>
      </c>
      <c r="AE444" s="110" t="n">
        <v>37134.8750115741</v>
      </c>
    </row>
    <row r="445" customFormat="false" ht="12.75" hidden="false" customHeight="false" outlineLevel="0" collapsed="false">
      <c r="A445" s="142" t="n">
        <f aca="false">DATEVALUE(TEXT(F445,"mm/dd/yy"))</f>
        <v>37033</v>
      </c>
      <c r="B445" s="142" t="str">
        <f aca="false">IF(K445="Power",IF(Z445="Enron Canada Corp.",LEFT(L445,9),LEFT(L445,13)),K445)</f>
        <v>US West Power</v>
      </c>
      <c r="C445" s="143" t="n">
        <f aca="false">IF(K445="Power",((AE445-AD445+1)*16*SUM(O445:P445)),((AE445-AD445+1)*SUM(O445:P445)))</f>
        <v>800</v>
      </c>
      <c r="D445" s="143" t="n">
        <f aca="false">VLOOKUP(H445,$A$7:$E$12,(HLOOKUP(B445,$B$5:$E$6,2,FALSE())),FALSE())*C445</f>
        <v>6</v>
      </c>
      <c r="E445" s="109" t="n">
        <v>1277038</v>
      </c>
      <c r="F445" s="110" t="n">
        <v>37033.3480671296</v>
      </c>
      <c r="G445" s="0" t="s">
        <v>188</v>
      </c>
      <c r="H445" s="0" t="s">
        <v>14</v>
      </c>
      <c r="I445" s="0" t="s">
        <v>11</v>
      </c>
      <c r="K445" s="0" t="s">
        <v>13</v>
      </c>
      <c r="L445" s="0" t="s">
        <v>106</v>
      </c>
      <c r="M445" s="0" t="n">
        <v>51010</v>
      </c>
      <c r="N445" s="0" t="s">
        <v>627</v>
      </c>
      <c r="O445" s="111" t="n">
        <v>25</v>
      </c>
      <c r="R445" s="0" t="s">
        <v>97</v>
      </c>
      <c r="S445" s="0" t="s">
        <v>98</v>
      </c>
      <c r="T445" s="113" t="n">
        <v>380</v>
      </c>
      <c r="U445" s="0" t="s">
        <v>177</v>
      </c>
      <c r="V445" s="0" t="s">
        <v>332</v>
      </c>
      <c r="W445" s="0" t="s">
        <v>115</v>
      </c>
      <c r="X445" s="0" t="s">
        <v>102</v>
      </c>
      <c r="Y445" s="0" t="s">
        <v>103</v>
      </c>
      <c r="Z445" s="0" t="s">
        <v>104</v>
      </c>
      <c r="AA445" s="0" t="n">
        <v>96050496</v>
      </c>
      <c r="AB445" s="0" t="n">
        <v>617866.1</v>
      </c>
      <c r="AC445" s="0" t="n">
        <v>91219</v>
      </c>
      <c r="AD445" s="110" t="n">
        <v>37034.875</v>
      </c>
      <c r="AE445" s="110" t="n">
        <v>37035.875</v>
      </c>
    </row>
    <row r="446" customFormat="false" ht="12.75" hidden="false" customHeight="false" outlineLevel="0" collapsed="false">
      <c r="A446" s="142" t="n">
        <f aca="false">DATEVALUE(TEXT(F446,"mm/dd/yy"))</f>
        <v>37033</v>
      </c>
      <c r="B446" s="142" t="str">
        <f aca="false">IF(K446="Power",IF(Z446="Enron Canada Corp.",LEFT(L446,9),LEFT(L446,13)),K446)</f>
        <v>US West Power</v>
      </c>
      <c r="C446" s="143" t="n">
        <f aca="false">IF(K446="Power",((AE446-AD446+1)*16*SUM(O446:P446)),((AE446-AD446+1)*SUM(O446:P446)))</f>
        <v>12400</v>
      </c>
      <c r="D446" s="143" t="n">
        <f aca="false">VLOOKUP(H446,$A$7:$E$12,(HLOOKUP(B446,$B$5:$E$6,2,FALSE())),FALSE())*C446</f>
        <v>93</v>
      </c>
      <c r="E446" s="109" t="n">
        <v>1277110</v>
      </c>
      <c r="F446" s="110" t="n">
        <v>37033.3494328704</v>
      </c>
      <c r="G446" s="0" t="s">
        <v>255</v>
      </c>
      <c r="H446" s="0" t="s">
        <v>15</v>
      </c>
      <c r="I446" s="0" t="s">
        <v>11</v>
      </c>
      <c r="K446" s="0" t="s">
        <v>13</v>
      </c>
      <c r="L446" s="0" t="s">
        <v>95</v>
      </c>
      <c r="M446" s="0" t="n">
        <v>40693</v>
      </c>
      <c r="N446" s="0" t="s">
        <v>626</v>
      </c>
      <c r="P446" s="111" t="n">
        <v>25</v>
      </c>
      <c r="R446" s="0" t="s">
        <v>97</v>
      </c>
      <c r="S446" s="0" t="s">
        <v>98</v>
      </c>
      <c r="T446" s="113" t="n">
        <v>145</v>
      </c>
      <c r="U446" s="0" t="s">
        <v>118</v>
      </c>
      <c r="V446" s="0" t="s">
        <v>100</v>
      </c>
      <c r="W446" s="0" t="s">
        <v>101</v>
      </c>
      <c r="X446" s="0" t="s">
        <v>102</v>
      </c>
      <c r="Y446" s="0" t="s">
        <v>103</v>
      </c>
      <c r="Z446" s="0" t="s">
        <v>104</v>
      </c>
      <c r="AA446" s="0" t="n">
        <v>96057479</v>
      </c>
      <c r="AB446" s="0" t="n">
        <v>617883.1</v>
      </c>
      <c r="AC446" s="0" t="n">
        <v>55134</v>
      </c>
      <c r="AD446" s="110" t="n">
        <v>37104.8750115741</v>
      </c>
      <c r="AE446" s="110" t="n">
        <v>37134.8750115741</v>
      </c>
    </row>
    <row r="447" customFormat="false" ht="12.75" hidden="false" customHeight="false" outlineLevel="0" collapsed="false">
      <c r="A447" s="142" t="n">
        <f aca="false">DATEVALUE(TEXT(F447,"mm/dd/yy"))</f>
        <v>37033</v>
      </c>
      <c r="B447" s="142" t="str">
        <f aca="false">IF(K447="Power",IF(Z447="Enron Canada Corp.",LEFT(L447,9),LEFT(L447,13)),K447)</f>
        <v>US West Power</v>
      </c>
      <c r="C447" s="143" t="n">
        <f aca="false">IF(K447="Power",((AE447-AD447+1)*16*SUM(O447:P447)),((AE447-AD447+1)*SUM(O447:P447)))</f>
        <v>12400</v>
      </c>
      <c r="D447" s="143" t="n">
        <f aca="false">VLOOKUP(H447,$A$7:$E$12,(HLOOKUP(B447,$B$5:$E$6,2,FALSE())),FALSE())*C447</f>
        <v>93</v>
      </c>
      <c r="E447" s="109" t="n">
        <v>1277121</v>
      </c>
      <c r="F447" s="110" t="n">
        <v>37033.3499884259</v>
      </c>
      <c r="G447" s="0" t="s">
        <v>255</v>
      </c>
      <c r="H447" s="0" t="s">
        <v>15</v>
      </c>
      <c r="I447" s="0" t="s">
        <v>11</v>
      </c>
      <c r="K447" s="0" t="s">
        <v>13</v>
      </c>
      <c r="L447" s="0" t="s">
        <v>95</v>
      </c>
      <c r="M447" s="0" t="n">
        <v>40691</v>
      </c>
      <c r="N447" s="0" t="s">
        <v>622</v>
      </c>
      <c r="P447" s="111" t="n">
        <v>25</v>
      </c>
      <c r="R447" s="0" t="s">
        <v>97</v>
      </c>
      <c r="S447" s="0" t="s">
        <v>98</v>
      </c>
      <c r="T447" s="113" t="n">
        <v>120</v>
      </c>
      <c r="U447" s="0" t="s">
        <v>118</v>
      </c>
      <c r="V447" s="0" t="s">
        <v>100</v>
      </c>
      <c r="W447" s="0" t="s">
        <v>101</v>
      </c>
      <c r="X447" s="0" t="s">
        <v>102</v>
      </c>
      <c r="Y447" s="0" t="s">
        <v>103</v>
      </c>
      <c r="Z447" s="0" t="s">
        <v>104</v>
      </c>
      <c r="AA447" s="0" t="n">
        <v>96057479</v>
      </c>
      <c r="AB447" s="0" t="n">
        <v>617887.1</v>
      </c>
      <c r="AC447" s="0" t="n">
        <v>55134</v>
      </c>
      <c r="AD447" s="110" t="n">
        <v>37073.8750115741</v>
      </c>
      <c r="AE447" s="110" t="n">
        <v>37103.8750115741</v>
      </c>
    </row>
    <row r="448" customFormat="false" ht="12.75" hidden="false" customHeight="false" outlineLevel="0" collapsed="false">
      <c r="A448" s="142" t="n">
        <f aca="false">DATEVALUE(TEXT(F448,"mm/dd/yy"))</f>
        <v>37033</v>
      </c>
      <c r="B448" s="142" t="str">
        <f aca="false">IF(K448="Power",IF(Z448="Enron Canada Corp.",LEFT(L448,9),LEFT(L448,13)),K448)</f>
        <v>US West Power</v>
      </c>
      <c r="C448" s="143" t="n">
        <f aca="false">IF(K448="Power",((AE448-AD448+1)*16*SUM(O448:P448)),((AE448-AD448+1)*SUM(O448:P448)))</f>
        <v>12000</v>
      </c>
      <c r="D448" s="143" t="n">
        <f aca="false">VLOOKUP(H448,$A$7:$E$12,(HLOOKUP(B448,$B$5:$E$6,2,FALSE())),FALSE())*C448</f>
        <v>90</v>
      </c>
      <c r="E448" s="109" t="n">
        <v>1277133</v>
      </c>
      <c r="F448" s="110" t="n">
        <v>37033.3503935185</v>
      </c>
      <c r="G448" s="0" t="s">
        <v>255</v>
      </c>
      <c r="H448" s="0" t="s">
        <v>15</v>
      </c>
      <c r="I448" s="0" t="s">
        <v>11</v>
      </c>
      <c r="K448" s="0" t="s">
        <v>13</v>
      </c>
      <c r="L448" s="0" t="s">
        <v>95</v>
      </c>
      <c r="M448" s="0" t="n">
        <v>40695</v>
      </c>
      <c r="N448" s="0" t="s">
        <v>623</v>
      </c>
      <c r="P448" s="111" t="n">
        <v>25</v>
      </c>
      <c r="R448" s="0" t="s">
        <v>97</v>
      </c>
      <c r="S448" s="0" t="s">
        <v>98</v>
      </c>
      <c r="T448" s="113" t="n">
        <v>110</v>
      </c>
      <c r="U448" s="0" t="s">
        <v>118</v>
      </c>
      <c r="V448" s="0" t="s">
        <v>100</v>
      </c>
      <c r="W448" s="0" t="s">
        <v>101</v>
      </c>
      <c r="X448" s="0" t="s">
        <v>102</v>
      </c>
      <c r="Y448" s="0" t="s">
        <v>103</v>
      </c>
      <c r="Z448" s="0" t="s">
        <v>104</v>
      </c>
      <c r="AA448" s="0" t="n">
        <v>96057479</v>
      </c>
      <c r="AB448" s="0" t="n">
        <v>617889.1</v>
      </c>
      <c r="AC448" s="0" t="n">
        <v>55134</v>
      </c>
      <c r="AD448" s="110" t="n">
        <v>37135.8750115741</v>
      </c>
      <c r="AE448" s="110" t="n">
        <v>37164.8750115741</v>
      </c>
    </row>
    <row r="449" customFormat="false" ht="12.75" hidden="false" customHeight="false" outlineLevel="0" collapsed="false">
      <c r="A449" s="142" t="n">
        <f aca="false">DATEVALUE(TEXT(F449,"mm/dd/yy"))</f>
        <v>37033</v>
      </c>
      <c r="B449" s="142" t="str">
        <f aca="false">IF(K449="Power",IF(Z449="Enron Canada Corp.",LEFT(L449,9),LEFT(L449,13)),K449)</f>
        <v>US West Power</v>
      </c>
      <c r="C449" s="143" t="n">
        <f aca="false">IF(K449="Power",((AE449-AD449+1)*16*SUM(O449:P449)),((AE449-AD449+1)*SUM(O449:P449)))</f>
        <v>192</v>
      </c>
      <c r="D449" s="143" t="n">
        <f aca="false">VLOOKUP(H449,$A$7:$E$12,(HLOOKUP(B449,$B$5:$E$6,2,FALSE())),FALSE())*C449</f>
        <v>1.44</v>
      </c>
      <c r="E449" s="109" t="n">
        <v>1277421</v>
      </c>
      <c r="F449" s="110" t="n">
        <v>37033.3587962963</v>
      </c>
      <c r="G449" s="0" t="s">
        <v>305</v>
      </c>
      <c r="H449" s="0" t="s">
        <v>14</v>
      </c>
      <c r="I449" s="0" t="s">
        <v>11</v>
      </c>
      <c r="K449" s="0" t="s">
        <v>13</v>
      </c>
      <c r="L449" s="0" t="s">
        <v>106</v>
      </c>
      <c r="M449" s="0" t="n">
        <v>51064</v>
      </c>
      <c r="N449" s="0" t="s">
        <v>628</v>
      </c>
      <c r="P449" s="111" t="n">
        <v>6</v>
      </c>
      <c r="R449" s="0" t="s">
        <v>97</v>
      </c>
      <c r="S449" s="0" t="s">
        <v>98</v>
      </c>
      <c r="T449" s="113" t="n">
        <v>410</v>
      </c>
      <c r="U449" s="0" t="s">
        <v>177</v>
      </c>
      <c r="V449" s="0" t="s">
        <v>441</v>
      </c>
      <c r="W449" s="0" t="s">
        <v>115</v>
      </c>
      <c r="X449" s="0" t="s">
        <v>102</v>
      </c>
      <c r="Y449" s="0" t="s">
        <v>103</v>
      </c>
      <c r="Z449" s="0" t="s">
        <v>104</v>
      </c>
      <c r="AA449" s="0" t="n">
        <v>96060365</v>
      </c>
      <c r="AB449" s="0" t="n">
        <v>617959.1</v>
      </c>
      <c r="AC449" s="0" t="n">
        <v>12</v>
      </c>
      <c r="AD449" s="110" t="n">
        <v>37034.875</v>
      </c>
      <c r="AE449" s="110" t="n">
        <v>37035.875</v>
      </c>
    </row>
    <row r="450" customFormat="false" ht="12.75" hidden="false" customHeight="false" outlineLevel="0" collapsed="false">
      <c r="A450" s="142" t="n">
        <f aca="false">DATEVALUE(TEXT(F450,"mm/dd/yy"))</f>
        <v>37033</v>
      </c>
      <c r="B450" s="142" t="str">
        <f aca="false">IF(K450="Power",IF(Z450="Enron Canada Corp.",LEFT(L450,9),LEFT(L450,13)),K450)</f>
        <v>US West Power</v>
      </c>
      <c r="C450" s="143" t="n">
        <f aca="false">IF(K450="Power",((AE450-AD450+1)*16*SUM(O450:P450)),((AE450-AD450+1)*SUM(O450:P450)))</f>
        <v>320</v>
      </c>
      <c r="D450" s="143" t="n">
        <f aca="false">VLOOKUP(H450,$A$7:$E$12,(HLOOKUP(B450,$B$5:$E$6,2,FALSE())),FALSE())*C450</f>
        <v>2.4</v>
      </c>
      <c r="E450" s="109" t="n">
        <v>1277426</v>
      </c>
      <c r="F450" s="110" t="n">
        <v>37033.358912037</v>
      </c>
      <c r="G450" s="0" t="s">
        <v>305</v>
      </c>
      <c r="H450" s="0" t="s">
        <v>14</v>
      </c>
      <c r="I450" s="0" t="s">
        <v>11</v>
      </c>
      <c r="K450" s="0" t="s">
        <v>13</v>
      </c>
      <c r="L450" s="0" t="s">
        <v>106</v>
      </c>
      <c r="M450" s="0" t="n">
        <v>51090</v>
      </c>
      <c r="N450" s="0" t="s">
        <v>629</v>
      </c>
      <c r="P450" s="111" t="n">
        <v>10</v>
      </c>
      <c r="R450" s="0" t="s">
        <v>97</v>
      </c>
      <c r="S450" s="0" t="s">
        <v>98</v>
      </c>
      <c r="T450" s="113" t="n">
        <v>225</v>
      </c>
      <c r="U450" s="0" t="s">
        <v>177</v>
      </c>
      <c r="V450" s="0" t="s">
        <v>441</v>
      </c>
      <c r="W450" s="0" t="s">
        <v>115</v>
      </c>
      <c r="X450" s="0" t="s">
        <v>102</v>
      </c>
      <c r="Y450" s="0" t="s">
        <v>103</v>
      </c>
      <c r="Z450" s="0" t="s">
        <v>104</v>
      </c>
      <c r="AA450" s="0" t="n">
        <v>96060365</v>
      </c>
      <c r="AB450" s="0" t="n">
        <v>617960.1</v>
      </c>
      <c r="AC450" s="0" t="n">
        <v>12</v>
      </c>
      <c r="AD450" s="110" t="n">
        <v>37034.875</v>
      </c>
      <c r="AE450" s="110" t="n">
        <v>37035.875</v>
      </c>
    </row>
    <row r="451" customFormat="false" ht="12.75" hidden="false" customHeight="false" outlineLevel="0" collapsed="false">
      <c r="A451" s="142" t="n">
        <f aca="false">DATEVALUE(TEXT(F451,"mm/dd/yy"))</f>
        <v>37033</v>
      </c>
      <c r="B451" s="142" t="str">
        <f aca="false">IF(K451="Power",IF(Z451="Enron Canada Corp.",LEFT(L451,9),LEFT(L451,13)),K451)</f>
        <v>US East Power</v>
      </c>
      <c r="C451" s="143" t="n">
        <f aca="false">IF(K451="Power",((AE451-AD451+1)*16*SUM(O451:P451)),((AE451-AD451+1)*SUM(O451:P451)))</f>
        <v>4000</v>
      </c>
      <c r="D451" s="143" t="n">
        <f aca="false">VLOOKUP(H451,$A$7:$E$12,(HLOOKUP(B451,$B$5:$E$6,2,FALSE())),FALSE())*C451</f>
        <v>20</v>
      </c>
      <c r="E451" s="109" t="n">
        <v>1277512</v>
      </c>
      <c r="F451" s="110" t="n">
        <v>37033.3607638889</v>
      </c>
      <c r="G451" s="0" t="s">
        <v>461</v>
      </c>
      <c r="H451" s="0" t="s">
        <v>14</v>
      </c>
      <c r="I451" s="0" t="s">
        <v>11</v>
      </c>
      <c r="K451" s="0" t="s">
        <v>13</v>
      </c>
      <c r="L451" s="0" t="s">
        <v>133</v>
      </c>
      <c r="M451" s="0" t="n">
        <v>29070</v>
      </c>
      <c r="N451" s="0" t="s">
        <v>630</v>
      </c>
      <c r="P451" s="111" t="n">
        <v>50</v>
      </c>
      <c r="R451" s="0" t="s">
        <v>97</v>
      </c>
      <c r="S451" s="0" t="s">
        <v>98</v>
      </c>
      <c r="T451" s="113" t="n">
        <v>33</v>
      </c>
      <c r="U451" s="0" t="s">
        <v>208</v>
      </c>
      <c r="V451" s="0" t="s">
        <v>209</v>
      </c>
      <c r="W451" s="0" t="s">
        <v>185</v>
      </c>
      <c r="X451" s="0" t="s">
        <v>102</v>
      </c>
      <c r="Y451" s="0" t="s">
        <v>103</v>
      </c>
      <c r="Z451" s="0" t="s">
        <v>104</v>
      </c>
      <c r="AB451" s="0" t="n">
        <v>617967.1</v>
      </c>
      <c r="AC451" s="0" t="n">
        <v>27457</v>
      </c>
      <c r="AD451" s="110" t="n">
        <v>37039.8750115741</v>
      </c>
      <c r="AE451" s="110" t="n">
        <v>37043.8750115741</v>
      </c>
    </row>
    <row r="452" customFormat="false" ht="12.75" hidden="false" customHeight="false" outlineLevel="0" collapsed="false">
      <c r="A452" s="142" t="n">
        <f aca="false">DATEVALUE(TEXT(F452,"mm/dd/yy"))</f>
        <v>37033</v>
      </c>
      <c r="B452" s="142" t="str">
        <f aca="false">IF(K452="Power",IF(Z452="Enron Canada Corp.",LEFT(L452,9),LEFT(L452,13)),K452)</f>
        <v>US West Power</v>
      </c>
      <c r="C452" s="143" t="n">
        <f aca="false">IF(K452="Power",((AE452-AD452+1)*16*SUM(O452:P452)),((AE452-AD452+1)*SUM(O452:P452)))</f>
        <v>800</v>
      </c>
      <c r="D452" s="143" t="n">
        <f aca="false">VLOOKUP(H452,$A$7:$E$12,(HLOOKUP(B452,$B$5:$E$6,2,FALSE())),FALSE())*C452</f>
        <v>6</v>
      </c>
      <c r="E452" s="109" t="n">
        <v>1277568</v>
      </c>
      <c r="F452" s="110" t="n">
        <v>37033.3618518518</v>
      </c>
      <c r="G452" s="0" t="s">
        <v>305</v>
      </c>
      <c r="H452" s="0" t="s">
        <v>14</v>
      </c>
      <c r="I452" s="0" t="s">
        <v>11</v>
      </c>
      <c r="K452" s="0" t="s">
        <v>13</v>
      </c>
      <c r="L452" s="0" t="s">
        <v>106</v>
      </c>
      <c r="M452" s="0" t="n">
        <v>51024</v>
      </c>
      <c r="N452" s="0" t="s">
        <v>625</v>
      </c>
      <c r="P452" s="111" t="n">
        <v>25</v>
      </c>
      <c r="R452" s="0" t="s">
        <v>97</v>
      </c>
      <c r="S452" s="0" t="s">
        <v>98</v>
      </c>
      <c r="T452" s="113" t="n">
        <v>230</v>
      </c>
      <c r="U452" s="0" t="s">
        <v>177</v>
      </c>
      <c r="V452" s="0" t="s">
        <v>307</v>
      </c>
      <c r="W452" s="0" t="s">
        <v>115</v>
      </c>
      <c r="X452" s="0" t="s">
        <v>102</v>
      </c>
      <c r="Y452" s="0" t="s">
        <v>103</v>
      </c>
      <c r="Z452" s="0" t="s">
        <v>104</v>
      </c>
      <c r="AA452" s="0" t="n">
        <v>96060365</v>
      </c>
      <c r="AB452" s="0" t="n">
        <v>617970.1</v>
      </c>
      <c r="AC452" s="0" t="n">
        <v>12</v>
      </c>
      <c r="AD452" s="110" t="n">
        <v>37034.875</v>
      </c>
      <c r="AE452" s="110" t="n">
        <v>37035.875</v>
      </c>
    </row>
    <row r="453" customFormat="false" ht="12.75" hidden="false" customHeight="false" outlineLevel="0" collapsed="false">
      <c r="A453" s="142" t="n">
        <f aca="false">DATEVALUE(TEXT(F453,"mm/dd/yy"))</f>
        <v>37033</v>
      </c>
      <c r="B453" s="142" t="str">
        <f aca="false">IF(K453="Power",IF(Z453="Enron Canada Corp.",LEFT(L453,9),LEFT(L453,13)),K453)</f>
        <v>Natural Gas</v>
      </c>
      <c r="C453" s="143" t="n">
        <f aca="false">IF(K453="Power",((AE453-AD453+1)*16*SUM(O453:P453)),((AE453-AD453+1)*SUM(O453:P453)))</f>
        <v>150000</v>
      </c>
      <c r="D453" s="143" t="n">
        <f aca="false">VLOOKUP(H453,$A$7:$E$12,(HLOOKUP(B453,$B$5:$E$6,2,FALSE())),FALSE())*C453</f>
        <v>37.5</v>
      </c>
      <c r="E453" s="109" t="n">
        <v>1277628</v>
      </c>
      <c r="F453" s="110" t="n">
        <v>37033.362974537</v>
      </c>
      <c r="G453" s="0" t="s">
        <v>631</v>
      </c>
      <c r="H453" s="0" t="s">
        <v>16</v>
      </c>
      <c r="I453" s="0" t="s">
        <v>11</v>
      </c>
      <c r="K453" s="0" t="s">
        <v>12</v>
      </c>
      <c r="L453" s="0" t="s">
        <v>139</v>
      </c>
      <c r="M453" s="0" t="n">
        <v>36233</v>
      </c>
      <c r="N453" s="0" t="s">
        <v>547</v>
      </c>
      <c r="O453" s="111" t="n">
        <v>5000</v>
      </c>
      <c r="R453" s="0" t="s">
        <v>125</v>
      </c>
      <c r="S453" s="0" t="s">
        <v>98</v>
      </c>
      <c r="T453" s="113" t="n">
        <v>0</v>
      </c>
      <c r="U453" s="0" t="s">
        <v>548</v>
      </c>
      <c r="V453" s="0" t="s">
        <v>218</v>
      </c>
      <c r="W453" s="0" t="s">
        <v>219</v>
      </c>
      <c r="X453" s="0" t="s">
        <v>129</v>
      </c>
      <c r="Y453" s="0" t="s">
        <v>103</v>
      </c>
      <c r="Z453" s="0" t="s">
        <v>130</v>
      </c>
      <c r="AA453" s="0" t="n">
        <v>96017418</v>
      </c>
      <c r="AB453" s="0" t="s">
        <v>632</v>
      </c>
      <c r="AC453" s="0" t="n">
        <v>57700</v>
      </c>
      <c r="AD453" s="110" t="n">
        <v>37043.8750115741</v>
      </c>
      <c r="AE453" s="110" t="n">
        <v>37072.8750115741</v>
      </c>
    </row>
    <row r="454" customFormat="false" ht="12.75" hidden="false" customHeight="false" outlineLevel="0" collapsed="false">
      <c r="A454" s="142" t="n">
        <f aca="false">DATEVALUE(TEXT(F454,"mm/dd/yy"))</f>
        <v>37033</v>
      </c>
      <c r="B454" s="142" t="str">
        <f aca="false">IF(K454="Power",IF(Z454="Enron Canada Corp.",LEFT(L454,9),LEFT(L454,13)),K454)</f>
        <v>US West Power</v>
      </c>
      <c r="C454" s="143" t="n">
        <f aca="false">IF(K454="Power",((AE454-AD454+1)*16*SUM(O454:P454)),((AE454-AD454+1)*SUM(O454:P454)))</f>
        <v>800</v>
      </c>
      <c r="D454" s="143" t="n">
        <f aca="false">VLOOKUP(H454,$A$7:$E$12,(HLOOKUP(B454,$B$5:$E$6,2,FALSE())),FALSE())*C454</f>
        <v>6</v>
      </c>
      <c r="E454" s="109" t="n">
        <v>1277767</v>
      </c>
      <c r="F454" s="110" t="n">
        <v>37033.3659722222</v>
      </c>
      <c r="G454" s="0" t="s">
        <v>305</v>
      </c>
      <c r="H454" s="0" t="s">
        <v>14</v>
      </c>
      <c r="I454" s="0" t="s">
        <v>11</v>
      </c>
      <c r="K454" s="0" t="s">
        <v>13</v>
      </c>
      <c r="L454" s="0" t="s">
        <v>106</v>
      </c>
      <c r="M454" s="0" t="n">
        <v>51024</v>
      </c>
      <c r="N454" s="0" t="s">
        <v>625</v>
      </c>
      <c r="P454" s="111" t="n">
        <v>25</v>
      </c>
      <c r="R454" s="0" t="s">
        <v>97</v>
      </c>
      <c r="S454" s="0" t="s">
        <v>98</v>
      </c>
      <c r="T454" s="113" t="n">
        <v>229</v>
      </c>
      <c r="U454" s="0" t="s">
        <v>177</v>
      </c>
      <c r="V454" s="0" t="s">
        <v>307</v>
      </c>
      <c r="W454" s="0" t="s">
        <v>115</v>
      </c>
      <c r="X454" s="0" t="s">
        <v>102</v>
      </c>
      <c r="Y454" s="0" t="s">
        <v>103</v>
      </c>
      <c r="Z454" s="0" t="s">
        <v>104</v>
      </c>
      <c r="AA454" s="0" t="n">
        <v>96060365</v>
      </c>
      <c r="AB454" s="0" t="n">
        <v>617977.1</v>
      </c>
      <c r="AC454" s="0" t="n">
        <v>12</v>
      </c>
      <c r="AD454" s="110" t="n">
        <v>37034.875</v>
      </c>
      <c r="AE454" s="110" t="n">
        <v>37035.875</v>
      </c>
    </row>
    <row r="455" customFormat="false" ht="12.75" hidden="false" customHeight="false" outlineLevel="0" collapsed="false">
      <c r="A455" s="142" t="n">
        <f aca="false">DATEVALUE(TEXT(F455,"mm/dd/yy"))</f>
        <v>37033</v>
      </c>
      <c r="B455" s="142" t="str">
        <f aca="false">IF(K455="Power",IF(Z455="Enron Canada Corp.",LEFT(L455,9),LEFT(L455,13)),K455)</f>
        <v>US East Power</v>
      </c>
      <c r="C455" s="143" t="n">
        <f aca="false">IF(K455="Power",((AE455-AD455+1)*16*SUM(O455:P455)),((AE455-AD455+1)*SUM(O455:P455)))</f>
        <v>4000</v>
      </c>
      <c r="D455" s="143" t="n">
        <f aca="false">VLOOKUP(H455,$A$7:$E$12,(HLOOKUP(B455,$B$5:$E$6,2,FALSE())),FALSE())*C455</f>
        <v>20</v>
      </c>
      <c r="E455" s="109" t="n">
        <v>1278412</v>
      </c>
      <c r="F455" s="110" t="n">
        <v>37033.3844097222</v>
      </c>
      <c r="G455" s="0" t="s">
        <v>633</v>
      </c>
      <c r="H455" s="0" t="s">
        <v>14</v>
      </c>
      <c r="I455" s="0" t="s">
        <v>11</v>
      </c>
      <c r="K455" s="0" t="s">
        <v>13</v>
      </c>
      <c r="L455" s="0" t="s">
        <v>133</v>
      </c>
      <c r="M455" s="0" t="n">
        <v>25667</v>
      </c>
      <c r="N455" s="0" t="s">
        <v>634</v>
      </c>
      <c r="P455" s="111" t="n">
        <v>50</v>
      </c>
      <c r="R455" s="0" t="s">
        <v>97</v>
      </c>
      <c r="S455" s="0" t="s">
        <v>98</v>
      </c>
      <c r="T455" s="113" t="n">
        <v>34.5</v>
      </c>
      <c r="U455" s="0" t="s">
        <v>561</v>
      </c>
      <c r="V455" s="0" t="s">
        <v>458</v>
      </c>
      <c r="W455" s="0" t="s">
        <v>580</v>
      </c>
      <c r="X455" s="0" t="s">
        <v>102</v>
      </c>
      <c r="Y455" s="0" t="s">
        <v>103</v>
      </c>
      <c r="Z455" s="0" t="s">
        <v>104</v>
      </c>
      <c r="AB455" s="0" t="n">
        <v>618046.1</v>
      </c>
      <c r="AC455" s="0" t="n">
        <v>1424</v>
      </c>
      <c r="AD455" s="110" t="n">
        <v>37039.8750115741</v>
      </c>
      <c r="AE455" s="110" t="n">
        <v>37043.8750115741</v>
      </c>
    </row>
    <row r="456" customFormat="false" ht="12.75" hidden="false" customHeight="false" outlineLevel="0" collapsed="false">
      <c r="A456" s="142" t="n">
        <f aca="false">DATEVALUE(TEXT(F456,"mm/dd/yy"))</f>
        <v>37033</v>
      </c>
      <c r="B456" s="142" t="str">
        <f aca="false">IF(K456="Power",IF(Z456="Enron Canada Corp.",LEFT(L456,9),LEFT(L456,13)),K456)</f>
        <v>US West Power</v>
      </c>
      <c r="C456" s="143" t="n">
        <f aca="false">IF(K456="Power",((AE456-AD456+1)*16*SUM(O456:P456)),((AE456-AD456+1)*SUM(O456:P456)))</f>
        <v>12400</v>
      </c>
      <c r="D456" s="143" t="n">
        <f aca="false">VLOOKUP(H456,$A$7:$E$12,(HLOOKUP(B456,$B$5:$E$6,2,FALSE())),FALSE())*C456</f>
        <v>93</v>
      </c>
      <c r="E456" s="109" t="n">
        <v>1278773</v>
      </c>
      <c r="F456" s="110" t="n">
        <v>37033.3933680556</v>
      </c>
      <c r="G456" s="0" t="s">
        <v>255</v>
      </c>
      <c r="H456" s="0" t="s">
        <v>15</v>
      </c>
      <c r="I456" s="0" t="s">
        <v>11</v>
      </c>
      <c r="K456" s="0" t="s">
        <v>13</v>
      </c>
      <c r="L456" s="0" t="s">
        <v>95</v>
      </c>
      <c r="M456" s="0" t="n">
        <v>40693</v>
      </c>
      <c r="N456" s="0" t="s">
        <v>626</v>
      </c>
      <c r="P456" s="111" t="n">
        <v>25</v>
      </c>
      <c r="R456" s="0" t="s">
        <v>97</v>
      </c>
      <c r="S456" s="0" t="s">
        <v>98</v>
      </c>
      <c r="T456" s="113" t="n">
        <v>140</v>
      </c>
      <c r="U456" s="0" t="s">
        <v>118</v>
      </c>
      <c r="V456" s="0" t="s">
        <v>100</v>
      </c>
      <c r="W456" s="0" t="s">
        <v>101</v>
      </c>
      <c r="X456" s="0" t="s">
        <v>102</v>
      </c>
      <c r="Y456" s="0" t="s">
        <v>103</v>
      </c>
      <c r="Z456" s="0" t="s">
        <v>104</v>
      </c>
      <c r="AA456" s="0" t="n">
        <v>96057479</v>
      </c>
      <c r="AB456" s="0" t="n">
        <v>618075.1</v>
      </c>
      <c r="AC456" s="0" t="n">
        <v>55134</v>
      </c>
      <c r="AD456" s="110" t="n">
        <v>37104.8750115741</v>
      </c>
      <c r="AE456" s="110" t="n">
        <v>37134.8750115741</v>
      </c>
    </row>
    <row r="457" customFormat="false" ht="12.75" hidden="false" customHeight="false" outlineLevel="0" collapsed="false">
      <c r="A457" s="142" t="n">
        <f aca="false">DATEVALUE(TEXT(F457,"mm/dd/yy"))</f>
        <v>37033</v>
      </c>
      <c r="B457" s="142" t="str">
        <f aca="false">IF(K457="Power",IF(Z457="Enron Canada Corp.",LEFT(L457,9),LEFT(L457,13)),K457)</f>
        <v>Natural Gas</v>
      </c>
      <c r="C457" s="143" t="n">
        <f aca="false">IF(K457="Power",((AE457-AD457+1)*16*SUM(O457:P457)),((AE457-AD457+1)*SUM(O457:P457)))</f>
        <v>2295000</v>
      </c>
      <c r="D457" s="143" t="n">
        <f aca="false">VLOOKUP(H457,$A$7:$E$12,(HLOOKUP(B457,$B$5:$E$6,2,FALSE())),FALSE())*C457</f>
        <v>573.75</v>
      </c>
      <c r="E457" s="109" t="n">
        <v>1279479</v>
      </c>
      <c r="F457" s="110" t="n">
        <v>37033.4199421296</v>
      </c>
      <c r="G457" s="0" t="s">
        <v>427</v>
      </c>
      <c r="H457" s="0" t="s">
        <v>16</v>
      </c>
      <c r="I457" s="0" t="s">
        <v>11</v>
      </c>
      <c r="K457" s="0" t="s">
        <v>12</v>
      </c>
      <c r="L457" s="0" t="s">
        <v>123</v>
      </c>
      <c r="M457" s="0" t="n">
        <v>49209</v>
      </c>
      <c r="N457" s="0" t="s">
        <v>396</v>
      </c>
      <c r="P457" s="111" t="n">
        <v>15000</v>
      </c>
      <c r="R457" s="0" t="s">
        <v>125</v>
      </c>
      <c r="S457" s="0" t="s">
        <v>98</v>
      </c>
      <c r="T457" s="113" t="n">
        <v>-0.005</v>
      </c>
      <c r="U457" s="0" t="s">
        <v>585</v>
      </c>
      <c r="V457" s="0" t="s">
        <v>218</v>
      </c>
      <c r="W457" s="0" t="s">
        <v>219</v>
      </c>
      <c r="X457" s="0" t="s">
        <v>129</v>
      </c>
      <c r="Y457" s="0" t="s">
        <v>103</v>
      </c>
      <c r="Z457" s="0" t="s">
        <v>130</v>
      </c>
      <c r="AA457" s="0" t="n">
        <v>96022095</v>
      </c>
      <c r="AB457" s="0" t="s">
        <v>635</v>
      </c>
      <c r="AC457" s="0" t="n">
        <v>31699</v>
      </c>
      <c r="AD457" s="110" t="n">
        <v>37043</v>
      </c>
      <c r="AE457" s="110" t="n">
        <v>37195</v>
      </c>
    </row>
    <row r="458" customFormat="false" ht="12.75" hidden="false" customHeight="false" outlineLevel="0" collapsed="false">
      <c r="A458" s="142" t="n">
        <f aca="false">DATEVALUE(TEXT(F458,"mm/dd/yy"))</f>
        <v>37033</v>
      </c>
      <c r="B458" s="142" t="str">
        <f aca="false">IF(K458="Power",IF(Z458="Enron Canada Corp.",LEFT(L458,9),LEFT(L458,13)),K458)</f>
        <v>US East Power</v>
      </c>
      <c r="C458" s="143" t="n">
        <f aca="false">IF(K458="Power",((AE458-AD458+1)*16*SUM(O458:P458)),((AE458-AD458+1)*SUM(O458:P458)))</f>
        <v>24000</v>
      </c>
      <c r="D458" s="143" t="n">
        <f aca="false">VLOOKUP(H458,$A$7:$E$12,(HLOOKUP(B458,$B$5:$E$6,2,FALSE())),FALSE())*C458</f>
        <v>120</v>
      </c>
      <c r="E458" s="109" t="n">
        <v>1279793</v>
      </c>
      <c r="F458" s="110" t="n">
        <v>37033.4421296296</v>
      </c>
      <c r="G458" s="0" t="s">
        <v>162</v>
      </c>
      <c r="H458" s="0" t="s">
        <v>14</v>
      </c>
      <c r="I458" s="0" t="s">
        <v>11</v>
      </c>
      <c r="K458" s="0" t="s">
        <v>13</v>
      </c>
      <c r="L458" s="0" t="s">
        <v>133</v>
      </c>
      <c r="M458" s="0" t="n">
        <v>32554</v>
      </c>
      <c r="N458" s="0" t="s">
        <v>172</v>
      </c>
      <c r="P458" s="111" t="n">
        <v>50</v>
      </c>
      <c r="R458" s="0" t="s">
        <v>97</v>
      </c>
      <c r="S458" s="0" t="s">
        <v>98</v>
      </c>
      <c r="T458" s="113" t="n">
        <v>55</v>
      </c>
      <c r="U458" s="0" t="s">
        <v>208</v>
      </c>
      <c r="V458" s="0" t="s">
        <v>153</v>
      </c>
      <c r="W458" s="0" t="s">
        <v>174</v>
      </c>
      <c r="X458" s="0" t="s">
        <v>102</v>
      </c>
      <c r="Y458" s="0" t="s">
        <v>103</v>
      </c>
      <c r="Z458" s="0" t="s">
        <v>104</v>
      </c>
      <c r="AA458" s="0" t="n">
        <v>96057469</v>
      </c>
      <c r="AB458" s="0" t="n">
        <v>618214.1</v>
      </c>
      <c r="AC458" s="0" t="n">
        <v>53350</v>
      </c>
      <c r="AD458" s="110" t="n">
        <v>37043.5916666667</v>
      </c>
      <c r="AE458" s="110" t="n">
        <v>37072.5916666667</v>
      </c>
    </row>
    <row r="459" customFormat="false" ht="12.75" hidden="false" customHeight="false" outlineLevel="0" collapsed="false">
      <c r="A459" s="142" t="n">
        <f aca="false">DATEVALUE(TEXT(F459,"mm/dd/yy"))</f>
        <v>37033</v>
      </c>
      <c r="B459" s="142" t="str">
        <f aca="false">IF(K459="Power",IF(Z459="Enron Canada Corp.",LEFT(L459,9),LEFT(L459,13)),K459)</f>
        <v>Natural Gas</v>
      </c>
      <c r="C459" s="143" t="n">
        <f aca="false">IF(K459="Power",((AE459-AD459+1)*16*SUM(O459:P459)),((AE459-AD459+1)*SUM(O459:P459)))</f>
        <v>1070000</v>
      </c>
      <c r="D459" s="143" t="n">
        <f aca="false">VLOOKUP(H459,$A$7:$E$12,(HLOOKUP(B459,$B$5:$E$6,2,FALSE())),FALSE())*C459</f>
        <v>267.5</v>
      </c>
      <c r="E459" s="109" t="n">
        <v>1279881</v>
      </c>
      <c r="F459" s="110" t="n">
        <v>37033.4499884259</v>
      </c>
      <c r="G459" s="0" t="s">
        <v>162</v>
      </c>
      <c r="H459" s="0" t="s">
        <v>14</v>
      </c>
      <c r="I459" s="0" t="s">
        <v>11</v>
      </c>
      <c r="K459" s="0" t="s">
        <v>12</v>
      </c>
      <c r="L459" s="0" t="s">
        <v>123</v>
      </c>
      <c r="M459" s="0" t="n">
        <v>42595</v>
      </c>
      <c r="N459" s="0" t="s">
        <v>636</v>
      </c>
      <c r="P459" s="111" t="n">
        <v>5000</v>
      </c>
      <c r="R459" s="0" t="s">
        <v>125</v>
      </c>
      <c r="S459" s="0" t="s">
        <v>98</v>
      </c>
      <c r="T459" s="113" t="n">
        <v>-0.1</v>
      </c>
      <c r="U459" s="0" t="s">
        <v>327</v>
      </c>
      <c r="V459" s="0" t="s">
        <v>262</v>
      </c>
      <c r="W459" s="0" t="s">
        <v>128</v>
      </c>
      <c r="X459" s="0" t="s">
        <v>129</v>
      </c>
      <c r="Y459" s="0" t="s">
        <v>103</v>
      </c>
      <c r="Z459" s="0" t="s">
        <v>130</v>
      </c>
      <c r="AA459" s="0" t="n">
        <v>96045266</v>
      </c>
      <c r="AB459" s="0" t="s">
        <v>637</v>
      </c>
      <c r="AC459" s="0" t="n">
        <v>53350</v>
      </c>
      <c r="AD459" s="110" t="n">
        <v>37347</v>
      </c>
      <c r="AE459" s="110" t="n">
        <v>37560</v>
      </c>
    </row>
    <row r="460" customFormat="false" ht="12.75" hidden="false" customHeight="false" outlineLevel="0" collapsed="false">
      <c r="A460" s="142" t="n">
        <f aca="false">DATEVALUE(TEXT(F460,"mm/dd/yy"))</f>
        <v>37033</v>
      </c>
      <c r="B460" s="142" t="str">
        <f aca="false">IF(K460="Power",IF(Z460="Enron Canada Corp.",LEFT(L460,9),LEFT(L460,13)),K460)</f>
        <v>Natural Gas</v>
      </c>
      <c r="C460" s="143" t="n">
        <f aca="false">IF(K460="Power",((AE460-AD460+1)*16*SUM(O460:P460)),((AE460-AD460+1)*SUM(O460:P460)))</f>
        <v>3060000</v>
      </c>
      <c r="D460" s="143" t="n">
        <f aca="false">VLOOKUP(H460,$A$7:$E$12,(HLOOKUP(B460,$B$5:$E$6,2,FALSE())),FALSE())*C460</f>
        <v>765</v>
      </c>
      <c r="E460" s="109" t="n">
        <v>1279932</v>
      </c>
      <c r="F460" s="110" t="n">
        <v>37033.4529166667</v>
      </c>
      <c r="G460" s="0" t="s">
        <v>162</v>
      </c>
      <c r="H460" s="0" t="s">
        <v>14</v>
      </c>
      <c r="I460" s="0" t="s">
        <v>11</v>
      </c>
      <c r="K460" s="0" t="s">
        <v>12</v>
      </c>
      <c r="L460" s="0" t="s">
        <v>123</v>
      </c>
      <c r="M460" s="0" t="n">
        <v>49203</v>
      </c>
      <c r="N460" s="0" t="s">
        <v>638</v>
      </c>
      <c r="P460" s="111" t="n">
        <v>20000</v>
      </c>
      <c r="R460" s="0" t="s">
        <v>125</v>
      </c>
      <c r="S460" s="0" t="s">
        <v>98</v>
      </c>
      <c r="T460" s="113" t="n">
        <v>0.03</v>
      </c>
      <c r="U460" s="0" t="s">
        <v>327</v>
      </c>
      <c r="V460" s="0" t="s">
        <v>218</v>
      </c>
      <c r="W460" s="0" t="s">
        <v>219</v>
      </c>
      <c r="X460" s="0" t="s">
        <v>129</v>
      </c>
      <c r="Y460" s="0" t="s">
        <v>103</v>
      </c>
      <c r="Z460" s="0" t="s">
        <v>130</v>
      </c>
      <c r="AA460" s="0" t="n">
        <v>96045266</v>
      </c>
      <c r="AB460" s="0" t="s">
        <v>639</v>
      </c>
      <c r="AC460" s="0" t="n">
        <v>53350</v>
      </c>
      <c r="AD460" s="110" t="n">
        <v>37043</v>
      </c>
      <c r="AE460" s="110" t="n">
        <v>37195</v>
      </c>
    </row>
    <row r="461" customFormat="false" ht="12.75" hidden="false" customHeight="false" outlineLevel="0" collapsed="false">
      <c r="A461" s="142" t="n">
        <f aca="false">DATEVALUE(TEXT(F461,"mm/dd/yy"))</f>
        <v>37033</v>
      </c>
      <c r="B461" s="142" t="str">
        <f aca="false">IF(K461="Power",IF(Z461="Enron Canada Corp.",LEFT(L461,9),LEFT(L461,13)),K461)</f>
        <v>Natural Gas</v>
      </c>
      <c r="C461" s="143" t="n">
        <f aca="false">IF(K461="Power",((AE461-AD461+1)*16*SUM(O461:P461)),((AE461-AD461+1)*SUM(O461:P461)))</f>
        <v>3060000</v>
      </c>
      <c r="D461" s="143" t="n">
        <f aca="false">VLOOKUP(H461,$A$7:$E$12,(HLOOKUP(B461,$B$5:$E$6,2,FALSE())),FALSE())*C461</f>
        <v>765</v>
      </c>
      <c r="E461" s="109" t="n">
        <v>1279936</v>
      </c>
      <c r="F461" s="110" t="n">
        <v>37033.4535185185</v>
      </c>
      <c r="G461" s="0" t="s">
        <v>162</v>
      </c>
      <c r="H461" s="0" t="s">
        <v>14</v>
      </c>
      <c r="I461" s="0" t="s">
        <v>11</v>
      </c>
      <c r="K461" s="0" t="s">
        <v>12</v>
      </c>
      <c r="L461" s="0" t="s">
        <v>123</v>
      </c>
      <c r="M461" s="0" t="n">
        <v>49203</v>
      </c>
      <c r="N461" s="0" t="s">
        <v>638</v>
      </c>
      <c r="P461" s="111" t="n">
        <v>20000</v>
      </c>
      <c r="R461" s="0" t="s">
        <v>125</v>
      </c>
      <c r="S461" s="0" t="s">
        <v>98</v>
      </c>
      <c r="T461" s="113" t="n">
        <v>0.03</v>
      </c>
      <c r="U461" s="0" t="s">
        <v>327</v>
      </c>
      <c r="V461" s="0" t="s">
        <v>218</v>
      </c>
      <c r="W461" s="0" t="s">
        <v>219</v>
      </c>
      <c r="X461" s="0" t="s">
        <v>129</v>
      </c>
      <c r="Y461" s="0" t="s">
        <v>103</v>
      </c>
      <c r="Z461" s="0" t="s">
        <v>130</v>
      </c>
      <c r="AA461" s="0" t="n">
        <v>96045266</v>
      </c>
      <c r="AB461" s="0" t="s">
        <v>640</v>
      </c>
      <c r="AC461" s="0" t="n">
        <v>53350</v>
      </c>
      <c r="AD461" s="110" t="n">
        <v>37043</v>
      </c>
      <c r="AE461" s="110" t="n">
        <v>37195</v>
      </c>
    </row>
    <row r="462" customFormat="false" ht="12.75" hidden="false" customHeight="false" outlineLevel="0" collapsed="false">
      <c r="A462" s="142" t="n">
        <f aca="false">DATEVALUE(TEXT(F462,"mm/dd/yy"))</f>
        <v>37033</v>
      </c>
      <c r="B462" s="142" t="str">
        <f aca="false">IF(K462="Power",IF(Z462="Enron Canada Corp.",LEFT(L462,9),LEFT(L462,13)),K462)</f>
        <v>Natural Gas</v>
      </c>
      <c r="C462" s="143" t="n">
        <f aca="false">IF(K462="Power",((AE462-AD462+1)*16*SUM(O462:P462)),((AE462-AD462+1)*SUM(O462:P462)))</f>
        <v>3060000</v>
      </c>
      <c r="D462" s="143" t="n">
        <f aca="false">VLOOKUP(H462,$A$7:$E$12,(HLOOKUP(B462,$B$5:$E$6,2,FALSE())),FALSE())*C462</f>
        <v>765</v>
      </c>
      <c r="E462" s="109" t="n">
        <v>1279952</v>
      </c>
      <c r="F462" s="110" t="n">
        <v>37033.4547337963</v>
      </c>
      <c r="G462" s="0" t="s">
        <v>162</v>
      </c>
      <c r="H462" s="0" t="s">
        <v>14</v>
      </c>
      <c r="I462" s="0" t="s">
        <v>11</v>
      </c>
      <c r="K462" s="0" t="s">
        <v>12</v>
      </c>
      <c r="L462" s="0" t="s">
        <v>123</v>
      </c>
      <c r="M462" s="0" t="n">
        <v>49203</v>
      </c>
      <c r="N462" s="0" t="s">
        <v>638</v>
      </c>
      <c r="P462" s="111" t="n">
        <v>20000</v>
      </c>
      <c r="R462" s="0" t="s">
        <v>125</v>
      </c>
      <c r="S462" s="0" t="s">
        <v>98</v>
      </c>
      <c r="T462" s="113" t="n">
        <v>0.03</v>
      </c>
      <c r="U462" s="0" t="s">
        <v>327</v>
      </c>
      <c r="V462" s="0" t="s">
        <v>218</v>
      </c>
      <c r="W462" s="0" t="s">
        <v>219</v>
      </c>
      <c r="X462" s="0" t="s">
        <v>129</v>
      </c>
      <c r="Y462" s="0" t="s">
        <v>103</v>
      </c>
      <c r="Z462" s="0" t="s">
        <v>130</v>
      </c>
      <c r="AA462" s="0" t="n">
        <v>96045266</v>
      </c>
      <c r="AB462" s="0" t="s">
        <v>641</v>
      </c>
      <c r="AC462" s="0" t="n">
        <v>53350</v>
      </c>
      <c r="AD462" s="110" t="n">
        <v>37043</v>
      </c>
      <c r="AE462" s="110" t="n">
        <v>37195</v>
      </c>
    </row>
    <row r="463" customFormat="false" ht="12.75" hidden="false" customHeight="false" outlineLevel="0" collapsed="false">
      <c r="A463" s="142" t="n">
        <f aca="false">DATEVALUE(TEXT(F463,"mm/dd/yy"))</f>
        <v>37033</v>
      </c>
      <c r="B463" s="142" t="str">
        <f aca="false">IF(K463="Power",IF(Z463="Enron Canada Corp.",LEFT(L463,9),LEFT(L463,13)),K463)</f>
        <v>US West Power</v>
      </c>
      <c r="C463" s="143" t="n">
        <f aca="false">IF(K463="Power",((AE463-AD463+1)*16*SUM(O463:P463)),((AE463-AD463+1)*SUM(O463:P463)))</f>
        <v>36800</v>
      </c>
      <c r="D463" s="143" t="n">
        <f aca="false">VLOOKUP(H463,$A$7:$E$12,(HLOOKUP(B463,$B$5:$E$6,2,FALSE())),FALSE())*C463</f>
        <v>276</v>
      </c>
      <c r="E463" s="109" t="n">
        <v>1279991</v>
      </c>
      <c r="F463" s="110" t="n">
        <v>37033.4580902778</v>
      </c>
      <c r="G463" s="0" t="s">
        <v>255</v>
      </c>
      <c r="H463" s="0" t="s">
        <v>15</v>
      </c>
      <c r="I463" s="0" t="s">
        <v>11</v>
      </c>
      <c r="K463" s="0" t="s">
        <v>13</v>
      </c>
      <c r="L463" s="0" t="s">
        <v>106</v>
      </c>
      <c r="M463" s="0" t="n">
        <v>50450</v>
      </c>
      <c r="N463" s="0" t="s">
        <v>642</v>
      </c>
      <c r="O463" s="111" t="n">
        <v>25</v>
      </c>
      <c r="R463" s="0" t="s">
        <v>97</v>
      </c>
      <c r="S463" s="0" t="s">
        <v>98</v>
      </c>
      <c r="T463" s="113" t="n">
        <v>48</v>
      </c>
      <c r="U463" s="0" t="s">
        <v>118</v>
      </c>
      <c r="V463" s="0" t="s">
        <v>108</v>
      </c>
      <c r="W463" s="0" t="s">
        <v>109</v>
      </c>
      <c r="X463" s="0" t="s">
        <v>102</v>
      </c>
      <c r="Y463" s="0" t="s">
        <v>103</v>
      </c>
      <c r="Z463" s="0" t="s">
        <v>104</v>
      </c>
      <c r="AA463" s="0" t="n">
        <v>96057479</v>
      </c>
      <c r="AB463" s="0" t="n">
        <v>618273.1</v>
      </c>
      <c r="AC463" s="0" t="n">
        <v>55134</v>
      </c>
      <c r="AD463" s="110" t="n">
        <v>37530</v>
      </c>
      <c r="AE463" s="110" t="n">
        <v>37621</v>
      </c>
    </row>
    <row r="464" customFormat="false" ht="12.75" hidden="false" customHeight="false" outlineLevel="0" collapsed="false">
      <c r="A464" s="142" t="n">
        <f aca="false">DATEVALUE(TEXT(F464,"mm/dd/yy"))</f>
        <v>37033</v>
      </c>
      <c r="B464" s="142" t="str">
        <f aca="false">IF(K464="Power",IF(Z464="Enron Canada Corp.",LEFT(L464,9),LEFT(L464,13)),K464)</f>
        <v>Natural Gas</v>
      </c>
      <c r="C464" s="143" t="n">
        <f aca="false">IF(K464="Power",((AE464-AD464+1)*16*SUM(O464:P464)),((AE464-AD464+1)*SUM(O464:P464)))</f>
        <v>150000</v>
      </c>
      <c r="D464" s="143" t="n">
        <f aca="false">VLOOKUP(H464,$A$7:$E$12,(HLOOKUP(B464,$B$5:$E$6,2,FALSE())),FALSE())*C464</f>
        <v>37.5</v>
      </c>
      <c r="E464" s="109" t="n">
        <v>1280594</v>
      </c>
      <c r="F464" s="110" t="n">
        <v>37033.5403125</v>
      </c>
      <c r="G464" s="0" t="s">
        <v>176</v>
      </c>
      <c r="H464" s="0" t="s">
        <v>14</v>
      </c>
      <c r="I464" s="0" t="s">
        <v>11</v>
      </c>
      <c r="K464" s="0" t="s">
        <v>12</v>
      </c>
      <c r="L464" s="0" t="s">
        <v>211</v>
      </c>
      <c r="M464" s="0" t="n">
        <v>36400</v>
      </c>
      <c r="N464" s="0" t="s">
        <v>643</v>
      </c>
      <c r="P464" s="111" t="n">
        <v>5000</v>
      </c>
      <c r="R464" s="0" t="s">
        <v>125</v>
      </c>
      <c r="S464" s="0" t="s">
        <v>98</v>
      </c>
      <c r="T464" s="113" t="n">
        <v>0.06</v>
      </c>
      <c r="U464" s="0" t="s">
        <v>644</v>
      </c>
      <c r="V464" s="0" t="s">
        <v>284</v>
      </c>
      <c r="W464" s="0" t="s">
        <v>285</v>
      </c>
      <c r="X464" s="0" t="s">
        <v>129</v>
      </c>
      <c r="Y464" s="0" t="s">
        <v>103</v>
      </c>
      <c r="Z464" s="0" t="s">
        <v>215</v>
      </c>
      <c r="AA464" s="0" t="n">
        <v>96016709</v>
      </c>
      <c r="AB464" s="0" t="s">
        <v>645</v>
      </c>
      <c r="AC464" s="0" t="n">
        <v>55265</v>
      </c>
      <c r="AD464" s="110" t="n">
        <v>37043.8750115741</v>
      </c>
      <c r="AE464" s="110" t="n">
        <v>37072.8750115741</v>
      </c>
    </row>
    <row r="465" customFormat="false" ht="12.75" hidden="false" customHeight="false" outlineLevel="0" collapsed="false">
      <c r="A465" s="142" t="n">
        <f aca="false">DATEVALUE(TEXT(F465,"mm/dd/yy"))</f>
        <v>37033</v>
      </c>
      <c r="B465" s="142" t="str">
        <f aca="false">IF(K465="Power",IF(Z465="Enron Canada Corp.",LEFT(L465,9),LEFT(L465,13)),K465)</f>
        <v>US East Power</v>
      </c>
      <c r="C465" s="143" t="n">
        <f aca="false">IF(K465="Power",((AE465-AD465+1)*16*SUM(O465:P465)),((AE465-AD465+1)*SUM(O465:P465)))</f>
        <v>4000</v>
      </c>
      <c r="D465" s="143" t="n">
        <f aca="false">VLOOKUP(H465,$A$7:$E$12,(HLOOKUP(B465,$B$5:$E$6,2,FALSE())),FALSE())*C465</f>
        <v>20</v>
      </c>
      <c r="E465" s="109" t="n">
        <v>1280920</v>
      </c>
      <c r="F465" s="110" t="n">
        <v>37033.5848842593</v>
      </c>
      <c r="G465" s="0" t="s">
        <v>461</v>
      </c>
      <c r="H465" s="0" t="s">
        <v>14</v>
      </c>
      <c r="I465" s="0" t="s">
        <v>11</v>
      </c>
      <c r="K465" s="0" t="s">
        <v>13</v>
      </c>
      <c r="L465" s="0" t="s">
        <v>133</v>
      </c>
      <c r="M465" s="0" t="n">
        <v>29070</v>
      </c>
      <c r="N465" s="0" t="s">
        <v>630</v>
      </c>
      <c r="O465" s="111" t="n">
        <v>50</v>
      </c>
      <c r="R465" s="0" t="s">
        <v>97</v>
      </c>
      <c r="S465" s="0" t="s">
        <v>98</v>
      </c>
      <c r="T465" s="113" t="n">
        <v>34.25</v>
      </c>
      <c r="U465" s="0" t="s">
        <v>208</v>
      </c>
      <c r="V465" s="0" t="s">
        <v>209</v>
      </c>
      <c r="W465" s="0" t="s">
        <v>185</v>
      </c>
      <c r="X465" s="0" t="s">
        <v>102</v>
      </c>
      <c r="Y465" s="0" t="s">
        <v>103</v>
      </c>
      <c r="Z465" s="0" t="s">
        <v>104</v>
      </c>
      <c r="AB465" s="0" t="n">
        <v>618601.1</v>
      </c>
      <c r="AC465" s="0" t="n">
        <v>27457</v>
      </c>
      <c r="AD465" s="110" t="n">
        <v>37039.8750115741</v>
      </c>
      <c r="AE465" s="110" t="n">
        <v>37043.8750115741</v>
      </c>
    </row>
    <row r="466" customFormat="false" ht="12.75" hidden="false" customHeight="false" outlineLevel="0" collapsed="false">
      <c r="A466" s="142" t="n">
        <f aca="false">DATEVALUE(TEXT(F466,"mm/dd/yy"))</f>
        <v>37033</v>
      </c>
      <c r="B466" s="142" t="str">
        <f aca="false">IF(K466="Power",IF(Z466="Enron Canada Corp.",LEFT(L466,9),LEFT(L466,13)),K466)</f>
        <v>US East Power</v>
      </c>
      <c r="C466" s="143" t="n">
        <f aca="false">IF(K466="Power",((AE466-AD466+1)*16*SUM(O466:P466)),((AE466-AD466+1)*SUM(O466:P466)))</f>
        <v>24000</v>
      </c>
      <c r="D466" s="143" t="n">
        <f aca="false">VLOOKUP(H466,$A$7:$E$12,(HLOOKUP(B466,$B$5:$E$6,2,FALSE())),FALSE())*C466</f>
        <v>120</v>
      </c>
      <c r="E466" s="109" t="n">
        <v>1281157</v>
      </c>
      <c r="F466" s="110" t="n">
        <v>37033.6197222222</v>
      </c>
      <c r="G466" s="0" t="s">
        <v>178</v>
      </c>
      <c r="H466" s="0" t="s">
        <v>14</v>
      </c>
      <c r="I466" s="0" t="s">
        <v>11</v>
      </c>
      <c r="K466" s="0" t="s">
        <v>13</v>
      </c>
      <c r="L466" s="0" t="s">
        <v>133</v>
      </c>
      <c r="M466" s="0" t="n">
        <v>33275</v>
      </c>
      <c r="N466" s="0" t="s">
        <v>267</v>
      </c>
      <c r="O466" s="111" t="n">
        <v>50</v>
      </c>
      <c r="R466" s="0" t="s">
        <v>97</v>
      </c>
      <c r="S466" s="0" t="s">
        <v>98</v>
      </c>
      <c r="T466" s="113" t="n">
        <v>54.25</v>
      </c>
      <c r="U466" s="0" t="s">
        <v>561</v>
      </c>
      <c r="V466" s="0" t="s">
        <v>574</v>
      </c>
      <c r="W466" s="0" t="s">
        <v>182</v>
      </c>
      <c r="X466" s="0" t="s">
        <v>102</v>
      </c>
      <c r="Y466" s="0" t="s">
        <v>103</v>
      </c>
      <c r="Z466" s="0" t="s">
        <v>104</v>
      </c>
      <c r="AA466" s="0" t="n">
        <v>96004396</v>
      </c>
      <c r="AB466" s="0" t="n">
        <v>618733.1</v>
      </c>
      <c r="AC466" s="0" t="n">
        <v>64245</v>
      </c>
      <c r="AD466" s="110" t="n">
        <v>37043.7104166667</v>
      </c>
      <c r="AE466" s="110" t="n">
        <v>37072.7104166667</v>
      </c>
    </row>
    <row r="467" customFormat="false" ht="12.75" hidden="false" customHeight="false" outlineLevel="0" collapsed="false">
      <c r="A467" s="142" t="n">
        <f aca="false">DATEVALUE(TEXT(F467,"mm/dd/yy"))</f>
        <v>37033</v>
      </c>
      <c r="B467" s="142" t="str">
        <f aca="false">IF(K467="Power",IF(Z467="Enron Canada Corp.",LEFT(L467,9),LEFT(L467,13)),K467)</f>
        <v>US East Power</v>
      </c>
      <c r="C467" s="143" t="n">
        <f aca="false">IF(K467="Power",((AE467-AD467+1)*16*SUM(O467:P467)),((AE467-AD467+1)*SUM(O467:P467)))</f>
        <v>24000</v>
      </c>
      <c r="D467" s="143" t="n">
        <f aca="false">VLOOKUP(H467,$A$7:$E$12,(HLOOKUP(B467,$B$5:$E$6,2,FALSE())),FALSE())*C467</f>
        <v>120</v>
      </c>
      <c r="E467" s="109" t="n">
        <v>1281162</v>
      </c>
      <c r="F467" s="110" t="n">
        <v>37033.6216087962</v>
      </c>
      <c r="G467" s="0" t="s">
        <v>255</v>
      </c>
      <c r="H467" s="0" t="s">
        <v>15</v>
      </c>
      <c r="I467" s="0" t="s">
        <v>11</v>
      </c>
      <c r="K467" s="0" t="s">
        <v>13</v>
      </c>
      <c r="L467" s="0" t="s">
        <v>133</v>
      </c>
      <c r="M467" s="0" t="n">
        <v>32554</v>
      </c>
      <c r="N467" s="0" t="s">
        <v>172</v>
      </c>
      <c r="O467" s="111" t="n">
        <v>50</v>
      </c>
      <c r="R467" s="0" t="s">
        <v>97</v>
      </c>
      <c r="S467" s="0" t="s">
        <v>98</v>
      </c>
      <c r="T467" s="113" t="n">
        <v>57.5</v>
      </c>
      <c r="U467" s="0" t="s">
        <v>152</v>
      </c>
      <c r="V467" s="0" t="s">
        <v>153</v>
      </c>
      <c r="W467" s="0" t="s">
        <v>174</v>
      </c>
      <c r="X467" s="0" t="s">
        <v>102</v>
      </c>
      <c r="Y467" s="0" t="s">
        <v>103</v>
      </c>
      <c r="Z467" s="0" t="s">
        <v>104</v>
      </c>
      <c r="AA467" s="0" t="n">
        <v>96057479</v>
      </c>
      <c r="AB467" s="0" t="n">
        <v>618742.1</v>
      </c>
      <c r="AC467" s="0" t="n">
        <v>55134</v>
      </c>
      <c r="AD467" s="110" t="n">
        <v>37043.5916666667</v>
      </c>
      <c r="AE467" s="110" t="n">
        <v>37072.5916666667</v>
      </c>
    </row>
    <row r="468" customFormat="false" ht="12.75" hidden="false" customHeight="false" outlineLevel="0" collapsed="false">
      <c r="A468" s="142" t="n">
        <f aca="false">DATEVALUE(TEXT(F468,"mm/dd/yy"))</f>
        <v>37034</v>
      </c>
      <c r="B468" s="142" t="str">
        <f aca="false">IF(K468="Power",IF(Z468="Enron Canada Corp.",LEFT(L468,9),LEFT(L468,13)),K468)</f>
        <v>US East Power</v>
      </c>
      <c r="C468" s="143" t="n">
        <f aca="false">IF(K468="Power",((AE468-AD468+1)*16*SUM(O468:P468)),((AE468-AD468+1)*SUM(O468:P468)))</f>
        <v>5600</v>
      </c>
      <c r="D468" s="143" t="n">
        <f aca="false">VLOOKUP(H468,$A$7:$E$12,(HLOOKUP(B468,$B$5:$E$6,2,FALSE())),FALSE())*C468</f>
        <v>28</v>
      </c>
      <c r="E468" s="109" t="n">
        <v>1282011</v>
      </c>
      <c r="F468" s="110" t="n">
        <v>37034.285474537</v>
      </c>
      <c r="G468" s="0" t="s">
        <v>170</v>
      </c>
      <c r="H468" s="0" t="s">
        <v>15</v>
      </c>
      <c r="I468" s="0" t="s">
        <v>11</v>
      </c>
      <c r="K468" s="0" t="s">
        <v>13</v>
      </c>
      <c r="L468" s="0" t="s">
        <v>133</v>
      </c>
      <c r="M468" s="0" t="n">
        <v>29084</v>
      </c>
      <c r="N468" s="0" t="s">
        <v>646</v>
      </c>
      <c r="O468" s="111" t="n">
        <v>50</v>
      </c>
      <c r="R468" s="0" t="s">
        <v>97</v>
      </c>
      <c r="S468" s="0" t="s">
        <v>98</v>
      </c>
      <c r="T468" s="113" t="n">
        <v>35.25</v>
      </c>
      <c r="U468" s="0" t="s">
        <v>647</v>
      </c>
      <c r="V468" s="0" t="s">
        <v>153</v>
      </c>
      <c r="W468" s="0" t="s">
        <v>154</v>
      </c>
      <c r="X468" s="0" t="s">
        <v>102</v>
      </c>
      <c r="Y468" s="0" t="s">
        <v>103</v>
      </c>
      <c r="Z468" s="0" t="s">
        <v>104</v>
      </c>
      <c r="AB468" s="0" t="n">
        <v>619001.1</v>
      </c>
      <c r="AC468" s="0" t="n">
        <v>3246</v>
      </c>
      <c r="AD468" s="110" t="n">
        <v>37036.875</v>
      </c>
      <c r="AE468" s="110" t="n">
        <v>37042.875</v>
      </c>
    </row>
    <row r="469" customFormat="false" ht="12.75" hidden="false" customHeight="false" outlineLevel="0" collapsed="false">
      <c r="A469" s="142" t="n">
        <f aca="false">DATEVALUE(TEXT(F469,"mm/dd/yy"))</f>
        <v>37034</v>
      </c>
      <c r="B469" s="142" t="str">
        <f aca="false">IF(K469="Power",IF(Z469="Enron Canada Corp.",LEFT(L469,9),LEFT(L469,13)),K469)</f>
        <v>US East Power</v>
      </c>
      <c r="C469" s="143" t="n">
        <f aca="false">IF(K469="Power",((AE469-AD469+1)*16*SUM(O469:P469)),((AE469-AD469+1)*SUM(O469:P469)))</f>
        <v>800</v>
      </c>
      <c r="D469" s="143" t="n">
        <f aca="false">VLOOKUP(H469,$A$7:$E$12,(HLOOKUP(B469,$B$5:$E$6,2,FALSE())),FALSE())*C469</f>
        <v>4</v>
      </c>
      <c r="E469" s="109" t="n">
        <v>1282015</v>
      </c>
      <c r="F469" s="110" t="n">
        <v>37034.2864351852</v>
      </c>
      <c r="G469" s="0" t="s">
        <v>147</v>
      </c>
      <c r="H469" s="0" t="s">
        <v>15</v>
      </c>
      <c r="I469" s="0" t="s">
        <v>11</v>
      </c>
      <c r="K469" s="0" t="s">
        <v>13</v>
      </c>
      <c r="L469" s="0" t="s">
        <v>133</v>
      </c>
      <c r="M469" s="0" t="n">
        <v>29082</v>
      </c>
      <c r="N469" s="0" t="s">
        <v>648</v>
      </c>
      <c r="O469" s="111" t="n">
        <v>50</v>
      </c>
      <c r="R469" s="0" t="s">
        <v>97</v>
      </c>
      <c r="S469" s="0" t="s">
        <v>98</v>
      </c>
      <c r="T469" s="113" t="n">
        <v>45.25</v>
      </c>
      <c r="U469" s="0" t="s">
        <v>649</v>
      </c>
      <c r="V469" s="0" t="s">
        <v>136</v>
      </c>
      <c r="W469" s="0" t="s">
        <v>149</v>
      </c>
      <c r="X469" s="0" t="s">
        <v>102</v>
      </c>
      <c r="Y469" s="0" t="s">
        <v>103</v>
      </c>
      <c r="Z469" s="0" t="s">
        <v>104</v>
      </c>
      <c r="AA469" s="0" t="n">
        <v>96021791</v>
      </c>
      <c r="AB469" s="0" t="n">
        <v>619006.1</v>
      </c>
      <c r="AC469" s="0" t="n">
        <v>64168</v>
      </c>
      <c r="AD469" s="110" t="n">
        <v>37035.875</v>
      </c>
      <c r="AE469" s="110" t="n">
        <v>37035.875</v>
      </c>
    </row>
    <row r="470" customFormat="false" ht="12.75" hidden="false" customHeight="false" outlineLevel="0" collapsed="false">
      <c r="A470" s="142" t="n">
        <f aca="false">DATEVALUE(TEXT(F470,"mm/dd/yy"))</f>
        <v>37034</v>
      </c>
      <c r="B470" s="142" t="str">
        <f aca="false">IF(K470="Power",IF(Z470="Enron Canada Corp.",LEFT(L470,9),LEFT(L470,13)),K470)</f>
        <v>US East Power</v>
      </c>
      <c r="C470" s="143" t="n">
        <f aca="false">IF(K470="Power",((AE470-AD470+1)*16*SUM(O470:P470)),((AE470-AD470+1)*SUM(O470:P470)))</f>
        <v>800</v>
      </c>
      <c r="D470" s="143" t="n">
        <f aca="false">VLOOKUP(H470,$A$7:$E$12,(HLOOKUP(B470,$B$5:$E$6,2,FALSE())),FALSE())*C470</f>
        <v>4</v>
      </c>
      <c r="E470" s="109" t="n">
        <v>1282037</v>
      </c>
      <c r="F470" s="110" t="n">
        <v>37034.2913541667</v>
      </c>
      <c r="G470" s="0" t="s">
        <v>170</v>
      </c>
      <c r="H470" s="0" t="s">
        <v>15</v>
      </c>
      <c r="I470" s="0" t="s">
        <v>11</v>
      </c>
      <c r="K470" s="0" t="s">
        <v>13</v>
      </c>
      <c r="L470" s="0" t="s">
        <v>133</v>
      </c>
      <c r="M470" s="0" t="n">
        <v>29086</v>
      </c>
      <c r="N470" s="0" t="s">
        <v>650</v>
      </c>
      <c r="O470" s="111" t="n">
        <v>50</v>
      </c>
      <c r="R470" s="0" t="s">
        <v>97</v>
      </c>
      <c r="S470" s="0" t="s">
        <v>98</v>
      </c>
      <c r="T470" s="113" t="n">
        <v>32.25</v>
      </c>
      <c r="U470" s="0" t="s">
        <v>647</v>
      </c>
      <c r="V470" s="0" t="s">
        <v>153</v>
      </c>
      <c r="W470" s="0" t="s">
        <v>154</v>
      </c>
      <c r="X470" s="0" t="s">
        <v>102</v>
      </c>
      <c r="Y470" s="0" t="s">
        <v>103</v>
      </c>
      <c r="Z470" s="0" t="s">
        <v>104</v>
      </c>
      <c r="AB470" s="0" t="n">
        <v>619027.1</v>
      </c>
      <c r="AC470" s="0" t="n">
        <v>3246</v>
      </c>
      <c r="AD470" s="110" t="n">
        <v>37036.875</v>
      </c>
      <c r="AE470" s="110" t="n">
        <v>37036.875</v>
      </c>
    </row>
    <row r="471" customFormat="false" ht="12.75" hidden="false" customHeight="false" outlineLevel="0" collapsed="false">
      <c r="A471" s="142" t="n">
        <f aca="false">DATEVALUE(TEXT(F471,"mm/dd/yy"))</f>
        <v>37034</v>
      </c>
      <c r="B471" s="142" t="str">
        <f aca="false">IF(K471="Power",IF(Z471="Enron Canada Corp.",LEFT(L471,9),LEFT(L471,13)),K471)</f>
        <v>US East Power</v>
      </c>
      <c r="C471" s="143" t="n">
        <f aca="false">IF(K471="Power",((AE471-AD471+1)*16*SUM(O471:P471)),((AE471-AD471+1)*SUM(O471:P471)))</f>
        <v>800</v>
      </c>
      <c r="D471" s="143" t="n">
        <f aca="false">VLOOKUP(H471,$A$7:$E$12,(HLOOKUP(B471,$B$5:$E$6,2,FALSE())),FALSE())*C471</f>
        <v>4</v>
      </c>
      <c r="E471" s="109" t="n">
        <v>1282038</v>
      </c>
      <c r="F471" s="110" t="n">
        <v>37034.2914699074</v>
      </c>
      <c r="G471" s="0" t="s">
        <v>170</v>
      </c>
      <c r="H471" s="0" t="s">
        <v>15</v>
      </c>
      <c r="I471" s="0" t="s">
        <v>11</v>
      </c>
      <c r="K471" s="0" t="s">
        <v>13</v>
      </c>
      <c r="L471" s="0" t="s">
        <v>133</v>
      </c>
      <c r="M471" s="0" t="n">
        <v>29086</v>
      </c>
      <c r="N471" s="0" t="s">
        <v>650</v>
      </c>
      <c r="O471" s="111" t="n">
        <v>50</v>
      </c>
      <c r="R471" s="0" t="s">
        <v>97</v>
      </c>
      <c r="S471" s="0" t="s">
        <v>98</v>
      </c>
      <c r="T471" s="113" t="n">
        <v>32</v>
      </c>
      <c r="U471" s="0" t="s">
        <v>647</v>
      </c>
      <c r="V471" s="0" t="s">
        <v>153</v>
      </c>
      <c r="W471" s="0" t="s">
        <v>154</v>
      </c>
      <c r="X471" s="0" t="s">
        <v>102</v>
      </c>
      <c r="Y471" s="0" t="s">
        <v>103</v>
      </c>
      <c r="Z471" s="0" t="s">
        <v>104</v>
      </c>
      <c r="AB471" s="0" t="n">
        <v>619028.1</v>
      </c>
      <c r="AC471" s="0" t="n">
        <v>3246</v>
      </c>
      <c r="AD471" s="110" t="n">
        <v>37036.875</v>
      </c>
      <c r="AE471" s="110" t="n">
        <v>37036.875</v>
      </c>
    </row>
    <row r="472" customFormat="false" ht="12.75" hidden="false" customHeight="false" outlineLevel="0" collapsed="false">
      <c r="A472" s="142" t="n">
        <f aca="false">DATEVALUE(TEXT(F472,"mm/dd/yy"))</f>
        <v>37034</v>
      </c>
      <c r="B472" s="142" t="str">
        <f aca="false">IF(K472="Power",IF(Z472="Enron Canada Corp.",LEFT(L472,9),LEFT(L472,13)),K472)</f>
        <v>US West Power</v>
      </c>
      <c r="C472" s="143" t="n">
        <f aca="false">IF(K472="Power",((AE472-AD472+1)*16*SUM(O472:P472)),((AE472-AD472+1)*SUM(O472:P472)))</f>
        <v>12400</v>
      </c>
      <c r="D472" s="143" t="n">
        <f aca="false">VLOOKUP(H472,$A$7:$E$12,(HLOOKUP(B472,$B$5:$E$6,2,FALSE())),FALSE())*C472</f>
        <v>93</v>
      </c>
      <c r="E472" s="109" t="n">
        <v>1282889</v>
      </c>
      <c r="F472" s="110" t="n">
        <v>37034.3479050926</v>
      </c>
      <c r="G472" s="0" t="s">
        <v>287</v>
      </c>
      <c r="H472" s="0" t="s">
        <v>15</v>
      </c>
      <c r="I472" s="0" t="s">
        <v>11</v>
      </c>
      <c r="K472" s="0" t="s">
        <v>13</v>
      </c>
      <c r="L472" s="0" t="s">
        <v>95</v>
      </c>
      <c r="M472" s="0" t="n">
        <v>40715</v>
      </c>
      <c r="N472" s="0" t="s">
        <v>651</v>
      </c>
      <c r="O472" s="111" t="n">
        <v>25</v>
      </c>
      <c r="R472" s="0" t="s">
        <v>97</v>
      </c>
      <c r="S472" s="0" t="s">
        <v>98</v>
      </c>
      <c r="T472" s="113" t="n">
        <v>426</v>
      </c>
      <c r="U472" s="0" t="s">
        <v>652</v>
      </c>
      <c r="V472" s="0" t="s">
        <v>401</v>
      </c>
      <c r="W472" s="0" t="s">
        <v>101</v>
      </c>
      <c r="X472" s="0" t="s">
        <v>102</v>
      </c>
      <c r="Y472" s="0" t="s">
        <v>103</v>
      </c>
      <c r="Z472" s="0" t="s">
        <v>104</v>
      </c>
      <c r="AB472" s="0" t="n">
        <v>619326.1</v>
      </c>
      <c r="AC472" s="0" t="n">
        <v>69121</v>
      </c>
      <c r="AD472" s="110" t="n">
        <v>37104.875</v>
      </c>
      <c r="AE472" s="110" t="n">
        <v>37134.875</v>
      </c>
    </row>
    <row r="473" customFormat="false" ht="12.75" hidden="false" customHeight="false" outlineLevel="0" collapsed="false">
      <c r="A473" s="142" t="n">
        <f aca="false">DATEVALUE(TEXT(F473,"mm/dd/yy"))</f>
        <v>37034</v>
      </c>
      <c r="B473" s="142" t="str">
        <f aca="false">IF(K473="Power",IF(Z473="Enron Canada Corp.",LEFT(L473,9),LEFT(L473,13)),K473)</f>
        <v>US East Power</v>
      </c>
      <c r="C473" s="143" t="n">
        <f aca="false">IF(K473="Power",((AE473-AD473+1)*16*SUM(O473:P473)),((AE473-AD473+1)*SUM(O473:P473)))</f>
        <v>47200</v>
      </c>
      <c r="D473" s="143" t="n">
        <f aca="false">VLOOKUP(H473,$A$7:$E$12,(HLOOKUP(B473,$B$5:$E$6,2,FALSE())),FALSE())*C473</f>
        <v>236</v>
      </c>
      <c r="E473" s="109" t="n">
        <v>1283153</v>
      </c>
      <c r="F473" s="110" t="n">
        <v>37034.356724537</v>
      </c>
      <c r="G473" s="0" t="s">
        <v>150</v>
      </c>
      <c r="H473" s="0" t="s">
        <v>17</v>
      </c>
      <c r="I473" s="0" t="s">
        <v>11</v>
      </c>
      <c r="K473" s="0" t="s">
        <v>13</v>
      </c>
      <c r="L473" s="0" t="s">
        <v>442</v>
      </c>
      <c r="M473" s="0" t="n">
        <v>34839</v>
      </c>
      <c r="N473" s="0" t="s">
        <v>653</v>
      </c>
      <c r="P473" s="111" t="n">
        <v>50</v>
      </c>
      <c r="R473" s="0" t="s">
        <v>97</v>
      </c>
      <c r="S473" s="0" t="s">
        <v>98</v>
      </c>
      <c r="T473" s="113" t="n">
        <v>40.5</v>
      </c>
      <c r="U473" s="0" t="s">
        <v>620</v>
      </c>
      <c r="V473" s="0" t="s">
        <v>476</v>
      </c>
      <c r="W473" s="0" t="s">
        <v>477</v>
      </c>
      <c r="X473" s="0" t="s">
        <v>102</v>
      </c>
      <c r="Y473" s="0" t="s">
        <v>103</v>
      </c>
      <c r="Z473" s="0" t="s">
        <v>104</v>
      </c>
      <c r="AA473" s="0" t="n">
        <v>96009016</v>
      </c>
      <c r="AB473" s="0" t="n">
        <v>619389.1</v>
      </c>
      <c r="AC473" s="0" t="n">
        <v>18</v>
      </c>
      <c r="AD473" s="110" t="n">
        <v>37257</v>
      </c>
      <c r="AE473" s="110" t="n">
        <v>37315</v>
      </c>
    </row>
    <row r="474" customFormat="false" ht="12.75" hidden="false" customHeight="false" outlineLevel="0" collapsed="false">
      <c r="A474" s="142" t="n">
        <f aca="false">DATEVALUE(TEXT(F474,"mm/dd/yy"))</f>
        <v>37034</v>
      </c>
      <c r="B474" s="142" t="str">
        <f aca="false">IF(K474="Power",IF(Z474="Enron Canada Corp.",LEFT(L474,9),LEFT(L474,13)),K474)</f>
        <v>US East Power</v>
      </c>
      <c r="C474" s="143" t="n">
        <f aca="false">IF(K474="Power",((AE474-AD474+1)*16*SUM(O474:P474)),((AE474-AD474+1)*SUM(O474:P474)))</f>
        <v>24000</v>
      </c>
      <c r="D474" s="143" t="n">
        <f aca="false">VLOOKUP(H474,$A$7:$E$12,(HLOOKUP(B474,$B$5:$E$6,2,FALSE())),FALSE())*C474</f>
        <v>120</v>
      </c>
      <c r="E474" s="109" t="n">
        <v>1283297</v>
      </c>
      <c r="F474" s="110" t="n">
        <v>37034.3595833333</v>
      </c>
      <c r="G474" s="0" t="s">
        <v>461</v>
      </c>
      <c r="H474" s="0" t="s">
        <v>14</v>
      </c>
      <c r="I474" s="0" t="s">
        <v>11</v>
      </c>
      <c r="K474" s="0" t="s">
        <v>13</v>
      </c>
      <c r="L474" s="0" t="s">
        <v>133</v>
      </c>
      <c r="M474" s="0" t="n">
        <v>26116</v>
      </c>
      <c r="N474" s="0" t="s">
        <v>654</v>
      </c>
      <c r="P474" s="111" t="n">
        <v>50</v>
      </c>
      <c r="R474" s="0" t="s">
        <v>97</v>
      </c>
      <c r="S474" s="0" t="s">
        <v>98</v>
      </c>
      <c r="T474" s="113" t="n">
        <v>55.5</v>
      </c>
      <c r="U474" s="0" t="s">
        <v>208</v>
      </c>
      <c r="V474" s="0" t="s">
        <v>181</v>
      </c>
      <c r="W474" s="0" t="s">
        <v>182</v>
      </c>
      <c r="X474" s="0" t="s">
        <v>102</v>
      </c>
      <c r="Y474" s="0" t="s">
        <v>103</v>
      </c>
      <c r="Z474" s="0" t="s">
        <v>104</v>
      </c>
      <c r="AB474" s="0" t="n">
        <v>619410.1</v>
      </c>
      <c r="AC474" s="0" t="n">
        <v>27457</v>
      </c>
      <c r="AD474" s="110" t="n">
        <v>37408.7159722222</v>
      </c>
      <c r="AE474" s="110" t="n">
        <v>37437.7159722222</v>
      </c>
    </row>
    <row r="475" customFormat="false" ht="12.75" hidden="false" customHeight="false" outlineLevel="0" collapsed="false">
      <c r="A475" s="142" t="n">
        <f aca="false">DATEVALUE(TEXT(F475,"mm/dd/yy"))</f>
        <v>37034</v>
      </c>
      <c r="B475" s="142" t="str">
        <f aca="false">IF(K475="Power",IF(Z475="Enron Canada Corp.",LEFT(L475,9),LEFT(L475,13)),K475)</f>
        <v>US West Power</v>
      </c>
      <c r="C475" s="143" t="n">
        <f aca="false">IF(K475="Power",((AE475-AD475+1)*16*SUM(O475:P475)),((AE475-AD475+1)*SUM(O475:P475)))</f>
        <v>12000</v>
      </c>
      <c r="D475" s="143" t="n">
        <f aca="false">VLOOKUP(H475,$A$7:$E$12,(HLOOKUP(B475,$B$5:$E$6,2,FALSE())),FALSE())*C475</f>
        <v>90</v>
      </c>
      <c r="E475" s="109" t="n">
        <v>1284795</v>
      </c>
      <c r="F475" s="110" t="n">
        <v>37034.3933333333</v>
      </c>
      <c r="G475" s="0" t="s">
        <v>162</v>
      </c>
      <c r="H475" s="0" t="s">
        <v>15</v>
      </c>
      <c r="I475" s="0" t="s">
        <v>11</v>
      </c>
      <c r="K475" s="0" t="s">
        <v>13</v>
      </c>
      <c r="L475" s="0" t="s">
        <v>95</v>
      </c>
      <c r="M475" s="0" t="n">
        <v>40719</v>
      </c>
      <c r="N475" s="0" t="s">
        <v>400</v>
      </c>
      <c r="O475" s="111" t="n">
        <v>25</v>
      </c>
      <c r="R475" s="0" t="s">
        <v>97</v>
      </c>
      <c r="S475" s="0" t="s">
        <v>98</v>
      </c>
      <c r="T475" s="113" t="n">
        <v>237</v>
      </c>
      <c r="U475" s="0" t="s">
        <v>652</v>
      </c>
      <c r="V475" s="0" t="s">
        <v>401</v>
      </c>
      <c r="W475" s="0" t="s">
        <v>101</v>
      </c>
      <c r="X475" s="0" t="s">
        <v>102</v>
      </c>
      <c r="Y475" s="0" t="s">
        <v>103</v>
      </c>
      <c r="Z475" s="0" t="s">
        <v>104</v>
      </c>
      <c r="AA475" s="0" t="n">
        <v>96057469</v>
      </c>
      <c r="AB475" s="0" t="n">
        <v>619578.1</v>
      </c>
      <c r="AC475" s="0" t="n">
        <v>53350</v>
      </c>
      <c r="AD475" s="110" t="n">
        <v>37135.875</v>
      </c>
      <c r="AE475" s="110" t="n">
        <v>37164.875</v>
      </c>
    </row>
    <row r="476" customFormat="false" ht="12.75" hidden="false" customHeight="false" outlineLevel="0" collapsed="false">
      <c r="A476" s="142" t="n">
        <f aca="false">DATEVALUE(TEXT(F476,"mm/dd/yy"))</f>
        <v>37034</v>
      </c>
      <c r="B476" s="142" t="str">
        <f aca="false">IF(K476="Power",IF(Z476="Enron Canada Corp.",LEFT(L476,9),LEFT(L476,13)),K476)</f>
        <v>US East Power</v>
      </c>
      <c r="C476" s="143" t="n">
        <f aca="false">IF(K476="Power",((AE476-AD476+1)*16*SUM(O476:P476)),((AE476-AD476+1)*SUM(O476:P476)))</f>
        <v>49600</v>
      </c>
      <c r="D476" s="143" t="n">
        <f aca="false">VLOOKUP(H476,$A$7:$E$12,(HLOOKUP(B476,$B$5:$E$6,2,FALSE())),FALSE())*C476</f>
        <v>248</v>
      </c>
      <c r="E476" s="109" t="n">
        <v>1284914</v>
      </c>
      <c r="F476" s="110" t="n">
        <v>37034.3972916667</v>
      </c>
      <c r="G476" s="0" t="s">
        <v>160</v>
      </c>
      <c r="H476" s="0" t="s">
        <v>14</v>
      </c>
      <c r="I476" s="0" t="s">
        <v>11</v>
      </c>
      <c r="K476" s="0" t="s">
        <v>13</v>
      </c>
      <c r="L476" s="0" t="s">
        <v>133</v>
      </c>
      <c r="M476" s="0" t="n">
        <v>7474</v>
      </c>
      <c r="N476" s="0" t="s">
        <v>655</v>
      </c>
      <c r="O476" s="111" t="n">
        <v>50</v>
      </c>
      <c r="R476" s="0" t="s">
        <v>97</v>
      </c>
      <c r="S476" s="0" t="s">
        <v>98</v>
      </c>
      <c r="T476" s="113" t="n">
        <v>83</v>
      </c>
      <c r="U476" s="0" t="s">
        <v>223</v>
      </c>
      <c r="V476" s="0" t="s">
        <v>265</v>
      </c>
      <c r="W476" s="0" t="s">
        <v>137</v>
      </c>
      <c r="X476" s="0" t="s">
        <v>102</v>
      </c>
      <c r="Y476" s="0" t="s">
        <v>103</v>
      </c>
      <c r="Z476" s="0" t="s">
        <v>104</v>
      </c>
      <c r="AA476" s="0" t="n">
        <v>96006417</v>
      </c>
      <c r="AB476" s="0" t="n">
        <v>619605.1</v>
      </c>
      <c r="AC476" s="0" t="n">
        <v>56264</v>
      </c>
      <c r="AD476" s="110" t="n">
        <v>37073.7159722222</v>
      </c>
      <c r="AE476" s="110" t="n">
        <v>37134.7159722222</v>
      </c>
    </row>
    <row r="477" customFormat="false" ht="12.75" hidden="false" customHeight="false" outlineLevel="0" collapsed="false">
      <c r="A477" s="142" t="n">
        <f aca="false">DATEVALUE(TEXT(F477,"mm/dd/yy"))</f>
        <v>37034</v>
      </c>
      <c r="B477" s="142" t="str">
        <f aca="false">IF(K477="Power",IF(Z477="Enron Canada Corp.",LEFT(L477,9),LEFT(L477,13)),K477)</f>
        <v>US West Power</v>
      </c>
      <c r="C477" s="143" t="n">
        <f aca="false">IF(K477="Power",((AE477-AD477+1)*16*SUM(O477:P477)),((AE477-AD477+1)*SUM(O477:P477)))</f>
        <v>12000</v>
      </c>
      <c r="D477" s="143" t="n">
        <f aca="false">VLOOKUP(H477,$A$7:$E$12,(HLOOKUP(B477,$B$5:$E$6,2,FALSE())),FALSE())*C477</f>
        <v>90</v>
      </c>
      <c r="E477" s="109" t="n">
        <v>1285018</v>
      </c>
      <c r="F477" s="110" t="n">
        <v>37034.3996180556</v>
      </c>
      <c r="G477" s="0" t="s">
        <v>162</v>
      </c>
      <c r="H477" s="0" t="s">
        <v>15</v>
      </c>
      <c r="I477" s="0" t="s">
        <v>11</v>
      </c>
      <c r="K477" s="0" t="s">
        <v>13</v>
      </c>
      <c r="L477" s="0" t="s">
        <v>95</v>
      </c>
      <c r="M477" s="0" t="n">
        <v>40719</v>
      </c>
      <c r="N477" s="0" t="s">
        <v>400</v>
      </c>
      <c r="O477" s="111" t="n">
        <v>25</v>
      </c>
      <c r="R477" s="0" t="s">
        <v>97</v>
      </c>
      <c r="S477" s="0" t="s">
        <v>98</v>
      </c>
      <c r="T477" s="113" t="n">
        <v>230</v>
      </c>
      <c r="U477" s="0" t="s">
        <v>652</v>
      </c>
      <c r="V477" s="0" t="s">
        <v>401</v>
      </c>
      <c r="W477" s="0" t="s">
        <v>101</v>
      </c>
      <c r="X477" s="0" t="s">
        <v>102</v>
      </c>
      <c r="Y477" s="0" t="s">
        <v>103</v>
      </c>
      <c r="Z477" s="0" t="s">
        <v>104</v>
      </c>
      <c r="AA477" s="0" t="n">
        <v>96057469</v>
      </c>
      <c r="AB477" s="0" t="n">
        <v>619616.1</v>
      </c>
      <c r="AC477" s="0" t="n">
        <v>53350</v>
      </c>
      <c r="AD477" s="110" t="n">
        <v>37135.875</v>
      </c>
      <c r="AE477" s="110" t="n">
        <v>37164.875</v>
      </c>
    </row>
    <row r="478" customFormat="false" ht="12.75" hidden="false" customHeight="false" outlineLevel="0" collapsed="false">
      <c r="A478" s="142" t="n">
        <f aca="false">DATEVALUE(TEXT(F478,"mm/dd/yy"))</f>
        <v>37034</v>
      </c>
      <c r="B478" s="142" t="str">
        <f aca="false">IF(K478="Power",IF(Z478="Enron Canada Corp.",LEFT(L478,9),LEFT(L478,13)),K478)</f>
        <v>Natural Gas</v>
      </c>
      <c r="C478" s="143" t="n">
        <f aca="false">IF(K478="Power",((AE478-AD478+1)*16*SUM(O478:P478)),((AE478-AD478+1)*SUM(O478:P478)))</f>
        <v>750000</v>
      </c>
      <c r="D478" s="143" t="n">
        <f aca="false">VLOOKUP(H478,$A$7:$E$12,(HLOOKUP(B478,$B$5:$E$6,2,FALSE())),FALSE())*C478</f>
        <v>187.5</v>
      </c>
      <c r="E478" s="109" t="n">
        <v>1285549</v>
      </c>
      <c r="F478" s="110" t="n">
        <v>37034.4213888889</v>
      </c>
      <c r="G478" s="0" t="s">
        <v>162</v>
      </c>
      <c r="H478" s="0" t="s">
        <v>14</v>
      </c>
      <c r="I478" s="0" t="s">
        <v>11</v>
      </c>
      <c r="K478" s="0" t="s">
        <v>12</v>
      </c>
      <c r="L478" s="0" t="s">
        <v>123</v>
      </c>
      <c r="M478" s="0" t="n">
        <v>36165</v>
      </c>
      <c r="N478" s="0" t="s">
        <v>656</v>
      </c>
      <c r="P478" s="111" t="n">
        <v>25000</v>
      </c>
      <c r="R478" s="0" t="s">
        <v>125</v>
      </c>
      <c r="S478" s="0" t="s">
        <v>98</v>
      </c>
      <c r="T478" s="113" t="n">
        <v>-0.0725</v>
      </c>
      <c r="U478" s="0" t="s">
        <v>327</v>
      </c>
      <c r="V478" s="0" t="s">
        <v>328</v>
      </c>
      <c r="W478" s="0" t="s">
        <v>329</v>
      </c>
      <c r="X478" s="0" t="s">
        <v>129</v>
      </c>
      <c r="Y478" s="0" t="s">
        <v>103</v>
      </c>
      <c r="Z478" s="0" t="s">
        <v>130</v>
      </c>
      <c r="AA478" s="0" t="n">
        <v>96045266</v>
      </c>
      <c r="AB478" s="0" t="s">
        <v>657</v>
      </c>
      <c r="AC478" s="0" t="n">
        <v>53350</v>
      </c>
      <c r="AD478" s="110" t="n">
        <v>37043.875</v>
      </c>
      <c r="AE478" s="110" t="n">
        <v>37072.875</v>
      </c>
    </row>
    <row r="479" customFormat="false" ht="12.75" hidden="false" customHeight="false" outlineLevel="0" collapsed="false">
      <c r="A479" s="142" t="n">
        <f aca="false">DATEVALUE(TEXT(F479,"mm/dd/yy"))</f>
        <v>37034</v>
      </c>
      <c r="B479" s="142" t="str">
        <f aca="false">IF(K479="Power",IF(Z479="Enron Canada Corp.",LEFT(L479,9),LEFT(L479,13)),K479)</f>
        <v>Natural Gas</v>
      </c>
      <c r="C479" s="143" t="n">
        <f aca="false">IF(K479="Power",((AE479-AD479+1)*16*SUM(O479:P479)),((AE479-AD479+1)*SUM(O479:P479)))</f>
        <v>300000</v>
      </c>
      <c r="D479" s="143" t="n">
        <f aca="false">VLOOKUP(H479,$A$7:$E$12,(HLOOKUP(B479,$B$5:$E$6,2,FALSE())),FALSE())*C479</f>
        <v>75</v>
      </c>
      <c r="E479" s="109" t="n">
        <v>1285554</v>
      </c>
      <c r="F479" s="110" t="n">
        <v>37034.4219328704</v>
      </c>
      <c r="G479" s="0" t="s">
        <v>658</v>
      </c>
      <c r="H479" s="0" t="s">
        <v>16</v>
      </c>
      <c r="I479" s="0" t="s">
        <v>11</v>
      </c>
      <c r="K479" s="0" t="s">
        <v>12</v>
      </c>
      <c r="L479" s="0" t="s">
        <v>123</v>
      </c>
      <c r="M479" s="0" t="n">
        <v>33999</v>
      </c>
      <c r="N479" s="0" t="s">
        <v>659</v>
      </c>
      <c r="P479" s="111" t="n">
        <v>10000</v>
      </c>
      <c r="R479" s="0" t="s">
        <v>125</v>
      </c>
      <c r="S479" s="0" t="s">
        <v>98</v>
      </c>
      <c r="T479" s="113" t="n">
        <v>0.03</v>
      </c>
      <c r="U479" s="0" t="s">
        <v>660</v>
      </c>
      <c r="V479" s="0" t="s">
        <v>218</v>
      </c>
      <c r="W479" s="0" t="s">
        <v>219</v>
      </c>
      <c r="X479" s="0" t="s">
        <v>129</v>
      </c>
      <c r="Y479" s="0" t="s">
        <v>103</v>
      </c>
      <c r="Z479" s="0" t="s">
        <v>130</v>
      </c>
      <c r="AA479" s="0" t="n">
        <v>96003709</v>
      </c>
      <c r="AB479" s="0" t="s">
        <v>661</v>
      </c>
      <c r="AC479" s="0" t="n">
        <v>51163</v>
      </c>
      <c r="AD479" s="110" t="n">
        <v>37043</v>
      </c>
      <c r="AE479" s="110" t="n">
        <v>37072</v>
      </c>
    </row>
    <row r="480" customFormat="false" ht="12.75" hidden="false" customHeight="false" outlineLevel="0" collapsed="false">
      <c r="A480" s="142" t="n">
        <f aca="false">DATEVALUE(TEXT(F480,"mm/dd/yy"))</f>
        <v>37034</v>
      </c>
      <c r="B480" s="142" t="str">
        <f aca="false">IF(K480="Power",IF(Z480="Enron Canada Corp.",LEFT(L480,9),LEFT(L480,13)),K480)</f>
        <v>Natural Gas</v>
      </c>
      <c r="C480" s="143" t="n">
        <f aca="false">IF(K480="Power",((AE480-AD480+1)*16*SUM(O480:P480)),((AE480-AD480+1)*SUM(O480:P480)))</f>
        <v>300000</v>
      </c>
      <c r="D480" s="143" t="n">
        <f aca="false">VLOOKUP(H480,$A$7:$E$12,(HLOOKUP(B480,$B$5:$E$6,2,FALSE())),FALSE())*C480</f>
        <v>75</v>
      </c>
      <c r="E480" s="109" t="n">
        <v>1285618</v>
      </c>
      <c r="F480" s="110" t="n">
        <v>37034.427037037</v>
      </c>
      <c r="G480" s="0" t="s">
        <v>243</v>
      </c>
      <c r="H480" s="0" t="s">
        <v>14</v>
      </c>
      <c r="I480" s="0" t="s">
        <v>11</v>
      </c>
      <c r="K480" s="0" t="s">
        <v>12</v>
      </c>
      <c r="L480" s="0" t="s">
        <v>123</v>
      </c>
      <c r="M480" s="0" t="n">
        <v>47099</v>
      </c>
      <c r="N480" s="0" t="s">
        <v>241</v>
      </c>
      <c r="O480" s="111" t="n">
        <v>10000</v>
      </c>
      <c r="R480" s="0" t="s">
        <v>125</v>
      </c>
      <c r="S480" s="0" t="s">
        <v>98</v>
      </c>
      <c r="T480" s="113" t="n">
        <v>-0.05</v>
      </c>
      <c r="U480" s="0" t="s">
        <v>202</v>
      </c>
      <c r="V480" s="0" t="s">
        <v>218</v>
      </c>
      <c r="W480" s="0" t="s">
        <v>219</v>
      </c>
      <c r="X480" s="0" t="s">
        <v>129</v>
      </c>
      <c r="Y480" s="0" t="s">
        <v>103</v>
      </c>
      <c r="Z480" s="0" t="s">
        <v>130</v>
      </c>
      <c r="AA480" s="0" t="n">
        <v>95001227</v>
      </c>
      <c r="AB480" s="0" t="s">
        <v>662</v>
      </c>
      <c r="AC480" s="0" t="n">
        <v>208</v>
      </c>
      <c r="AD480" s="110" t="n">
        <v>37043.875</v>
      </c>
      <c r="AE480" s="110" t="n">
        <v>37072.875</v>
      </c>
    </row>
    <row r="481" customFormat="false" ht="12.75" hidden="false" customHeight="false" outlineLevel="0" collapsed="false">
      <c r="A481" s="142" t="n">
        <f aca="false">DATEVALUE(TEXT(F481,"mm/dd/yy"))</f>
        <v>37034</v>
      </c>
      <c r="B481" s="142" t="str">
        <f aca="false">IF(K481="Power",IF(Z481="Enron Canada Corp.",LEFT(L481,9),LEFT(L481,13)),K481)</f>
        <v>Natural Gas</v>
      </c>
      <c r="C481" s="143" t="n">
        <f aca="false">IF(K481="Power",((AE481-AD481+1)*16*SUM(O481:P481)),((AE481-AD481+1)*SUM(O481:P481)))</f>
        <v>300000</v>
      </c>
      <c r="D481" s="143" t="n">
        <f aca="false">VLOOKUP(H481,$A$7:$E$12,(HLOOKUP(B481,$B$5:$E$6,2,FALSE())),FALSE())*C481</f>
        <v>75</v>
      </c>
      <c r="E481" s="109" t="n">
        <v>1285729</v>
      </c>
      <c r="F481" s="110" t="n">
        <v>37034.4351967593</v>
      </c>
      <c r="G481" s="0" t="s">
        <v>162</v>
      </c>
      <c r="H481" s="0" t="s">
        <v>14</v>
      </c>
      <c r="I481" s="0" t="s">
        <v>11</v>
      </c>
      <c r="K481" s="0" t="s">
        <v>12</v>
      </c>
      <c r="L481" s="0" t="s">
        <v>123</v>
      </c>
      <c r="M481" s="0" t="n">
        <v>47099</v>
      </c>
      <c r="N481" s="0" t="s">
        <v>241</v>
      </c>
      <c r="O481" s="111" t="n">
        <v>10000</v>
      </c>
      <c r="R481" s="0" t="s">
        <v>125</v>
      </c>
      <c r="S481" s="0" t="s">
        <v>98</v>
      </c>
      <c r="T481" s="113" t="n">
        <v>-0.0525</v>
      </c>
      <c r="U481" s="0" t="s">
        <v>202</v>
      </c>
      <c r="V481" s="0" t="s">
        <v>218</v>
      </c>
      <c r="W481" s="0" t="s">
        <v>219</v>
      </c>
      <c r="X481" s="0" t="s">
        <v>129</v>
      </c>
      <c r="Y481" s="0" t="s">
        <v>103</v>
      </c>
      <c r="Z481" s="0" t="s">
        <v>130</v>
      </c>
      <c r="AA481" s="0" t="n">
        <v>96045266</v>
      </c>
      <c r="AB481" s="0" t="s">
        <v>663</v>
      </c>
      <c r="AC481" s="0" t="n">
        <v>53350</v>
      </c>
      <c r="AD481" s="110" t="n">
        <v>37043.875</v>
      </c>
      <c r="AE481" s="110" t="n">
        <v>37072.875</v>
      </c>
    </row>
    <row r="482" customFormat="false" ht="12.75" hidden="false" customHeight="false" outlineLevel="0" collapsed="false">
      <c r="A482" s="142" t="n">
        <f aca="false">DATEVALUE(TEXT(F482,"mm/dd/yy"))</f>
        <v>37034</v>
      </c>
      <c r="B482" s="142" t="str">
        <f aca="false">IF(K482="Power",IF(Z482="Enron Canada Corp.",LEFT(L482,9),LEFT(L482,13)),K482)</f>
        <v>Natural Gas</v>
      </c>
      <c r="C482" s="143" t="n">
        <f aca="false">IF(K482="Power",((AE482-AD482+1)*16*SUM(O482:P482)),((AE482-AD482+1)*SUM(O482:P482)))</f>
        <v>300000</v>
      </c>
      <c r="D482" s="143" t="n">
        <f aca="false">VLOOKUP(H482,$A$7:$E$12,(HLOOKUP(B482,$B$5:$E$6,2,FALSE())),FALSE())*C482</f>
        <v>75</v>
      </c>
      <c r="E482" s="109" t="n">
        <v>1285947</v>
      </c>
      <c r="F482" s="110" t="n">
        <v>37034.458900463</v>
      </c>
      <c r="G482" s="0" t="s">
        <v>257</v>
      </c>
      <c r="H482" s="0" t="s">
        <v>16</v>
      </c>
      <c r="I482" s="0" t="s">
        <v>11</v>
      </c>
      <c r="K482" s="0" t="s">
        <v>12</v>
      </c>
      <c r="L482" s="0" t="s">
        <v>139</v>
      </c>
      <c r="M482" s="0" t="n">
        <v>36228</v>
      </c>
      <c r="N482" s="0" t="s">
        <v>603</v>
      </c>
      <c r="O482" s="111" t="n">
        <v>10000</v>
      </c>
      <c r="R482" s="0" t="s">
        <v>125</v>
      </c>
      <c r="S482" s="0" t="s">
        <v>98</v>
      </c>
      <c r="T482" s="113" t="n">
        <v>-0.0025</v>
      </c>
      <c r="U482" s="0" t="s">
        <v>565</v>
      </c>
      <c r="V482" s="0" t="s">
        <v>334</v>
      </c>
      <c r="W482" s="0" t="s">
        <v>335</v>
      </c>
      <c r="X482" s="0" t="s">
        <v>129</v>
      </c>
      <c r="Y482" s="0" t="s">
        <v>103</v>
      </c>
      <c r="Z482" s="0" t="s">
        <v>130</v>
      </c>
      <c r="AB482" s="0" t="s">
        <v>664</v>
      </c>
      <c r="AC482" s="0" t="n">
        <v>68856</v>
      </c>
      <c r="AD482" s="110" t="n">
        <v>37043.875</v>
      </c>
      <c r="AE482" s="110" t="n">
        <v>37072.875</v>
      </c>
    </row>
    <row r="483" customFormat="false" ht="12.75" hidden="false" customHeight="false" outlineLevel="0" collapsed="false">
      <c r="A483" s="142" t="n">
        <f aca="false">DATEVALUE(TEXT(F483,"mm/dd/yy"))</f>
        <v>37034</v>
      </c>
      <c r="B483" s="142" t="str">
        <f aca="false">IF(K483="Power",IF(Z483="Enron Canada Corp.",LEFT(L483,9),LEFT(L483,13)),K483)</f>
        <v>Natural Gas</v>
      </c>
      <c r="C483" s="143" t="n">
        <f aca="false">IF(K483="Power",((AE483-AD483+1)*16*SUM(O483:P483)),((AE483-AD483+1)*SUM(O483:P483)))</f>
        <v>300000</v>
      </c>
      <c r="D483" s="143" t="n">
        <f aca="false">VLOOKUP(H483,$A$7:$E$12,(HLOOKUP(B483,$B$5:$E$6,2,FALSE())),FALSE())*C483</f>
        <v>75</v>
      </c>
      <c r="E483" s="109" t="n">
        <v>1285952</v>
      </c>
      <c r="F483" s="110" t="n">
        <v>37034.4596643519</v>
      </c>
      <c r="G483" s="0" t="s">
        <v>257</v>
      </c>
      <c r="H483" s="0" t="s">
        <v>16</v>
      </c>
      <c r="I483" s="0" t="s">
        <v>11</v>
      </c>
      <c r="K483" s="0" t="s">
        <v>12</v>
      </c>
      <c r="L483" s="0" t="s">
        <v>139</v>
      </c>
      <c r="M483" s="0" t="n">
        <v>36228</v>
      </c>
      <c r="N483" s="0" t="s">
        <v>603</v>
      </c>
      <c r="O483" s="111" t="n">
        <v>10000</v>
      </c>
      <c r="R483" s="0" t="s">
        <v>125</v>
      </c>
      <c r="S483" s="0" t="s">
        <v>98</v>
      </c>
      <c r="T483" s="113" t="n">
        <v>-0.0025</v>
      </c>
      <c r="U483" s="0" t="s">
        <v>565</v>
      </c>
      <c r="V483" s="0" t="s">
        <v>334</v>
      </c>
      <c r="W483" s="0" t="s">
        <v>335</v>
      </c>
      <c r="X483" s="0" t="s">
        <v>129</v>
      </c>
      <c r="Y483" s="0" t="s">
        <v>103</v>
      </c>
      <c r="Z483" s="0" t="s">
        <v>130</v>
      </c>
      <c r="AB483" s="0" t="s">
        <v>665</v>
      </c>
      <c r="AC483" s="0" t="n">
        <v>68856</v>
      </c>
      <c r="AD483" s="110" t="n">
        <v>37043.875</v>
      </c>
      <c r="AE483" s="110" t="n">
        <v>37072.875</v>
      </c>
    </row>
    <row r="484" customFormat="false" ht="12.75" hidden="false" customHeight="false" outlineLevel="0" collapsed="false">
      <c r="A484" s="142" t="n">
        <f aca="false">DATEVALUE(TEXT(F484,"mm/dd/yy"))</f>
        <v>37034</v>
      </c>
      <c r="B484" s="142" t="str">
        <f aca="false">IF(K484="Power",IF(Z484="Enron Canada Corp.",LEFT(L484,9),LEFT(L484,13)),K484)</f>
        <v>Natural Gas</v>
      </c>
      <c r="C484" s="143" t="n">
        <f aca="false">IF(K484="Power",((AE484-AD484+1)*16*SUM(O484:P484)),((AE484-AD484+1)*SUM(O484:P484)))</f>
        <v>600000</v>
      </c>
      <c r="D484" s="143" t="n">
        <f aca="false">VLOOKUP(H484,$A$7:$E$12,(HLOOKUP(B484,$B$5:$E$6,2,FALSE())),FALSE())*C484</f>
        <v>150</v>
      </c>
      <c r="E484" s="109" t="n">
        <v>1285959</v>
      </c>
      <c r="F484" s="110" t="n">
        <v>37034.4609027778</v>
      </c>
      <c r="G484" s="0" t="s">
        <v>138</v>
      </c>
      <c r="H484" s="0" t="s">
        <v>16</v>
      </c>
      <c r="I484" s="0" t="s">
        <v>11</v>
      </c>
      <c r="K484" s="0" t="s">
        <v>12</v>
      </c>
      <c r="L484" s="0" t="s">
        <v>139</v>
      </c>
      <c r="M484" s="0" t="n">
        <v>36228</v>
      </c>
      <c r="N484" s="0" t="s">
        <v>603</v>
      </c>
      <c r="O484" s="111" t="n">
        <v>20000</v>
      </c>
      <c r="R484" s="0" t="s">
        <v>125</v>
      </c>
      <c r="S484" s="0" t="s">
        <v>98</v>
      </c>
      <c r="T484" s="113" t="n">
        <v>-0.0025</v>
      </c>
      <c r="U484" s="0" t="s">
        <v>565</v>
      </c>
      <c r="V484" s="0" t="s">
        <v>334</v>
      </c>
      <c r="W484" s="0" t="s">
        <v>335</v>
      </c>
      <c r="X484" s="0" t="s">
        <v>129</v>
      </c>
      <c r="Y484" s="0" t="s">
        <v>103</v>
      </c>
      <c r="Z484" s="0" t="s">
        <v>130</v>
      </c>
      <c r="AA484" s="0" t="n">
        <v>96021110</v>
      </c>
      <c r="AB484" s="0" t="s">
        <v>666</v>
      </c>
      <c r="AC484" s="0" t="n">
        <v>57399</v>
      </c>
      <c r="AD484" s="110" t="n">
        <v>37043.875</v>
      </c>
      <c r="AE484" s="110" t="n">
        <v>37072.875</v>
      </c>
    </row>
    <row r="485" customFormat="false" ht="12.75" hidden="false" customHeight="false" outlineLevel="0" collapsed="false">
      <c r="A485" s="142" t="n">
        <f aca="false">DATEVALUE(TEXT(F485,"mm/dd/yy"))</f>
        <v>37034</v>
      </c>
      <c r="B485" s="142" t="str">
        <f aca="false">IF(K485="Power",IF(Z485="Enron Canada Corp.",LEFT(L485,9),LEFT(L485,13)),K485)</f>
        <v>Natural Gas</v>
      </c>
      <c r="C485" s="143" t="n">
        <f aca="false">IF(K485="Power",((AE485-AD485+1)*16*SUM(O485:P485)),((AE485-AD485+1)*SUM(O485:P485)))</f>
        <v>150000</v>
      </c>
      <c r="D485" s="143" t="n">
        <f aca="false">VLOOKUP(H485,$A$7:$E$12,(HLOOKUP(B485,$B$5:$E$6,2,FALSE())),FALSE())*C485</f>
        <v>37.5</v>
      </c>
      <c r="E485" s="109" t="n">
        <v>1286245</v>
      </c>
      <c r="F485" s="110" t="n">
        <v>37034.4959375</v>
      </c>
      <c r="G485" s="0" t="s">
        <v>243</v>
      </c>
      <c r="H485" s="0" t="s">
        <v>14</v>
      </c>
      <c r="I485" s="0" t="s">
        <v>11</v>
      </c>
      <c r="K485" s="0" t="s">
        <v>12</v>
      </c>
      <c r="L485" s="0" t="s">
        <v>123</v>
      </c>
      <c r="M485" s="0" t="n">
        <v>36137</v>
      </c>
      <c r="N485" s="0" t="s">
        <v>667</v>
      </c>
      <c r="P485" s="111" t="n">
        <v>5000</v>
      </c>
      <c r="R485" s="0" t="s">
        <v>125</v>
      </c>
      <c r="S485" s="0" t="s">
        <v>98</v>
      </c>
      <c r="T485" s="113" t="n">
        <v>-0.105</v>
      </c>
      <c r="U485" s="0" t="s">
        <v>202</v>
      </c>
      <c r="V485" s="0" t="s">
        <v>203</v>
      </c>
      <c r="W485" s="0" t="s">
        <v>204</v>
      </c>
      <c r="X485" s="0" t="s">
        <v>129</v>
      </c>
      <c r="Y485" s="0" t="s">
        <v>103</v>
      </c>
      <c r="Z485" s="0" t="s">
        <v>130</v>
      </c>
      <c r="AA485" s="0" t="n">
        <v>95001227</v>
      </c>
      <c r="AB485" s="0" t="s">
        <v>668</v>
      </c>
      <c r="AC485" s="0" t="n">
        <v>208</v>
      </c>
      <c r="AD485" s="110" t="n">
        <v>37043.875</v>
      </c>
      <c r="AE485" s="110" t="n">
        <v>37072.875</v>
      </c>
    </row>
    <row r="486" customFormat="false" ht="12.75" hidden="false" customHeight="false" outlineLevel="0" collapsed="false">
      <c r="A486" s="142" t="n">
        <f aca="false">DATEVALUE(TEXT(F486,"mm/dd/yy"))</f>
        <v>37034</v>
      </c>
      <c r="B486" s="142" t="str">
        <f aca="false">IF(K486="Power",IF(Z486="Enron Canada Corp.",LEFT(L486,9),LEFT(L486,13)),K486)</f>
        <v>Natural Gas</v>
      </c>
      <c r="C486" s="143" t="n">
        <f aca="false">IF(K486="Power",((AE486-AD486+1)*16*SUM(O486:P486)),((AE486-AD486+1)*SUM(O486:P486)))</f>
        <v>2295000</v>
      </c>
      <c r="D486" s="143" t="n">
        <f aca="false">VLOOKUP(H486,$A$7:$E$12,(HLOOKUP(B486,$B$5:$E$6,2,FALSE())),FALSE())*C486</f>
        <v>573.75</v>
      </c>
      <c r="E486" s="109" t="n">
        <v>1286278</v>
      </c>
      <c r="F486" s="110" t="n">
        <v>37034.5025810185</v>
      </c>
      <c r="G486" s="0" t="s">
        <v>162</v>
      </c>
      <c r="H486" s="0" t="s">
        <v>14</v>
      </c>
      <c r="I486" s="0" t="s">
        <v>11</v>
      </c>
      <c r="K486" s="0" t="s">
        <v>12</v>
      </c>
      <c r="L486" s="0" t="s">
        <v>123</v>
      </c>
      <c r="M486" s="0" t="n">
        <v>49203</v>
      </c>
      <c r="N486" s="0" t="s">
        <v>638</v>
      </c>
      <c r="P486" s="111" t="n">
        <v>15000</v>
      </c>
      <c r="R486" s="0" t="s">
        <v>125</v>
      </c>
      <c r="S486" s="0" t="s">
        <v>98</v>
      </c>
      <c r="T486" s="113" t="n">
        <v>0.03</v>
      </c>
      <c r="U486" s="0" t="s">
        <v>202</v>
      </c>
      <c r="V486" s="0" t="s">
        <v>218</v>
      </c>
      <c r="W486" s="0" t="s">
        <v>219</v>
      </c>
      <c r="X486" s="0" t="s">
        <v>129</v>
      </c>
      <c r="Y486" s="0" t="s">
        <v>103</v>
      </c>
      <c r="Z486" s="0" t="s">
        <v>130</v>
      </c>
      <c r="AA486" s="0" t="n">
        <v>96045266</v>
      </c>
      <c r="AB486" s="0" t="s">
        <v>669</v>
      </c>
      <c r="AC486" s="0" t="n">
        <v>53350</v>
      </c>
      <c r="AD486" s="110" t="n">
        <v>37043</v>
      </c>
      <c r="AE486" s="110" t="n">
        <v>37195</v>
      </c>
    </row>
    <row r="487" customFormat="false" ht="12.75" hidden="false" customHeight="false" outlineLevel="0" collapsed="false">
      <c r="A487" s="142" t="n">
        <f aca="false">DATEVALUE(TEXT(F487,"mm/dd/yy"))</f>
        <v>37034</v>
      </c>
      <c r="B487" s="142" t="str">
        <f aca="false">IF(K487="Power",IF(Z487="Enron Canada Corp.",LEFT(L487,9),LEFT(L487,13)),K487)</f>
        <v>Natural Gas</v>
      </c>
      <c r="C487" s="143" t="n">
        <f aca="false">IF(K487="Power",((AE487-AD487+1)*16*SUM(O487:P487)),((AE487-AD487+1)*SUM(O487:P487)))</f>
        <v>1500000</v>
      </c>
      <c r="D487" s="143" t="n">
        <f aca="false">VLOOKUP(H487,$A$7:$E$12,(HLOOKUP(B487,$B$5:$E$6,2,FALSE())),FALSE())*C487</f>
        <v>375</v>
      </c>
      <c r="E487" s="109" t="n">
        <v>1286279</v>
      </c>
      <c r="F487" s="110" t="n">
        <v>37034.5027314815</v>
      </c>
      <c r="G487" s="0" t="s">
        <v>162</v>
      </c>
      <c r="H487" s="0" t="s">
        <v>14</v>
      </c>
      <c r="I487" s="0" t="s">
        <v>11</v>
      </c>
      <c r="K487" s="0" t="s">
        <v>12</v>
      </c>
      <c r="L487" s="0" t="s">
        <v>123</v>
      </c>
      <c r="M487" s="0" t="n">
        <v>33999</v>
      </c>
      <c r="N487" s="0" t="s">
        <v>659</v>
      </c>
      <c r="P487" s="111" t="n">
        <v>50000</v>
      </c>
      <c r="R487" s="0" t="s">
        <v>125</v>
      </c>
      <c r="S487" s="0" t="s">
        <v>98</v>
      </c>
      <c r="T487" s="113" t="n">
        <v>0.03</v>
      </c>
      <c r="U487" s="0" t="s">
        <v>202</v>
      </c>
      <c r="V487" s="0" t="s">
        <v>218</v>
      </c>
      <c r="W487" s="0" t="s">
        <v>219</v>
      </c>
      <c r="X487" s="0" t="s">
        <v>129</v>
      </c>
      <c r="Y487" s="0" t="s">
        <v>103</v>
      </c>
      <c r="Z487" s="0" t="s">
        <v>130</v>
      </c>
      <c r="AA487" s="0" t="n">
        <v>96045266</v>
      </c>
      <c r="AB487" s="0" t="s">
        <v>670</v>
      </c>
      <c r="AC487" s="0" t="n">
        <v>53350</v>
      </c>
      <c r="AD487" s="110" t="n">
        <v>37043</v>
      </c>
      <c r="AE487" s="110" t="n">
        <v>37072</v>
      </c>
    </row>
    <row r="488" customFormat="false" ht="12.75" hidden="false" customHeight="false" outlineLevel="0" collapsed="false">
      <c r="A488" s="142" t="n">
        <f aca="false">DATEVALUE(TEXT(F488,"mm/dd/yy"))</f>
        <v>37034</v>
      </c>
      <c r="B488" s="142" t="str">
        <f aca="false">IF(K488="Power",IF(Z488="Enron Canada Corp.",LEFT(L488,9),LEFT(L488,13)),K488)</f>
        <v>US East Power</v>
      </c>
      <c r="C488" s="143" t="n">
        <f aca="false">IF(K488="Power",((AE488-AD488+1)*16*SUM(O488:P488)),((AE488-AD488+1)*SUM(O488:P488)))</f>
        <v>4000</v>
      </c>
      <c r="D488" s="143" t="n">
        <f aca="false">VLOOKUP(H488,$A$7:$E$12,(HLOOKUP(B488,$B$5:$E$6,2,FALSE())),FALSE())*C488</f>
        <v>20</v>
      </c>
      <c r="E488" s="109" t="n">
        <v>1286461</v>
      </c>
      <c r="F488" s="110" t="n">
        <v>37034.5255324074</v>
      </c>
      <c r="G488" s="0" t="s">
        <v>170</v>
      </c>
      <c r="H488" s="0" t="s">
        <v>15</v>
      </c>
      <c r="I488" s="0" t="s">
        <v>11</v>
      </c>
      <c r="K488" s="0" t="s">
        <v>13</v>
      </c>
      <c r="L488" s="0" t="s">
        <v>133</v>
      </c>
      <c r="M488" s="0" t="n">
        <v>51148</v>
      </c>
      <c r="N488" s="0" t="s">
        <v>671</v>
      </c>
      <c r="O488" s="111" t="n">
        <v>50</v>
      </c>
      <c r="R488" s="0" t="s">
        <v>97</v>
      </c>
      <c r="S488" s="0" t="s">
        <v>98</v>
      </c>
      <c r="T488" s="113" t="n">
        <v>60.25</v>
      </c>
      <c r="U488" s="0" t="s">
        <v>647</v>
      </c>
      <c r="V488" s="0" t="s">
        <v>153</v>
      </c>
      <c r="W488" s="0" t="s">
        <v>154</v>
      </c>
      <c r="X488" s="0" t="s">
        <v>102</v>
      </c>
      <c r="Y488" s="0" t="s">
        <v>103</v>
      </c>
      <c r="Z488" s="0" t="s">
        <v>104</v>
      </c>
      <c r="AB488" s="0" t="n">
        <v>620370.1</v>
      </c>
      <c r="AC488" s="0" t="n">
        <v>3246</v>
      </c>
      <c r="AD488" s="110" t="n">
        <v>37046.875</v>
      </c>
      <c r="AE488" s="110" t="n">
        <v>37050.875</v>
      </c>
    </row>
    <row r="489" customFormat="false" ht="12.75" hidden="false" customHeight="false" outlineLevel="0" collapsed="false">
      <c r="A489" s="142" t="n">
        <f aca="false">DATEVALUE(TEXT(F489,"mm/dd/yy"))</f>
        <v>37034</v>
      </c>
      <c r="B489" s="142" t="str">
        <f aca="false">IF(K489="Power",IF(Z489="Enron Canada Corp.",LEFT(L489,9),LEFT(L489,13)),K489)</f>
        <v>US West Power</v>
      </c>
      <c r="C489" s="143" t="n">
        <f aca="false">IF(K489="Power",((AE489-AD489+1)*16*SUM(O489:P489)),((AE489-AD489+1)*SUM(O489:P489)))</f>
        <v>12400</v>
      </c>
      <c r="D489" s="143" t="n">
        <f aca="false">VLOOKUP(H489,$A$7:$E$12,(HLOOKUP(B489,$B$5:$E$6,2,FALSE())),FALSE())*C489</f>
        <v>93</v>
      </c>
      <c r="E489" s="109" t="n">
        <v>1286818</v>
      </c>
      <c r="F489" s="110" t="n">
        <v>37034.5453935185</v>
      </c>
      <c r="G489" s="0" t="s">
        <v>255</v>
      </c>
      <c r="H489" s="0" t="s">
        <v>15</v>
      </c>
      <c r="I489" s="0" t="s">
        <v>11</v>
      </c>
      <c r="K489" s="0" t="s">
        <v>13</v>
      </c>
      <c r="L489" s="0" t="s">
        <v>95</v>
      </c>
      <c r="M489" s="0" t="n">
        <v>40693</v>
      </c>
      <c r="N489" s="0" t="s">
        <v>626</v>
      </c>
      <c r="P489" s="111" t="n">
        <v>25</v>
      </c>
      <c r="R489" s="0" t="s">
        <v>97</v>
      </c>
      <c r="S489" s="0" t="s">
        <v>98</v>
      </c>
      <c r="T489" s="113" t="n">
        <v>138</v>
      </c>
      <c r="U489" s="0" t="s">
        <v>652</v>
      </c>
      <c r="V489" s="0" t="s">
        <v>100</v>
      </c>
      <c r="W489" s="0" t="s">
        <v>101</v>
      </c>
      <c r="X489" s="0" t="s">
        <v>102</v>
      </c>
      <c r="Y489" s="0" t="s">
        <v>103</v>
      </c>
      <c r="Z489" s="0" t="s">
        <v>104</v>
      </c>
      <c r="AA489" s="0" t="n">
        <v>96057479</v>
      </c>
      <c r="AB489" s="0" t="n">
        <v>620450.1</v>
      </c>
      <c r="AC489" s="0" t="n">
        <v>55134</v>
      </c>
      <c r="AD489" s="110" t="n">
        <v>37104.875</v>
      </c>
      <c r="AE489" s="110" t="n">
        <v>37134.875</v>
      </c>
    </row>
    <row r="490" customFormat="false" ht="12.75" hidden="false" customHeight="false" outlineLevel="0" collapsed="false">
      <c r="A490" s="142" t="n">
        <f aca="false">DATEVALUE(TEXT(F490,"mm/dd/yy"))</f>
        <v>37034</v>
      </c>
      <c r="B490" s="142" t="str">
        <f aca="false">IF(K490="Power",IF(Z490="Enron Canada Corp.",LEFT(L490,9),LEFT(L490,13)),K490)</f>
        <v>US West Power</v>
      </c>
      <c r="C490" s="143" t="n">
        <f aca="false">IF(K490="Power",((AE490-AD490+1)*16*SUM(O490:P490)),((AE490-AD490+1)*SUM(O490:P490)))</f>
        <v>12400</v>
      </c>
      <c r="D490" s="143" t="n">
        <f aca="false">VLOOKUP(H490,$A$7:$E$12,(HLOOKUP(B490,$B$5:$E$6,2,FALSE())),FALSE())*C490</f>
        <v>93</v>
      </c>
      <c r="E490" s="109" t="n">
        <v>1286823</v>
      </c>
      <c r="F490" s="110" t="n">
        <v>37034.5455787037</v>
      </c>
      <c r="G490" s="0" t="s">
        <v>255</v>
      </c>
      <c r="H490" s="0" t="s">
        <v>15</v>
      </c>
      <c r="I490" s="0" t="s">
        <v>11</v>
      </c>
      <c r="K490" s="0" t="s">
        <v>13</v>
      </c>
      <c r="L490" s="0" t="s">
        <v>95</v>
      </c>
      <c r="M490" s="0" t="n">
        <v>40691</v>
      </c>
      <c r="N490" s="0" t="s">
        <v>622</v>
      </c>
      <c r="P490" s="111" t="n">
        <v>25</v>
      </c>
      <c r="R490" s="0" t="s">
        <v>97</v>
      </c>
      <c r="S490" s="0" t="s">
        <v>98</v>
      </c>
      <c r="T490" s="113" t="n">
        <v>126</v>
      </c>
      <c r="U490" s="0" t="s">
        <v>652</v>
      </c>
      <c r="V490" s="0" t="s">
        <v>100</v>
      </c>
      <c r="W490" s="0" t="s">
        <v>101</v>
      </c>
      <c r="X490" s="0" t="s">
        <v>102</v>
      </c>
      <c r="Y490" s="0" t="s">
        <v>103</v>
      </c>
      <c r="Z490" s="0" t="s">
        <v>104</v>
      </c>
      <c r="AA490" s="0" t="n">
        <v>96057479</v>
      </c>
      <c r="AB490" s="0" t="n">
        <v>620451.1</v>
      </c>
      <c r="AC490" s="0" t="n">
        <v>55134</v>
      </c>
      <c r="AD490" s="110" t="n">
        <v>37073.875</v>
      </c>
      <c r="AE490" s="110" t="n">
        <v>37103.875</v>
      </c>
    </row>
    <row r="491" customFormat="false" ht="12.75" hidden="false" customHeight="false" outlineLevel="0" collapsed="false">
      <c r="A491" s="142" t="n">
        <f aca="false">DATEVALUE(TEXT(F491,"mm/dd/yy"))</f>
        <v>37034</v>
      </c>
      <c r="B491" s="142" t="str">
        <f aca="false">IF(K491="Power",IF(Z491="Enron Canada Corp.",LEFT(L491,9),LEFT(L491,13)),K491)</f>
        <v>US East Power</v>
      </c>
      <c r="C491" s="143" t="n">
        <f aca="false">IF(K491="Power",((AE491-AD491+1)*16*SUM(O491:P491)),((AE491-AD491+1)*SUM(O491:P491)))</f>
        <v>24000</v>
      </c>
      <c r="D491" s="143" t="n">
        <f aca="false">VLOOKUP(H491,$A$7:$E$12,(HLOOKUP(B491,$B$5:$E$6,2,FALSE())),FALSE())*C491</f>
        <v>120</v>
      </c>
      <c r="E491" s="109" t="n">
        <v>1287068</v>
      </c>
      <c r="F491" s="110" t="n">
        <v>37034.5557638889</v>
      </c>
      <c r="G491" s="0" t="s">
        <v>461</v>
      </c>
      <c r="H491" s="0" t="s">
        <v>14</v>
      </c>
      <c r="I491" s="0" t="s">
        <v>11</v>
      </c>
      <c r="K491" s="0" t="s">
        <v>13</v>
      </c>
      <c r="L491" s="0" t="s">
        <v>133</v>
      </c>
      <c r="M491" s="0" t="n">
        <v>26116</v>
      </c>
      <c r="N491" s="0" t="s">
        <v>654</v>
      </c>
      <c r="P491" s="111" t="n">
        <v>50</v>
      </c>
      <c r="R491" s="0" t="s">
        <v>97</v>
      </c>
      <c r="S491" s="0" t="s">
        <v>98</v>
      </c>
      <c r="T491" s="113" t="n">
        <v>54.75</v>
      </c>
      <c r="U491" s="0" t="s">
        <v>208</v>
      </c>
      <c r="V491" s="0" t="s">
        <v>181</v>
      </c>
      <c r="W491" s="0" t="s">
        <v>182</v>
      </c>
      <c r="X491" s="0" t="s">
        <v>102</v>
      </c>
      <c r="Y491" s="0" t="s">
        <v>103</v>
      </c>
      <c r="Z491" s="0" t="s">
        <v>104</v>
      </c>
      <c r="AB491" s="0" t="n">
        <v>620481.1</v>
      </c>
      <c r="AC491" s="0" t="n">
        <v>27457</v>
      </c>
      <c r="AD491" s="110" t="n">
        <v>37408.7159722222</v>
      </c>
      <c r="AE491" s="110" t="n">
        <v>37437.7159722222</v>
      </c>
    </row>
    <row r="492" customFormat="false" ht="12.75" hidden="false" customHeight="false" outlineLevel="0" collapsed="false">
      <c r="A492" s="142" t="n">
        <f aca="false">DATEVALUE(TEXT(F492,"mm/dd/yy"))</f>
        <v>37034</v>
      </c>
      <c r="B492" s="142" t="str">
        <f aca="false">IF(K492="Power",IF(Z492="Enron Canada Corp.",LEFT(L492,9),LEFT(L492,13)),K492)</f>
        <v>US East Power</v>
      </c>
      <c r="C492" s="143" t="n">
        <f aca="false">IF(K492="Power",((AE492-AD492+1)*16*SUM(O492:P492)),((AE492-AD492+1)*SUM(O492:P492)))</f>
        <v>24000</v>
      </c>
      <c r="D492" s="143" t="n">
        <f aca="false">VLOOKUP(H492,$A$7:$E$12,(HLOOKUP(B492,$B$5:$E$6,2,FALSE())),FALSE())*C492</f>
        <v>120</v>
      </c>
      <c r="E492" s="109" t="n">
        <v>1287302</v>
      </c>
      <c r="F492" s="110" t="n">
        <v>37034.5665625</v>
      </c>
      <c r="G492" s="0" t="s">
        <v>250</v>
      </c>
      <c r="H492" s="0" t="s">
        <v>14</v>
      </c>
      <c r="I492" s="0" t="s">
        <v>11</v>
      </c>
      <c r="K492" s="0" t="s">
        <v>13</v>
      </c>
      <c r="L492" s="0" t="s">
        <v>133</v>
      </c>
      <c r="M492" s="0" t="n">
        <v>26302</v>
      </c>
      <c r="N492" s="0" t="s">
        <v>672</v>
      </c>
      <c r="P492" s="111" t="n">
        <v>50</v>
      </c>
      <c r="R492" s="0" t="s">
        <v>97</v>
      </c>
      <c r="S492" s="0" t="s">
        <v>98</v>
      </c>
      <c r="T492" s="113" t="n">
        <v>60.75</v>
      </c>
      <c r="U492" s="0" t="s">
        <v>561</v>
      </c>
      <c r="V492" s="0" t="s">
        <v>458</v>
      </c>
      <c r="W492" s="0" t="s">
        <v>673</v>
      </c>
      <c r="X492" s="0" t="s">
        <v>102</v>
      </c>
      <c r="Y492" s="0" t="s">
        <v>103</v>
      </c>
      <c r="Z492" s="0" t="s">
        <v>104</v>
      </c>
      <c r="AA492" s="0" t="n">
        <v>96037738</v>
      </c>
      <c r="AB492" s="0" t="n">
        <v>620519.1</v>
      </c>
      <c r="AC492" s="0" t="n">
        <v>72209</v>
      </c>
      <c r="AD492" s="110" t="n">
        <v>37043.6006944444</v>
      </c>
      <c r="AE492" s="110" t="n">
        <v>37072.6006944444</v>
      </c>
    </row>
    <row r="493" customFormat="false" ht="12.75" hidden="false" customHeight="false" outlineLevel="0" collapsed="false">
      <c r="A493" s="142" t="n">
        <f aca="false">DATEVALUE(TEXT(F493,"mm/dd/yy"))</f>
        <v>37034</v>
      </c>
      <c r="B493" s="142" t="str">
        <f aca="false">IF(K493="Power",IF(Z493="Enron Canada Corp.",LEFT(L493,9),LEFT(L493,13)),K493)</f>
        <v>Natural Gas</v>
      </c>
      <c r="C493" s="143" t="n">
        <f aca="false">IF(K493="Power",((AE493-AD493+1)*16*SUM(O493:P493)),((AE493-AD493+1)*SUM(O493:P493)))</f>
        <v>1530000</v>
      </c>
      <c r="D493" s="143" t="n">
        <f aca="false">VLOOKUP(H493,$A$7:$E$12,(HLOOKUP(B493,$B$5:$E$6,2,FALSE())),FALSE())*C493</f>
        <v>382.5</v>
      </c>
      <c r="E493" s="109" t="n">
        <v>1287330</v>
      </c>
      <c r="F493" s="110" t="n">
        <v>37034.567662037</v>
      </c>
      <c r="G493" s="0" t="s">
        <v>162</v>
      </c>
      <c r="H493" s="0" t="s">
        <v>14</v>
      </c>
      <c r="I493" s="0" t="s">
        <v>11</v>
      </c>
      <c r="K493" s="0" t="s">
        <v>12</v>
      </c>
      <c r="L493" s="0" t="s">
        <v>123</v>
      </c>
      <c r="M493" s="0" t="n">
        <v>47858</v>
      </c>
      <c r="N493" s="0" t="s">
        <v>674</v>
      </c>
      <c r="P493" s="111" t="n">
        <v>10000</v>
      </c>
      <c r="R493" s="0" t="s">
        <v>125</v>
      </c>
      <c r="S493" s="0" t="s">
        <v>98</v>
      </c>
      <c r="T493" s="113" t="n">
        <v>-0.07</v>
      </c>
      <c r="U493" s="0" t="s">
        <v>327</v>
      </c>
      <c r="V493" s="0" t="s">
        <v>262</v>
      </c>
      <c r="W493" s="0" t="s">
        <v>128</v>
      </c>
      <c r="X493" s="0" t="s">
        <v>129</v>
      </c>
      <c r="Y493" s="0" t="s">
        <v>103</v>
      </c>
      <c r="Z493" s="0" t="s">
        <v>130</v>
      </c>
      <c r="AA493" s="0" t="n">
        <v>96045266</v>
      </c>
      <c r="AB493" s="0" t="s">
        <v>675</v>
      </c>
      <c r="AC493" s="0" t="n">
        <v>53350</v>
      </c>
      <c r="AD493" s="110" t="n">
        <v>37043</v>
      </c>
      <c r="AE493" s="110" t="n">
        <v>37195</v>
      </c>
    </row>
    <row r="494" customFormat="false" ht="12.75" hidden="false" customHeight="false" outlineLevel="0" collapsed="false">
      <c r="A494" s="142" t="n">
        <f aca="false">DATEVALUE(TEXT(F494,"mm/dd/yy"))</f>
        <v>37034</v>
      </c>
      <c r="B494" s="142" t="str">
        <f aca="false">IF(K494="Power",IF(Z494="Enron Canada Corp.",LEFT(L494,9),LEFT(L494,13)),K494)</f>
        <v>US East Power</v>
      </c>
      <c r="C494" s="143" t="n">
        <f aca="false">IF(K494="Power",((AE494-AD494+1)*16*SUM(O494:P494)),((AE494-AD494+1)*SUM(O494:P494)))</f>
        <v>800</v>
      </c>
      <c r="D494" s="143" t="n">
        <f aca="false">VLOOKUP(H494,$A$7:$E$12,(HLOOKUP(B494,$B$5:$E$6,2,FALSE())),FALSE())*C494</f>
        <v>4</v>
      </c>
      <c r="E494" s="109" t="n">
        <v>1287350</v>
      </c>
      <c r="F494" s="110" t="n">
        <v>37034.5693402778</v>
      </c>
      <c r="G494" s="0" t="s">
        <v>162</v>
      </c>
      <c r="H494" s="0" t="s">
        <v>14</v>
      </c>
      <c r="I494" s="0" t="s">
        <v>11</v>
      </c>
      <c r="K494" s="0" t="s">
        <v>13</v>
      </c>
      <c r="L494" s="0" t="s">
        <v>133</v>
      </c>
      <c r="M494" s="0" t="n">
        <v>29086</v>
      </c>
      <c r="N494" s="0" t="s">
        <v>650</v>
      </c>
      <c r="O494" s="111" t="n">
        <v>50</v>
      </c>
      <c r="R494" s="0" t="s">
        <v>97</v>
      </c>
      <c r="S494" s="0" t="s">
        <v>98</v>
      </c>
      <c r="T494" s="113" t="n">
        <v>30.75</v>
      </c>
      <c r="U494" s="0" t="s">
        <v>223</v>
      </c>
      <c r="V494" s="0" t="s">
        <v>153</v>
      </c>
      <c r="W494" s="0" t="s">
        <v>154</v>
      </c>
      <c r="X494" s="0" t="s">
        <v>102</v>
      </c>
      <c r="Y494" s="0" t="s">
        <v>103</v>
      </c>
      <c r="Z494" s="0" t="s">
        <v>104</v>
      </c>
      <c r="AA494" s="0" t="n">
        <v>96057469</v>
      </c>
      <c r="AB494" s="0" t="n">
        <v>620543.1</v>
      </c>
      <c r="AC494" s="0" t="n">
        <v>53350</v>
      </c>
      <c r="AD494" s="110" t="n">
        <v>37036.875</v>
      </c>
      <c r="AE494" s="110" t="n">
        <v>37036.875</v>
      </c>
    </row>
    <row r="495" customFormat="false" ht="12.75" hidden="false" customHeight="false" outlineLevel="0" collapsed="false">
      <c r="A495" s="142" t="n">
        <f aca="false">DATEVALUE(TEXT(F495,"mm/dd/yy"))</f>
        <v>37034</v>
      </c>
      <c r="B495" s="142" t="str">
        <f aca="false">IF(K495="Power",IF(Z495="Enron Canada Corp.",LEFT(L495,9),LEFT(L495,13)),K495)</f>
        <v>Natural Gas</v>
      </c>
      <c r="C495" s="143" t="n">
        <f aca="false">IF(K495="Power",((AE495-AD495+1)*16*SUM(O495:P495)),((AE495-AD495+1)*SUM(O495:P495)))</f>
        <v>1500000</v>
      </c>
      <c r="D495" s="143" t="n">
        <f aca="false">VLOOKUP(H495,$A$7:$E$12,(HLOOKUP(B495,$B$5:$E$6,2,FALSE())),FALSE())*C495</f>
        <v>375</v>
      </c>
      <c r="E495" s="109" t="n">
        <v>1287419</v>
      </c>
      <c r="F495" s="110" t="n">
        <v>37034.5728935185</v>
      </c>
      <c r="G495" s="0" t="s">
        <v>138</v>
      </c>
      <c r="H495" s="0" t="s">
        <v>14</v>
      </c>
      <c r="I495" s="0" t="s">
        <v>11</v>
      </c>
      <c r="K495" s="0" t="s">
        <v>12</v>
      </c>
      <c r="L495" s="0" t="s">
        <v>123</v>
      </c>
      <c r="M495" s="0" t="n">
        <v>37083</v>
      </c>
      <c r="N495" s="0" t="s">
        <v>537</v>
      </c>
      <c r="O495" s="111" t="n">
        <v>50000</v>
      </c>
      <c r="R495" s="0" t="s">
        <v>125</v>
      </c>
      <c r="S495" s="0" t="s">
        <v>98</v>
      </c>
      <c r="T495" s="113" t="n">
        <v>-0.0025</v>
      </c>
      <c r="U495" s="0" t="s">
        <v>327</v>
      </c>
      <c r="V495" s="0" t="s">
        <v>328</v>
      </c>
      <c r="W495" s="0" t="s">
        <v>329</v>
      </c>
      <c r="X495" s="0" t="s">
        <v>129</v>
      </c>
      <c r="Y495" s="0" t="s">
        <v>103</v>
      </c>
      <c r="Z495" s="0" t="s">
        <v>130</v>
      </c>
      <c r="AA495" s="0" t="n">
        <v>96021110</v>
      </c>
      <c r="AB495" s="0" t="s">
        <v>676</v>
      </c>
      <c r="AC495" s="0" t="n">
        <v>57399</v>
      </c>
      <c r="AD495" s="110" t="n">
        <v>37043.875</v>
      </c>
      <c r="AE495" s="110" t="n">
        <v>37072.875</v>
      </c>
    </row>
    <row r="496" customFormat="false" ht="12.75" hidden="false" customHeight="false" outlineLevel="0" collapsed="false">
      <c r="A496" s="142" t="n">
        <f aca="false">DATEVALUE(TEXT(F496,"mm/dd/yy"))</f>
        <v>37034</v>
      </c>
      <c r="B496" s="142" t="str">
        <f aca="false">IF(K496="Power",IF(Z496="Enron Canada Corp.",LEFT(L496,9),LEFT(L496,13)),K496)</f>
        <v>US East Power</v>
      </c>
      <c r="C496" s="143" t="n">
        <f aca="false">IF(K496="Power",((AE496-AD496+1)*16*SUM(O496:P496)),((AE496-AD496+1)*SUM(O496:P496)))</f>
        <v>12800</v>
      </c>
      <c r="D496" s="143" t="n">
        <f aca="false">VLOOKUP(H496,$A$7:$E$12,(HLOOKUP(B496,$B$5:$E$6,2,FALSE())),FALSE())*C496</f>
        <v>64</v>
      </c>
      <c r="E496" s="109" t="n">
        <v>1287771</v>
      </c>
      <c r="F496" s="110" t="n">
        <v>37034.6176967593</v>
      </c>
      <c r="G496" s="0" t="s">
        <v>305</v>
      </c>
      <c r="H496" s="0" t="s">
        <v>14</v>
      </c>
      <c r="I496" s="0" t="s">
        <v>11</v>
      </c>
      <c r="K496" s="0" t="s">
        <v>13</v>
      </c>
      <c r="L496" s="0" t="s">
        <v>442</v>
      </c>
      <c r="M496" s="0" t="n">
        <v>50788</v>
      </c>
      <c r="N496" s="0" t="s">
        <v>677</v>
      </c>
      <c r="O496" s="111" t="n">
        <v>100</v>
      </c>
      <c r="R496" s="0" t="s">
        <v>97</v>
      </c>
      <c r="S496" s="0" t="s">
        <v>98</v>
      </c>
      <c r="T496" s="113" t="n">
        <v>51.75</v>
      </c>
      <c r="U496" s="0" t="s">
        <v>223</v>
      </c>
      <c r="V496" s="0" t="s">
        <v>592</v>
      </c>
      <c r="W496" s="0" t="s">
        <v>477</v>
      </c>
      <c r="X496" s="0" t="s">
        <v>102</v>
      </c>
      <c r="Y496" s="0" t="s">
        <v>103</v>
      </c>
      <c r="Z496" s="0" t="s">
        <v>104</v>
      </c>
      <c r="AA496" s="0" t="n">
        <v>96060365</v>
      </c>
      <c r="AB496" s="0" t="n">
        <v>620703.1</v>
      </c>
      <c r="AC496" s="0" t="n">
        <v>12</v>
      </c>
      <c r="AD496" s="110" t="n">
        <v>37043</v>
      </c>
      <c r="AE496" s="110" t="n">
        <v>37050</v>
      </c>
    </row>
    <row r="497" customFormat="false" ht="12.75" hidden="false" customHeight="false" outlineLevel="0" collapsed="false">
      <c r="A497" s="142" t="n">
        <f aca="false">DATEVALUE(TEXT(F497,"mm/dd/yy"))</f>
        <v>37035</v>
      </c>
      <c r="B497" s="142" t="str">
        <f aca="false">IF(K497="Power",IF(Z497="Enron Canada Corp.",LEFT(L497,9),LEFT(L497,13)),K497)</f>
        <v>US East Power</v>
      </c>
      <c r="C497" s="143" t="n">
        <f aca="false">IF(K497="Power",((AE497-AD497+1)*16*SUM(O497:P497)),((AE497-AD497+1)*SUM(O497:P497)))</f>
        <v>24000</v>
      </c>
      <c r="D497" s="143" t="n">
        <f aca="false">VLOOKUP(H497,$A$7:$E$12,(HLOOKUP(B497,$B$5:$E$6,2,FALSE())),FALSE())*C497</f>
        <v>120</v>
      </c>
      <c r="E497" s="109" t="n">
        <v>1288459</v>
      </c>
      <c r="F497" s="110" t="n">
        <v>37035.2790509259</v>
      </c>
      <c r="G497" s="0" t="s">
        <v>255</v>
      </c>
      <c r="H497" s="0" t="s">
        <v>15</v>
      </c>
      <c r="I497" s="0" t="s">
        <v>11</v>
      </c>
      <c r="K497" s="0" t="s">
        <v>13</v>
      </c>
      <c r="L497" s="0" t="s">
        <v>133</v>
      </c>
      <c r="M497" s="0" t="n">
        <v>32554</v>
      </c>
      <c r="N497" s="0" t="s">
        <v>172</v>
      </c>
      <c r="O497" s="111" t="n">
        <v>50</v>
      </c>
      <c r="R497" s="0" t="s">
        <v>97</v>
      </c>
      <c r="S497" s="0" t="s">
        <v>98</v>
      </c>
      <c r="T497" s="113" t="n">
        <v>62.25</v>
      </c>
      <c r="U497" s="0" t="s">
        <v>647</v>
      </c>
      <c r="V497" s="0" t="s">
        <v>153</v>
      </c>
      <c r="W497" s="0" t="s">
        <v>174</v>
      </c>
      <c r="X497" s="0" t="s">
        <v>102</v>
      </c>
      <c r="Y497" s="0" t="s">
        <v>103</v>
      </c>
      <c r="Z497" s="0" t="s">
        <v>104</v>
      </c>
      <c r="AA497" s="0" t="n">
        <v>96057479</v>
      </c>
      <c r="AB497" s="0" t="n">
        <v>620974.1</v>
      </c>
      <c r="AC497" s="0" t="n">
        <v>55134</v>
      </c>
      <c r="AD497" s="110" t="n">
        <v>37043.5916666667</v>
      </c>
      <c r="AE497" s="110" t="n">
        <v>37072.5916666667</v>
      </c>
    </row>
    <row r="498" customFormat="false" ht="12.75" hidden="false" customHeight="false" outlineLevel="0" collapsed="false">
      <c r="A498" s="142" t="n">
        <f aca="false">DATEVALUE(TEXT(F498,"mm/dd/yy"))</f>
        <v>37035</v>
      </c>
      <c r="B498" s="142" t="str">
        <f aca="false">IF(K498="Power",IF(Z498="Enron Canada Corp.",LEFT(L498,9),LEFT(L498,13)),K498)</f>
        <v>US East Power</v>
      </c>
      <c r="C498" s="143" t="n">
        <f aca="false">IF(K498="Power",((AE498-AD498+1)*16*SUM(O498:P498)),((AE498-AD498+1)*SUM(O498:P498)))</f>
        <v>800</v>
      </c>
      <c r="D498" s="143" t="n">
        <f aca="false">VLOOKUP(H498,$A$7:$E$12,(HLOOKUP(B498,$B$5:$E$6,2,FALSE())),FALSE())*C498</f>
        <v>4</v>
      </c>
      <c r="E498" s="109" t="n">
        <v>1288501</v>
      </c>
      <c r="F498" s="110" t="n">
        <v>37035.2862384259</v>
      </c>
      <c r="G498" s="0" t="s">
        <v>147</v>
      </c>
      <c r="H498" s="0" t="s">
        <v>15</v>
      </c>
      <c r="I498" s="0" t="s">
        <v>11</v>
      </c>
      <c r="K498" s="0" t="s">
        <v>13</v>
      </c>
      <c r="L498" s="0" t="s">
        <v>133</v>
      </c>
      <c r="M498" s="0" t="n">
        <v>29082</v>
      </c>
      <c r="N498" s="0" t="s">
        <v>678</v>
      </c>
      <c r="O498" s="111" t="n">
        <v>50</v>
      </c>
      <c r="R498" s="0" t="s">
        <v>97</v>
      </c>
      <c r="S498" s="0" t="s">
        <v>98</v>
      </c>
      <c r="T498" s="113" t="n">
        <v>44.75</v>
      </c>
      <c r="U498" s="0" t="s">
        <v>649</v>
      </c>
      <c r="V498" s="0" t="s">
        <v>136</v>
      </c>
      <c r="W498" s="0" t="s">
        <v>149</v>
      </c>
      <c r="X498" s="0" t="s">
        <v>102</v>
      </c>
      <c r="Y498" s="0" t="s">
        <v>103</v>
      </c>
      <c r="Z498" s="0" t="s">
        <v>104</v>
      </c>
      <c r="AA498" s="0" t="n">
        <v>96021791</v>
      </c>
      <c r="AB498" s="0" t="n">
        <v>621012.1</v>
      </c>
      <c r="AC498" s="0" t="n">
        <v>64168</v>
      </c>
      <c r="AD498" s="110" t="n">
        <v>37036.875</v>
      </c>
      <c r="AE498" s="110" t="n">
        <v>37036.875</v>
      </c>
    </row>
    <row r="499" customFormat="false" ht="12.75" hidden="false" customHeight="false" outlineLevel="0" collapsed="false">
      <c r="A499" s="142" t="n">
        <f aca="false">DATEVALUE(TEXT(F499,"mm/dd/yy"))</f>
        <v>37035</v>
      </c>
      <c r="B499" s="142" t="str">
        <f aca="false">IF(K499="Power",IF(Z499="Enron Canada Corp.",LEFT(L499,9),LEFT(L499,13)),K499)</f>
        <v>US East Power</v>
      </c>
      <c r="C499" s="143" t="n">
        <f aca="false">IF(K499="Power",((AE499-AD499+1)*16*SUM(O499:P499)),((AE499-AD499+1)*SUM(O499:P499)))</f>
        <v>800</v>
      </c>
      <c r="D499" s="143" t="n">
        <f aca="false">VLOOKUP(H499,$A$7:$E$12,(HLOOKUP(B499,$B$5:$E$6,2,FALSE())),FALSE())*C499</f>
        <v>4</v>
      </c>
      <c r="E499" s="109" t="n">
        <v>1288506</v>
      </c>
      <c r="F499" s="110" t="n">
        <v>37035.2874189815</v>
      </c>
      <c r="G499" s="0" t="s">
        <v>178</v>
      </c>
      <c r="H499" s="0" t="s">
        <v>14</v>
      </c>
      <c r="I499" s="0" t="s">
        <v>11</v>
      </c>
      <c r="K499" s="0" t="s">
        <v>13</v>
      </c>
      <c r="L499" s="0" t="s">
        <v>133</v>
      </c>
      <c r="M499" s="0" t="n">
        <v>29075</v>
      </c>
      <c r="N499" s="0" t="s">
        <v>679</v>
      </c>
      <c r="O499" s="111" t="n">
        <v>50</v>
      </c>
      <c r="R499" s="0" t="s">
        <v>97</v>
      </c>
      <c r="S499" s="0" t="s">
        <v>98</v>
      </c>
      <c r="T499" s="113" t="n">
        <v>26.75</v>
      </c>
      <c r="U499" s="0" t="s">
        <v>561</v>
      </c>
      <c r="V499" s="0" t="s">
        <v>579</v>
      </c>
      <c r="W499" s="0" t="s">
        <v>469</v>
      </c>
      <c r="X499" s="0" t="s">
        <v>102</v>
      </c>
      <c r="Y499" s="0" t="s">
        <v>103</v>
      </c>
      <c r="Z499" s="0" t="s">
        <v>104</v>
      </c>
      <c r="AA499" s="0" t="n">
        <v>96004396</v>
      </c>
      <c r="AB499" s="0" t="n">
        <v>621017.1</v>
      </c>
      <c r="AC499" s="0" t="n">
        <v>64245</v>
      </c>
      <c r="AD499" s="110" t="n">
        <v>37036.875</v>
      </c>
      <c r="AE499" s="110" t="n">
        <v>37036.875</v>
      </c>
    </row>
    <row r="500" customFormat="false" ht="12.75" hidden="false" customHeight="false" outlineLevel="0" collapsed="false">
      <c r="A500" s="142" t="n">
        <f aca="false">DATEVALUE(TEXT(F500,"mm/dd/yy"))</f>
        <v>37035</v>
      </c>
      <c r="B500" s="142" t="str">
        <f aca="false">IF(K500="Power",IF(Z500="Enron Canada Corp.",LEFT(L500,9),LEFT(L500,13)),K500)</f>
        <v>US East Power</v>
      </c>
      <c r="C500" s="143" t="n">
        <f aca="false">IF(K500="Power",((AE500-AD500+1)*16*SUM(O500:P500)),((AE500-AD500+1)*SUM(O500:P500)))</f>
        <v>24000</v>
      </c>
      <c r="D500" s="143" t="n">
        <f aca="false">VLOOKUP(H500,$A$7:$E$12,(HLOOKUP(B500,$B$5:$E$6,2,FALSE())),FALSE())*C500</f>
        <v>120</v>
      </c>
      <c r="E500" s="109" t="n">
        <v>1288626</v>
      </c>
      <c r="F500" s="110" t="n">
        <v>37035.3065740741</v>
      </c>
      <c r="G500" s="0" t="s">
        <v>255</v>
      </c>
      <c r="H500" s="0" t="s">
        <v>15</v>
      </c>
      <c r="I500" s="0" t="s">
        <v>11</v>
      </c>
      <c r="K500" s="0" t="s">
        <v>13</v>
      </c>
      <c r="L500" s="0" t="s">
        <v>133</v>
      </c>
      <c r="M500" s="0" t="n">
        <v>32554</v>
      </c>
      <c r="N500" s="0" t="s">
        <v>172</v>
      </c>
      <c r="P500" s="111" t="n">
        <v>50</v>
      </c>
      <c r="R500" s="0" t="s">
        <v>97</v>
      </c>
      <c r="S500" s="0" t="s">
        <v>98</v>
      </c>
      <c r="T500" s="113" t="n">
        <v>61.75</v>
      </c>
      <c r="U500" s="0" t="s">
        <v>647</v>
      </c>
      <c r="V500" s="0" t="s">
        <v>153</v>
      </c>
      <c r="W500" s="0" t="s">
        <v>174</v>
      </c>
      <c r="X500" s="0" t="s">
        <v>102</v>
      </c>
      <c r="Y500" s="0" t="s">
        <v>103</v>
      </c>
      <c r="Z500" s="0" t="s">
        <v>104</v>
      </c>
      <c r="AA500" s="0" t="n">
        <v>96057479</v>
      </c>
      <c r="AB500" s="0" t="n">
        <v>621097.1</v>
      </c>
      <c r="AC500" s="0" t="n">
        <v>55134</v>
      </c>
      <c r="AD500" s="110" t="n">
        <v>37043.5916666667</v>
      </c>
      <c r="AE500" s="110" t="n">
        <v>37072.5916666667</v>
      </c>
    </row>
    <row r="501" customFormat="false" ht="12.75" hidden="false" customHeight="false" outlineLevel="0" collapsed="false">
      <c r="A501" s="142" t="n">
        <f aca="false">DATEVALUE(TEXT(F501,"mm/dd/yy"))</f>
        <v>37035</v>
      </c>
      <c r="B501" s="142" t="str">
        <f aca="false">IF(K501="Power",IF(Z501="Enron Canada Corp.",LEFT(L501,9),LEFT(L501,13)),K501)</f>
        <v>US East Power</v>
      </c>
      <c r="C501" s="143" t="n">
        <f aca="false">IF(K501="Power",((AE501-AD501+1)*16*SUM(O501:P501)),((AE501-AD501+1)*SUM(O501:P501)))</f>
        <v>24000</v>
      </c>
      <c r="D501" s="143" t="n">
        <f aca="false">VLOOKUP(H501,$A$7:$E$12,(HLOOKUP(B501,$B$5:$E$6,2,FALSE())),FALSE())*C501</f>
        <v>120</v>
      </c>
      <c r="E501" s="109" t="n">
        <v>1288805</v>
      </c>
      <c r="F501" s="110" t="n">
        <v>37035.3219444444</v>
      </c>
      <c r="G501" s="0" t="s">
        <v>250</v>
      </c>
      <c r="H501" s="0" t="s">
        <v>14</v>
      </c>
      <c r="I501" s="0" t="s">
        <v>11</v>
      </c>
      <c r="K501" s="0" t="s">
        <v>13</v>
      </c>
      <c r="L501" s="0" t="s">
        <v>133</v>
      </c>
      <c r="M501" s="0" t="n">
        <v>26311</v>
      </c>
      <c r="N501" s="0" t="s">
        <v>680</v>
      </c>
      <c r="O501" s="111" t="n">
        <v>50</v>
      </c>
      <c r="R501" s="0" t="s">
        <v>97</v>
      </c>
      <c r="S501" s="0" t="s">
        <v>98</v>
      </c>
      <c r="T501" s="113" t="n">
        <v>72.5</v>
      </c>
      <c r="U501" s="0" t="s">
        <v>561</v>
      </c>
      <c r="V501" s="0" t="s">
        <v>579</v>
      </c>
      <c r="W501" s="0" t="s">
        <v>681</v>
      </c>
      <c r="X501" s="0" t="s">
        <v>102</v>
      </c>
      <c r="Y501" s="0" t="s">
        <v>103</v>
      </c>
      <c r="Z501" s="0" t="s">
        <v>104</v>
      </c>
      <c r="AA501" s="0" t="n">
        <v>96037738</v>
      </c>
      <c r="AB501" s="0" t="n">
        <v>621144.1</v>
      </c>
      <c r="AC501" s="0" t="n">
        <v>72209</v>
      </c>
      <c r="AD501" s="110" t="n">
        <v>37043.5944444444</v>
      </c>
      <c r="AE501" s="110" t="n">
        <v>37072.5944444444</v>
      </c>
    </row>
    <row r="502" customFormat="false" ht="12.75" hidden="false" customHeight="false" outlineLevel="0" collapsed="false">
      <c r="A502" s="142" t="n">
        <f aca="false">DATEVALUE(TEXT(F502,"mm/dd/yy"))</f>
        <v>37035</v>
      </c>
      <c r="B502" s="142" t="str">
        <f aca="false">IF(K502="Power",IF(Z502="Enron Canada Corp.",LEFT(L502,9),LEFT(L502,13)),K502)</f>
        <v>US East Power</v>
      </c>
      <c r="C502" s="143" t="n">
        <f aca="false">IF(K502="Power",((AE502-AD502+1)*16*SUM(O502:P502)),((AE502-AD502+1)*SUM(O502:P502)))</f>
        <v>24000</v>
      </c>
      <c r="D502" s="143" t="n">
        <f aca="false">VLOOKUP(H502,$A$7:$E$12,(HLOOKUP(B502,$B$5:$E$6,2,FALSE())),FALSE())*C502</f>
        <v>120</v>
      </c>
      <c r="E502" s="109" t="n">
        <v>1288858</v>
      </c>
      <c r="F502" s="110" t="n">
        <v>37035.3257986111</v>
      </c>
      <c r="G502" s="0" t="s">
        <v>305</v>
      </c>
      <c r="H502" s="0" t="s">
        <v>14</v>
      </c>
      <c r="I502" s="0" t="s">
        <v>11</v>
      </c>
      <c r="K502" s="0" t="s">
        <v>13</v>
      </c>
      <c r="L502" s="0" t="s">
        <v>133</v>
      </c>
      <c r="M502" s="0" t="n">
        <v>26116</v>
      </c>
      <c r="N502" s="0" t="s">
        <v>654</v>
      </c>
      <c r="P502" s="111" t="n">
        <v>50</v>
      </c>
      <c r="R502" s="0" t="s">
        <v>97</v>
      </c>
      <c r="S502" s="0" t="s">
        <v>98</v>
      </c>
      <c r="T502" s="113" t="n">
        <v>55.25</v>
      </c>
      <c r="U502" s="0" t="s">
        <v>208</v>
      </c>
      <c r="V502" s="0" t="s">
        <v>181</v>
      </c>
      <c r="W502" s="0" t="s">
        <v>182</v>
      </c>
      <c r="X502" s="0" t="s">
        <v>102</v>
      </c>
      <c r="Y502" s="0" t="s">
        <v>103</v>
      </c>
      <c r="Z502" s="0" t="s">
        <v>104</v>
      </c>
      <c r="AA502" s="0" t="n">
        <v>96060365</v>
      </c>
      <c r="AB502" s="0" t="n">
        <v>621168.1</v>
      </c>
      <c r="AC502" s="0" t="n">
        <v>12</v>
      </c>
      <c r="AD502" s="110" t="n">
        <v>37408.7159722222</v>
      </c>
      <c r="AE502" s="110" t="n">
        <v>37437.7159722222</v>
      </c>
    </row>
    <row r="503" customFormat="false" ht="12.75" hidden="false" customHeight="false" outlineLevel="0" collapsed="false">
      <c r="A503" s="142" t="n">
        <f aca="false">DATEVALUE(TEXT(F503,"mm/dd/yy"))</f>
        <v>37035</v>
      </c>
      <c r="B503" s="142" t="str">
        <f aca="false">IF(K503="Power",IF(Z503="Enron Canada Corp.",LEFT(L503,9),LEFT(L503,13)),K503)</f>
        <v>US East Power</v>
      </c>
      <c r="C503" s="143" t="n">
        <f aca="false">IF(K503="Power",((AE503-AD503+1)*16*SUM(O503:P503)),((AE503-AD503+1)*SUM(O503:P503)))</f>
        <v>24000</v>
      </c>
      <c r="D503" s="143" t="n">
        <f aca="false">VLOOKUP(H503,$A$7:$E$12,(HLOOKUP(B503,$B$5:$E$6,2,FALSE())),FALSE())*C503</f>
        <v>120</v>
      </c>
      <c r="E503" s="109" t="n">
        <v>1288905</v>
      </c>
      <c r="F503" s="110" t="n">
        <v>37035.3275</v>
      </c>
      <c r="G503" s="0" t="s">
        <v>255</v>
      </c>
      <c r="H503" s="0" t="s">
        <v>15</v>
      </c>
      <c r="I503" s="0" t="s">
        <v>11</v>
      </c>
      <c r="K503" s="0" t="s">
        <v>13</v>
      </c>
      <c r="L503" s="0" t="s">
        <v>133</v>
      </c>
      <c r="M503" s="0" t="n">
        <v>32554</v>
      </c>
      <c r="N503" s="0" t="s">
        <v>172</v>
      </c>
      <c r="P503" s="111" t="n">
        <v>50</v>
      </c>
      <c r="R503" s="0" t="s">
        <v>97</v>
      </c>
      <c r="S503" s="0" t="s">
        <v>98</v>
      </c>
      <c r="T503" s="113" t="n">
        <v>62.5</v>
      </c>
      <c r="U503" s="0" t="s">
        <v>647</v>
      </c>
      <c r="V503" s="0" t="s">
        <v>153</v>
      </c>
      <c r="W503" s="0" t="s">
        <v>174</v>
      </c>
      <c r="X503" s="0" t="s">
        <v>102</v>
      </c>
      <c r="Y503" s="0" t="s">
        <v>103</v>
      </c>
      <c r="Z503" s="0" t="s">
        <v>104</v>
      </c>
      <c r="AA503" s="0" t="n">
        <v>96057479</v>
      </c>
      <c r="AB503" s="0" t="n">
        <v>621179.1</v>
      </c>
      <c r="AC503" s="0" t="n">
        <v>55134</v>
      </c>
      <c r="AD503" s="110" t="n">
        <v>37043.5916666667</v>
      </c>
      <c r="AE503" s="110" t="n">
        <v>37072.5916666667</v>
      </c>
    </row>
    <row r="504" customFormat="false" ht="12.75" hidden="false" customHeight="false" outlineLevel="0" collapsed="false">
      <c r="A504" s="142" t="n">
        <f aca="false">DATEVALUE(TEXT(F504,"mm/dd/yy"))</f>
        <v>37035</v>
      </c>
      <c r="B504" s="142" t="str">
        <f aca="false">IF(K504="Power",IF(Z504="Enron Canada Corp.",LEFT(L504,9),LEFT(L504,13)),K504)</f>
        <v>US East Power</v>
      </c>
      <c r="C504" s="143" t="n">
        <f aca="false">IF(K504="Power",((AE504-AD504+1)*16*SUM(O504:P504)),((AE504-AD504+1)*SUM(O504:P504)))</f>
        <v>800</v>
      </c>
      <c r="D504" s="143" t="n">
        <f aca="false">VLOOKUP(H504,$A$7:$E$12,(HLOOKUP(B504,$B$5:$E$6,2,FALSE())),FALSE())*C504</f>
        <v>4</v>
      </c>
      <c r="E504" s="109" t="n">
        <v>1288934</v>
      </c>
      <c r="F504" s="110" t="n">
        <v>37035.3282638889</v>
      </c>
      <c r="G504" s="0" t="s">
        <v>170</v>
      </c>
      <c r="H504" s="0" t="s">
        <v>15</v>
      </c>
      <c r="I504" s="0" t="s">
        <v>11</v>
      </c>
      <c r="K504" s="0" t="s">
        <v>13</v>
      </c>
      <c r="L504" s="0" t="s">
        <v>133</v>
      </c>
      <c r="M504" s="0" t="n">
        <v>29088</v>
      </c>
      <c r="N504" s="0" t="s">
        <v>650</v>
      </c>
      <c r="O504" s="111" t="n">
        <v>50</v>
      </c>
      <c r="R504" s="0" t="s">
        <v>97</v>
      </c>
      <c r="S504" s="0" t="s">
        <v>98</v>
      </c>
      <c r="T504" s="113" t="n">
        <v>30.8</v>
      </c>
      <c r="U504" s="0" t="s">
        <v>647</v>
      </c>
      <c r="V504" s="0" t="s">
        <v>153</v>
      </c>
      <c r="W504" s="0" t="s">
        <v>154</v>
      </c>
      <c r="X504" s="0" t="s">
        <v>102</v>
      </c>
      <c r="Y504" s="0" t="s">
        <v>103</v>
      </c>
      <c r="Z504" s="0" t="s">
        <v>104</v>
      </c>
      <c r="AB504" s="0" t="n">
        <v>621184.1</v>
      </c>
      <c r="AC504" s="0" t="n">
        <v>3246</v>
      </c>
      <c r="AD504" s="110" t="n">
        <v>37036.875</v>
      </c>
      <c r="AE504" s="110" t="n">
        <v>37036.875</v>
      </c>
    </row>
    <row r="505" customFormat="false" ht="12.75" hidden="false" customHeight="false" outlineLevel="0" collapsed="false">
      <c r="A505" s="142" t="n">
        <f aca="false">DATEVALUE(TEXT(F505,"mm/dd/yy"))</f>
        <v>37035</v>
      </c>
      <c r="B505" s="142" t="str">
        <f aca="false">IF(K505="Power",IF(Z505="Enron Canada Corp.",LEFT(L505,9),LEFT(L505,13)),K505)</f>
        <v>US East Power</v>
      </c>
      <c r="C505" s="143" t="n">
        <f aca="false">IF(K505="Power",((AE505-AD505+1)*16*SUM(O505:P505)),((AE505-AD505+1)*SUM(O505:P505)))</f>
        <v>800</v>
      </c>
      <c r="D505" s="143" t="n">
        <f aca="false">VLOOKUP(H505,$A$7:$E$12,(HLOOKUP(B505,$B$5:$E$6,2,FALSE())),FALSE())*C505</f>
        <v>4</v>
      </c>
      <c r="E505" s="109" t="n">
        <v>1288936</v>
      </c>
      <c r="F505" s="110" t="n">
        <v>37035.3283217593</v>
      </c>
      <c r="G505" s="0" t="s">
        <v>170</v>
      </c>
      <c r="H505" s="0" t="s">
        <v>15</v>
      </c>
      <c r="I505" s="0" t="s">
        <v>11</v>
      </c>
      <c r="K505" s="0" t="s">
        <v>13</v>
      </c>
      <c r="L505" s="0" t="s">
        <v>133</v>
      </c>
      <c r="M505" s="0" t="n">
        <v>29088</v>
      </c>
      <c r="N505" s="0" t="s">
        <v>650</v>
      </c>
      <c r="O505" s="111" t="n">
        <v>50</v>
      </c>
      <c r="R505" s="0" t="s">
        <v>97</v>
      </c>
      <c r="S505" s="0" t="s">
        <v>98</v>
      </c>
      <c r="T505" s="113" t="n">
        <v>30.7</v>
      </c>
      <c r="U505" s="0" t="s">
        <v>647</v>
      </c>
      <c r="V505" s="0" t="s">
        <v>153</v>
      </c>
      <c r="W505" s="0" t="s">
        <v>154</v>
      </c>
      <c r="X505" s="0" t="s">
        <v>102</v>
      </c>
      <c r="Y505" s="0" t="s">
        <v>103</v>
      </c>
      <c r="Z505" s="0" t="s">
        <v>104</v>
      </c>
      <c r="AB505" s="0" t="n">
        <v>621185.1</v>
      </c>
      <c r="AC505" s="0" t="n">
        <v>3246</v>
      </c>
      <c r="AD505" s="110" t="n">
        <v>37036.875</v>
      </c>
      <c r="AE505" s="110" t="n">
        <v>37036.875</v>
      </c>
    </row>
    <row r="506" customFormat="false" ht="12.75" hidden="false" customHeight="false" outlineLevel="0" collapsed="false">
      <c r="A506" s="142" t="n">
        <f aca="false">DATEVALUE(TEXT(F506,"mm/dd/yy"))</f>
        <v>37035</v>
      </c>
      <c r="B506" s="142" t="str">
        <f aca="false">IF(K506="Power",IF(Z506="Enron Canada Corp.",LEFT(L506,9),LEFT(L506,13)),K506)</f>
        <v>US East Power</v>
      </c>
      <c r="C506" s="143" t="n">
        <f aca="false">IF(K506="Power",((AE506-AD506+1)*16*SUM(O506:P506)),((AE506-AD506+1)*SUM(O506:P506)))</f>
        <v>800</v>
      </c>
      <c r="D506" s="143" t="n">
        <f aca="false">VLOOKUP(H506,$A$7:$E$12,(HLOOKUP(B506,$B$5:$E$6,2,FALSE())),FALSE())*C506</f>
        <v>4</v>
      </c>
      <c r="E506" s="109" t="n">
        <v>1289208</v>
      </c>
      <c r="F506" s="110" t="n">
        <v>37035.3381828704</v>
      </c>
      <c r="G506" s="0" t="s">
        <v>170</v>
      </c>
      <c r="H506" s="0" t="s">
        <v>15</v>
      </c>
      <c r="I506" s="0" t="s">
        <v>11</v>
      </c>
      <c r="K506" s="0" t="s">
        <v>13</v>
      </c>
      <c r="L506" s="0" t="s">
        <v>133</v>
      </c>
      <c r="M506" s="0" t="n">
        <v>29088</v>
      </c>
      <c r="N506" s="0" t="s">
        <v>650</v>
      </c>
      <c r="O506" s="111" t="n">
        <v>50</v>
      </c>
      <c r="R506" s="0" t="s">
        <v>97</v>
      </c>
      <c r="S506" s="0" t="s">
        <v>98</v>
      </c>
      <c r="T506" s="113" t="n">
        <v>30.9</v>
      </c>
      <c r="U506" s="0" t="s">
        <v>647</v>
      </c>
      <c r="V506" s="0" t="s">
        <v>153</v>
      </c>
      <c r="W506" s="0" t="s">
        <v>154</v>
      </c>
      <c r="X506" s="0" t="s">
        <v>102</v>
      </c>
      <c r="Y506" s="0" t="s">
        <v>103</v>
      </c>
      <c r="Z506" s="0" t="s">
        <v>104</v>
      </c>
      <c r="AB506" s="0" t="n">
        <v>621256.1</v>
      </c>
      <c r="AC506" s="0" t="n">
        <v>3246</v>
      </c>
      <c r="AD506" s="110" t="n">
        <v>37036.875</v>
      </c>
      <c r="AE506" s="110" t="n">
        <v>37036.875</v>
      </c>
    </row>
    <row r="507" customFormat="false" ht="12.75" hidden="false" customHeight="false" outlineLevel="0" collapsed="false">
      <c r="A507" s="142" t="n">
        <f aca="false">DATEVALUE(TEXT(F507,"mm/dd/yy"))</f>
        <v>37035</v>
      </c>
      <c r="B507" s="142" t="str">
        <f aca="false">IF(K507="Power",IF(Z507="Enron Canada Corp.",LEFT(L507,9),LEFT(L507,13)),K507)</f>
        <v>US West Power</v>
      </c>
      <c r="C507" s="143" t="n">
        <f aca="false">IF(K507="Power",((AE507-AD507+1)*16*SUM(O507:P507)),((AE507-AD507+1)*SUM(O507:P507)))</f>
        <v>12400</v>
      </c>
      <c r="D507" s="143" t="n">
        <f aca="false">VLOOKUP(H507,$A$7:$E$12,(HLOOKUP(B507,$B$5:$E$6,2,FALSE())),FALSE())*C507</f>
        <v>93</v>
      </c>
      <c r="E507" s="109" t="n">
        <v>1289851</v>
      </c>
      <c r="F507" s="110" t="n">
        <v>37035.3590509259</v>
      </c>
      <c r="G507" s="0" t="s">
        <v>178</v>
      </c>
      <c r="H507" s="0" t="s">
        <v>14</v>
      </c>
      <c r="I507" s="0" t="s">
        <v>11</v>
      </c>
      <c r="K507" s="0" t="s">
        <v>13</v>
      </c>
      <c r="L507" s="0" t="s">
        <v>95</v>
      </c>
      <c r="M507" s="0" t="n">
        <v>36473</v>
      </c>
      <c r="N507" s="0" t="s">
        <v>511</v>
      </c>
      <c r="P507" s="111" t="n">
        <v>25</v>
      </c>
      <c r="R507" s="0" t="s">
        <v>97</v>
      </c>
      <c r="S507" s="0" t="s">
        <v>98</v>
      </c>
      <c r="T507" s="113" t="n">
        <v>375</v>
      </c>
      <c r="U507" s="0" t="s">
        <v>682</v>
      </c>
      <c r="V507" s="0" t="s">
        <v>401</v>
      </c>
      <c r="W507" s="0" t="s">
        <v>101</v>
      </c>
      <c r="X507" s="0" t="s">
        <v>102</v>
      </c>
      <c r="Y507" s="0" t="s">
        <v>103</v>
      </c>
      <c r="Z507" s="0" t="s">
        <v>104</v>
      </c>
      <c r="AA507" s="0" t="n">
        <v>96004396</v>
      </c>
      <c r="AB507" s="0" t="n">
        <v>621397.1</v>
      </c>
      <c r="AC507" s="0" t="n">
        <v>64245</v>
      </c>
      <c r="AD507" s="110" t="n">
        <v>37073.875</v>
      </c>
      <c r="AE507" s="110" t="n">
        <v>37103.875</v>
      </c>
    </row>
    <row r="508" customFormat="false" ht="12.75" hidden="false" customHeight="false" outlineLevel="0" collapsed="false">
      <c r="A508" s="142" t="n">
        <f aca="false">DATEVALUE(TEXT(F508,"mm/dd/yy"))</f>
        <v>37035</v>
      </c>
      <c r="B508" s="142" t="str">
        <f aca="false">IF(K508="Power",IF(Z508="Enron Canada Corp.",LEFT(L508,9),LEFT(L508,13)),K508)</f>
        <v>US East Power</v>
      </c>
      <c r="C508" s="143" t="n">
        <f aca="false">IF(K508="Power",((AE508-AD508+1)*16*SUM(O508:P508)),((AE508-AD508+1)*SUM(O508:P508)))</f>
        <v>4000</v>
      </c>
      <c r="D508" s="143" t="n">
        <f aca="false">VLOOKUP(H508,$A$7:$E$12,(HLOOKUP(B508,$B$5:$E$6,2,FALSE())),FALSE())*C508</f>
        <v>20</v>
      </c>
      <c r="E508" s="109" t="n">
        <v>1289996</v>
      </c>
      <c r="F508" s="110" t="n">
        <v>37035.3615856481</v>
      </c>
      <c r="G508" s="0" t="s">
        <v>147</v>
      </c>
      <c r="H508" s="0" t="s">
        <v>15</v>
      </c>
      <c r="I508" s="0" t="s">
        <v>11</v>
      </c>
      <c r="K508" s="0" t="s">
        <v>13</v>
      </c>
      <c r="L508" s="0" t="s">
        <v>228</v>
      </c>
      <c r="M508" s="0" t="n">
        <v>51152</v>
      </c>
      <c r="N508" s="0" t="s">
        <v>683</v>
      </c>
      <c r="P508" s="111" t="n">
        <v>50</v>
      </c>
      <c r="R508" s="0" t="s">
        <v>97</v>
      </c>
      <c r="S508" s="0" t="s">
        <v>98</v>
      </c>
      <c r="T508" s="113" t="n">
        <v>68.5</v>
      </c>
      <c r="U508" s="0" t="s">
        <v>684</v>
      </c>
      <c r="V508" s="0" t="s">
        <v>231</v>
      </c>
      <c r="W508" s="0" t="s">
        <v>149</v>
      </c>
      <c r="X508" s="0" t="s">
        <v>102</v>
      </c>
      <c r="Y508" s="0" t="s">
        <v>103</v>
      </c>
      <c r="Z508" s="0" t="s">
        <v>130</v>
      </c>
      <c r="AB508" s="0" t="n">
        <v>621409.1</v>
      </c>
      <c r="AC508" s="0" t="n">
        <v>64168</v>
      </c>
      <c r="AD508" s="110" t="n">
        <v>37046.875</v>
      </c>
      <c r="AE508" s="110" t="n">
        <v>37050.875</v>
      </c>
    </row>
    <row r="509" customFormat="false" ht="12.75" hidden="false" customHeight="false" outlineLevel="0" collapsed="false">
      <c r="A509" s="142" t="n">
        <f aca="false">DATEVALUE(TEXT(F509,"mm/dd/yy"))</f>
        <v>37035</v>
      </c>
      <c r="B509" s="142" t="str">
        <f aca="false">IF(K509="Power",IF(Z509="Enron Canada Corp.",LEFT(L509,9),LEFT(L509,13)),K509)</f>
        <v>US East Power</v>
      </c>
      <c r="C509" s="143" t="n">
        <f aca="false">IF(K509="Power",((AE509-AD509+1)*16*SUM(O509:P509)),((AE509-AD509+1)*SUM(O509:P509)))</f>
        <v>800</v>
      </c>
      <c r="D509" s="143" t="n">
        <f aca="false">VLOOKUP(H509,$A$7:$E$12,(HLOOKUP(B509,$B$5:$E$6,2,FALSE())),FALSE())*C509</f>
        <v>4</v>
      </c>
      <c r="E509" s="109" t="n">
        <v>1290189</v>
      </c>
      <c r="F509" s="110" t="n">
        <v>37035.3664930556</v>
      </c>
      <c r="G509" s="0" t="s">
        <v>541</v>
      </c>
      <c r="H509" s="0" t="s">
        <v>17</v>
      </c>
      <c r="I509" s="0" t="s">
        <v>11</v>
      </c>
      <c r="K509" s="0" t="s">
        <v>13</v>
      </c>
      <c r="L509" s="0" t="s">
        <v>133</v>
      </c>
      <c r="M509" s="0" t="n">
        <v>29088</v>
      </c>
      <c r="N509" s="0" t="s">
        <v>650</v>
      </c>
      <c r="P509" s="111" t="n">
        <v>50</v>
      </c>
      <c r="R509" s="0" t="s">
        <v>97</v>
      </c>
      <c r="S509" s="0" t="s">
        <v>98</v>
      </c>
      <c r="T509" s="113" t="n">
        <v>31</v>
      </c>
      <c r="U509" s="0" t="s">
        <v>685</v>
      </c>
      <c r="V509" s="0" t="s">
        <v>153</v>
      </c>
      <c r="W509" s="0" t="s">
        <v>154</v>
      </c>
      <c r="X509" s="0" t="s">
        <v>102</v>
      </c>
      <c r="Y509" s="0" t="s">
        <v>103</v>
      </c>
      <c r="Z509" s="0" t="s">
        <v>104</v>
      </c>
      <c r="AA509" s="0" t="n">
        <v>96047472</v>
      </c>
      <c r="AB509" s="0" t="n">
        <v>621431.1</v>
      </c>
      <c r="AC509" s="0" t="n">
        <v>71243</v>
      </c>
      <c r="AD509" s="110" t="n">
        <v>37036.875</v>
      </c>
      <c r="AE509" s="110" t="n">
        <v>37036.875</v>
      </c>
    </row>
    <row r="510" customFormat="false" ht="12.75" hidden="false" customHeight="false" outlineLevel="0" collapsed="false">
      <c r="A510" s="142" t="n">
        <f aca="false">DATEVALUE(TEXT(F510,"mm/dd/yy"))</f>
        <v>37035</v>
      </c>
      <c r="B510" s="142" t="str">
        <f aca="false">IF(K510="Power",IF(Z510="Enron Canada Corp.",LEFT(L510,9),LEFT(L510,13)),K510)</f>
        <v>US West Power</v>
      </c>
      <c r="C510" s="143" t="n">
        <f aca="false">IF(K510="Power",((AE510-AD510+1)*16*SUM(O510:P510)),((AE510-AD510+1)*SUM(O510:P510)))</f>
        <v>12400</v>
      </c>
      <c r="D510" s="143" t="n">
        <f aca="false">VLOOKUP(H510,$A$7:$E$12,(HLOOKUP(B510,$B$5:$E$6,2,FALSE())),FALSE())*C510</f>
        <v>93</v>
      </c>
      <c r="E510" s="109" t="n">
        <v>1291072</v>
      </c>
      <c r="F510" s="110" t="n">
        <v>37035.3850578704</v>
      </c>
      <c r="G510" s="0" t="s">
        <v>113</v>
      </c>
      <c r="H510" s="0" t="s">
        <v>14</v>
      </c>
      <c r="I510" s="0" t="s">
        <v>11</v>
      </c>
      <c r="K510" s="0" t="s">
        <v>13</v>
      </c>
      <c r="L510" s="0" t="s">
        <v>95</v>
      </c>
      <c r="M510" s="0" t="n">
        <v>36469</v>
      </c>
      <c r="N510" s="0" t="s">
        <v>686</v>
      </c>
      <c r="O510" s="111" t="n">
        <v>25</v>
      </c>
      <c r="R510" s="0" t="s">
        <v>97</v>
      </c>
      <c r="S510" s="0" t="s">
        <v>98</v>
      </c>
      <c r="T510" s="113" t="n">
        <v>349.5</v>
      </c>
      <c r="U510" s="0" t="s">
        <v>682</v>
      </c>
      <c r="V510" s="0" t="s">
        <v>111</v>
      </c>
      <c r="W510" s="0" t="s">
        <v>112</v>
      </c>
      <c r="X510" s="0" t="s">
        <v>102</v>
      </c>
      <c r="Y510" s="0" t="s">
        <v>103</v>
      </c>
      <c r="Z510" s="0" t="s">
        <v>104</v>
      </c>
      <c r="AA510" s="0" t="n">
        <v>96028954</v>
      </c>
      <c r="AB510" s="0" t="n">
        <v>621490.1</v>
      </c>
      <c r="AC510" s="0" t="n">
        <v>54979</v>
      </c>
      <c r="AD510" s="110" t="n">
        <v>37073.875</v>
      </c>
      <c r="AE510" s="110" t="n">
        <v>37103.875</v>
      </c>
    </row>
    <row r="511" customFormat="false" ht="12.75" hidden="false" customHeight="false" outlineLevel="0" collapsed="false">
      <c r="A511" s="142" t="n">
        <f aca="false">DATEVALUE(TEXT(F511,"mm/dd/yy"))</f>
        <v>37035</v>
      </c>
      <c r="B511" s="142" t="str">
        <f aca="false">IF(K511="Power",IF(Z511="Enron Canada Corp.",LEFT(L511,9),LEFT(L511,13)),K511)</f>
        <v>US West Power</v>
      </c>
      <c r="C511" s="143" t="n">
        <f aca="false">IF(K511="Power",((AE511-AD511+1)*16*SUM(O511:P511)),((AE511-AD511+1)*SUM(O511:P511)))</f>
        <v>12400</v>
      </c>
      <c r="D511" s="143" t="n">
        <f aca="false">VLOOKUP(H511,$A$7:$E$12,(HLOOKUP(B511,$B$5:$E$6,2,FALSE())),FALSE())*C511</f>
        <v>93</v>
      </c>
      <c r="E511" s="109" t="n">
        <v>1291073</v>
      </c>
      <c r="F511" s="110" t="n">
        <v>37035.3850578704</v>
      </c>
      <c r="G511" s="0" t="s">
        <v>113</v>
      </c>
      <c r="H511" s="0" t="s">
        <v>14</v>
      </c>
      <c r="I511" s="0" t="s">
        <v>11</v>
      </c>
      <c r="K511" s="0" t="s">
        <v>13</v>
      </c>
      <c r="L511" s="0" t="s">
        <v>95</v>
      </c>
      <c r="M511" s="0" t="n">
        <v>36465</v>
      </c>
      <c r="N511" s="0" t="s">
        <v>687</v>
      </c>
      <c r="P511" s="111" t="n">
        <v>25</v>
      </c>
      <c r="R511" s="0" t="s">
        <v>97</v>
      </c>
      <c r="S511" s="0" t="s">
        <v>98</v>
      </c>
      <c r="T511" s="113" t="n">
        <v>357.5</v>
      </c>
      <c r="U511" s="0" t="s">
        <v>682</v>
      </c>
      <c r="V511" s="0" t="s">
        <v>111</v>
      </c>
      <c r="W511" s="0" t="s">
        <v>112</v>
      </c>
      <c r="X511" s="0" t="s">
        <v>102</v>
      </c>
      <c r="Y511" s="0" t="s">
        <v>103</v>
      </c>
      <c r="Z511" s="0" t="s">
        <v>104</v>
      </c>
      <c r="AA511" s="0" t="n">
        <v>96028954</v>
      </c>
      <c r="AB511" s="0" t="n">
        <v>621491.1</v>
      </c>
      <c r="AC511" s="0" t="n">
        <v>54979</v>
      </c>
      <c r="AD511" s="110" t="n">
        <v>37073.875</v>
      </c>
      <c r="AE511" s="110" t="n">
        <v>37103.875</v>
      </c>
    </row>
    <row r="512" customFormat="false" ht="12.75" hidden="false" customHeight="false" outlineLevel="0" collapsed="false">
      <c r="A512" s="142" t="n">
        <f aca="false">DATEVALUE(TEXT(F512,"mm/dd/yy"))</f>
        <v>37035</v>
      </c>
      <c r="B512" s="142" t="str">
        <f aca="false">IF(K512="Power",IF(Z512="Enron Canada Corp.",LEFT(L512,9),LEFT(L512,13)),K512)</f>
        <v>US East Power</v>
      </c>
      <c r="C512" s="143" t="n">
        <f aca="false">IF(K512="Power",((AE512-AD512+1)*16*SUM(O512:P512)),((AE512-AD512+1)*SUM(O512:P512)))</f>
        <v>24000</v>
      </c>
      <c r="D512" s="143" t="n">
        <f aca="false">VLOOKUP(H512,$A$7:$E$12,(HLOOKUP(B512,$B$5:$E$6,2,FALSE())),FALSE())*C512</f>
        <v>120</v>
      </c>
      <c r="E512" s="109" t="n">
        <v>1291170</v>
      </c>
      <c r="F512" s="110" t="n">
        <v>37035.3875</v>
      </c>
      <c r="G512" s="0" t="s">
        <v>113</v>
      </c>
      <c r="H512" s="0" t="s">
        <v>14</v>
      </c>
      <c r="I512" s="0" t="s">
        <v>11</v>
      </c>
      <c r="K512" s="0" t="s">
        <v>13</v>
      </c>
      <c r="L512" s="0" t="s">
        <v>133</v>
      </c>
      <c r="M512" s="0" t="n">
        <v>26302</v>
      </c>
      <c r="N512" s="0" t="s">
        <v>672</v>
      </c>
      <c r="P512" s="111" t="n">
        <v>50</v>
      </c>
      <c r="R512" s="0" t="s">
        <v>97</v>
      </c>
      <c r="S512" s="0" t="s">
        <v>98</v>
      </c>
      <c r="T512" s="113" t="n">
        <v>65.75</v>
      </c>
      <c r="U512" s="0" t="s">
        <v>208</v>
      </c>
      <c r="V512" s="0" t="s">
        <v>458</v>
      </c>
      <c r="W512" s="0" t="s">
        <v>673</v>
      </c>
      <c r="X512" s="0" t="s">
        <v>102</v>
      </c>
      <c r="Y512" s="0" t="s">
        <v>103</v>
      </c>
      <c r="Z512" s="0" t="s">
        <v>104</v>
      </c>
      <c r="AA512" s="0" t="n">
        <v>96028954</v>
      </c>
      <c r="AB512" s="0" t="n">
        <v>621503.1</v>
      </c>
      <c r="AC512" s="0" t="n">
        <v>54979</v>
      </c>
      <c r="AD512" s="110" t="n">
        <v>37043.6006944444</v>
      </c>
      <c r="AE512" s="110" t="n">
        <v>37072.6006944444</v>
      </c>
    </row>
    <row r="513" customFormat="false" ht="12.75" hidden="false" customHeight="false" outlineLevel="0" collapsed="false">
      <c r="A513" s="142" t="n">
        <f aca="false">DATEVALUE(TEXT(F513,"mm/dd/yy"))</f>
        <v>37035</v>
      </c>
      <c r="B513" s="142" t="str">
        <f aca="false">IF(K513="Power",IF(Z513="Enron Canada Corp.",LEFT(L513,9),LEFT(L513,13)),K513)</f>
        <v>Natural Gas</v>
      </c>
      <c r="C513" s="143" t="n">
        <f aca="false">IF(K513="Power",((AE513-AD513+1)*16*SUM(O513:P513)),((AE513-AD513+1)*SUM(O513:P513)))</f>
        <v>180000</v>
      </c>
      <c r="D513" s="143" t="n">
        <f aca="false">VLOOKUP(H513,$A$7:$E$12,(HLOOKUP(B513,$B$5:$E$6,2,FALSE())),FALSE())*C513</f>
        <v>45</v>
      </c>
      <c r="E513" s="109" t="n">
        <v>1291312</v>
      </c>
      <c r="F513" s="110" t="n">
        <v>37035.3908101852</v>
      </c>
      <c r="G513" s="0" t="s">
        <v>316</v>
      </c>
      <c r="H513" s="0" t="s">
        <v>14</v>
      </c>
      <c r="I513" s="0" t="s">
        <v>11</v>
      </c>
      <c r="K513" s="0" t="s">
        <v>12</v>
      </c>
      <c r="L513" s="0" t="s">
        <v>123</v>
      </c>
      <c r="M513" s="0" t="n">
        <v>36165</v>
      </c>
      <c r="N513" s="0" t="s">
        <v>656</v>
      </c>
      <c r="P513" s="111" t="n">
        <v>6000</v>
      </c>
      <c r="R513" s="0" t="s">
        <v>125</v>
      </c>
      <c r="S513" s="0" t="s">
        <v>98</v>
      </c>
      <c r="T513" s="113" t="n">
        <v>-0.075</v>
      </c>
      <c r="U513" s="0" t="s">
        <v>327</v>
      </c>
      <c r="V513" s="0" t="s">
        <v>328</v>
      </c>
      <c r="W513" s="0" t="s">
        <v>329</v>
      </c>
      <c r="X513" s="0" t="s">
        <v>129</v>
      </c>
      <c r="Y513" s="0" t="s">
        <v>103</v>
      </c>
      <c r="Z513" s="0" t="s">
        <v>130</v>
      </c>
      <c r="AA513" s="0" t="n">
        <v>95000242</v>
      </c>
      <c r="AB513" s="0" t="s">
        <v>688</v>
      </c>
      <c r="AC513" s="0" t="n">
        <v>232</v>
      </c>
      <c r="AD513" s="110" t="n">
        <v>37043.875</v>
      </c>
      <c r="AE513" s="110" t="n">
        <v>37072.875</v>
      </c>
    </row>
    <row r="514" customFormat="false" ht="12.75" hidden="false" customHeight="false" outlineLevel="0" collapsed="false">
      <c r="A514" s="142" t="n">
        <f aca="false">DATEVALUE(TEXT(F514,"mm/dd/yy"))</f>
        <v>37035</v>
      </c>
      <c r="B514" s="142" t="str">
        <f aca="false">IF(K514="Power",IF(Z514="Enron Canada Corp.",LEFT(L514,9),LEFT(L514,13)),K514)</f>
        <v>Natural Gas</v>
      </c>
      <c r="C514" s="143" t="n">
        <f aca="false">IF(K514="Power",((AE514-AD514+1)*16*SUM(O514:P514)),((AE514-AD514+1)*SUM(O514:P514)))</f>
        <v>1500000</v>
      </c>
      <c r="D514" s="143" t="n">
        <f aca="false">VLOOKUP(H514,$A$7:$E$12,(HLOOKUP(B514,$B$5:$E$6,2,FALSE())),FALSE())*C514</f>
        <v>375</v>
      </c>
      <c r="E514" s="109" t="n">
        <v>1291522</v>
      </c>
      <c r="F514" s="110" t="n">
        <v>37035.3972569444</v>
      </c>
      <c r="G514" s="0" t="s">
        <v>162</v>
      </c>
      <c r="H514" s="0" t="s">
        <v>14</v>
      </c>
      <c r="I514" s="0" t="s">
        <v>11</v>
      </c>
      <c r="K514" s="0" t="s">
        <v>12</v>
      </c>
      <c r="L514" s="0" t="s">
        <v>123</v>
      </c>
      <c r="M514" s="0" t="n">
        <v>33999</v>
      </c>
      <c r="N514" s="0" t="s">
        <v>659</v>
      </c>
      <c r="P514" s="111" t="n">
        <v>50000</v>
      </c>
      <c r="R514" s="0" t="s">
        <v>125</v>
      </c>
      <c r="S514" s="0" t="s">
        <v>98</v>
      </c>
      <c r="T514" s="113" t="n">
        <v>0.03</v>
      </c>
      <c r="U514" s="0" t="s">
        <v>327</v>
      </c>
      <c r="V514" s="0" t="s">
        <v>218</v>
      </c>
      <c r="W514" s="0" t="s">
        <v>219</v>
      </c>
      <c r="X514" s="0" t="s">
        <v>129</v>
      </c>
      <c r="Y514" s="0" t="s">
        <v>103</v>
      </c>
      <c r="Z514" s="0" t="s">
        <v>130</v>
      </c>
      <c r="AA514" s="0" t="n">
        <v>96045266</v>
      </c>
      <c r="AB514" s="0" t="s">
        <v>689</v>
      </c>
      <c r="AC514" s="0" t="n">
        <v>53350</v>
      </c>
      <c r="AD514" s="110" t="n">
        <v>37043</v>
      </c>
      <c r="AE514" s="110" t="n">
        <v>37072</v>
      </c>
    </row>
    <row r="515" customFormat="false" ht="12.75" hidden="false" customHeight="false" outlineLevel="0" collapsed="false">
      <c r="A515" s="142" t="n">
        <f aca="false">DATEVALUE(TEXT(F515,"mm/dd/yy"))</f>
        <v>37035</v>
      </c>
      <c r="B515" s="142" t="str">
        <f aca="false">IF(K515="Power",IF(Z515="Enron Canada Corp.",LEFT(L515,9),LEFT(L515,13)),K515)</f>
        <v>Natural Gas</v>
      </c>
      <c r="C515" s="143" t="n">
        <f aca="false">IF(K515="Power",((AE515-AD515+1)*16*SUM(O515:P515)),((AE515-AD515+1)*SUM(O515:P515)))</f>
        <v>300000</v>
      </c>
      <c r="D515" s="143" t="n">
        <f aca="false">VLOOKUP(H515,$A$7:$E$12,(HLOOKUP(B515,$B$5:$E$6,2,FALSE())),FALSE())*C515</f>
        <v>75</v>
      </c>
      <c r="E515" s="109" t="n">
        <v>1292445</v>
      </c>
      <c r="F515" s="110" t="n">
        <v>37035.4374537037</v>
      </c>
      <c r="G515" s="0" t="s">
        <v>252</v>
      </c>
      <c r="H515" s="0" t="s">
        <v>14</v>
      </c>
      <c r="I515" s="0" t="s">
        <v>11</v>
      </c>
      <c r="K515" s="0" t="s">
        <v>12</v>
      </c>
      <c r="L515" s="0" t="s">
        <v>123</v>
      </c>
      <c r="M515" s="0" t="n">
        <v>36157</v>
      </c>
      <c r="N515" s="0" t="s">
        <v>506</v>
      </c>
      <c r="O515" s="111" t="n">
        <v>10000</v>
      </c>
      <c r="R515" s="0" t="s">
        <v>125</v>
      </c>
      <c r="S515" s="0" t="s">
        <v>98</v>
      </c>
      <c r="T515" s="113" t="n">
        <v>-0.045</v>
      </c>
      <c r="U515" s="0" t="s">
        <v>644</v>
      </c>
      <c r="V515" s="0" t="s">
        <v>218</v>
      </c>
      <c r="W515" s="0" t="s">
        <v>219</v>
      </c>
      <c r="X515" s="0" t="s">
        <v>129</v>
      </c>
      <c r="Y515" s="0" t="s">
        <v>103</v>
      </c>
      <c r="Z515" s="0" t="s">
        <v>130</v>
      </c>
      <c r="AA515" s="0" t="n">
        <v>96041878</v>
      </c>
      <c r="AB515" s="0" t="s">
        <v>690</v>
      </c>
      <c r="AC515" s="0" t="n">
        <v>11135</v>
      </c>
      <c r="AD515" s="110" t="n">
        <v>37043.875</v>
      </c>
      <c r="AE515" s="110" t="n">
        <v>37072.875</v>
      </c>
    </row>
    <row r="516" customFormat="false" ht="12.75" hidden="false" customHeight="false" outlineLevel="0" collapsed="false">
      <c r="A516" s="142" t="n">
        <f aca="false">DATEVALUE(TEXT(F516,"mm/dd/yy"))</f>
        <v>37035</v>
      </c>
      <c r="B516" s="142" t="str">
        <f aca="false">IF(K516="Power",IF(Z516="Enron Canada Corp.",LEFT(L516,9),LEFT(L516,13)),K516)</f>
        <v>US East Power</v>
      </c>
      <c r="C516" s="143" t="n">
        <f aca="false">IF(K516="Power",((AE516-AD516+1)*16*SUM(O516:P516)),((AE516-AD516+1)*SUM(O516:P516)))</f>
        <v>4000</v>
      </c>
      <c r="D516" s="143" t="n">
        <f aca="false">VLOOKUP(H516,$A$7:$E$12,(HLOOKUP(B516,$B$5:$E$6,2,FALSE())),FALSE())*C516</f>
        <v>20</v>
      </c>
      <c r="E516" s="109" t="n">
        <v>1292853</v>
      </c>
      <c r="F516" s="110" t="n">
        <v>37035.4677430556</v>
      </c>
      <c r="G516" s="0" t="s">
        <v>178</v>
      </c>
      <c r="H516" s="0" t="s">
        <v>14</v>
      </c>
      <c r="I516" s="0" t="s">
        <v>11</v>
      </c>
      <c r="K516" s="0" t="s">
        <v>13</v>
      </c>
      <c r="L516" s="0" t="s">
        <v>133</v>
      </c>
      <c r="M516" s="0" t="n">
        <v>29070</v>
      </c>
      <c r="N516" s="0" t="s">
        <v>630</v>
      </c>
      <c r="O516" s="111" t="n">
        <v>50</v>
      </c>
      <c r="R516" s="0" t="s">
        <v>97</v>
      </c>
      <c r="S516" s="0" t="s">
        <v>98</v>
      </c>
      <c r="T516" s="113" t="n">
        <v>31</v>
      </c>
      <c r="U516" s="0" t="s">
        <v>208</v>
      </c>
      <c r="V516" s="0" t="s">
        <v>209</v>
      </c>
      <c r="W516" s="0" t="s">
        <v>185</v>
      </c>
      <c r="X516" s="0" t="s">
        <v>102</v>
      </c>
      <c r="Y516" s="0" t="s">
        <v>103</v>
      </c>
      <c r="Z516" s="0" t="s">
        <v>104</v>
      </c>
      <c r="AA516" s="0" t="n">
        <v>96004396</v>
      </c>
      <c r="AB516" s="0" t="n">
        <v>621680.1</v>
      </c>
      <c r="AC516" s="0" t="n">
        <v>64245</v>
      </c>
      <c r="AD516" s="110" t="n">
        <v>37039.875</v>
      </c>
      <c r="AE516" s="110" t="n">
        <v>37043.875</v>
      </c>
    </row>
    <row r="517" customFormat="false" ht="12.75" hidden="false" customHeight="false" outlineLevel="0" collapsed="false">
      <c r="A517" s="142" t="n">
        <f aca="false">DATEVALUE(TEXT(F517,"mm/dd/yy"))</f>
        <v>37035</v>
      </c>
      <c r="B517" s="142" t="str">
        <f aca="false">IF(K517="Power",IF(Z517="Enron Canada Corp.",LEFT(L517,9),LEFT(L517,13)),K517)</f>
        <v>US East Power</v>
      </c>
      <c r="C517" s="143" t="n">
        <f aca="false">IF(K517="Power",((AE517-AD517+1)*16*SUM(O517:P517)),((AE517-AD517+1)*SUM(O517:P517)))</f>
        <v>24000</v>
      </c>
      <c r="D517" s="143" t="n">
        <f aca="false">VLOOKUP(H517,$A$7:$E$12,(HLOOKUP(B517,$B$5:$E$6,2,FALSE())),FALSE())*C517</f>
        <v>120</v>
      </c>
      <c r="E517" s="109" t="n">
        <v>1292856</v>
      </c>
      <c r="F517" s="110" t="n">
        <v>37035.4678703704</v>
      </c>
      <c r="G517" s="0" t="s">
        <v>178</v>
      </c>
      <c r="H517" s="0" t="s">
        <v>14</v>
      </c>
      <c r="I517" s="0" t="s">
        <v>11</v>
      </c>
      <c r="K517" s="0" t="s">
        <v>13</v>
      </c>
      <c r="L517" s="0" t="s">
        <v>133</v>
      </c>
      <c r="M517" s="0" t="n">
        <v>3749</v>
      </c>
      <c r="N517" s="0" t="s">
        <v>184</v>
      </c>
      <c r="O517" s="111" t="n">
        <v>50</v>
      </c>
      <c r="R517" s="0" t="s">
        <v>97</v>
      </c>
      <c r="S517" s="0" t="s">
        <v>98</v>
      </c>
      <c r="T517" s="113" t="n">
        <v>63.4</v>
      </c>
      <c r="U517" s="0" t="s">
        <v>208</v>
      </c>
      <c r="V517" s="0" t="s">
        <v>209</v>
      </c>
      <c r="W517" s="0" t="s">
        <v>185</v>
      </c>
      <c r="X517" s="0" t="s">
        <v>102</v>
      </c>
      <c r="Y517" s="0" t="s">
        <v>103</v>
      </c>
      <c r="Z517" s="0" t="s">
        <v>104</v>
      </c>
      <c r="AA517" s="0" t="n">
        <v>96004396</v>
      </c>
      <c r="AB517" s="0" t="n">
        <v>621681.1</v>
      </c>
      <c r="AC517" s="0" t="n">
        <v>64245</v>
      </c>
      <c r="AD517" s="110" t="n">
        <v>37043.7159722222</v>
      </c>
      <c r="AE517" s="110" t="n">
        <v>37072.7159722222</v>
      </c>
    </row>
    <row r="518" customFormat="false" ht="12.75" hidden="false" customHeight="false" outlineLevel="0" collapsed="false">
      <c r="A518" s="142" t="n">
        <f aca="false">DATEVALUE(TEXT(F518,"mm/dd/yy"))</f>
        <v>37035</v>
      </c>
      <c r="B518" s="142" t="str">
        <f aca="false">IF(K518="Power",IF(Z518="Enron Canada Corp.",LEFT(L518,9),LEFT(L518,13)),K518)</f>
        <v>Natural Gas</v>
      </c>
      <c r="C518" s="143" t="n">
        <f aca="false">IF(K518="Power",((AE518-AD518+1)*16*SUM(O518:P518)),((AE518-AD518+1)*SUM(O518:P518)))</f>
        <v>150000</v>
      </c>
      <c r="D518" s="143" t="n">
        <f aca="false">VLOOKUP(H518,$A$7:$E$12,(HLOOKUP(B518,$B$5:$E$6,2,FALSE())),FALSE())*C518</f>
        <v>37.5</v>
      </c>
      <c r="E518" s="109" t="n">
        <v>1292857</v>
      </c>
      <c r="F518" s="110" t="n">
        <v>37035.4679513889</v>
      </c>
      <c r="G518" s="0" t="s">
        <v>658</v>
      </c>
      <c r="H518" s="0" t="s">
        <v>16</v>
      </c>
      <c r="I518" s="0" t="s">
        <v>11</v>
      </c>
      <c r="K518" s="0" t="s">
        <v>12</v>
      </c>
      <c r="L518" s="0" t="s">
        <v>123</v>
      </c>
      <c r="M518" s="0" t="n">
        <v>33999</v>
      </c>
      <c r="N518" s="0" t="s">
        <v>659</v>
      </c>
      <c r="O518" s="111" t="n">
        <v>5000</v>
      </c>
      <c r="R518" s="0" t="s">
        <v>125</v>
      </c>
      <c r="S518" s="0" t="s">
        <v>98</v>
      </c>
      <c r="T518" s="113" t="n">
        <v>0.0275</v>
      </c>
      <c r="U518" s="0" t="s">
        <v>660</v>
      </c>
      <c r="V518" s="0" t="s">
        <v>218</v>
      </c>
      <c r="W518" s="0" t="s">
        <v>219</v>
      </c>
      <c r="X518" s="0" t="s">
        <v>129</v>
      </c>
      <c r="Y518" s="0" t="s">
        <v>103</v>
      </c>
      <c r="Z518" s="0" t="s">
        <v>130</v>
      </c>
      <c r="AA518" s="0" t="n">
        <v>96003709</v>
      </c>
      <c r="AB518" s="0" t="s">
        <v>691</v>
      </c>
      <c r="AC518" s="0" t="n">
        <v>51163</v>
      </c>
      <c r="AD518" s="110" t="n">
        <v>37043</v>
      </c>
      <c r="AE518" s="110" t="n">
        <v>37072</v>
      </c>
    </row>
    <row r="519" customFormat="false" ht="12.75" hidden="false" customHeight="false" outlineLevel="0" collapsed="false">
      <c r="A519" s="142" t="n">
        <f aca="false">DATEVALUE(TEXT(F519,"mm/dd/yy"))</f>
        <v>37035</v>
      </c>
      <c r="B519" s="142" t="str">
        <f aca="false">IF(K519="Power",IF(Z519="Enron Canada Corp.",LEFT(L519,9),LEFT(L519,13)),K519)</f>
        <v>US East Power</v>
      </c>
      <c r="C519" s="143" t="n">
        <f aca="false">IF(K519="Power",((AE519-AD519+1)*16*SUM(O519:P519)),((AE519-AD519+1)*SUM(O519:P519)))</f>
        <v>4000</v>
      </c>
      <c r="D519" s="143" t="n">
        <f aca="false">VLOOKUP(H519,$A$7:$E$12,(HLOOKUP(B519,$B$5:$E$6,2,FALSE())),FALSE())*C519</f>
        <v>20</v>
      </c>
      <c r="E519" s="109" t="n">
        <v>1292909</v>
      </c>
      <c r="F519" s="110" t="n">
        <v>37035.4723726852</v>
      </c>
      <c r="G519" s="0" t="s">
        <v>178</v>
      </c>
      <c r="H519" s="0" t="s">
        <v>14</v>
      </c>
      <c r="I519" s="0" t="s">
        <v>11</v>
      </c>
      <c r="K519" s="0" t="s">
        <v>13</v>
      </c>
      <c r="L519" s="0" t="s">
        <v>133</v>
      </c>
      <c r="M519" s="0" t="n">
        <v>29070</v>
      </c>
      <c r="N519" s="0" t="s">
        <v>630</v>
      </c>
      <c r="O519" s="111" t="n">
        <v>50</v>
      </c>
      <c r="R519" s="0" t="s">
        <v>97</v>
      </c>
      <c r="S519" s="0" t="s">
        <v>98</v>
      </c>
      <c r="T519" s="113" t="n">
        <v>30.5</v>
      </c>
      <c r="U519" s="0" t="s">
        <v>208</v>
      </c>
      <c r="V519" s="0" t="s">
        <v>209</v>
      </c>
      <c r="W519" s="0" t="s">
        <v>185</v>
      </c>
      <c r="X519" s="0" t="s">
        <v>102</v>
      </c>
      <c r="Y519" s="0" t="s">
        <v>103</v>
      </c>
      <c r="Z519" s="0" t="s">
        <v>104</v>
      </c>
      <c r="AA519" s="0" t="n">
        <v>96004396</v>
      </c>
      <c r="AB519" s="0" t="n">
        <v>621702.1</v>
      </c>
      <c r="AC519" s="0" t="n">
        <v>64245</v>
      </c>
      <c r="AD519" s="110" t="n">
        <v>37039.875</v>
      </c>
      <c r="AE519" s="110" t="n">
        <v>37043.875</v>
      </c>
    </row>
    <row r="520" customFormat="false" ht="12.75" hidden="false" customHeight="false" outlineLevel="0" collapsed="false">
      <c r="A520" s="142" t="n">
        <f aca="false">DATEVALUE(TEXT(F520,"mm/dd/yy"))</f>
        <v>37035</v>
      </c>
      <c r="B520" s="142" t="str">
        <f aca="false">IF(K520="Power",IF(Z520="Enron Canada Corp.",LEFT(L520,9),LEFT(L520,13)),K520)</f>
        <v>US East Power</v>
      </c>
      <c r="C520" s="143" t="n">
        <f aca="false">IF(K520="Power",((AE520-AD520+1)*16*SUM(O520:P520)),((AE520-AD520+1)*SUM(O520:P520)))</f>
        <v>24000</v>
      </c>
      <c r="D520" s="143" t="n">
        <f aca="false">VLOOKUP(H520,$A$7:$E$12,(HLOOKUP(B520,$B$5:$E$6,2,FALSE())),FALSE())*C520</f>
        <v>120</v>
      </c>
      <c r="E520" s="109" t="n">
        <v>1292984</v>
      </c>
      <c r="F520" s="110" t="n">
        <v>37035.4796875</v>
      </c>
      <c r="G520" s="0" t="s">
        <v>160</v>
      </c>
      <c r="H520" s="0" t="s">
        <v>15</v>
      </c>
      <c r="I520" s="0" t="s">
        <v>11</v>
      </c>
      <c r="K520" s="0" t="s">
        <v>13</v>
      </c>
      <c r="L520" s="0" t="s">
        <v>133</v>
      </c>
      <c r="M520" s="0" t="n">
        <v>32554</v>
      </c>
      <c r="N520" s="0" t="s">
        <v>172</v>
      </c>
      <c r="O520" s="111" t="n">
        <v>50</v>
      </c>
      <c r="R520" s="0" t="s">
        <v>97</v>
      </c>
      <c r="S520" s="0" t="s">
        <v>98</v>
      </c>
      <c r="T520" s="113" t="n">
        <v>61.75</v>
      </c>
      <c r="U520" s="0" t="s">
        <v>647</v>
      </c>
      <c r="V520" s="0" t="s">
        <v>153</v>
      </c>
      <c r="W520" s="0" t="s">
        <v>174</v>
      </c>
      <c r="X520" s="0" t="s">
        <v>102</v>
      </c>
      <c r="Y520" s="0" t="s">
        <v>103</v>
      </c>
      <c r="Z520" s="0" t="s">
        <v>104</v>
      </c>
      <c r="AA520" s="0" t="n">
        <v>96006417</v>
      </c>
      <c r="AB520" s="0" t="n">
        <v>621724.1</v>
      </c>
      <c r="AC520" s="0" t="n">
        <v>56264</v>
      </c>
      <c r="AD520" s="110" t="n">
        <v>37043.5916666667</v>
      </c>
      <c r="AE520" s="110" t="n">
        <v>37072.5916666667</v>
      </c>
    </row>
    <row r="521" customFormat="false" ht="12.75" hidden="false" customHeight="false" outlineLevel="0" collapsed="false">
      <c r="A521" s="142" t="n">
        <f aca="false">DATEVALUE(TEXT(F521,"mm/dd/yy"))</f>
        <v>37035</v>
      </c>
      <c r="B521" s="142" t="str">
        <f aca="false">IF(K521="Power",IF(Z521="Enron Canada Corp.",LEFT(L521,9),LEFT(L521,13)),K521)</f>
        <v>US East Power</v>
      </c>
      <c r="C521" s="143" t="n">
        <f aca="false">IF(K521="Power",((AE521-AD521+1)*16*SUM(O521:P521)),((AE521-AD521+1)*SUM(O521:P521)))</f>
        <v>73600</v>
      </c>
      <c r="D521" s="143" t="n">
        <f aca="false">VLOOKUP(H521,$A$7:$E$12,(HLOOKUP(B521,$B$5:$E$6,2,FALSE())),FALSE())*C521</f>
        <v>368</v>
      </c>
      <c r="E521" s="109" t="n">
        <v>1293087</v>
      </c>
      <c r="F521" s="110" t="n">
        <v>37035.4871296296</v>
      </c>
      <c r="G521" s="0" t="s">
        <v>150</v>
      </c>
      <c r="H521" s="0" t="s">
        <v>17</v>
      </c>
      <c r="I521" s="0" t="s">
        <v>11</v>
      </c>
      <c r="K521" s="0" t="s">
        <v>13</v>
      </c>
      <c r="L521" s="0" t="s">
        <v>442</v>
      </c>
      <c r="M521" s="0" t="n">
        <v>34797</v>
      </c>
      <c r="N521" s="0" t="s">
        <v>475</v>
      </c>
      <c r="P521" s="111" t="n">
        <v>50</v>
      </c>
      <c r="R521" s="0" t="s">
        <v>97</v>
      </c>
      <c r="S521" s="0" t="s">
        <v>98</v>
      </c>
      <c r="T521" s="113" t="n">
        <v>38.25</v>
      </c>
      <c r="U521" s="0" t="s">
        <v>620</v>
      </c>
      <c r="V521" s="0" t="s">
        <v>476</v>
      </c>
      <c r="W521" s="0" t="s">
        <v>477</v>
      </c>
      <c r="X521" s="0" t="s">
        <v>102</v>
      </c>
      <c r="Y521" s="0" t="s">
        <v>103</v>
      </c>
      <c r="Z521" s="0" t="s">
        <v>104</v>
      </c>
      <c r="AA521" s="0" t="n">
        <v>96009016</v>
      </c>
      <c r="AB521" s="0" t="n">
        <v>621750.1</v>
      </c>
      <c r="AC521" s="0" t="n">
        <v>18</v>
      </c>
      <c r="AD521" s="110" t="n">
        <v>37165</v>
      </c>
      <c r="AE521" s="110" t="n">
        <v>37256</v>
      </c>
    </row>
    <row r="522" customFormat="false" ht="12.75" hidden="false" customHeight="false" outlineLevel="0" collapsed="false">
      <c r="A522" s="142" t="n">
        <f aca="false">DATEVALUE(TEXT(F522,"mm/dd/yy"))</f>
        <v>37035</v>
      </c>
      <c r="B522" s="142" t="str">
        <f aca="false">IF(K522="Power",IF(Z522="Enron Canada Corp.",LEFT(L522,9),LEFT(L522,13)),K522)</f>
        <v>US West Power</v>
      </c>
      <c r="C522" s="143" t="n">
        <f aca="false">IF(K522="Power",((AE522-AD522+1)*16*SUM(O522:P522)),((AE522-AD522+1)*SUM(O522:P522)))</f>
        <v>12000</v>
      </c>
      <c r="D522" s="143" t="n">
        <f aca="false">VLOOKUP(H522,$A$7:$E$12,(HLOOKUP(B522,$B$5:$E$6,2,FALSE())),FALSE())*C522</f>
        <v>90</v>
      </c>
      <c r="E522" s="109" t="n">
        <v>1293149</v>
      </c>
      <c r="F522" s="110" t="n">
        <v>37035.4908217593</v>
      </c>
      <c r="G522" s="0" t="s">
        <v>176</v>
      </c>
      <c r="H522" s="0" t="s">
        <v>14</v>
      </c>
      <c r="I522" s="0" t="s">
        <v>11</v>
      </c>
      <c r="K522" s="0" t="s">
        <v>13</v>
      </c>
      <c r="L522" s="0" t="s">
        <v>95</v>
      </c>
      <c r="M522" s="0" t="n">
        <v>36468</v>
      </c>
      <c r="N522" s="0" t="s">
        <v>117</v>
      </c>
      <c r="O522" s="111" t="n">
        <v>25</v>
      </c>
      <c r="R522" s="0" t="s">
        <v>97</v>
      </c>
      <c r="S522" s="0" t="s">
        <v>98</v>
      </c>
      <c r="T522" s="113" t="n">
        <v>300</v>
      </c>
      <c r="U522" s="0" t="s">
        <v>177</v>
      </c>
      <c r="V522" s="0" t="s">
        <v>111</v>
      </c>
      <c r="W522" s="0" t="s">
        <v>112</v>
      </c>
      <c r="X522" s="0" t="s">
        <v>102</v>
      </c>
      <c r="Y522" s="0" t="s">
        <v>103</v>
      </c>
      <c r="Z522" s="0" t="s">
        <v>104</v>
      </c>
      <c r="AA522" s="0" t="n">
        <v>96013065</v>
      </c>
      <c r="AB522" s="0" t="n">
        <v>621759.1</v>
      </c>
      <c r="AC522" s="0" t="n">
        <v>55265</v>
      </c>
      <c r="AD522" s="110" t="n">
        <v>37043.875</v>
      </c>
      <c r="AE522" s="110" t="n">
        <v>37072.875</v>
      </c>
    </row>
    <row r="523" customFormat="false" ht="12.75" hidden="false" customHeight="false" outlineLevel="0" collapsed="false">
      <c r="A523" s="142" t="n">
        <f aca="false">DATEVALUE(TEXT(F523,"mm/dd/yy"))</f>
        <v>37035</v>
      </c>
      <c r="B523" s="142" t="str">
        <f aca="false">IF(K523="Power",IF(Z523="Enron Canada Corp.",LEFT(L523,9),LEFT(L523,13)),K523)</f>
        <v>US East Power</v>
      </c>
      <c r="C523" s="143" t="n">
        <f aca="false">IF(K523="Power",((AE523-AD523+1)*16*SUM(O523:P523)),((AE523-AD523+1)*SUM(O523:P523)))</f>
        <v>4000</v>
      </c>
      <c r="D523" s="143" t="n">
        <f aca="false">VLOOKUP(H523,$A$7:$E$12,(HLOOKUP(B523,$B$5:$E$6,2,FALSE())),FALSE())*C523</f>
        <v>20</v>
      </c>
      <c r="E523" s="109" t="n">
        <v>1293277</v>
      </c>
      <c r="F523" s="110" t="n">
        <v>37035.4993287037</v>
      </c>
      <c r="G523" s="0" t="s">
        <v>178</v>
      </c>
      <c r="H523" s="0" t="s">
        <v>14</v>
      </c>
      <c r="I523" s="0" t="s">
        <v>11</v>
      </c>
      <c r="K523" s="0" t="s">
        <v>13</v>
      </c>
      <c r="L523" s="0" t="s">
        <v>133</v>
      </c>
      <c r="M523" s="0" t="n">
        <v>51350</v>
      </c>
      <c r="N523" s="0" t="s">
        <v>692</v>
      </c>
      <c r="P523" s="111" t="n">
        <v>50</v>
      </c>
      <c r="R523" s="0" t="s">
        <v>97</v>
      </c>
      <c r="S523" s="0" t="s">
        <v>98</v>
      </c>
      <c r="T523" s="113" t="n">
        <v>63</v>
      </c>
      <c r="U523" s="0" t="s">
        <v>467</v>
      </c>
      <c r="V523" s="0" t="s">
        <v>209</v>
      </c>
      <c r="W523" s="0" t="s">
        <v>185</v>
      </c>
      <c r="X523" s="0" t="s">
        <v>102</v>
      </c>
      <c r="Y523" s="0" t="s">
        <v>103</v>
      </c>
      <c r="Z523" s="0" t="s">
        <v>104</v>
      </c>
      <c r="AA523" s="0" t="n">
        <v>96004396</v>
      </c>
      <c r="AB523" s="0" t="n">
        <v>621795.1</v>
      </c>
      <c r="AC523" s="0" t="n">
        <v>64245</v>
      </c>
      <c r="AD523" s="110" t="n">
        <v>37046.875</v>
      </c>
      <c r="AE523" s="110" t="n">
        <v>37050.875</v>
      </c>
    </row>
    <row r="524" customFormat="false" ht="12.75" hidden="false" customHeight="false" outlineLevel="0" collapsed="false">
      <c r="A524" s="142" t="n">
        <f aca="false">DATEVALUE(TEXT(F524,"mm/dd/yy"))</f>
        <v>37035</v>
      </c>
      <c r="B524" s="142" t="str">
        <f aca="false">IF(K524="Power",IF(Z524="Enron Canada Corp.",LEFT(L524,9),LEFT(L524,13)),K524)</f>
        <v>US East Power</v>
      </c>
      <c r="C524" s="143" t="n">
        <f aca="false">IF(K524="Power",((AE524-AD524+1)*16*SUM(O524:P524)),((AE524-AD524+1)*SUM(O524:P524)))</f>
        <v>24000</v>
      </c>
      <c r="D524" s="143" t="n">
        <f aca="false">VLOOKUP(H524,$A$7:$E$12,(HLOOKUP(B524,$B$5:$E$6,2,FALSE())),FALSE())*C524</f>
        <v>120</v>
      </c>
      <c r="E524" s="109" t="n">
        <v>1293513</v>
      </c>
      <c r="F524" s="110" t="n">
        <v>37035.5164467593</v>
      </c>
      <c r="G524" s="0" t="s">
        <v>178</v>
      </c>
      <c r="H524" s="0" t="s">
        <v>15</v>
      </c>
      <c r="I524" s="0" t="s">
        <v>11</v>
      </c>
      <c r="K524" s="0" t="s">
        <v>13</v>
      </c>
      <c r="L524" s="0" t="s">
        <v>133</v>
      </c>
      <c r="M524" s="0" t="n">
        <v>32554</v>
      </c>
      <c r="N524" s="0" t="s">
        <v>172</v>
      </c>
      <c r="P524" s="111" t="n">
        <v>50</v>
      </c>
      <c r="R524" s="0" t="s">
        <v>97</v>
      </c>
      <c r="S524" s="0" t="s">
        <v>98</v>
      </c>
      <c r="T524" s="113" t="n">
        <v>61</v>
      </c>
      <c r="U524" s="0" t="s">
        <v>647</v>
      </c>
      <c r="V524" s="0" t="s">
        <v>153</v>
      </c>
      <c r="W524" s="0" t="s">
        <v>174</v>
      </c>
      <c r="X524" s="0" t="s">
        <v>102</v>
      </c>
      <c r="Y524" s="0" t="s">
        <v>103</v>
      </c>
      <c r="Z524" s="0" t="s">
        <v>104</v>
      </c>
      <c r="AA524" s="0" t="n">
        <v>96004396</v>
      </c>
      <c r="AB524" s="0" t="n">
        <v>621840.1</v>
      </c>
      <c r="AC524" s="0" t="n">
        <v>64245</v>
      </c>
      <c r="AD524" s="110" t="n">
        <v>37043.5916666667</v>
      </c>
      <c r="AE524" s="110" t="n">
        <v>37072.5916666667</v>
      </c>
    </row>
    <row r="525" customFormat="false" ht="12.75" hidden="false" customHeight="false" outlineLevel="0" collapsed="false">
      <c r="A525" s="142" t="n">
        <f aca="false">DATEVALUE(TEXT(F525,"mm/dd/yy"))</f>
        <v>37035</v>
      </c>
      <c r="B525" s="142" t="str">
        <f aca="false">IF(K525="Power",IF(Z525="Enron Canada Corp.",LEFT(L525,9),LEFT(L525,13)),K525)</f>
        <v>US East Power</v>
      </c>
      <c r="C525" s="143" t="n">
        <f aca="false">IF(K525="Power",((AE525-AD525+1)*16*SUM(O525:P525)),((AE525-AD525+1)*SUM(O525:P525)))</f>
        <v>4000</v>
      </c>
      <c r="D525" s="143" t="n">
        <f aca="false">VLOOKUP(H525,$A$7:$E$12,(HLOOKUP(B525,$B$5:$E$6,2,FALSE())),FALSE())*C525</f>
        <v>20</v>
      </c>
      <c r="E525" s="109" t="n">
        <v>1293697</v>
      </c>
      <c r="F525" s="110" t="n">
        <v>37035.5335069444</v>
      </c>
      <c r="G525" s="0" t="s">
        <v>250</v>
      </c>
      <c r="H525" s="0" t="s">
        <v>14</v>
      </c>
      <c r="I525" s="0" t="s">
        <v>11</v>
      </c>
      <c r="K525" s="0" t="s">
        <v>13</v>
      </c>
      <c r="L525" s="0" t="s">
        <v>133</v>
      </c>
      <c r="M525" s="0" t="n">
        <v>25667</v>
      </c>
      <c r="N525" s="0" t="s">
        <v>634</v>
      </c>
      <c r="O525" s="111" t="n">
        <v>50</v>
      </c>
      <c r="R525" s="0" t="s">
        <v>97</v>
      </c>
      <c r="S525" s="0" t="s">
        <v>98</v>
      </c>
      <c r="T525" s="113" t="n">
        <v>32.5</v>
      </c>
      <c r="U525" s="0" t="s">
        <v>561</v>
      </c>
      <c r="V525" s="0" t="s">
        <v>458</v>
      </c>
      <c r="W525" s="0" t="s">
        <v>580</v>
      </c>
      <c r="X525" s="0" t="s">
        <v>102</v>
      </c>
      <c r="Y525" s="0" t="s">
        <v>103</v>
      </c>
      <c r="Z525" s="0" t="s">
        <v>104</v>
      </c>
      <c r="AA525" s="0" t="n">
        <v>96037738</v>
      </c>
      <c r="AB525" s="0" t="n">
        <v>621911.1</v>
      </c>
      <c r="AC525" s="0" t="n">
        <v>72209</v>
      </c>
      <c r="AD525" s="110" t="n">
        <v>37039.875</v>
      </c>
      <c r="AE525" s="110" t="n">
        <v>37043.875</v>
      </c>
    </row>
    <row r="526" customFormat="false" ht="12.75" hidden="false" customHeight="false" outlineLevel="0" collapsed="false">
      <c r="A526" s="142" t="n">
        <f aca="false">DATEVALUE(TEXT(F526,"mm/dd/yy"))</f>
        <v>37035</v>
      </c>
      <c r="B526" s="142" t="str">
        <f aca="false">IF(K526="Power",IF(Z526="Enron Canada Corp.",LEFT(L526,9),LEFT(L526,13)),K526)</f>
        <v>US East Power</v>
      </c>
      <c r="C526" s="143" t="n">
        <f aca="false">IF(K526="Power",((AE526-AD526+1)*16*SUM(O526:P526)),((AE526-AD526+1)*SUM(O526:P526)))</f>
        <v>24000</v>
      </c>
      <c r="D526" s="143" t="n">
        <f aca="false">VLOOKUP(H526,$A$7:$E$12,(HLOOKUP(B526,$B$5:$E$6,2,FALSE())),FALSE())*C526</f>
        <v>120</v>
      </c>
      <c r="E526" s="109" t="n">
        <v>1293899</v>
      </c>
      <c r="F526" s="110" t="n">
        <v>37035.5622569444</v>
      </c>
      <c r="G526" s="0" t="s">
        <v>305</v>
      </c>
      <c r="H526" s="0" t="s">
        <v>17</v>
      </c>
      <c r="I526" s="0" t="s">
        <v>11</v>
      </c>
      <c r="K526" s="0" t="s">
        <v>13</v>
      </c>
      <c r="L526" s="0" t="s">
        <v>442</v>
      </c>
      <c r="M526" s="0" t="n">
        <v>34802</v>
      </c>
      <c r="N526" s="0" t="s">
        <v>693</v>
      </c>
      <c r="O526" s="111" t="n">
        <v>50</v>
      </c>
      <c r="R526" s="0" t="s">
        <v>97</v>
      </c>
      <c r="S526" s="0" t="s">
        <v>98</v>
      </c>
      <c r="T526" s="113" t="n">
        <v>54.3</v>
      </c>
      <c r="U526" s="0" t="s">
        <v>694</v>
      </c>
      <c r="V526" s="0" t="s">
        <v>592</v>
      </c>
      <c r="W526" s="0" t="s">
        <v>477</v>
      </c>
      <c r="X526" s="0" t="s">
        <v>102</v>
      </c>
      <c r="Y526" s="0" t="s">
        <v>103</v>
      </c>
      <c r="Z526" s="0" t="s">
        <v>104</v>
      </c>
      <c r="AA526" s="0" t="n">
        <v>96060365</v>
      </c>
      <c r="AB526" s="0" t="n">
        <v>622001.1</v>
      </c>
      <c r="AC526" s="0" t="n">
        <v>12</v>
      </c>
      <c r="AD526" s="110" t="n">
        <v>37043</v>
      </c>
      <c r="AE526" s="110" t="n">
        <v>37072</v>
      </c>
    </row>
    <row r="527" customFormat="false" ht="12.75" hidden="false" customHeight="false" outlineLevel="0" collapsed="false">
      <c r="A527" s="142" t="n">
        <f aca="false">DATEVALUE(TEXT(F527,"mm/dd/yy"))</f>
        <v>37035</v>
      </c>
      <c r="B527" s="142" t="str">
        <f aca="false">IF(K527="Power",IF(Z527="Enron Canada Corp.",LEFT(L527,9),LEFT(L527,13)),K527)</f>
        <v>Natural Gas</v>
      </c>
      <c r="C527" s="143" t="n">
        <f aca="false">IF(K527="Power",((AE527-AD527+1)*16*SUM(O527:P527)),((AE527-AD527+1)*SUM(O527:P527)))</f>
        <v>600000</v>
      </c>
      <c r="D527" s="143" t="n">
        <f aca="false">VLOOKUP(H527,$A$7:$E$12,(HLOOKUP(B527,$B$5:$E$6,2,FALSE())),FALSE())*C527</f>
        <v>150</v>
      </c>
      <c r="E527" s="109" t="n">
        <v>1293903</v>
      </c>
      <c r="F527" s="110" t="n">
        <v>37035.5633101852</v>
      </c>
      <c r="G527" s="0" t="s">
        <v>427</v>
      </c>
      <c r="H527" s="0" t="s">
        <v>16</v>
      </c>
      <c r="I527" s="0" t="s">
        <v>11</v>
      </c>
      <c r="K527" s="0" t="s">
        <v>12</v>
      </c>
      <c r="L527" s="0" t="s">
        <v>139</v>
      </c>
      <c r="M527" s="0" t="n">
        <v>36233</v>
      </c>
      <c r="N527" s="0" t="s">
        <v>547</v>
      </c>
      <c r="P527" s="111" t="n">
        <v>20000</v>
      </c>
      <c r="R527" s="0" t="s">
        <v>125</v>
      </c>
      <c r="S527" s="0" t="s">
        <v>98</v>
      </c>
      <c r="T527" s="113" t="n">
        <v>-0.01</v>
      </c>
      <c r="U527" s="0" t="s">
        <v>548</v>
      </c>
      <c r="V527" s="0" t="s">
        <v>218</v>
      </c>
      <c r="W527" s="0" t="s">
        <v>219</v>
      </c>
      <c r="X527" s="0" t="s">
        <v>129</v>
      </c>
      <c r="Y527" s="0" t="s">
        <v>103</v>
      </c>
      <c r="Z527" s="0" t="s">
        <v>130</v>
      </c>
      <c r="AA527" s="0" t="n">
        <v>96022095</v>
      </c>
      <c r="AB527" s="0" t="s">
        <v>695</v>
      </c>
      <c r="AC527" s="0" t="n">
        <v>31699</v>
      </c>
      <c r="AD527" s="110" t="n">
        <v>37043.875</v>
      </c>
      <c r="AE527" s="110" t="n">
        <v>37072.875</v>
      </c>
    </row>
    <row r="528" customFormat="false" ht="12.75" hidden="false" customHeight="false" outlineLevel="0" collapsed="false">
      <c r="A528" s="142" t="n">
        <f aca="false">DATEVALUE(TEXT(F528,"mm/dd/yy"))</f>
        <v>37035</v>
      </c>
      <c r="B528" s="142" t="str">
        <f aca="false">IF(K528="Power",IF(Z528="Enron Canada Corp.",LEFT(L528,9),LEFT(L528,13)),K528)</f>
        <v>US East Power</v>
      </c>
      <c r="C528" s="143" t="n">
        <f aca="false">IF(K528="Power",((AE528-AD528+1)*16*SUM(O528:P528)),((AE528-AD528+1)*SUM(O528:P528)))</f>
        <v>49600</v>
      </c>
      <c r="D528" s="143" t="n">
        <f aca="false">VLOOKUP(H528,$A$7:$E$12,(HLOOKUP(B528,$B$5:$E$6,2,FALSE())),FALSE())*C528</f>
        <v>248</v>
      </c>
      <c r="E528" s="109" t="n">
        <v>1293904</v>
      </c>
      <c r="F528" s="110" t="n">
        <v>37035.563587963</v>
      </c>
      <c r="G528" s="0" t="s">
        <v>305</v>
      </c>
      <c r="H528" s="0" t="s">
        <v>17</v>
      </c>
      <c r="I528" s="0" t="s">
        <v>11</v>
      </c>
      <c r="K528" s="0" t="s">
        <v>13</v>
      </c>
      <c r="L528" s="0" t="s">
        <v>442</v>
      </c>
      <c r="M528" s="0" t="n">
        <v>34801</v>
      </c>
      <c r="N528" s="0" t="s">
        <v>696</v>
      </c>
      <c r="O528" s="111" t="n">
        <v>50</v>
      </c>
      <c r="R528" s="0" t="s">
        <v>97</v>
      </c>
      <c r="S528" s="0" t="s">
        <v>98</v>
      </c>
      <c r="T528" s="113" t="n">
        <v>68.25</v>
      </c>
      <c r="U528" s="0" t="s">
        <v>694</v>
      </c>
      <c r="V528" s="0" t="s">
        <v>476</v>
      </c>
      <c r="W528" s="0" t="s">
        <v>477</v>
      </c>
      <c r="X528" s="0" t="s">
        <v>102</v>
      </c>
      <c r="Y528" s="0" t="s">
        <v>103</v>
      </c>
      <c r="Z528" s="0" t="s">
        <v>104</v>
      </c>
      <c r="AA528" s="0" t="n">
        <v>96060365</v>
      </c>
      <c r="AB528" s="0" t="n">
        <v>622002.1</v>
      </c>
      <c r="AC528" s="0" t="n">
        <v>12</v>
      </c>
      <c r="AD528" s="110" t="n">
        <v>37073</v>
      </c>
      <c r="AE528" s="110" t="n">
        <v>37134</v>
      </c>
    </row>
    <row r="529" customFormat="false" ht="12.75" hidden="false" customHeight="false" outlineLevel="0" collapsed="false">
      <c r="A529" s="142" t="n">
        <f aca="false">DATEVALUE(TEXT(F529,"mm/dd/yy"))</f>
        <v>37035</v>
      </c>
      <c r="B529" s="142" t="str">
        <f aca="false">IF(K529="Power",IF(Z529="Enron Canada Corp.",LEFT(L529,9),LEFT(L529,13)),K529)</f>
        <v>US West Power</v>
      </c>
      <c r="C529" s="143" t="n">
        <f aca="false">IF(K529="Power",((AE529-AD529+1)*16*SUM(O529:P529)),((AE529-AD529+1)*SUM(O529:P529)))</f>
        <v>12400</v>
      </c>
      <c r="D529" s="143" t="n">
        <f aca="false">VLOOKUP(H529,$A$7:$E$12,(HLOOKUP(B529,$B$5:$E$6,2,FALSE())),FALSE())*C529</f>
        <v>93</v>
      </c>
      <c r="E529" s="109" t="n">
        <v>1294081</v>
      </c>
      <c r="F529" s="110" t="n">
        <v>37035.5743402778</v>
      </c>
      <c r="G529" s="0" t="s">
        <v>255</v>
      </c>
      <c r="H529" s="0" t="s">
        <v>15</v>
      </c>
      <c r="I529" s="0" t="s">
        <v>11</v>
      </c>
      <c r="K529" s="0" t="s">
        <v>13</v>
      </c>
      <c r="L529" s="0" t="s">
        <v>95</v>
      </c>
      <c r="M529" s="0" t="n">
        <v>36469</v>
      </c>
      <c r="N529" s="0" t="s">
        <v>686</v>
      </c>
      <c r="P529" s="111" t="n">
        <v>25</v>
      </c>
      <c r="R529" s="0" t="s">
        <v>97</v>
      </c>
      <c r="S529" s="0" t="s">
        <v>98</v>
      </c>
      <c r="T529" s="113" t="n">
        <v>348</v>
      </c>
      <c r="U529" s="0" t="s">
        <v>652</v>
      </c>
      <c r="V529" s="0" t="s">
        <v>111</v>
      </c>
      <c r="W529" s="0" t="s">
        <v>112</v>
      </c>
      <c r="X529" s="0" t="s">
        <v>102</v>
      </c>
      <c r="Y529" s="0" t="s">
        <v>103</v>
      </c>
      <c r="Z529" s="0" t="s">
        <v>104</v>
      </c>
      <c r="AA529" s="0" t="n">
        <v>96057479</v>
      </c>
      <c r="AB529" s="0" t="n">
        <v>622036.1</v>
      </c>
      <c r="AC529" s="0" t="n">
        <v>55134</v>
      </c>
      <c r="AD529" s="110" t="n">
        <v>37073.875</v>
      </c>
      <c r="AE529" s="110" t="n">
        <v>37103.875</v>
      </c>
    </row>
    <row r="530" customFormat="false" ht="12.75" hidden="false" customHeight="false" outlineLevel="0" collapsed="false">
      <c r="A530" s="142" t="n">
        <f aca="false">DATEVALUE(TEXT(F530,"mm/dd/yy"))</f>
        <v>37035</v>
      </c>
      <c r="B530" s="142" t="str">
        <f aca="false">IF(K530="Power",IF(Z530="Enron Canada Corp.",LEFT(L530,9),LEFT(L530,13)),K530)</f>
        <v>US East Power</v>
      </c>
      <c r="C530" s="143" t="n">
        <f aca="false">IF(K530="Power",((AE530-AD530+1)*16*SUM(O530:P530)),((AE530-AD530+1)*SUM(O530:P530)))</f>
        <v>4000</v>
      </c>
      <c r="D530" s="143" t="n">
        <f aca="false">VLOOKUP(H530,$A$7:$E$12,(HLOOKUP(B530,$B$5:$E$6,2,FALSE())),FALSE())*C530</f>
        <v>20</v>
      </c>
      <c r="E530" s="109" t="n">
        <v>1294139</v>
      </c>
      <c r="F530" s="110" t="n">
        <v>37035.5788773148</v>
      </c>
      <c r="G530" s="0" t="s">
        <v>361</v>
      </c>
      <c r="H530" s="0" t="s">
        <v>15</v>
      </c>
      <c r="I530" s="0" t="s">
        <v>11</v>
      </c>
      <c r="K530" s="0" t="s">
        <v>13</v>
      </c>
      <c r="L530" s="0" t="s">
        <v>133</v>
      </c>
      <c r="M530" s="0" t="n">
        <v>51148</v>
      </c>
      <c r="N530" s="0" t="s">
        <v>671</v>
      </c>
      <c r="P530" s="111" t="n">
        <v>50</v>
      </c>
      <c r="R530" s="0" t="s">
        <v>97</v>
      </c>
      <c r="S530" s="0" t="s">
        <v>98</v>
      </c>
      <c r="T530" s="113" t="n">
        <v>62.5</v>
      </c>
      <c r="U530" s="0" t="s">
        <v>647</v>
      </c>
      <c r="V530" s="0" t="s">
        <v>153</v>
      </c>
      <c r="W530" s="0" t="s">
        <v>154</v>
      </c>
      <c r="X530" s="0" t="s">
        <v>102</v>
      </c>
      <c r="Y530" s="0" t="s">
        <v>103</v>
      </c>
      <c r="Z530" s="0" t="s">
        <v>104</v>
      </c>
      <c r="AA530" s="0" t="n">
        <v>96018786</v>
      </c>
      <c r="AB530" s="0" t="n">
        <v>622053.1</v>
      </c>
      <c r="AC530" s="0" t="n">
        <v>59207</v>
      </c>
      <c r="AD530" s="110" t="n">
        <v>37046.875</v>
      </c>
      <c r="AE530" s="110" t="n">
        <v>37050.875</v>
      </c>
    </row>
    <row r="531" customFormat="false" ht="12.75" hidden="false" customHeight="false" outlineLevel="0" collapsed="false">
      <c r="A531" s="142" t="n">
        <f aca="false">DATEVALUE(TEXT(F531,"mm/dd/yy"))</f>
        <v>37035</v>
      </c>
      <c r="B531" s="142" t="str">
        <f aca="false">IF(K531="Power",IF(Z531="Enron Canada Corp.",LEFT(L531,9),LEFT(L531,13)),K531)</f>
        <v>Natural Gas</v>
      </c>
      <c r="C531" s="143" t="n">
        <f aca="false">IF(K531="Power",((AE531-AD531+1)*16*SUM(O531:P531)),((AE531-AD531+1)*SUM(O531:P531)))</f>
        <v>300000</v>
      </c>
      <c r="D531" s="143" t="n">
        <f aca="false">VLOOKUP(H531,$A$7:$E$12,(HLOOKUP(B531,$B$5:$E$6,2,FALSE())),FALSE())*C531</f>
        <v>75</v>
      </c>
      <c r="E531" s="109" t="n">
        <v>1294244</v>
      </c>
      <c r="F531" s="110" t="n">
        <v>37035.5858564815</v>
      </c>
      <c r="G531" s="0" t="s">
        <v>188</v>
      </c>
      <c r="H531" s="0" t="s">
        <v>14</v>
      </c>
      <c r="I531" s="0" t="s">
        <v>11</v>
      </c>
      <c r="K531" s="0" t="s">
        <v>12</v>
      </c>
      <c r="L531" s="0" t="s">
        <v>271</v>
      </c>
      <c r="M531" s="0" t="n">
        <v>37174</v>
      </c>
      <c r="N531" s="0" t="s">
        <v>697</v>
      </c>
      <c r="P531" s="111" t="n">
        <v>10000</v>
      </c>
      <c r="R531" s="0" t="s">
        <v>125</v>
      </c>
      <c r="S531" s="0" t="s">
        <v>98</v>
      </c>
      <c r="T531" s="113" t="n">
        <v>-0.01</v>
      </c>
      <c r="U531" s="0" t="s">
        <v>202</v>
      </c>
      <c r="V531" s="0" t="s">
        <v>698</v>
      </c>
      <c r="W531" s="0" t="s">
        <v>699</v>
      </c>
      <c r="X531" s="0" t="s">
        <v>275</v>
      </c>
      <c r="Y531" s="0" t="s">
        <v>103</v>
      </c>
      <c r="Z531" s="0" t="s">
        <v>130</v>
      </c>
      <c r="AA531" s="0" t="n">
        <v>96038539</v>
      </c>
      <c r="AB531" s="0" t="s">
        <v>700</v>
      </c>
      <c r="AC531" s="0" t="n">
        <v>91219</v>
      </c>
      <c r="AD531" s="110" t="n">
        <v>37043.875</v>
      </c>
      <c r="AE531" s="110" t="n">
        <v>37072.875</v>
      </c>
    </row>
    <row r="532" customFormat="false" ht="12.75" hidden="false" customHeight="false" outlineLevel="0" collapsed="false">
      <c r="A532" s="142" t="n">
        <f aca="false">DATEVALUE(TEXT(F532,"mm/dd/yy"))</f>
        <v>37035</v>
      </c>
      <c r="B532" s="142" t="str">
        <f aca="false">IF(K532="Power",IF(Z532="Enron Canada Corp.",LEFT(L532,9),LEFT(L532,13)),K532)</f>
        <v>US East Power</v>
      </c>
      <c r="C532" s="143" t="n">
        <f aca="false">IF(K532="Power",((AE532-AD532+1)*16*SUM(O532:P532)),((AE532-AD532+1)*SUM(O532:P532)))</f>
        <v>24000</v>
      </c>
      <c r="D532" s="143" t="n">
        <f aca="false">VLOOKUP(H532,$A$7:$E$12,(HLOOKUP(B532,$B$5:$E$6,2,FALSE())),FALSE())*C532</f>
        <v>120</v>
      </c>
      <c r="E532" s="109" t="n">
        <v>1294315</v>
      </c>
      <c r="F532" s="110" t="n">
        <v>37035.5884722222</v>
      </c>
      <c r="G532" s="0" t="s">
        <v>113</v>
      </c>
      <c r="H532" s="0" t="s">
        <v>14</v>
      </c>
      <c r="I532" s="0" t="s">
        <v>11</v>
      </c>
      <c r="K532" s="0" t="s">
        <v>13</v>
      </c>
      <c r="L532" s="0" t="s">
        <v>133</v>
      </c>
      <c r="M532" s="0" t="n">
        <v>3749</v>
      </c>
      <c r="N532" s="0" t="s">
        <v>184</v>
      </c>
      <c r="O532" s="111" t="n">
        <v>50</v>
      </c>
      <c r="R532" s="0" t="s">
        <v>97</v>
      </c>
      <c r="S532" s="0" t="s">
        <v>98</v>
      </c>
      <c r="T532" s="113" t="n">
        <v>62.4</v>
      </c>
      <c r="U532" s="0" t="s">
        <v>208</v>
      </c>
      <c r="V532" s="0" t="s">
        <v>181</v>
      </c>
      <c r="W532" s="0" t="s">
        <v>185</v>
      </c>
      <c r="X532" s="0" t="s">
        <v>102</v>
      </c>
      <c r="Y532" s="0" t="s">
        <v>103</v>
      </c>
      <c r="Z532" s="0" t="s">
        <v>104</v>
      </c>
      <c r="AA532" s="0" t="n">
        <v>96028954</v>
      </c>
      <c r="AB532" s="0" t="n">
        <v>622103.1</v>
      </c>
      <c r="AC532" s="0" t="n">
        <v>54979</v>
      </c>
      <c r="AD532" s="110" t="n">
        <v>37043.7159722222</v>
      </c>
      <c r="AE532" s="110" t="n">
        <v>37072.7159722222</v>
      </c>
    </row>
    <row r="533" customFormat="false" ht="12.75" hidden="false" customHeight="false" outlineLevel="0" collapsed="false">
      <c r="A533" s="142" t="n">
        <f aca="false">DATEVALUE(TEXT(F533,"mm/dd/yy"))</f>
        <v>37035</v>
      </c>
      <c r="B533" s="142" t="str">
        <f aca="false">IF(K533="Power",IF(Z533="Enron Canada Corp.",LEFT(L533,9),LEFT(L533,13)),K533)</f>
        <v>Natural Gas</v>
      </c>
      <c r="C533" s="143" t="n">
        <f aca="false">IF(K533="Power",((AE533-AD533+1)*16*SUM(O533:P533)),((AE533-AD533+1)*SUM(O533:P533)))</f>
        <v>305000</v>
      </c>
      <c r="D533" s="143" t="n">
        <f aca="false">VLOOKUP(H533,$A$7:$E$12,(HLOOKUP(B533,$B$5:$E$6,2,FALSE())),FALSE())*C533</f>
        <v>76.25</v>
      </c>
      <c r="E533" s="109" t="n">
        <v>1294448</v>
      </c>
      <c r="F533" s="110" t="n">
        <v>37035.5956597222</v>
      </c>
      <c r="G533" s="0" t="s">
        <v>168</v>
      </c>
      <c r="H533" s="0" t="s">
        <v>16</v>
      </c>
      <c r="I533" s="0" t="s">
        <v>11</v>
      </c>
      <c r="K533" s="0" t="s">
        <v>12</v>
      </c>
      <c r="L533" s="0" t="s">
        <v>123</v>
      </c>
      <c r="M533" s="0" t="n">
        <v>49143</v>
      </c>
      <c r="N533" s="0" t="s">
        <v>701</v>
      </c>
      <c r="O533" s="111" t="n">
        <v>5000</v>
      </c>
      <c r="R533" s="0" t="s">
        <v>125</v>
      </c>
      <c r="S533" s="0" t="s">
        <v>98</v>
      </c>
      <c r="T533" s="113" t="n">
        <v>5.12</v>
      </c>
      <c r="U533" s="0" t="s">
        <v>585</v>
      </c>
      <c r="V533" s="0" t="s">
        <v>702</v>
      </c>
      <c r="W533" s="0" t="s">
        <v>703</v>
      </c>
      <c r="X533" s="0" t="s">
        <v>129</v>
      </c>
      <c r="Y533" s="0" t="s">
        <v>103</v>
      </c>
      <c r="Z533" s="0" t="s">
        <v>130</v>
      </c>
      <c r="AA533" s="0" t="n">
        <v>96030374</v>
      </c>
      <c r="AB533" s="0" t="s">
        <v>704</v>
      </c>
      <c r="AC533" s="0" t="n">
        <v>53461</v>
      </c>
      <c r="AD533" s="110" t="n">
        <v>37196</v>
      </c>
      <c r="AE533" s="110" t="n">
        <v>37256</v>
      </c>
    </row>
    <row r="534" customFormat="false" ht="12.75" hidden="false" customHeight="false" outlineLevel="0" collapsed="false">
      <c r="A534" s="142" t="n">
        <f aca="false">DATEVALUE(TEXT(F534,"mm/dd/yy"))</f>
        <v>37035</v>
      </c>
      <c r="B534" s="142" t="str">
        <f aca="false">IF(K534="Power",IF(Z534="Enron Canada Corp.",LEFT(L534,9),LEFT(L534,13)),K534)</f>
        <v>Natural Gas</v>
      </c>
      <c r="C534" s="143" t="n">
        <f aca="false">IF(K534="Power",((AE534-AD534+1)*16*SUM(O534:P534)),((AE534-AD534+1)*SUM(O534:P534)))</f>
        <v>150000</v>
      </c>
      <c r="D534" s="143" t="n">
        <f aca="false">VLOOKUP(H534,$A$7:$E$12,(HLOOKUP(B534,$B$5:$E$6,2,FALSE())),FALSE())*C534</f>
        <v>37.5</v>
      </c>
      <c r="E534" s="109" t="n">
        <v>1294482</v>
      </c>
      <c r="F534" s="110" t="n">
        <v>37035.5986921296</v>
      </c>
      <c r="G534" s="0" t="s">
        <v>658</v>
      </c>
      <c r="H534" s="0" t="s">
        <v>16</v>
      </c>
      <c r="I534" s="0" t="s">
        <v>11</v>
      </c>
      <c r="K534" s="0" t="s">
        <v>12</v>
      </c>
      <c r="L534" s="0" t="s">
        <v>123</v>
      </c>
      <c r="M534" s="0" t="n">
        <v>36135</v>
      </c>
      <c r="N534" s="0" t="s">
        <v>584</v>
      </c>
      <c r="O534" s="111" t="n">
        <v>5000</v>
      </c>
      <c r="R534" s="0" t="s">
        <v>125</v>
      </c>
      <c r="S534" s="0" t="s">
        <v>98</v>
      </c>
      <c r="T534" s="113" t="n">
        <v>-1.26</v>
      </c>
      <c r="U534" s="0" t="s">
        <v>585</v>
      </c>
      <c r="V534" s="0" t="s">
        <v>157</v>
      </c>
      <c r="W534" s="0" t="s">
        <v>192</v>
      </c>
      <c r="X534" s="0" t="s">
        <v>129</v>
      </c>
      <c r="Y534" s="0" t="s">
        <v>103</v>
      </c>
      <c r="Z534" s="0" t="s">
        <v>130</v>
      </c>
      <c r="AA534" s="0" t="n">
        <v>96003709</v>
      </c>
      <c r="AB534" s="0" t="s">
        <v>705</v>
      </c>
      <c r="AC534" s="0" t="n">
        <v>51163</v>
      </c>
      <c r="AD534" s="110" t="n">
        <v>37043.875</v>
      </c>
      <c r="AE534" s="110" t="n">
        <v>37072.875</v>
      </c>
    </row>
    <row r="535" customFormat="false" ht="12.75" hidden="false" customHeight="false" outlineLevel="0" collapsed="false">
      <c r="A535" s="142" t="n">
        <f aca="false">DATEVALUE(TEXT(F535,"mm/dd/yy"))</f>
        <v>37035</v>
      </c>
      <c r="B535" s="142" t="str">
        <f aca="false">IF(K535="Power",IF(Z535="Enron Canada Corp.",LEFT(L535,9),LEFT(L535,13)),K535)</f>
        <v>US East Power</v>
      </c>
      <c r="C535" s="143" t="n">
        <f aca="false">IF(K535="Power",((AE535-AD535+1)*16*SUM(O535:P535)),((AE535-AD535+1)*SUM(O535:P535)))</f>
        <v>24000</v>
      </c>
      <c r="D535" s="143" t="n">
        <f aca="false">VLOOKUP(H535,$A$7:$E$12,(HLOOKUP(B535,$B$5:$E$6,2,FALSE())),FALSE())*C535</f>
        <v>120</v>
      </c>
      <c r="E535" s="109" t="n">
        <v>1294497</v>
      </c>
      <c r="F535" s="110" t="n">
        <v>37035.6004976852</v>
      </c>
      <c r="G535" s="0" t="s">
        <v>160</v>
      </c>
      <c r="H535" s="0" t="s">
        <v>15</v>
      </c>
      <c r="I535" s="0" t="s">
        <v>11</v>
      </c>
      <c r="K535" s="0" t="s">
        <v>13</v>
      </c>
      <c r="L535" s="0" t="s">
        <v>133</v>
      </c>
      <c r="M535" s="0" t="n">
        <v>32554</v>
      </c>
      <c r="N535" s="0" t="s">
        <v>172</v>
      </c>
      <c r="P535" s="111" t="n">
        <v>50</v>
      </c>
      <c r="R535" s="0" t="s">
        <v>97</v>
      </c>
      <c r="S535" s="0" t="s">
        <v>98</v>
      </c>
      <c r="T535" s="113" t="n">
        <v>61.25</v>
      </c>
      <c r="U535" s="0" t="s">
        <v>647</v>
      </c>
      <c r="V535" s="0" t="s">
        <v>153</v>
      </c>
      <c r="W535" s="0" t="s">
        <v>174</v>
      </c>
      <c r="X535" s="0" t="s">
        <v>102</v>
      </c>
      <c r="Y535" s="0" t="s">
        <v>103</v>
      </c>
      <c r="Z535" s="0" t="s">
        <v>104</v>
      </c>
      <c r="AA535" s="0" t="n">
        <v>96006417</v>
      </c>
      <c r="AB535" s="0" t="n">
        <v>622143.1</v>
      </c>
      <c r="AC535" s="0" t="n">
        <v>56264</v>
      </c>
      <c r="AD535" s="110" t="n">
        <v>37043.5916666667</v>
      </c>
      <c r="AE535" s="110" t="n">
        <v>37072.5916666667</v>
      </c>
    </row>
    <row r="536" customFormat="false" ht="12.75" hidden="false" customHeight="false" outlineLevel="0" collapsed="false">
      <c r="A536" s="142" t="n">
        <f aca="false">DATEVALUE(TEXT(F536,"mm/dd/yy"))</f>
        <v>37035</v>
      </c>
      <c r="B536" s="142" t="str">
        <f aca="false">IF(K536="Power",IF(Z536="Enron Canada Corp.",LEFT(L536,9),LEFT(L536,13)),K536)</f>
        <v>Natural Gas</v>
      </c>
      <c r="C536" s="143" t="n">
        <f aca="false">IF(K536="Power",((AE536-AD536+1)*16*SUM(O536:P536)),((AE536-AD536+1)*SUM(O536:P536)))</f>
        <v>660000</v>
      </c>
      <c r="D536" s="143" t="n">
        <f aca="false">VLOOKUP(H536,$A$7:$E$12,(HLOOKUP(B536,$B$5:$E$6,2,FALSE())),FALSE())*C536</f>
        <v>165</v>
      </c>
      <c r="E536" s="109" t="n">
        <v>1294631</v>
      </c>
      <c r="F536" s="110" t="n">
        <v>37035.6436342593</v>
      </c>
      <c r="G536" s="0" t="s">
        <v>308</v>
      </c>
      <c r="H536" s="0" t="s">
        <v>16</v>
      </c>
      <c r="I536" s="0" t="s">
        <v>11</v>
      </c>
      <c r="K536" s="0" t="s">
        <v>12</v>
      </c>
      <c r="L536" s="0" t="s">
        <v>123</v>
      </c>
      <c r="M536" s="0" t="n">
        <v>49195</v>
      </c>
      <c r="N536" s="0" t="s">
        <v>706</v>
      </c>
      <c r="O536" s="111" t="n">
        <v>22000</v>
      </c>
      <c r="R536" s="0" t="s">
        <v>125</v>
      </c>
      <c r="S536" s="0" t="s">
        <v>98</v>
      </c>
      <c r="T536" s="113" t="n">
        <v>-0.015</v>
      </c>
      <c r="U536" s="0" t="s">
        <v>527</v>
      </c>
      <c r="V536" s="0" t="s">
        <v>328</v>
      </c>
      <c r="W536" s="0" t="s">
        <v>329</v>
      </c>
      <c r="X536" s="0" t="s">
        <v>129</v>
      </c>
      <c r="Y536" s="0" t="s">
        <v>103</v>
      </c>
      <c r="Z536" s="0" t="s">
        <v>130</v>
      </c>
      <c r="AA536" s="0" t="n">
        <v>95000199</v>
      </c>
      <c r="AB536" s="0" t="s">
        <v>707</v>
      </c>
      <c r="AC536" s="0" t="n">
        <v>61981</v>
      </c>
      <c r="AD536" s="110" t="n">
        <v>37043.875</v>
      </c>
      <c r="AE536" s="110" t="n">
        <v>37072.875</v>
      </c>
    </row>
    <row r="537" customFormat="false" ht="12.75" hidden="false" customHeight="false" outlineLevel="0" collapsed="false">
      <c r="A537" s="142" t="n">
        <f aca="false">DATEVALUE(TEXT(F537,"mm/dd/yy"))</f>
        <v>37036</v>
      </c>
      <c r="B537" s="142" t="str">
        <f aca="false">IF(K537="Power",IF(Z537="Enron Canada Corp.",LEFT(L537,9),LEFT(L537,13)),K537)</f>
        <v>US East Power</v>
      </c>
      <c r="C537" s="143" t="n">
        <f aca="false">IF(K537="Power",((AE537-AD537+1)*16*SUM(O537:P537)),((AE537-AD537+1)*SUM(O537:P537)))</f>
        <v>800</v>
      </c>
      <c r="D537" s="143" t="n">
        <f aca="false">VLOOKUP(H537,$A$7:$E$12,(HLOOKUP(B537,$B$5:$E$6,2,FALSE())),FALSE())*C537</f>
        <v>4</v>
      </c>
      <c r="E537" s="109" t="n">
        <v>1295228</v>
      </c>
      <c r="F537" s="110" t="n">
        <v>37036.2824074074</v>
      </c>
      <c r="G537" s="0" t="s">
        <v>250</v>
      </c>
      <c r="H537" s="0" t="s">
        <v>14</v>
      </c>
      <c r="I537" s="0" t="s">
        <v>11</v>
      </c>
      <c r="K537" s="0" t="s">
        <v>13</v>
      </c>
      <c r="L537" s="0" t="s">
        <v>133</v>
      </c>
      <c r="M537" s="0" t="n">
        <v>29073</v>
      </c>
      <c r="N537" s="0" t="s">
        <v>708</v>
      </c>
      <c r="O537" s="111" t="n">
        <v>50</v>
      </c>
      <c r="R537" s="0" t="s">
        <v>97</v>
      </c>
      <c r="S537" s="0" t="s">
        <v>98</v>
      </c>
      <c r="T537" s="113" t="n">
        <v>35.25</v>
      </c>
      <c r="U537" s="0" t="s">
        <v>561</v>
      </c>
      <c r="V537" s="0" t="s">
        <v>579</v>
      </c>
      <c r="W537" s="0" t="s">
        <v>469</v>
      </c>
      <c r="X537" s="0" t="s">
        <v>102</v>
      </c>
      <c r="Y537" s="0" t="s">
        <v>103</v>
      </c>
      <c r="Z537" s="0" t="s">
        <v>104</v>
      </c>
      <c r="AA537" s="0" t="n">
        <v>96037738</v>
      </c>
      <c r="AB537" s="0" t="n">
        <v>622474.1</v>
      </c>
      <c r="AC537" s="0" t="n">
        <v>72209</v>
      </c>
      <c r="AD537" s="110" t="n">
        <v>37040.875</v>
      </c>
      <c r="AE537" s="110" t="n">
        <v>37040.875</v>
      </c>
    </row>
    <row r="538" customFormat="false" ht="12.75" hidden="false" customHeight="false" outlineLevel="0" collapsed="false">
      <c r="A538" s="142" t="n">
        <f aca="false">DATEVALUE(TEXT(F538,"mm/dd/yy"))</f>
        <v>37036</v>
      </c>
      <c r="B538" s="142" t="str">
        <f aca="false">IF(K538="Power",IF(Z538="Enron Canada Corp.",LEFT(L538,9),LEFT(L538,13)),K538)</f>
        <v>US East Power</v>
      </c>
      <c r="C538" s="143" t="n">
        <f aca="false">IF(K538="Power",((AE538-AD538+1)*16*SUM(O538:P538)),((AE538-AD538+1)*SUM(O538:P538)))</f>
        <v>800</v>
      </c>
      <c r="D538" s="143" t="n">
        <f aca="false">VLOOKUP(H538,$A$7:$E$12,(HLOOKUP(B538,$B$5:$E$6,2,FALSE())),FALSE())*C538</f>
        <v>4</v>
      </c>
      <c r="E538" s="109" t="n">
        <v>1295334</v>
      </c>
      <c r="F538" s="110" t="n">
        <v>37036.2912152778</v>
      </c>
      <c r="G538" s="0" t="s">
        <v>175</v>
      </c>
      <c r="H538" s="0" t="s">
        <v>17</v>
      </c>
      <c r="I538" s="0" t="s">
        <v>11</v>
      </c>
      <c r="K538" s="0" t="s">
        <v>13</v>
      </c>
      <c r="L538" s="0" t="s">
        <v>133</v>
      </c>
      <c r="M538" s="0" t="n">
        <v>29060</v>
      </c>
      <c r="N538" s="0" t="s">
        <v>709</v>
      </c>
      <c r="P538" s="111" t="n">
        <v>50</v>
      </c>
      <c r="R538" s="0" t="s">
        <v>97</v>
      </c>
      <c r="S538" s="0" t="s">
        <v>98</v>
      </c>
      <c r="T538" s="113" t="n">
        <v>22</v>
      </c>
      <c r="U538" s="0" t="s">
        <v>578</v>
      </c>
      <c r="V538" s="0" t="s">
        <v>574</v>
      </c>
      <c r="W538" s="0" t="s">
        <v>459</v>
      </c>
      <c r="X538" s="0" t="s">
        <v>102</v>
      </c>
      <c r="Y538" s="0" t="s">
        <v>103</v>
      </c>
      <c r="Z538" s="0" t="s">
        <v>104</v>
      </c>
      <c r="AA538" s="0" t="n">
        <v>96019669</v>
      </c>
      <c r="AB538" s="0" t="n">
        <v>622545.1</v>
      </c>
      <c r="AC538" s="0" t="n">
        <v>9409</v>
      </c>
      <c r="AD538" s="110" t="n">
        <v>37040.875</v>
      </c>
      <c r="AE538" s="110" t="n">
        <v>37040.875</v>
      </c>
    </row>
    <row r="539" customFormat="false" ht="12.75" hidden="false" customHeight="false" outlineLevel="0" collapsed="false">
      <c r="A539" s="142" t="n">
        <f aca="false">DATEVALUE(TEXT(F539,"mm/dd/yy"))</f>
        <v>37036</v>
      </c>
      <c r="B539" s="142" t="str">
        <f aca="false">IF(K539="Power",IF(Z539="Enron Canada Corp.",LEFT(L539,9),LEFT(L539,13)),K539)</f>
        <v>US East Power</v>
      </c>
      <c r="C539" s="143" t="n">
        <f aca="false">IF(K539="Power",((AE539-AD539+1)*16*SUM(O539:P539)),((AE539-AD539+1)*SUM(O539:P539)))</f>
        <v>24000</v>
      </c>
      <c r="D539" s="143" t="n">
        <f aca="false">VLOOKUP(H539,$A$7:$E$12,(HLOOKUP(B539,$B$5:$E$6,2,FALSE())),FALSE())*C539</f>
        <v>120</v>
      </c>
      <c r="E539" s="109" t="n">
        <v>1295421</v>
      </c>
      <c r="F539" s="110" t="n">
        <v>37036.3020833333</v>
      </c>
      <c r="G539" s="0" t="s">
        <v>255</v>
      </c>
      <c r="H539" s="0" t="s">
        <v>15</v>
      </c>
      <c r="I539" s="0" t="s">
        <v>11</v>
      </c>
      <c r="K539" s="0" t="s">
        <v>13</v>
      </c>
      <c r="L539" s="0" t="s">
        <v>133</v>
      </c>
      <c r="M539" s="0" t="n">
        <v>32554</v>
      </c>
      <c r="N539" s="0" t="s">
        <v>172</v>
      </c>
      <c r="O539" s="111" t="n">
        <v>50</v>
      </c>
      <c r="R539" s="0" t="s">
        <v>97</v>
      </c>
      <c r="S539" s="0" t="s">
        <v>98</v>
      </c>
      <c r="T539" s="113" t="n">
        <v>57.5</v>
      </c>
      <c r="U539" s="0" t="s">
        <v>647</v>
      </c>
      <c r="V539" s="0" t="s">
        <v>153</v>
      </c>
      <c r="W539" s="0" t="s">
        <v>174</v>
      </c>
      <c r="X539" s="0" t="s">
        <v>102</v>
      </c>
      <c r="Y539" s="0" t="s">
        <v>103</v>
      </c>
      <c r="Z539" s="0" t="s">
        <v>104</v>
      </c>
      <c r="AA539" s="0" t="n">
        <v>96057479</v>
      </c>
      <c r="AB539" s="0" t="n">
        <v>622587.1</v>
      </c>
      <c r="AC539" s="0" t="n">
        <v>55134</v>
      </c>
      <c r="AD539" s="110" t="n">
        <v>37043.5916666667</v>
      </c>
      <c r="AE539" s="110" t="n">
        <v>37072.5916666667</v>
      </c>
    </row>
    <row r="540" customFormat="false" ht="12.75" hidden="false" customHeight="false" outlineLevel="0" collapsed="false">
      <c r="A540" s="142" t="n">
        <f aca="false">DATEVALUE(TEXT(F540,"mm/dd/yy"))</f>
        <v>37036</v>
      </c>
      <c r="B540" s="142" t="str">
        <f aca="false">IF(K540="Power",IF(Z540="Enron Canada Corp.",LEFT(L540,9),LEFT(L540,13)),K540)</f>
        <v>US East Power</v>
      </c>
      <c r="C540" s="143" t="n">
        <f aca="false">IF(K540="Power",((AE540-AD540+1)*16*SUM(O540:P540)),((AE540-AD540+1)*SUM(O540:P540)))</f>
        <v>4000</v>
      </c>
      <c r="D540" s="143" t="n">
        <f aca="false">VLOOKUP(H540,$A$7:$E$12,(HLOOKUP(B540,$B$5:$E$6,2,FALSE())),FALSE())*C540</f>
        <v>20</v>
      </c>
      <c r="E540" s="109" t="n">
        <v>1295746</v>
      </c>
      <c r="F540" s="110" t="n">
        <v>37036.3259259259</v>
      </c>
      <c r="G540" s="0" t="s">
        <v>160</v>
      </c>
      <c r="H540" s="0" t="s">
        <v>14</v>
      </c>
      <c r="I540" s="0" t="s">
        <v>11</v>
      </c>
      <c r="K540" s="0" t="s">
        <v>13</v>
      </c>
      <c r="L540" s="0" t="s">
        <v>133</v>
      </c>
      <c r="M540" s="0" t="n">
        <v>51146</v>
      </c>
      <c r="N540" s="0" t="s">
        <v>710</v>
      </c>
      <c r="O540" s="111" t="n">
        <v>50</v>
      </c>
      <c r="R540" s="0" t="s">
        <v>97</v>
      </c>
      <c r="S540" s="0" t="s">
        <v>98</v>
      </c>
      <c r="T540" s="113" t="n">
        <v>61</v>
      </c>
      <c r="U540" s="0" t="s">
        <v>223</v>
      </c>
      <c r="V540" s="0" t="s">
        <v>136</v>
      </c>
      <c r="W540" s="0" t="s">
        <v>149</v>
      </c>
      <c r="X540" s="0" t="s">
        <v>102</v>
      </c>
      <c r="Y540" s="0" t="s">
        <v>103</v>
      </c>
      <c r="Z540" s="0" t="s">
        <v>104</v>
      </c>
      <c r="AA540" s="0" t="n">
        <v>96006417</v>
      </c>
      <c r="AB540" s="0" t="n">
        <v>622728.1</v>
      </c>
      <c r="AC540" s="0" t="n">
        <v>56264</v>
      </c>
      <c r="AD540" s="110" t="n">
        <v>37046.875</v>
      </c>
      <c r="AE540" s="110" t="n">
        <v>37050.875</v>
      </c>
    </row>
    <row r="541" customFormat="false" ht="12.75" hidden="false" customHeight="false" outlineLevel="0" collapsed="false">
      <c r="A541" s="142" t="n">
        <f aca="false">DATEVALUE(TEXT(F541,"mm/dd/yy"))</f>
        <v>37036</v>
      </c>
      <c r="B541" s="142" t="str">
        <f aca="false">IF(K541="Power",IF(Z541="Enron Canada Corp.",LEFT(L541,9),LEFT(L541,13)),K541)</f>
        <v>US East Power</v>
      </c>
      <c r="C541" s="143" t="n">
        <f aca="false">IF(K541="Power",((AE541-AD541+1)*16*SUM(O541:P541)),((AE541-AD541+1)*SUM(O541:P541)))</f>
        <v>24000</v>
      </c>
      <c r="D541" s="143" t="n">
        <f aca="false">VLOOKUP(H541,$A$7:$E$12,(HLOOKUP(B541,$B$5:$E$6,2,FALSE())),FALSE())*C541</f>
        <v>120</v>
      </c>
      <c r="E541" s="109" t="n">
        <v>1295813</v>
      </c>
      <c r="F541" s="110" t="n">
        <v>37036.3301041667</v>
      </c>
      <c r="G541" s="0" t="s">
        <v>250</v>
      </c>
      <c r="H541" s="0" t="s">
        <v>14</v>
      </c>
      <c r="I541" s="0" t="s">
        <v>11</v>
      </c>
      <c r="K541" s="0" t="s">
        <v>13</v>
      </c>
      <c r="L541" s="0" t="s">
        <v>133</v>
      </c>
      <c r="M541" s="0" t="n">
        <v>26302</v>
      </c>
      <c r="N541" s="0" t="s">
        <v>672</v>
      </c>
      <c r="P541" s="111" t="n">
        <v>50</v>
      </c>
      <c r="R541" s="0" t="s">
        <v>97</v>
      </c>
      <c r="S541" s="0" t="s">
        <v>98</v>
      </c>
      <c r="T541" s="113" t="n">
        <v>60</v>
      </c>
      <c r="U541" s="0" t="s">
        <v>561</v>
      </c>
      <c r="V541" s="0" t="s">
        <v>458</v>
      </c>
      <c r="W541" s="0" t="s">
        <v>673</v>
      </c>
      <c r="X541" s="0" t="s">
        <v>102</v>
      </c>
      <c r="Y541" s="0" t="s">
        <v>103</v>
      </c>
      <c r="Z541" s="0" t="s">
        <v>104</v>
      </c>
      <c r="AA541" s="0" t="n">
        <v>96037738</v>
      </c>
      <c r="AB541" s="0" t="n">
        <v>622751.1</v>
      </c>
      <c r="AC541" s="0" t="n">
        <v>72209</v>
      </c>
      <c r="AD541" s="110" t="n">
        <v>37043.6006944444</v>
      </c>
      <c r="AE541" s="110" t="n">
        <v>37072.6006944444</v>
      </c>
    </row>
    <row r="542" customFormat="false" ht="12.75" hidden="false" customHeight="false" outlineLevel="0" collapsed="false">
      <c r="A542" s="142" t="n">
        <f aca="false">DATEVALUE(TEXT(F542,"mm/dd/yy"))</f>
        <v>37036</v>
      </c>
      <c r="B542" s="142" t="str">
        <f aca="false">IF(K542="Power",IF(Z542="Enron Canada Corp.",LEFT(L542,9),LEFT(L542,13)),K542)</f>
        <v>US West Power</v>
      </c>
      <c r="C542" s="143" t="n">
        <f aca="false">IF(K542="Power",((AE542-AD542+1)*16*SUM(O542:P542)),((AE542-AD542+1)*SUM(O542:P542)))</f>
        <v>400</v>
      </c>
      <c r="D542" s="143" t="n">
        <f aca="false">VLOOKUP(H542,$A$7:$E$12,(HLOOKUP(B542,$B$5:$E$6,2,FALSE())),FALSE())*C542</f>
        <v>3</v>
      </c>
      <c r="E542" s="109" t="n">
        <v>1295991</v>
      </c>
      <c r="F542" s="110" t="n">
        <v>37036.3369907407</v>
      </c>
      <c r="G542" s="0" t="s">
        <v>305</v>
      </c>
      <c r="H542" s="0" t="s">
        <v>14</v>
      </c>
      <c r="I542" s="0" t="s">
        <v>11</v>
      </c>
      <c r="K542" s="0" t="s">
        <v>13</v>
      </c>
      <c r="L542" s="0" t="s">
        <v>106</v>
      </c>
      <c r="M542" s="0" t="n">
        <v>29384</v>
      </c>
      <c r="N542" s="0" t="s">
        <v>711</v>
      </c>
      <c r="P542" s="111" t="n">
        <v>25</v>
      </c>
      <c r="R542" s="0" t="s">
        <v>97</v>
      </c>
      <c r="S542" s="0" t="s">
        <v>98</v>
      </c>
      <c r="T542" s="113" t="n">
        <v>104</v>
      </c>
      <c r="U542" s="0" t="s">
        <v>682</v>
      </c>
      <c r="V542" s="0" t="s">
        <v>307</v>
      </c>
      <c r="W542" s="0" t="s">
        <v>115</v>
      </c>
      <c r="X542" s="0" t="s">
        <v>102</v>
      </c>
      <c r="Y542" s="0" t="s">
        <v>103</v>
      </c>
      <c r="Z542" s="0" t="s">
        <v>104</v>
      </c>
      <c r="AA542" s="0" t="n">
        <v>96060365</v>
      </c>
      <c r="AB542" s="0" t="n">
        <v>622800.1</v>
      </c>
      <c r="AC542" s="0" t="n">
        <v>12</v>
      </c>
      <c r="AD542" s="110" t="n">
        <v>37040.875</v>
      </c>
      <c r="AE542" s="110" t="n">
        <v>37040.875</v>
      </c>
    </row>
    <row r="543" customFormat="false" ht="12.75" hidden="false" customHeight="false" outlineLevel="0" collapsed="false">
      <c r="A543" s="142" t="n">
        <f aca="false">DATEVALUE(TEXT(F543,"mm/dd/yy"))</f>
        <v>37036</v>
      </c>
      <c r="B543" s="142" t="str">
        <f aca="false">IF(K543="Power",IF(Z543="Enron Canada Corp.",LEFT(L543,9),LEFT(L543,13)),K543)</f>
        <v>US West Power</v>
      </c>
      <c r="C543" s="143" t="n">
        <f aca="false">IF(K543="Power",((AE543-AD543+1)*16*SUM(O543:P543)),((AE543-AD543+1)*SUM(O543:P543)))</f>
        <v>400</v>
      </c>
      <c r="D543" s="143" t="n">
        <f aca="false">VLOOKUP(H543,$A$7:$E$12,(HLOOKUP(B543,$B$5:$E$6,2,FALSE())),FALSE())*C543</f>
        <v>3</v>
      </c>
      <c r="E543" s="109" t="n">
        <v>1296023</v>
      </c>
      <c r="F543" s="110" t="n">
        <v>37036.3381481481</v>
      </c>
      <c r="G543" s="0" t="s">
        <v>305</v>
      </c>
      <c r="H543" s="0" t="s">
        <v>14</v>
      </c>
      <c r="I543" s="0" t="s">
        <v>11</v>
      </c>
      <c r="K543" s="0" t="s">
        <v>13</v>
      </c>
      <c r="L543" s="0" t="s">
        <v>106</v>
      </c>
      <c r="M543" s="0" t="n">
        <v>29384</v>
      </c>
      <c r="N543" s="0" t="s">
        <v>711</v>
      </c>
      <c r="P543" s="111" t="n">
        <v>25</v>
      </c>
      <c r="R543" s="0" t="s">
        <v>97</v>
      </c>
      <c r="S543" s="0" t="s">
        <v>98</v>
      </c>
      <c r="T543" s="113" t="n">
        <v>105</v>
      </c>
      <c r="U543" s="0" t="s">
        <v>682</v>
      </c>
      <c r="V543" s="0" t="s">
        <v>307</v>
      </c>
      <c r="W543" s="0" t="s">
        <v>115</v>
      </c>
      <c r="X543" s="0" t="s">
        <v>102</v>
      </c>
      <c r="Y543" s="0" t="s">
        <v>103</v>
      </c>
      <c r="Z543" s="0" t="s">
        <v>104</v>
      </c>
      <c r="AA543" s="0" t="n">
        <v>96060365</v>
      </c>
      <c r="AB543" s="0" t="n">
        <v>622815.1</v>
      </c>
      <c r="AC543" s="0" t="n">
        <v>12</v>
      </c>
      <c r="AD543" s="110" t="n">
        <v>37040.875</v>
      </c>
      <c r="AE543" s="110" t="n">
        <v>37040.875</v>
      </c>
    </row>
    <row r="544" customFormat="false" ht="12.75" hidden="false" customHeight="false" outlineLevel="0" collapsed="false">
      <c r="A544" s="142" t="n">
        <f aca="false">DATEVALUE(TEXT(F544,"mm/dd/yy"))</f>
        <v>37036</v>
      </c>
      <c r="B544" s="142" t="str">
        <f aca="false">IF(K544="Power",IF(Z544="Enron Canada Corp.",LEFT(L544,9),LEFT(L544,13)),K544)</f>
        <v>Natural Gas</v>
      </c>
      <c r="C544" s="143" t="n">
        <f aca="false">IF(K544="Power",((AE544-AD544+1)*16*SUM(O544:P544)),((AE544-AD544+1)*SUM(O544:P544)))</f>
        <v>1230000</v>
      </c>
      <c r="D544" s="143" t="n">
        <f aca="false">VLOOKUP(H544,$A$7:$E$12,(HLOOKUP(B544,$B$5:$E$6,2,FALSE())),FALSE())*C544</f>
        <v>307.5</v>
      </c>
      <c r="E544" s="109" t="n">
        <v>1296042</v>
      </c>
      <c r="F544" s="110" t="n">
        <v>37036.3389930556</v>
      </c>
      <c r="G544" s="0" t="s">
        <v>162</v>
      </c>
      <c r="H544" s="0" t="s">
        <v>14</v>
      </c>
      <c r="I544" s="0" t="s">
        <v>11</v>
      </c>
      <c r="K544" s="0" t="s">
        <v>12</v>
      </c>
      <c r="L544" s="0" t="s">
        <v>123</v>
      </c>
      <c r="M544" s="0" t="n">
        <v>51428</v>
      </c>
      <c r="N544" s="0" t="s">
        <v>712</v>
      </c>
      <c r="P544" s="111" t="n">
        <v>10000</v>
      </c>
      <c r="R544" s="0" t="s">
        <v>125</v>
      </c>
      <c r="S544" s="0" t="s">
        <v>98</v>
      </c>
      <c r="T544" s="113" t="n">
        <v>-0.0775</v>
      </c>
      <c r="U544" s="0" t="s">
        <v>202</v>
      </c>
      <c r="V544" s="0" t="s">
        <v>262</v>
      </c>
      <c r="W544" s="0" t="s">
        <v>128</v>
      </c>
      <c r="X544" s="0" t="s">
        <v>129</v>
      </c>
      <c r="Y544" s="0" t="s">
        <v>103</v>
      </c>
      <c r="Z544" s="0" t="s">
        <v>130</v>
      </c>
      <c r="AA544" s="0" t="n">
        <v>96045266</v>
      </c>
      <c r="AB544" s="0" t="s">
        <v>713</v>
      </c>
      <c r="AC544" s="0" t="n">
        <v>53350</v>
      </c>
      <c r="AD544" s="110" t="n">
        <v>37073</v>
      </c>
      <c r="AE544" s="110" t="n">
        <v>37195</v>
      </c>
    </row>
    <row r="545" customFormat="false" ht="12.75" hidden="false" customHeight="false" outlineLevel="0" collapsed="false">
      <c r="A545" s="142" t="n">
        <f aca="false">DATEVALUE(TEXT(F545,"mm/dd/yy"))</f>
        <v>37036</v>
      </c>
      <c r="B545" s="142" t="str">
        <f aca="false">IF(K545="Power",IF(Z545="Enron Canada Corp.",LEFT(L545,9),LEFT(L545,13)),K545)</f>
        <v>US West Power</v>
      </c>
      <c r="C545" s="143" t="n">
        <f aca="false">IF(K545="Power",((AE545-AD545+1)*16*SUM(O545:P545)),((AE545-AD545+1)*SUM(O545:P545)))</f>
        <v>400</v>
      </c>
      <c r="D545" s="143" t="n">
        <f aca="false">VLOOKUP(H545,$A$7:$E$12,(HLOOKUP(B545,$B$5:$E$6,2,FALSE())),FALSE())*C545</f>
        <v>3</v>
      </c>
      <c r="E545" s="109" t="n">
        <v>1296106</v>
      </c>
      <c r="F545" s="110" t="n">
        <v>37036.3414930556</v>
      </c>
      <c r="G545" s="0" t="s">
        <v>305</v>
      </c>
      <c r="H545" s="0" t="s">
        <v>14</v>
      </c>
      <c r="I545" s="0" t="s">
        <v>11</v>
      </c>
      <c r="K545" s="0" t="s">
        <v>13</v>
      </c>
      <c r="L545" s="0" t="s">
        <v>106</v>
      </c>
      <c r="M545" s="0" t="n">
        <v>29384</v>
      </c>
      <c r="N545" s="0" t="s">
        <v>711</v>
      </c>
      <c r="P545" s="111" t="n">
        <v>25</v>
      </c>
      <c r="R545" s="0" t="s">
        <v>97</v>
      </c>
      <c r="S545" s="0" t="s">
        <v>98</v>
      </c>
      <c r="T545" s="113" t="n">
        <v>104</v>
      </c>
      <c r="U545" s="0" t="s">
        <v>682</v>
      </c>
      <c r="V545" s="0" t="s">
        <v>307</v>
      </c>
      <c r="W545" s="0" t="s">
        <v>115</v>
      </c>
      <c r="X545" s="0" t="s">
        <v>102</v>
      </c>
      <c r="Y545" s="0" t="s">
        <v>103</v>
      </c>
      <c r="Z545" s="0" t="s">
        <v>104</v>
      </c>
      <c r="AA545" s="0" t="n">
        <v>96060365</v>
      </c>
      <c r="AB545" s="0" t="n">
        <v>622848.1</v>
      </c>
      <c r="AC545" s="0" t="n">
        <v>12</v>
      </c>
      <c r="AD545" s="110" t="n">
        <v>37040.875</v>
      </c>
      <c r="AE545" s="110" t="n">
        <v>37040.875</v>
      </c>
    </row>
    <row r="546" customFormat="false" ht="12.75" hidden="false" customHeight="false" outlineLevel="0" collapsed="false">
      <c r="A546" s="142" t="n">
        <f aca="false">DATEVALUE(TEXT(F546,"mm/dd/yy"))</f>
        <v>37036</v>
      </c>
      <c r="B546" s="142" t="str">
        <f aca="false">IF(K546="Power",IF(Z546="Enron Canada Corp.",LEFT(L546,9),LEFT(L546,13)),K546)</f>
        <v>Natural Gas</v>
      </c>
      <c r="C546" s="143" t="n">
        <f aca="false">IF(K546="Power",((AE546-AD546+1)*16*SUM(O546:P546)),((AE546-AD546+1)*SUM(O546:P546)))</f>
        <v>300000</v>
      </c>
      <c r="D546" s="143" t="n">
        <f aca="false">VLOOKUP(H546,$A$7:$E$12,(HLOOKUP(B546,$B$5:$E$6,2,FALSE())),FALSE())*C546</f>
        <v>75</v>
      </c>
      <c r="E546" s="109" t="n">
        <v>1296136</v>
      </c>
      <c r="F546" s="110" t="n">
        <v>37036.3426967593</v>
      </c>
      <c r="G546" s="0" t="s">
        <v>162</v>
      </c>
      <c r="H546" s="0" t="s">
        <v>16</v>
      </c>
      <c r="I546" s="0" t="s">
        <v>11</v>
      </c>
      <c r="K546" s="0" t="s">
        <v>12</v>
      </c>
      <c r="L546" s="0" t="s">
        <v>123</v>
      </c>
      <c r="M546" s="0" t="n">
        <v>47099</v>
      </c>
      <c r="N546" s="0" t="s">
        <v>241</v>
      </c>
      <c r="P546" s="111" t="n">
        <v>10000</v>
      </c>
      <c r="R546" s="0" t="s">
        <v>125</v>
      </c>
      <c r="S546" s="0" t="s">
        <v>98</v>
      </c>
      <c r="T546" s="113" t="n">
        <v>-0.02</v>
      </c>
      <c r="U546" s="0" t="s">
        <v>585</v>
      </c>
      <c r="V546" s="0" t="s">
        <v>218</v>
      </c>
      <c r="W546" s="0" t="s">
        <v>219</v>
      </c>
      <c r="X546" s="0" t="s">
        <v>129</v>
      </c>
      <c r="Y546" s="0" t="s">
        <v>103</v>
      </c>
      <c r="Z546" s="0" t="s">
        <v>130</v>
      </c>
      <c r="AA546" s="0" t="n">
        <v>96045266</v>
      </c>
      <c r="AB546" s="0" t="s">
        <v>714</v>
      </c>
      <c r="AC546" s="0" t="n">
        <v>53350</v>
      </c>
      <c r="AD546" s="110" t="n">
        <v>37043.875</v>
      </c>
      <c r="AE546" s="110" t="n">
        <v>37072.875</v>
      </c>
    </row>
    <row r="547" customFormat="false" ht="12.75" hidden="false" customHeight="false" outlineLevel="0" collapsed="false">
      <c r="A547" s="142" t="n">
        <f aca="false">DATEVALUE(TEXT(F547,"mm/dd/yy"))</f>
        <v>37036</v>
      </c>
      <c r="B547" s="142" t="str">
        <f aca="false">IF(K547="Power",IF(Z547="Enron Canada Corp.",LEFT(L547,9),LEFT(L547,13)),K547)</f>
        <v>Natural Gas</v>
      </c>
      <c r="C547" s="143" t="n">
        <f aca="false">IF(K547="Power",((AE547-AD547+1)*16*SUM(O547:P547)),((AE547-AD547+1)*SUM(O547:P547)))</f>
        <v>1500000</v>
      </c>
      <c r="D547" s="143" t="n">
        <f aca="false">VLOOKUP(H547,$A$7:$E$12,(HLOOKUP(B547,$B$5:$E$6,2,FALSE())),FALSE())*C547</f>
        <v>450</v>
      </c>
      <c r="E547" s="109" t="n">
        <v>1296180</v>
      </c>
      <c r="F547" s="110" t="n">
        <v>37036.3441666667</v>
      </c>
      <c r="G547" s="0" t="s">
        <v>138</v>
      </c>
      <c r="H547" s="0" t="s">
        <v>15</v>
      </c>
      <c r="I547" s="0" t="s">
        <v>11</v>
      </c>
      <c r="K547" s="0" t="s">
        <v>12</v>
      </c>
      <c r="L547" s="0" t="s">
        <v>123</v>
      </c>
      <c r="M547" s="0" t="n">
        <v>37083</v>
      </c>
      <c r="N547" s="0" t="s">
        <v>537</v>
      </c>
      <c r="P547" s="111" t="n">
        <v>50000</v>
      </c>
      <c r="R547" s="0" t="s">
        <v>125</v>
      </c>
      <c r="S547" s="0" t="s">
        <v>98</v>
      </c>
      <c r="T547" s="113" t="n">
        <v>0.0025</v>
      </c>
      <c r="U547" s="0" t="s">
        <v>715</v>
      </c>
      <c r="V547" s="0" t="s">
        <v>328</v>
      </c>
      <c r="W547" s="0" t="s">
        <v>329</v>
      </c>
      <c r="X547" s="0" t="s">
        <v>129</v>
      </c>
      <c r="Y547" s="0" t="s">
        <v>103</v>
      </c>
      <c r="Z547" s="0" t="s">
        <v>130</v>
      </c>
      <c r="AA547" s="0" t="n">
        <v>96021110</v>
      </c>
      <c r="AB547" s="0" t="s">
        <v>716</v>
      </c>
      <c r="AC547" s="0" t="n">
        <v>57399</v>
      </c>
      <c r="AD547" s="110" t="n">
        <v>37043.875</v>
      </c>
      <c r="AE547" s="110" t="n">
        <v>37072.875</v>
      </c>
    </row>
    <row r="548" customFormat="false" ht="12.75" hidden="false" customHeight="false" outlineLevel="0" collapsed="false">
      <c r="A548" s="142" t="n">
        <f aca="false">DATEVALUE(TEXT(F548,"mm/dd/yy"))</f>
        <v>37036</v>
      </c>
      <c r="B548" s="142" t="str">
        <f aca="false">IF(K548="Power",IF(Z548="Enron Canada Corp.",LEFT(L548,9),LEFT(L548,13)),K548)</f>
        <v>US East Power</v>
      </c>
      <c r="C548" s="143" t="n">
        <f aca="false">IF(K548="Power",((AE548-AD548+1)*16*SUM(O548:P548)),((AE548-AD548+1)*SUM(O548:P548)))</f>
        <v>24000</v>
      </c>
      <c r="D548" s="143" t="n">
        <f aca="false">VLOOKUP(H548,$A$7:$E$12,(HLOOKUP(B548,$B$5:$E$6,2,FALSE())),FALSE())*C548</f>
        <v>120</v>
      </c>
      <c r="E548" s="109" t="n">
        <v>1296301</v>
      </c>
      <c r="F548" s="110" t="n">
        <v>37036.3478703703</v>
      </c>
      <c r="G548" s="0" t="s">
        <v>150</v>
      </c>
      <c r="H548" s="0" t="s">
        <v>14</v>
      </c>
      <c r="I548" s="0" t="s">
        <v>11</v>
      </c>
      <c r="K548" s="0" t="s">
        <v>13</v>
      </c>
      <c r="L548" s="0" t="s">
        <v>133</v>
      </c>
      <c r="M548" s="0" t="n">
        <v>26302</v>
      </c>
      <c r="N548" s="0" t="s">
        <v>672</v>
      </c>
      <c r="O548" s="111" t="n">
        <v>50</v>
      </c>
      <c r="R548" s="0" t="s">
        <v>97</v>
      </c>
      <c r="S548" s="0" t="s">
        <v>98</v>
      </c>
      <c r="T548" s="113" t="n">
        <v>59.75</v>
      </c>
      <c r="U548" s="0" t="s">
        <v>561</v>
      </c>
      <c r="V548" s="0" t="s">
        <v>458</v>
      </c>
      <c r="W548" s="0" t="s">
        <v>673</v>
      </c>
      <c r="X548" s="0" t="s">
        <v>102</v>
      </c>
      <c r="Y548" s="0" t="s">
        <v>103</v>
      </c>
      <c r="Z548" s="0" t="s">
        <v>104</v>
      </c>
      <c r="AA548" s="0" t="n">
        <v>96009016</v>
      </c>
      <c r="AB548" s="0" t="n">
        <v>622896.1</v>
      </c>
      <c r="AC548" s="0" t="n">
        <v>18</v>
      </c>
      <c r="AD548" s="110" t="n">
        <v>37043.6006944444</v>
      </c>
      <c r="AE548" s="110" t="n">
        <v>37072.6006944444</v>
      </c>
    </row>
    <row r="549" customFormat="false" ht="12.75" hidden="false" customHeight="false" outlineLevel="0" collapsed="false">
      <c r="A549" s="142" t="n">
        <f aca="false">DATEVALUE(TEXT(F549,"mm/dd/yy"))</f>
        <v>37036</v>
      </c>
      <c r="B549" s="142" t="str">
        <f aca="false">IF(K549="Power",IF(Z549="Enron Canada Corp.",LEFT(L549,9),LEFT(L549,13)),K549)</f>
        <v>US East Power</v>
      </c>
      <c r="C549" s="143" t="n">
        <f aca="false">IF(K549="Power",((AE549-AD549+1)*16*SUM(O549:P549)),((AE549-AD549+1)*SUM(O549:P549)))</f>
        <v>24000</v>
      </c>
      <c r="D549" s="143" t="n">
        <f aca="false">VLOOKUP(H549,$A$7:$E$12,(HLOOKUP(B549,$B$5:$E$6,2,FALSE())),FALSE())*C549</f>
        <v>120</v>
      </c>
      <c r="E549" s="109" t="n">
        <v>1296576</v>
      </c>
      <c r="F549" s="110" t="n">
        <v>37036.35625</v>
      </c>
      <c r="G549" s="0" t="s">
        <v>255</v>
      </c>
      <c r="H549" s="0" t="s">
        <v>15</v>
      </c>
      <c r="I549" s="0" t="s">
        <v>11</v>
      </c>
      <c r="K549" s="0" t="s">
        <v>13</v>
      </c>
      <c r="L549" s="0" t="s">
        <v>133</v>
      </c>
      <c r="M549" s="0" t="n">
        <v>32554</v>
      </c>
      <c r="N549" s="0" t="s">
        <v>172</v>
      </c>
      <c r="O549" s="111" t="n">
        <v>50</v>
      </c>
      <c r="R549" s="0" t="s">
        <v>97</v>
      </c>
      <c r="S549" s="0" t="s">
        <v>98</v>
      </c>
      <c r="T549" s="113" t="n">
        <v>57.5</v>
      </c>
      <c r="U549" s="0" t="s">
        <v>647</v>
      </c>
      <c r="V549" s="0" t="s">
        <v>153</v>
      </c>
      <c r="W549" s="0" t="s">
        <v>174</v>
      </c>
      <c r="X549" s="0" t="s">
        <v>102</v>
      </c>
      <c r="Y549" s="0" t="s">
        <v>103</v>
      </c>
      <c r="Z549" s="0" t="s">
        <v>104</v>
      </c>
      <c r="AA549" s="0" t="n">
        <v>96057479</v>
      </c>
      <c r="AB549" s="0" t="n">
        <v>622934.1</v>
      </c>
      <c r="AC549" s="0" t="n">
        <v>55134</v>
      </c>
      <c r="AD549" s="110" t="n">
        <v>37043.5916666667</v>
      </c>
      <c r="AE549" s="110" t="n">
        <v>37072.5916666667</v>
      </c>
    </row>
    <row r="550" customFormat="false" ht="12.75" hidden="false" customHeight="false" outlineLevel="0" collapsed="false">
      <c r="A550" s="142" t="n">
        <f aca="false">DATEVALUE(TEXT(F550,"mm/dd/yy"))</f>
        <v>37036</v>
      </c>
      <c r="B550" s="142" t="str">
        <f aca="false">IF(K550="Power",IF(Z550="Enron Canada Corp.",LEFT(L550,9),LEFT(L550,13)),K550)</f>
        <v>US East Power</v>
      </c>
      <c r="C550" s="143" t="n">
        <f aca="false">IF(K550="Power",((AE550-AD550+1)*16*SUM(O550:P550)),((AE550-AD550+1)*SUM(O550:P550)))</f>
        <v>49600</v>
      </c>
      <c r="D550" s="143" t="n">
        <f aca="false">VLOOKUP(H550,$A$7:$E$12,(HLOOKUP(B550,$B$5:$E$6,2,FALSE())),FALSE())*C550</f>
        <v>248</v>
      </c>
      <c r="E550" s="109" t="n">
        <v>1296588</v>
      </c>
      <c r="F550" s="110" t="n">
        <v>37036.3565972222</v>
      </c>
      <c r="G550" s="0" t="s">
        <v>160</v>
      </c>
      <c r="H550" s="0" t="s">
        <v>14</v>
      </c>
      <c r="I550" s="0" t="s">
        <v>11</v>
      </c>
      <c r="K550" s="0" t="s">
        <v>13</v>
      </c>
      <c r="L550" s="0" t="s">
        <v>133</v>
      </c>
      <c r="M550" s="0" t="n">
        <v>7474</v>
      </c>
      <c r="N550" s="0" t="s">
        <v>655</v>
      </c>
      <c r="P550" s="111" t="n">
        <v>50</v>
      </c>
      <c r="R550" s="0" t="s">
        <v>97</v>
      </c>
      <c r="S550" s="0" t="s">
        <v>98</v>
      </c>
      <c r="T550" s="113" t="n">
        <v>82.5</v>
      </c>
      <c r="U550" s="0" t="s">
        <v>223</v>
      </c>
      <c r="V550" s="0" t="s">
        <v>265</v>
      </c>
      <c r="W550" s="0" t="s">
        <v>137</v>
      </c>
      <c r="X550" s="0" t="s">
        <v>102</v>
      </c>
      <c r="Y550" s="0" t="s">
        <v>103</v>
      </c>
      <c r="Z550" s="0" t="s">
        <v>104</v>
      </c>
      <c r="AA550" s="0" t="n">
        <v>96006417</v>
      </c>
      <c r="AB550" s="0" t="n">
        <v>622936.1</v>
      </c>
      <c r="AC550" s="0" t="n">
        <v>56264</v>
      </c>
      <c r="AD550" s="110" t="n">
        <v>37073.7159722222</v>
      </c>
      <c r="AE550" s="110" t="n">
        <v>37134.7159722222</v>
      </c>
    </row>
    <row r="551" customFormat="false" ht="12.75" hidden="false" customHeight="false" outlineLevel="0" collapsed="false">
      <c r="A551" s="142" t="n">
        <f aca="false">DATEVALUE(TEXT(F551,"mm/dd/yy"))</f>
        <v>37036</v>
      </c>
      <c r="B551" s="142" t="str">
        <f aca="false">IF(K551="Power",IF(Z551="Enron Canada Corp.",LEFT(L551,9),LEFT(L551,13)),K551)</f>
        <v>US East Power</v>
      </c>
      <c r="C551" s="143" t="n">
        <f aca="false">IF(K551="Power",((AE551-AD551+1)*16*SUM(O551:P551)),((AE551-AD551+1)*SUM(O551:P551)))</f>
        <v>24000</v>
      </c>
      <c r="D551" s="143" t="n">
        <f aca="false">VLOOKUP(H551,$A$7:$E$12,(HLOOKUP(B551,$B$5:$E$6,2,FALSE())),FALSE())*C551</f>
        <v>120</v>
      </c>
      <c r="E551" s="109" t="n">
        <v>1297778</v>
      </c>
      <c r="F551" s="110" t="n">
        <v>37036.3862037037</v>
      </c>
      <c r="G551" s="0" t="s">
        <v>170</v>
      </c>
      <c r="H551" s="0" t="s">
        <v>21</v>
      </c>
      <c r="I551" s="0" t="s">
        <v>11</v>
      </c>
      <c r="K551" s="0" t="s">
        <v>13</v>
      </c>
      <c r="L551" s="0" t="s">
        <v>133</v>
      </c>
      <c r="M551" s="0" t="n">
        <v>26302</v>
      </c>
      <c r="N551" s="0" t="s">
        <v>672</v>
      </c>
      <c r="O551" s="111" t="n">
        <v>50</v>
      </c>
      <c r="R551" s="0" t="s">
        <v>97</v>
      </c>
      <c r="S551" s="0" t="s">
        <v>98</v>
      </c>
      <c r="T551" s="113" t="n">
        <v>59.5</v>
      </c>
      <c r="U551" s="0" t="s">
        <v>717</v>
      </c>
      <c r="V551" s="0" t="s">
        <v>458</v>
      </c>
      <c r="W551" s="0" t="s">
        <v>673</v>
      </c>
      <c r="X551" s="0" t="s">
        <v>102</v>
      </c>
      <c r="Y551" s="0" t="s">
        <v>103</v>
      </c>
      <c r="Z551" s="0" t="s">
        <v>104</v>
      </c>
      <c r="AB551" s="0" t="n">
        <v>623053.1</v>
      </c>
      <c r="AC551" s="0" t="n">
        <v>3246</v>
      </c>
      <c r="AD551" s="110" t="n">
        <v>37043.6006944444</v>
      </c>
      <c r="AE551" s="110" t="n">
        <v>37072.6006944444</v>
      </c>
    </row>
    <row r="552" customFormat="false" ht="12.75" hidden="false" customHeight="false" outlineLevel="0" collapsed="false">
      <c r="A552" s="142" t="n">
        <f aca="false">DATEVALUE(TEXT(F552,"mm/dd/yy"))</f>
        <v>37036</v>
      </c>
      <c r="B552" s="142" t="str">
        <f aca="false">IF(K552="Power",IF(Z552="Enron Canada Corp.",LEFT(L552,9),LEFT(L552,13)),K552)</f>
        <v>Natural Gas</v>
      </c>
      <c r="C552" s="143" t="n">
        <f aca="false">IF(K552="Power",((AE552-AD552+1)*16*SUM(O552:P552)),((AE552-AD552+1)*SUM(O552:P552)))</f>
        <v>460000</v>
      </c>
      <c r="D552" s="143" t="n">
        <f aca="false">VLOOKUP(H552,$A$7:$E$12,(HLOOKUP(B552,$B$5:$E$6,2,FALSE())),FALSE())*C552</f>
        <v>138</v>
      </c>
      <c r="E552" s="109" t="n">
        <v>1298721</v>
      </c>
      <c r="F552" s="110" t="n">
        <v>37036.4140393519</v>
      </c>
      <c r="G552" s="0" t="s">
        <v>176</v>
      </c>
      <c r="H552" s="0" t="s">
        <v>15</v>
      </c>
      <c r="I552" s="0" t="s">
        <v>11</v>
      </c>
      <c r="K552" s="0" t="s">
        <v>12</v>
      </c>
      <c r="L552" s="0" t="s">
        <v>211</v>
      </c>
      <c r="M552" s="0" t="n">
        <v>39052</v>
      </c>
      <c r="N552" s="0" t="s">
        <v>718</v>
      </c>
      <c r="P552" s="111" t="n">
        <v>5000</v>
      </c>
      <c r="R552" s="0" t="s">
        <v>125</v>
      </c>
      <c r="S552" s="0" t="s">
        <v>98</v>
      </c>
      <c r="T552" s="113" t="n">
        <v>-0.2</v>
      </c>
      <c r="U552" s="0" t="s">
        <v>719</v>
      </c>
      <c r="V552" s="0" t="s">
        <v>213</v>
      </c>
      <c r="W552" s="0" t="s">
        <v>720</v>
      </c>
      <c r="X552" s="0" t="s">
        <v>129</v>
      </c>
      <c r="Y552" s="0" t="s">
        <v>103</v>
      </c>
      <c r="Z552" s="0" t="s">
        <v>215</v>
      </c>
      <c r="AA552" s="0" t="n">
        <v>96016709</v>
      </c>
      <c r="AB552" s="0" t="s">
        <v>721</v>
      </c>
      <c r="AC552" s="0" t="n">
        <v>55265</v>
      </c>
      <c r="AD552" s="110" t="n">
        <v>37073</v>
      </c>
      <c r="AE552" s="110" t="n">
        <v>37164</v>
      </c>
    </row>
    <row r="553" customFormat="false" ht="12.75" hidden="false" customHeight="false" outlineLevel="0" collapsed="false">
      <c r="A553" s="142" t="n">
        <f aca="false">DATEVALUE(TEXT(F553,"mm/dd/yy"))</f>
        <v>37036</v>
      </c>
      <c r="B553" s="142" t="str">
        <f aca="false">IF(K553="Power",IF(Z553="Enron Canada Corp.",LEFT(L553,9),LEFT(L553,13)),K553)</f>
        <v>Natural Gas</v>
      </c>
      <c r="C553" s="143" t="n">
        <f aca="false">IF(K553="Power",((AE553-AD553+1)*16*SUM(O553:P553)),((AE553-AD553+1)*SUM(O553:P553)))</f>
        <v>460000</v>
      </c>
      <c r="D553" s="143" t="n">
        <f aca="false">VLOOKUP(H553,$A$7:$E$12,(HLOOKUP(B553,$B$5:$E$6,2,FALSE())),FALSE())*C553</f>
        <v>138</v>
      </c>
      <c r="E553" s="109" t="n">
        <v>1299052</v>
      </c>
      <c r="F553" s="110" t="n">
        <v>37036.429837963</v>
      </c>
      <c r="G553" s="0" t="s">
        <v>176</v>
      </c>
      <c r="H553" s="0" t="s">
        <v>15</v>
      </c>
      <c r="I553" s="0" t="s">
        <v>11</v>
      </c>
      <c r="K553" s="0" t="s">
        <v>12</v>
      </c>
      <c r="L553" s="0" t="s">
        <v>211</v>
      </c>
      <c r="M553" s="0" t="n">
        <v>39052</v>
      </c>
      <c r="N553" s="0" t="s">
        <v>718</v>
      </c>
      <c r="P553" s="111" t="n">
        <v>5000</v>
      </c>
      <c r="R553" s="0" t="s">
        <v>125</v>
      </c>
      <c r="S553" s="0" t="s">
        <v>98</v>
      </c>
      <c r="T553" s="113" t="n">
        <v>-0.2</v>
      </c>
      <c r="U553" s="0" t="s">
        <v>719</v>
      </c>
      <c r="V553" s="0" t="s">
        <v>213</v>
      </c>
      <c r="W553" s="0" t="s">
        <v>720</v>
      </c>
      <c r="X553" s="0" t="s">
        <v>129</v>
      </c>
      <c r="Y553" s="0" t="s">
        <v>103</v>
      </c>
      <c r="Z553" s="0" t="s">
        <v>215</v>
      </c>
      <c r="AA553" s="0" t="n">
        <v>96016709</v>
      </c>
      <c r="AB553" s="0" t="s">
        <v>722</v>
      </c>
      <c r="AC553" s="0" t="n">
        <v>55265</v>
      </c>
      <c r="AD553" s="110" t="n">
        <v>37073</v>
      </c>
      <c r="AE553" s="110" t="n">
        <v>37164</v>
      </c>
    </row>
    <row r="554" customFormat="false" ht="12.75" hidden="false" customHeight="false" outlineLevel="0" collapsed="false">
      <c r="A554" s="142" t="n">
        <f aca="false">DATEVALUE(TEXT(F554,"mm/dd/yy"))</f>
        <v>37036</v>
      </c>
      <c r="B554" s="142" t="str">
        <f aca="false">IF(K554="Power",IF(Z554="Enron Canada Corp.",LEFT(L554,9),LEFT(L554,13)),K554)</f>
        <v>US East Power</v>
      </c>
      <c r="C554" s="143" t="n">
        <f aca="false">IF(K554="Power",((AE554-AD554+1)*16*SUM(O554:P554)),((AE554-AD554+1)*SUM(O554:P554)))</f>
        <v>47200</v>
      </c>
      <c r="D554" s="143" t="n">
        <f aca="false">VLOOKUP(H554,$A$7:$E$12,(HLOOKUP(B554,$B$5:$E$6,2,FALSE())),FALSE())*C554</f>
        <v>236</v>
      </c>
      <c r="E554" s="109" t="n">
        <v>1299073</v>
      </c>
      <c r="F554" s="110" t="n">
        <v>37036.432650463</v>
      </c>
      <c r="G554" s="0" t="s">
        <v>150</v>
      </c>
      <c r="H554" s="0" t="s">
        <v>17</v>
      </c>
      <c r="I554" s="0" t="s">
        <v>11</v>
      </c>
      <c r="K554" s="0" t="s">
        <v>13</v>
      </c>
      <c r="L554" s="0" t="s">
        <v>442</v>
      </c>
      <c r="M554" s="0" t="n">
        <v>34839</v>
      </c>
      <c r="N554" s="0" t="s">
        <v>653</v>
      </c>
      <c r="P554" s="111" t="n">
        <v>50</v>
      </c>
      <c r="R554" s="0" t="s">
        <v>97</v>
      </c>
      <c r="S554" s="0" t="s">
        <v>98</v>
      </c>
      <c r="T554" s="113" t="n">
        <v>38.25</v>
      </c>
      <c r="U554" s="0" t="s">
        <v>620</v>
      </c>
      <c r="V554" s="0" t="s">
        <v>476</v>
      </c>
      <c r="W554" s="0" t="s">
        <v>477</v>
      </c>
      <c r="X554" s="0" t="s">
        <v>102</v>
      </c>
      <c r="Y554" s="0" t="s">
        <v>103</v>
      </c>
      <c r="Z554" s="0" t="s">
        <v>104</v>
      </c>
      <c r="AA554" s="0" t="n">
        <v>96009016</v>
      </c>
      <c r="AB554" s="0" t="n">
        <v>623235.1</v>
      </c>
      <c r="AC554" s="0" t="n">
        <v>18</v>
      </c>
      <c r="AD554" s="110" t="n">
        <v>37257</v>
      </c>
      <c r="AE554" s="110" t="n">
        <v>37315</v>
      </c>
    </row>
    <row r="555" customFormat="false" ht="12.75" hidden="false" customHeight="false" outlineLevel="0" collapsed="false">
      <c r="A555" s="142" t="n">
        <f aca="false">DATEVALUE(TEXT(F555,"mm/dd/yy"))</f>
        <v>37036</v>
      </c>
      <c r="B555" s="142" t="str">
        <f aca="false">IF(K555="Power",IF(Z555="Enron Canada Corp.",LEFT(L555,9),LEFT(L555,13)),K555)</f>
        <v>US East Power</v>
      </c>
      <c r="C555" s="143" t="n">
        <f aca="false">IF(K555="Power",((AE555-AD555+1)*16*SUM(O555:P555)),((AE555-AD555+1)*SUM(O555:P555)))</f>
        <v>73600</v>
      </c>
      <c r="D555" s="143" t="n">
        <f aca="false">VLOOKUP(H555,$A$7:$E$12,(HLOOKUP(B555,$B$5:$E$6,2,FALSE())),FALSE())*C555</f>
        <v>368</v>
      </c>
      <c r="E555" s="109" t="n">
        <v>1299077</v>
      </c>
      <c r="F555" s="110" t="n">
        <v>37036.4332638889</v>
      </c>
      <c r="G555" s="0" t="s">
        <v>287</v>
      </c>
      <c r="H555" s="0" t="s">
        <v>14</v>
      </c>
      <c r="I555" s="0" t="s">
        <v>11</v>
      </c>
      <c r="K555" s="0" t="s">
        <v>13</v>
      </c>
      <c r="L555" s="0" t="s">
        <v>133</v>
      </c>
      <c r="M555" s="0" t="n">
        <v>33009</v>
      </c>
      <c r="N555" s="0" t="s">
        <v>277</v>
      </c>
      <c r="P555" s="111" t="n">
        <v>50</v>
      </c>
      <c r="R555" s="0" t="s">
        <v>97</v>
      </c>
      <c r="S555" s="0" t="s">
        <v>98</v>
      </c>
      <c r="T555" s="113" t="n">
        <v>54.25</v>
      </c>
      <c r="U555" s="0" t="s">
        <v>223</v>
      </c>
      <c r="V555" s="0" t="s">
        <v>265</v>
      </c>
      <c r="W555" s="0" t="s">
        <v>137</v>
      </c>
      <c r="X555" s="0" t="s">
        <v>102</v>
      </c>
      <c r="Y555" s="0" t="s">
        <v>103</v>
      </c>
      <c r="Z555" s="0" t="s">
        <v>104</v>
      </c>
      <c r="AB555" s="0" t="n">
        <v>623236.1</v>
      </c>
      <c r="AC555" s="0" t="n">
        <v>69121</v>
      </c>
      <c r="AD555" s="110" t="n">
        <v>37165.7159722222</v>
      </c>
      <c r="AE555" s="110" t="n">
        <v>37256.7159722222</v>
      </c>
    </row>
    <row r="556" customFormat="false" ht="12.75" hidden="false" customHeight="false" outlineLevel="0" collapsed="false">
      <c r="A556" s="142" t="n">
        <f aca="false">DATEVALUE(TEXT(F556,"mm/dd/yy"))</f>
        <v>37036</v>
      </c>
      <c r="B556" s="142" t="str">
        <f aca="false">IF(K556="Power",IF(Z556="Enron Canada Corp.",LEFT(L556,9),LEFT(L556,13)),K556)</f>
        <v>Natural Gas</v>
      </c>
      <c r="C556" s="143" t="n">
        <f aca="false">IF(K556="Power",((AE556-AD556+1)*16*SUM(O556:P556)),((AE556-AD556+1)*SUM(O556:P556)))</f>
        <v>540000</v>
      </c>
      <c r="D556" s="143" t="n">
        <f aca="false">VLOOKUP(H556,$A$7:$E$12,(HLOOKUP(B556,$B$5:$E$6,2,FALSE())),FALSE())*C556</f>
        <v>135</v>
      </c>
      <c r="E556" s="109" t="n">
        <v>1299080</v>
      </c>
      <c r="F556" s="110" t="n">
        <v>37036.4335300926</v>
      </c>
      <c r="G556" s="0" t="s">
        <v>723</v>
      </c>
      <c r="H556" s="0" t="s">
        <v>16</v>
      </c>
      <c r="I556" s="0" t="s">
        <v>11</v>
      </c>
      <c r="K556" s="0" t="s">
        <v>12</v>
      </c>
      <c r="L556" s="0" t="s">
        <v>139</v>
      </c>
      <c r="M556" s="0" t="n">
        <v>36233</v>
      </c>
      <c r="N556" s="0" t="s">
        <v>547</v>
      </c>
      <c r="P556" s="111" t="n">
        <v>18000</v>
      </c>
      <c r="R556" s="0" t="s">
        <v>125</v>
      </c>
      <c r="S556" s="0" t="s">
        <v>98</v>
      </c>
      <c r="T556" s="113" t="n">
        <v>-0.0125</v>
      </c>
      <c r="U556" s="0" t="s">
        <v>565</v>
      </c>
      <c r="V556" s="0" t="s">
        <v>218</v>
      </c>
      <c r="W556" s="0" t="s">
        <v>219</v>
      </c>
      <c r="X556" s="0" t="s">
        <v>129</v>
      </c>
      <c r="Y556" s="0" t="s">
        <v>103</v>
      </c>
      <c r="Z556" s="0" t="s">
        <v>130</v>
      </c>
      <c r="AA556" s="0" t="n">
        <v>96044811</v>
      </c>
      <c r="AB556" s="0" t="s">
        <v>724</v>
      </c>
      <c r="AC556" s="0" t="n">
        <v>246</v>
      </c>
      <c r="AD556" s="110" t="n">
        <v>37043.875</v>
      </c>
      <c r="AE556" s="110" t="n">
        <v>37072.875</v>
      </c>
    </row>
    <row r="557" customFormat="false" ht="12.75" hidden="false" customHeight="false" outlineLevel="0" collapsed="false">
      <c r="A557" s="142" t="n">
        <f aca="false">DATEVALUE(TEXT(F557,"mm/dd/yy"))</f>
        <v>37036</v>
      </c>
      <c r="B557" s="142" t="str">
        <f aca="false">IF(K557="Power",IF(Z557="Enron Canada Corp.",LEFT(L557,9),LEFT(L557,13)),K557)</f>
        <v>Natural Gas</v>
      </c>
      <c r="C557" s="143" t="n">
        <f aca="false">IF(K557="Power",((AE557-AD557+1)*16*SUM(O557:P557)),((AE557-AD557+1)*SUM(O557:P557)))</f>
        <v>150000</v>
      </c>
      <c r="D557" s="143" t="n">
        <f aca="false">VLOOKUP(H557,$A$7:$E$12,(HLOOKUP(B557,$B$5:$E$6,2,FALSE())),FALSE())*C557</f>
        <v>37.5</v>
      </c>
      <c r="E557" s="109" t="n">
        <v>1299570</v>
      </c>
      <c r="F557" s="110" t="n">
        <v>37036.4818055556</v>
      </c>
      <c r="G557" s="0" t="s">
        <v>188</v>
      </c>
      <c r="H557" s="0" t="s">
        <v>16</v>
      </c>
      <c r="I557" s="0" t="s">
        <v>11</v>
      </c>
      <c r="K557" s="0" t="s">
        <v>12</v>
      </c>
      <c r="L557" s="0" t="s">
        <v>123</v>
      </c>
      <c r="M557" s="0" t="n">
        <v>36157</v>
      </c>
      <c r="N557" s="0" t="s">
        <v>506</v>
      </c>
      <c r="P557" s="111" t="n">
        <v>5000</v>
      </c>
      <c r="R557" s="0" t="s">
        <v>125</v>
      </c>
      <c r="S557" s="0" t="s">
        <v>98</v>
      </c>
      <c r="T557" s="113" t="n">
        <v>-0.065</v>
      </c>
      <c r="U557" s="0" t="s">
        <v>585</v>
      </c>
      <c r="V557" s="0" t="s">
        <v>218</v>
      </c>
      <c r="W557" s="0" t="s">
        <v>219</v>
      </c>
      <c r="X557" s="0" t="s">
        <v>129</v>
      </c>
      <c r="Y557" s="0" t="s">
        <v>103</v>
      </c>
      <c r="Z557" s="0" t="s">
        <v>130</v>
      </c>
      <c r="AA557" s="0" t="n">
        <v>96057022</v>
      </c>
      <c r="AB557" s="0" t="s">
        <v>725</v>
      </c>
      <c r="AC557" s="0" t="n">
        <v>91219</v>
      </c>
      <c r="AD557" s="110" t="n">
        <v>37043.875</v>
      </c>
      <c r="AE557" s="110" t="n">
        <v>37072.875</v>
      </c>
    </row>
    <row r="558" customFormat="false" ht="12.75" hidden="false" customHeight="false" outlineLevel="0" collapsed="false">
      <c r="A558" s="142" t="n">
        <f aca="false">DATEVALUE(TEXT(F558,"mm/dd/yy"))</f>
        <v>37036</v>
      </c>
      <c r="B558" s="142" t="str">
        <f aca="false">IF(K558="Power",IF(Z558="Enron Canada Corp.",LEFT(L558,9),LEFT(L558,13)),K558)</f>
        <v>Natural Gas</v>
      </c>
      <c r="C558" s="143" t="n">
        <f aca="false">IF(K558="Power",((AE558-AD558+1)*16*SUM(O558:P558)),((AE558-AD558+1)*SUM(O558:P558)))</f>
        <v>600000</v>
      </c>
      <c r="D558" s="143" t="n">
        <f aca="false">VLOOKUP(H558,$A$7:$E$12,(HLOOKUP(B558,$B$5:$E$6,2,FALSE())),FALSE())*C558</f>
        <v>150</v>
      </c>
      <c r="E558" s="109" t="n">
        <v>1299672</v>
      </c>
      <c r="F558" s="110" t="n">
        <v>37036.4894097222</v>
      </c>
      <c r="G558" s="0" t="s">
        <v>726</v>
      </c>
      <c r="H558" s="0" t="s">
        <v>16</v>
      </c>
      <c r="I558" s="0" t="s">
        <v>11</v>
      </c>
      <c r="K558" s="0" t="s">
        <v>12</v>
      </c>
      <c r="L558" s="0" t="s">
        <v>139</v>
      </c>
      <c r="M558" s="0" t="n">
        <v>36228</v>
      </c>
      <c r="N558" s="0" t="s">
        <v>603</v>
      </c>
      <c r="P558" s="111" t="n">
        <v>20000</v>
      </c>
      <c r="R558" s="0" t="s">
        <v>125</v>
      </c>
      <c r="S558" s="0" t="s">
        <v>98</v>
      </c>
      <c r="T558" s="113" t="n">
        <v>-0.01</v>
      </c>
      <c r="U558" s="0" t="s">
        <v>565</v>
      </c>
      <c r="V558" s="0" t="s">
        <v>334</v>
      </c>
      <c r="W558" s="0" t="s">
        <v>335</v>
      </c>
      <c r="X558" s="0" t="s">
        <v>129</v>
      </c>
      <c r="Y558" s="0" t="s">
        <v>103</v>
      </c>
      <c r="Z558" s="0" t="s">
        <v>130</v>
      </c>
      <c r="AB558" s="0" t="s">
        <v>727</v>
      </c>
      <c r="AC558" s="0" t="n">
        <v>63597</v>
      </c>
      <c r="AD558" s="110" t="n">
        <v>37043.875</v>
      </c>
      <c r="AE558" s="110" t="n">
        <v>37072.875</v>
      </c>
    </row>
    <row r="559" customFormat="false" ht="12.75" hidden="false" customHeight="false" outlineLevel="0" collapsed="false">
      <c r="A559" s="142" t="n">
        <f aca="false">DATEVALUE(TEXT(F559,"mm/dd/yy"))</f>
        <v>37036</v>
      </c>
      <c r="B559" s="142" t="str">
        <f aca="false">IF(K559="Power",IF(Z559="Enron Canada Corp.",LEFT(L559,9),LEFT(L559,13)),K559)</f>
        <v>Natural Gas</v>
      </c>
      <c r="C559" s="143" t="n">
        <f aca="false">IF(K559="Power",((AE559-AD559+1)*16*SUM(O559:P559)),((AE559-AD559+1)*SUM(O559:P559)))</f>
        <v>600000</v>
      </c>
      <c r="D559" s="143" t="n">
        <f aca="false">VLOOKUP(H559,$A$7:$E$12,(HLOOKUP(B559,$B$5:$E$6,2,FALSE())),FALSE())*C559</f>
        <v>150</v>
      </c>
      <c r="E559" s="109" t="n">
        <v>1299674</v>
      </c>
      <c r="F559" s="110" t="n">
        <v>37036.489537037</v>
      </c>
      <c r="G559" s="0" t="s">
        <v>726</v>
      </c>
      <c r="H559" s="0" t="s">
        <v>16</v>
      </c>
      <c r="I559" s="0" t="s">
        <v>11</v>
      </c>
      <c r="K559" s="0" t="s">
        <v>12</v>
      </c>
      <c r="L559" s="0" t="s">
        <v>139</v>
      </c>
      <c r="M559" s="0" t="n">
        <v>36228</v>
      </c>
      <c r="N559" s="0" t="s">
        <v>603</v>
      </c>
      <c r="P559" s="111" t="n">
        <v>20000</v>
      </c>
      <c r="R559" s="0" t="s">
        <v>125</v>
      </c>
      <c r="S559" s="0" t="s">
        <v>98</v>
      </c>
      <c r="T559" s="113" t="n">
        <v>-0.01</v>
      </c>
      <c r="U559" s="0" t="s">
        <v>565</v>
      </c>
      <c r="V559" s="0" t="s">
        <v>334</v>
      </c>
      <c r="W559" s="0" t="s">
        <v>335</v>
      </c>
      <c r="X559" s="0" t="s">
        <v>129</v>
      </c>
      <c r="Y559" s="0" t="s">
        <v>103</v>
      </c>
      <c r="Z559" s="0" t="s">
        <v>130</v>
      </c>
      <c r="AB559" s="0" t="s">
        <v>728</v>
      </c>
      <c r="AC559" s="0" t="n">
        <v>63597</v>
      </c>
      <c r="AD559" s="110" t="n">
        <v>37043.875</v>
      </c>
      <c r="AE559" s="110" t="n">
        <v>37072.875</v>
      </c>
    </row>
    <row r="560" customFormat="false" ht="12.75" hidden="false" customHeight="false" outlineLevel="0" collapsed="false">
      <c r="A560" s="142" t="n">
        <f aca="false">DATEVALUE(TEXT(F560,"mm/dd/yy"))</f>
        <v>37036</v>
      </c>
      <c r="B560" s="142" t="str">
        <f aca="false">IF(K560="Power",IF(Z560="Enron Canada Corp.",LEFT(L560,9),LEFT(L560,13)),K560)</f>
        <v>Natural Gas</v>
      </c>
      <c r="C560" s="143" t="n">
        <f aca="false">IF(K560="Power",((AE560-AD560+1)*16*SUM(O560:P560)),((AE560-AD560+1)*SUM(O560:P560)))</f>
        <v>300000</v>
      </c>
      <c r="D560" s="143" t="n">
        <f aca="false">VLOOKUP(H560,$A$7:$E$12,(HLOOKUP(B560,$B$5:$E$6,2,FALSE())),FALSE())*C560</f>
        <v>75</v>
      </c>
      <c r="E560" s="109" t="n">
        <v>1299676</v>
      </c>
      <c r="F560" s="110" t="n">
        <v>37036.4896990741</v>
      </c>
      <c r="G560" s="0" t="s">
        <v>726</v>
      </c>
      <c r="H560" s="0" t="s">
        <v>16</v>
      </c>
      <c r="I560" s="0" t="s">
        <v>11</v>
      </c>
      <c r="K560" s="0" t="s">
        <v>12</v>
      </c>
      <c r="L560" s="0" t="s">
        <v>139</v>
      </c>
      <c r="M560" s="0" t="n">
        <v>36228</v>
      </c>
      <c r="N560" s="0" t="s">
        <v>603</v>
      </c>
      <c r="P560" s="111" t="n">
        <v>10000</v>
      </c>
      <c r="R560" s="0" t="s">
        <v>125</v>
      </c>
      <c r="S560" s="0" t="s">
        <v>98</v>
      </c>
      <c r="T560" s="113" t="n">
        <v>-0.01</v>
      </c>
      <c r="U560" s="0" t="s">
        <v>565</v>
      </c>
      <c r="V560" s="0" t="s">
        <v>334</v>
      </c>
      <c r="W560" s="0" t="s">
        <v>335</v>
      </c>
      <c r="X560" s="0" t="s">
        <v>129</v>
      </c>
      <c r="Y560" s="0" t="s">
        <v>103</v>
      </c>
      <c r="Z560" s="0" t="s">
        <v>130</v>
      </c>
      <c r="AB560" s="0" t="s">
        <v>729</v>
      </c>
      <c r="AC560" s="0" t="n">
        <v>63597</v>
      </c>
      <c r="AD560" s="110" t="n">
        <v>37043.875</v>
      </c>
      <c r="AE560" s="110" t="n">
        <v>37072.875</v>
      </c>
    </row>
    <row r="561" customFormat="false" ht="12.75" hidden="false" customHeight="false" outlineLevel="0" collapsed="false">
      <c r="A561" s="142" t="n">
        <f aca="false">DATEVALUE(TEXT(F561,"mm/dd/yy"))</f>
        <v>37040</v>
      </c>
      <c r="B561" s="142" t="str">
        <f aca="false">IF(K561="Power",IF(Z561="Enron Canada Corp.",LEFT(L561,9),LEFT(L561,13)),K561)</f>
        <v>US East Power</v>
      </c>
      <c r="C561" s="143" t="n">
        <f aca="false">IF(K561="Power",((AE561-AD561+1)*16*SUM(O561:P561)),((AE561-AD561+1)*SUM(O561:P561)))</f>
        <v>800</v>
      </c>
      <c r="D561" s="143" t="n">
        <f aca="false">VLOOKUP(H561,$A$7:$E$12,(HLOOKUP(B561,$B$5:$E$6,2,FALSE())),FALSE())*C561</f>
        <v>4</v>
      </c>
      <c r="E561" s="109" t="n">
        <v>1300850</v>
      </c>
      <c r="F561" s="110" t="n">
        <v>37040.2706018519</v>
      </c>
      <c r="G561" s="0" t="s">
        <v>147</v>
      </c>
      <c r="H561" s="0" t="s">
        <v>15</v>
      </c>
      <c r="I561" s="0" t="s">
        <v>11</v>
      </c>
      <c r="K561" s="0" t="s">
        <v>13</v>
      </c>
      <c r="L561" s="0" t="s">
        <v>228</v>
      </c>
      <c r="M561" s="0" t="n">
        <v>32198</v>
      </c>
      <c r="N561" s="0" t="s">
        <v>730</v>
      </c>
      <c r="O561" s="111" t="n">
        <v>50</v>
      </c>
      <c r="R561" s="0" t="s">
        <v>97</v>
      </c>
      <c r="S561" s="0" t="s">
        <v>98</v>
      </c>
      <c r="T561" s="113" t="n">
        <v>49.5</v>
      </c>
      <c r="U561" s="0" t="s">
        <v>684</v>
      </c>
      <c r="V561" s="0" t="s">
        <v>231</v>
      </c>
      <c r="W561" s="0" t="s">
        <v>149</v>
      </c>
      <c r="X561" s="0" t="s">
        <v>102</v>
      </c>
      <c r="Y561" s="0" t="s">
        <v>103</v>
      </c>
      <c r="Z561" s="0" t="s">
        <v>130</v>
      </c>
      <c r="AB561" s="0" t="n">
        <v>623807.1</v>
      </c>
      <c r="AC561" s="0" t="n">
        <v>64168</v>
      </c>
      <c r="AD561" s="110" t="n">
        <v>37041.875</v>
      </c>
      <c r="AE561" s="110" t="n">
        <v>37041.875</v>
      </c>
    </row>
    <row r="562" customFormat="false" ht="12.75" hidden="false" customHeight="false" outlineLevel="0" collapsed="false">
      <c r="A562" s="142" t="n">
        <f aca="false">DATEVALUE(TEXT(F562,"mm/dd/yy"))</f>
        <v>37040</v>
      </c>
      <c r="B562" s="142" t="str">
        <f aca="false">IF(K562="Power",IF(Z562="Enron Canada Corp.",LEFT(L562,9),LEFT(L562,13)),K562)</f>
        <v>US East Power</v>
      </c>
      <c r="C562" s="143" t="n">
        <f aca="false">IF(K562="Power",((AE562-AD562+1)*16*SUM(O562:P562)),((AE562-AD562+1)*SUM(O562:P562)))</f>
        <v>800</v>
      </c>
      <c r="D562" s="143" t="n">
        <f aca="false">VLOOKUP(H562,$A$7:$E$12,(HLOOKUP(B562,$B$5:$E$6,2,FALSE())),FALSE())*C562</f>
        <v>4</v>
      </c>
      <c r="E562" s="109" t="n">
        <v>1300854</v>
      </c>
      <c r="F562" s="110" t="n">
        <v>37040.2714467593</v>
      </c>
      <c r="G562" s="0" t="s">
        <v>147</v>
      </c>
      <c r="H562" s="0" t="s">
        <v>15</v>
      </c>
      <c r="I562" s="0" t="s">
        <v>11</v>
      </c>
      <c r="K562" s="0" t="s">
        <v>13</v>
      </c>
      <c r="L562" s="0" t="s">
        <v>228</v>
      </c>
      <c r="M562" s="0" t="n">
        <v>32198</v>
      </c>
      <c r="N562" s="0" t="s">
        <v>730</v>
      </c>
      <c r="O562" s="111" t="n">
        <v>50</v>
      </c>
      <c r="R562" s="0" t="s">
        <v>97</v>
      </c>
      <c r="S562" s="0" t="s">
        <v>98</v>
      </c>
      <c r="T562" s="113" t="n">
        <v>49</v>
      </c>
      <c r="U562" s="0" t="s">
        <v>684</v>
      </c>
      <c r="V562" s="0" t="s">
        <v>231</v>
      </c>
      <c r="W562" s="0" t="s">
        <v>149</v>
      </c>
      <c r="X562" s="0" t="s">
        <v>102</v>
      </c>
      <c r="Y562" s="0" t="s">
        <v>103</v>
      </c>
      <c r="Z562" s="0" t="s">
        <v>130</v>
      </c>
      <c r="AB562" s="0" t="n">
        <v>623809.1</v>
      </c>
      <c r="AC562" s="0" t="n">
        <v>64168</v>
      </c>
      <c r="AD562" s="110" t="n">
        <v>37041.875</v>
      </c>
      <c r="AE562" s="110" t="n">
        <v>37041.875</v>
      </c>
    </row>
    <row r="563" customFormat="false" ht="12.75" hidden="false" customHeight="false" outlineLevel="0" collapsed="false">
      <c r="A563" s="142" t="n">
        <f aca="false">DATEVALUE(TEXT(F563,"mm/dd/yy"))</f>
        <v>37040</v>
      </c>
      <c r="B563" s="142" t="str">
        <f aca="false">IF(K563="Power",IF(Z563="Enron Canada Corp.",LEFT(L563,9),LEFT(L563,13)),K563)</f>
        <v>US East Power</v>
      </c>
      <c r="C563" s="143" t="n">
        <f aca="false">IF(K563="Power",((AE563-AD563+1)*16*SUM(O563:P563)),((AE563-AD563+1)*SUM(O563:P563)))</f>
        <v>800</v>
      </c>
      <c r="D563" s="143" t="n">
        <f aca="false">VLOOKUP(H563,$A$7:$E$12,(HLOOKUP(B563,$B$5:$E$6,2,FALSE())),FALSE())*C563</f>
        <v>4</v>
      </c>
      <c r="E563" s="109" t="n">
        <v>1300950</v>
      </c>
      <c r="F563" s="110" t="n">
        <v>37040.2813194444</v>
      </c>
      <c r="G563" s="0" t="s">
        <v>541</v>
      </c>
      <c r="H563" s="0" t="s">
        <v>17</v>
      </c>
      <c r="I563" s="0" t="s">
        <v>11</v>
      </c>
      <c r="K563" s="0" t="s">
        <v>13</v>
      </c>
      <c r="L563" s="0" t="s">
        <v>133</v>
      </c>
      <c r="M563" s="0" t="n">
        <v>29088</v>
      </c>
      <c r="N563" s="0" t="s">
        <v>731</v>
      </c>
      <c r="O563" s="111" t="n">
        <v>50</v>
      </c>
      <c r="R563" s="0" t="s">
        <v>97</v>
      </c>
      <c r="S563" s="0" t="s">
        <v>98</v>
      </c>
      <c r="T563" s="113" t="n">
        <v>28.5</v>
      </c>
      <c r="U563" s="0" t="s">
        <v>543</v>
      </c>
      <c r="V563" s="0" t="s">
        <v>153</v>
      </c>
      <c r="W563" s="0" t="s">
        <v>154</v>
      </c>
      <c r="X563" s="0" t="s">
        <v>102</v>
      </c>
      <c r="Y563" s="0" t="s">
        <v>103</v>
      </c>
      <c r="Z563" s="0" t="s">
        <v>104</v>
      </c>
      <c r="AA563" s="0" t="n">
        <v>96047472</v>
      </c>
      <c r="AB563" s="0" t="n">
        <v>623888.1</v>
      </c>
      <c r="AC563" s="0" t="n">
        <v>71243</v>
      </c>
      <c r="AD563" s="110" t="n">
        <v>37041.875</v>
      </c>
      <c r="AE563" s="110" t="n">
        <v>37041.875</v>
      </c>
    </row>
    <row r="564" customFormat="false" ht="12.75" hidden="false" customHeight="false" outlineLevel="0" collapsed="false">
      <c r="A564" s="142" t="n">
        <f aca="false">DATEVALUE(TEXT(F564,"mm/dd/yy"))</f>
        <v>37040</v>
      </c>
      <c r="B564" s="142" t="str">
        <f aca="false">IF(K564="Power",IF(Z564="Enron Canada Corp.",LEFT(L564,9),LEFT(L564,13)),K564)</f>
        <v>US East Power</v>
      </c>
      <c r="C564" s="143" t="n">
        <f aca="false">IF(K564="Power",((AE564-AD564+1)*16*SUM(O564:P564)),((AE564-AD564+1)*SUM(O564:P564)))</f>
        <v>4000</v>
      </c>
      <c r="D564" s="143" t="n">
        <f aca="false">VLOOKUP(H564,$A$7:$E$12,(HLOOKUP(B564,$B$5:$E$6,2,FALSE())),FALSE())*C564</f>
        <v>20</v>
      </c>
      <c r="E564" s="109" t="n">
        <v>1300960</v>
      </c>
      <c r="F564" s="110" t="n">
        <v>37040.2822800925</v>
      </c>
      <c r="G564" s="0" t="s">
        <v>461</v>
      </c>
      <c r="H564" s="0" t="s">
        <v>14</v>
      </c>
      <c r="I564" s="0" t="s">
        <v>11</v>
      </c>
      <c r="K564" s="0" t="s">
        <v>13</v>
      </c>
      <c r="L564" s="0" t="s">
        <v>133</v>
      </c>
      <c r="M564" s="0" t="n">
        <v>51350</v>
      </c>
      <c r="N564" s="0" t="s">
        <v>692</v>
      </c>
      <c r="O564" s="111" t="n">
        <v>50</v>
      </c>
      <c r="R564" s="0" t="s">
        <v>97</v>
      </c>
      <c r="S564" s="0" t="s">
        <v>98</v>
      </c>
      <c r="T564" s="113" t="n">
        <v>60</v>
      </c>
      <c r="U564" s="0" t="s">
        <v>467</v>
      </c>
      <c r="V564" s="0" t="s">
        <v>209</v>
      </c>
      <c r="W564" s="0" t="s">
        <v>185</v>
      </c>
      <c r="X564" s="0" t="s">
        <v>102</v>
      </c>
      <c r="Y564" s="0" t="s">
        <v>103</v>
      </c>
      <c r="Z564" s="0" t="s">
        <v>104</v>
      </c>
      <c r="AB564" s="0" t="n">
        <v>623896.1</v>
      </c>
      <c r="AC564" s="0" t="n">
        <v>27457</v>
      </c>
      <c r="AD564" s="110" t="n">
        <v>37046.875</v>
      </c>
      <c r="AE564" s="110" t="n">
        <v>37050.875</v>
      </c>
    </row>
    <row r="565" customFormat="false" ht="12.75" hidden="false" customHeight="false" outlineLevel="0" collapsed="false">
      <c r="A565" s="142" t="n">
        <f aca="false">DATEVALUE(TEXT(F565,"mm/dd/yy"))</f>
        <v>37040</v>
      </c>
      <c r="B565" s="142" t="str">
        <f aca="false">IF(K565="Power",IF(Z565="Enron Canada Corp.",LEFT(L565,9),LEFT(L565,13)),K565)</f>
        <v>US East Power</v>
      </c>
      <c r="C565" s="143" t="n">
        <f aca="false">IF(K565="Power",((AE565-AD565+1)*16*SUM(O565:P565)),((AE565-AD565+1)*SUM(O565:P565)))</f>
        <v>4000</v>
      </c>
      <c r="D565" s="143" t="n">
        <f aca="false">VLOOKUP(H565,$A$7:$E$12,(HLOOKUP(B565,$B$5:$E$6,2,FALSE())),FALSE())*C565</f>
        <v>20</v>
      </c>
      <c r="E565" s="109" t="n">
        <v>1300961</v>
      </c>
      <c r="F565" s="110" t="n">
        <v>37040.2823148148</v>
      </c>
      <c r="G565" s="0" t="s">
        <v>461</v>
      </c>
      <c r="H565" s="0" t="s">
        <v>14</v>
      </c>
      <c r="I565" s="0" t="s">
        <v>11</v>
      </c>
      <c r="K565" s="0" t="s">
        <v>13</v>
      </c>
      <c r="L565" s="0" t="s">
        <v>133</v>
      </c>
      <c r="M565" s="0" t="n">
        <v>51148</v>
      </c>
      <c r="N565" s="0" t="s">
        <v>671</v>
      </c>
      <c r="P565" s="111" t="n">
        <v>50</v>
      </c>
      <c r="R565" s="0" t="s">
        <v>97</v>
      </c>
      <c r="S565" s="0" t="s">
        <v>98</v>
      </c>
      <c r="T565" s="113" t="n">
        <v>57.5</v>
      </c>
      <c r="U565" s="0" t="s">
        <v>208</v>
      </c>
      <c r="V565" s="0" t="s">
        <v>153</v>
      </c>
      <c r="W565" s="0" t="s">
        <v>154</v>
      </c>
      <c r="X565" s="0" t="s">
        <v>102</v>
      </c>
      <c r="Y565" s="0" t="s">
        <v>103</v>
      </c>
      <c r="Z565" s="0" t="s">
        <v>104</v>
      </c>
      <c r="AB565" s="0" t="n">
        <v>623897.1</v>
      </c>
      <c r="AC565" s="0" t="n">
        <v>27457</v>
      </c>
      <c r="AD565" s="110" t="n">
        <v>37046.875</v>
      </c>
      <c r="AE565" s="110" t="n">
        <v>37050.875</v>
      </c>
    </row>
    <row r="566" customFormat="false" ht="12.75" hidden="false" customHeight="false" outlineLevel="0" collapsed="false">
      <c r="A566" s="142" t="n">
        <f aca="false">DATEVALUE(TEXT(F566,"mm/dd/yy"))</f>
        <v>37040</v>
      </c>
      <c r="B566" s="142" t="str">
        <f aca="false">IF(K566="Power",IF(Z566="Enron Canada Corp.",LEFT(L566,9),LEFT(L566,13)),K566)</f>
        <v>US East Power</v>
      </c>
      <c r="C566" s="143" t="n">
        <f aca="false">IF(K566="Power",((AE566-AD566+1)*16*SUM(O566:P566)),((AE566-AD566+1)*SUM(O566:P566)))</f>
        <v>800</v>
      </c>
      <c r="D566" s="143" t="n">
        <f aca="false">VLOOKUP(H566,$A$7:$E$12,(HLOOKUP(B566,$B$5:$E$6,2,FALSE())),FALSE())*C566</f>
        <v>4</v>
      </c>
      <c r="E566" s="109" t="n">
        <v>1301031</v>
      </c>
      <c r="F566" s="110" t="n">
        <v>37040.2915856481</v>
      </c>
      <c r="G566" s="0" t="s">
        <v>162</v>
      </c>
      <c r="H566" s="0" t="s">
        <v>17</v>
      </c>
      <c r="I566" s="0" t="s">
        <v>11</v>
      </c>
      <c r="K566" s="0" t="s">
        <v>13</v>
      </c>
      <c r="L566" s="0" t="s">
        <v>133</v>
      </c>
      <c r="M566" s="0" t="n">
        <v>29088</v>
      </c>
      <c r="N566" s="0" t="s">
        <v>731</v>
      </c>
      <c r="O566" s="111" t="n">
        <v>50</v>
      </c>
      <c r="R566" s="0" t="s">
        <v>97</v>
      </c>
      <c r="S566" s="0" t="s">
        <v>98</v>
      </c>
      <c r="T566" s="113" t="n">
        <v>28.5</v>
      </c>
      <c r="U566" s="0" t="s">
        <v>685</v>
      </c>
      <c r="V566" s="0" t="s">
        <v>153</v>
      </c>
      <c r="W566" s="0" t="s">
        <v>154</v>
      </c>
      <c r="X566" s="0" t="s">
        <v>102</v>
      </c>
      <c r="Y566" s="0" t="s">
        <v>103</v>
      </c>
      <c r="Z566" s="0" t="s">
        <v>104</v>
      </c>
      <c r="AA566" s="0" t="n">
        <v>96057469</v>
      </c>
      <c r="AB566" s="0" t="n">
        <v>623947.1</v>
      </c>
      <c r="AC566" s="0" t="n">
        <v>53350</v>
      </c>
      <c r="AD566" s="110" t="n">
        <v>37041.875</v>
      </c>
      <c r="AE566" s="110" t="n">
        <v>37041.875</v>
      </c>
    </row>
    <row r="567" customFormat="false" ht="12.75" hidden="false" customHeight="false" outlineLevel="0" collapsed="false">
      <c r="A567" s="142" t="n">
        <f aca="false">DATEVALUE(TEXT(F567,"mm/dd/yy"))</f>
        <v>37040</v>
      </c>
      <c r="B567" s="142" t="str">
        <f aca="false">IF(K567="Power",IF(Z567="Enron Canada Corp.",LEFT(L567,9),LEFT(L567,13)),K567)</f>
        <v>US East Power</v>
      </c>
      <c r="C567" s="143" t="n">
        <f aca="false">IF(K567="Power",((AE567-AD567+1)*16*SUM(O567:P567)),((AE567-AD567+1)*SUM(O567:P567)))</f>
        <v>24000</v>
      </c>
      <c r="D567" s="143" t="n">
        <f aca="false">VLOOKUP(H567,$A$7:$E$12,(HLOOKUP(B567,$B$5:$E$6,2,FALSE())),FALSE())*C567</f>
        <v>120</v>
      </c>
      <c r="E567" s="109" t="n">
        <v>1301075</v>
      </c>
      <c r="F567" s="110" t="n">
        <v>37040.2972106481</v>
      </c>
      <c r="G567" s="0" t="s">
        <v>178</v>
      </c>
      <c r="H567" s="0" t="s">
        <v>14</v>
      </c>
      <c r="I567" s="0" t="s">
        <v>11</v>
      </c>
      <c r="K567" s="0" t="s">
        <v>13</v>
      </c>
      <c r="L567" s="0" t="s">
        <v>133</v>
      </c>
      <c r="M567" s="0" t="n">
        <v>3749</v>
      </c>
      <c r="N567" s="0" t="s">
        <v>184</v>
      </c>
      <c r="P567" s="111" t="n">
        <v>50</v>
      </c>
      <c r="R567" s="0" t="s">
        <v>97</v>
      </c>
      <c r="S567" s="0" t="s">
        <v>98</v>
      </c>
      <c r="T567" s="113" t="n">
        <v>57.5</v>
      </c>
      <c r="U567" s="0" t="s">
        <v>467</v>
      </c>
      <c r="V567" s="0" t="s">
        <v>209</v>
      </c>
      <c r="W567" s="0" t="s">
        <v>185</v>
      </c>
      <c r="X567" s="0" t="s">
        <v>102</v>
      </c>
      <c r="Y567" s="0" t="s">
        <v>103</v>
      </c>
      <c r="Z567" s="0" t="s">
        <v>104</v>
      </c>
      <c r="AA567" s="0" t="n">
        <v>96004396</v>
      </c>
      <c r="AB567" s="0" t="n">
        <v>623972.1</v>
      </c>
      <c r="AC567" s="0" t="n">
        <v>64245</v>
      </c>
      <c r="AD567" s="110" t="n">
        <v>37043.7159722222</v>
      </c>
      <c r="AE567" s="110" t="n">
        <v>37072.7159722222</v>
      </c>
    </row>
    <row r="568" customFormat="false" ht="12.75" hidden="false" customHeight="false" outlineLevel="0" collapsed="false">
      <c r="A568" s="142" t="n">
        <f aca="false">DATEVALUE(TEXT(F568,"mm/dd/yy"))</f>
        <v>37040</v>
      </c>
      <c r="B568" s="142" t="str">
        <f aca="false">IF(K568="Power",IF(Z568="Enron Canada Corp.",LEFT(L568,9),LEFT(L568,13)),K568)</f>
        <v>US East Power</v>
      </c>
      <c r="C568" s="143" t="n">
        <f aca="false">IF(K568="Power",((AE568-AD568+1)*16*SUM(O568:P568)),((AE568-AD568+1)*SUM(O568:P568)))</f>
        <v>800</v>
      </c>
      <c r="D568" s="143" t="n">
        <f aca="false">VLOOKUP(H568,$A$7:$E$12,(HLOOKUP(B568,$B$5:$E$6,2,FALSE())),FALSE())*C568</f>
        <v>4</v>
      </c>
      <c r="E568" s="109" t="n">
        <v>1301301</v>
      </c>
      <c r="F568" s="110" t="n">
        <v>37040.3193518519</v>
      </c>
      <c r="G568" s="0" t="s">
        <v>361</v>
      </c>
      <c r="H568" s="0" t="s">
        <v>17</v>
      </c>
      <c r="I568" s="0" t="s">
        <v>11</v>
      </c>
      <c r="K568" s="0" t="s">
        <v>13</v>
      </c>
      <c r="L568" s="0" t="s">
        <v>133</v>
      </c>
      <c r="M568" s="0" t="n">
        <v>29075</v>
      </c>
      <c r="N568" s="0" t="s">
        <v>732</v>
      </c>
      <c r="O568" s="111" t="n">
        <v>50</v>
      </c>
      <c r="R568" s="0" t="s">
        <v>97</v>
      </c>
      <c r="S568" s="0" t="s">
        <v>98</v>
      </c>
      <c r="T568" s="113" t="n">
        <v>35</v>
      </c>
      <c r="U568" s="0" t="s">
        <v>578</v>
      </c>
      <c r="V568" s="0" t="s">
        <v>579</v>
      </c>
      <c r="W568" s="0" t="s">
        <v>469</v>
      </c>
      <c r="X568" s="0" t="s">
        <v>102</v>
      </c>
      <c r="Y568" s="0" t="s">
        <v>103</v>
      </c>
      <c r="Z568" s="0" t="s">
        <v>104</v>
      </c>
      <c r="AA568" s="0" t="n">
        <v>96018786</v>
      </c>
      <c r="AB568" s="0" t="n">
        <v>624076.1</v>
      </c>
      <c r="AC568" s="0" t="n">
        <v>59207</v>
      </c>
      <c r="AD568" s="110" t="n">
        <v>37041.875</v>
      </c>
      <c r="AE568" s="110" t="n">
        <v>37041.875</v>
      </c>
    </row>
    <row r="569" customFormat="false" ht="12.75" hidden="false" customHeight="false" outlineLevel="0" collapsed="false">
      <c r="A569" s="142" t="n">
        <f aca="false">DATEVALUE(TEXT(F569,"mm/dd/yy"))</f>
        <v>37040</v>
      </c>
      <c r="B569" s="142" t="str">
        <f aca="false">IF(K569="Power",IF(Z569="Enron Canada Corp.",LEFT(L569,9),LEFT(L569,13)),K569)</f>
        <v>US East Power</v>
      </c>
      <c r="C569" s="143" t="n">
        <f aca="false">IF(K569="Power",((AE569-AD569+1)*16*SUM(O569:P569)),((AE569-AD569+1)*SUM(O569:P569)))</f>
        <v>800</v>
      </c>
      <c r="D569" s="143" t="n">
        <f aca="false">VLOOKUP(H569,$A$7:$E$12,(HLOOKUP(B569,$B$5:$E$6,2,FALSE())),FALSE())*C569</f>
        <v>4</v>
      </c>
      <c r="E569" s="109" t="n">
        <v>1301316</v>
      </c>
      <c r="F569" s="110" t="n">
        <v>37040.3205902778</v>
      </c>
      <c r="G569" s="0" t="s">
        <v>147</v>
      </c>
      <c r="H569" s="0" t="s">
        <v>15</v>
      </c>
      <c r="I569" s="0" t="s">
        <v>11</v>
      </c>
      <c r="K569" s="0" t="s">
        <v>13</v>
      </c>
      <c r="L569" s="0" t="s">
        <v>133</v>
      </c>
      <c r="M569" s="0" t="n">
        <v>29082</v>
      </c>
      <c r="N569" s="0" t="s">
        <v>733</v>
      </c>
      <c r="P569" s="111" t="n">
        <v>50</v>
      </c>
      <c r="R569" s="0" t="s">
        <v>97</v>
      </c>
      <c r="S569" s="0" t="s">
        <v>98</v>
      </c>
      <c r="T569" s="113" t="n">
        <v>39.5</v>
      </c>
      <c r="U569" s="0" t="s">
        <v>649</v>
      </c>
      <c r="V569" s="0" t="s">
        <v>231</v>
      </c>
      <c r="W569" s="0" t="s">
        <v>149</v>
      </c>
      <c r="X569" s="0" t="s">
        <v>102</v>
      </c>
      <c r="Y569" s="0" t="s">
        <v>103</v>
      </c>
      <c r="Z569" s="0" t="s">
        <v>104</v>
      </c>
      <c r="AA569" s="0" t="n">
        <v>96021791</v>
      </c>
      <c r="AB569" s="0" t="n">
        <v>624081.1</v>
      </c>
      <c r="AC569" s="0" t="n">
        <v>64168</v>
      </c>
      <c r="AD569" s="110" t="n">
        <v>37041.875</v>
      </c>
      <c r="AE569" s="110" t="n">
        <v>37041.875</v>
      </c>
    </row>
    <row r="570" customFormat="false" ht="12.75" hidden="false" customHeight="false" outlineLevel="0" collapsed="false">
      <c r="A570" s="142" t="n">
        <f aca="false">DATEVALUE(TEXT(F570,"mm/dd/yy"))</f>
        <v>37040</v>
      </c>
      <c r="B570" s="142" t="str">
        <f aca="false">IF(K570="Power",IF(Z570="Enron Canada Corp.",LEFT(L570,9),LEFT(L570,13)),K570)</f>
        <v>US East Power</v>
      </c>
      <c r="C570" s="143" t="n">
        <f aca="false">IF(K570="Power",((AE570-AD570+1)*16*SUM(O570:P570)),((AE570-AD570+1)*SUM(O570:P570)))</f>
        <v>800</v>
      </c>
      <c r="D570" s="143" t="n">
        <f aca="false">VLOOKUP(H570,$A$7:$E$12,(HLOOKUP(B570,$B$5:$E$6,2,FALSE())),FALSE())*C570</f>
        <v>4</v>
      </c>
      <c r="E570" s="109" t="n">
        <v>1301384</v>
      </c>
      <c r="F570" s="110" t="n">
        <v>37040.3253472222</v>
      </c>
      <c r="G570" s="0" t="s">
        <v>170</v>
      </c>
      <c r="H570" s="0" t="s">
        <v>15</v>
      </c>
      <c r="I570" s="0" t="s">
        <v>11</v>
      </c>
      <c r="K570" s="0" t="s">
        <v>13</v>
      </c>
      <c r="L570" s="0" t="s">
        <v>133</v>
      </c>
      <c r="M570" s="0" t="n">
        <v>29086</v>
      </c>
      <c r="N570" s="0" t="s">
        <v>734</v>
      </c>
      <c r="O570" s="111" t="n">
        <v>50</v>
      </c>
      <c r="R570" s="0" t="s">
        <v>97</v>
      </c>
      <c r="S570" s="0" t="s">
        <v>98</v>
      </c>
      <c r="T570" s="113" t="n">
        <v>29</v>
      </c>
      <c r="U570" s="0" t="s">
        <v>647</v>
      </c>
      <c r="V570" s="0" t="s">
        <v>153</v>
      </c>
      <c r="W570" s="0" t="s">
        <v>154</v>
      </c>
      <c r="X570" s="0" t="s">
        <v>102</v>
      </c>
      <c r="Y570" s="0" t="s">
        <v>103</v>
      </c>
      <c r="Z570" s="0" t="s">
        <v>104</v>
      </c>
      <c r="AB570" s="0" t="n">
        <v>624104.1</v>
      </c>
      <c r="AC570" s="0" t="n">
        <v>3246</v>
      </c>
      <c r="AD570" s="110" t="n">
        <v>37042.875</v>
      </c>
      <c r="AE570" s="110" t="n">
        <v>37042.875</v>
      </c>
    </row>
    <row r="571" customFormat="false" ht="12.75" hidden="false" customHeight="false" outlineLevel="0" collapsed="false">
      <c r="A571" s="142" t="n">
        <f aca="false">DATEVALUE(TEXT(F571,"mm/dd/yy"))</f>
        <v>37040</v>
      </c>
      <c r="B571" s="142" t="str">
        <f aca="false">IF(K571="Power",IF(Z571="Enron Canada Corp.",LEFT(L571,9),LEFT(L571,13)),K571)</f>
        <v>US East Power</v>
      </c>
      <c r="C571" s="143" t="n">
        <f aca="false">IF(K571="Power",((AE571-AD571+1)*16*SUM(O571:P571)),((AE571-AD571+1)*SUM(O571:P571)))</f>
        <v>800</v>
      </c>
      <c r="D571" s="143" t="n">
        <f aca="false">VLOOKUP(H571,$A$7:$E$12,(HLOOKUP(B571,$B$5:$E$6,2,FALSE())),FALSE())*C571</f>
        <v>4</v>
      </c>
      <c r="E571" s="109" t="n">
        <v>1301386</v>
      </c>
      <c r="F571" s="110" t="n">
        <v>37040.3254398148</v>
      </c>
      <c r="G571" s="0" t="s">
        <v>170</v>
      </c>
      <c r="H571" s="0" t="s">
        <v>15</v>
      </c>
      <c r="I571" s="0" t="s">
        <v>11</v>
      </c>
      <c r="K571" s="0" t="s">
        <v>13</v>
      </c>
      <c r="L571" s="0" t="s">
        <v>133</v>
      </c>
      <c r="M571" s="0" t="n">
        <v>29086</v>
      </c>
      <c r="N571" s="0" t="s">
        <v>734</v>
      </c>
      <c r="O571" s="111" t="n">
        <v>50</v>
      </c>
      <c r="R571" s="0" t="s">
        <v>97</v>
      </c>
      <c r="S571" s="0" t="s">
        <v>98</v>
      </c>
      <c r="T571" s="113" t="n">
        <v>28.75</v>
      </c>
      <c r="U571" s="0" t="s">
        <v>647</v>
      </c>
      <c r="V571" s="0" t="s">
        <v>153</v>
      </c>
      <c r="W571" s="0" t="s">
        <v>154</v>
      </c>
      <c r="X571" s="0" t="s">
        <v>102</v>
      </c>
      <c r="Y571" s="0" t="s">
        <v>103</v>
      </c>
      <c r="Z571" s="0" t="s">
        <v>104</v>
      </c>
      <c r="AB571" s="0" t="n">
        <v>624105.1</v>
      </c>
      <c r="AC571" s="0" t="n">
        <v>3246</v>
      </c>
      <c r="AD571" s="110" t="n">
        <v>37042.875</v>
      </c>
      <c r="AE571" s="110" t="n">
        <v>37042.875</v>
      </c>
    </row>
    <row r="572" customFormat="false" ht="12.75" hidden="false" customHeight="false" outlineLevel="0" collapsed="false">
      <c r="A572" s="142" t="n">
        <f aca="false">DATEVALUE(TEXT(F572,"mm/dd/yy"))</f>
        <v>37040</v>
      </c>
      <c r="B572" s="142" t="str">
        <f aca="false">IF(K572="Power",IF(Z572="Enron Canada Corp.",LEFT(L572,9),LEFT(L572,13)),K572)</f>
        <v>US East Power</v>
      </c>
      <c r="C572" s="143" t="n">
        <f aca="false">IF(K572="Power",((AE572-AD572+1)*16*SUM(O572:P572)),((AE572-AD572+1)*SUM(O572:P572)))</f>
        <v>800</v>
      </c>
      <c r="D572" s="143" t="n">
        <f aca="false">VLOOKUP(H572,$A$7:$E$12,(HLOOKUP(B572,$B$5:$E$6,2,FALSE())),FALSE())*C572</f>
        <v>4</v>
      </c>
      <c r="E572" s="109" t="n">
        <v>1301397</v>
      </c>
      <c r="F572" s="110" t="n">
        <v>37040.3262384259</v>
      </c>
      <c r="G572" s="0" t="s">
        <v>147</v>
      </c>
      <c r="H572" s="0" t="s">
        <v>15</v>
      </c>
      <c r="I572" s="0" t="s">
        <v>11</v>
      </c>
      <c r="K572" s="0" t="s">
        <v>13</v>
      </c>
      <c r="L572" s="0" t="s">
        <v>228</v>
      </c>
      <c r="M572" s="0" t="n">
        <v>32198</v>
      </c>
      <c r="N572" s="0" t="s">
        <v>730</v>
      </c>
      <c r="P572" s="111" t="n">
        <v>50</v>
      </c>
      <c r="R572" s="0" t="s">
        <v>97</v>
      </c>
      <c r="S572" s="0" t="s">
        <v>98</v>
      </c>
      <c r="T572" s="113" t="n">
        <v>48.25</v>
      </c>
      <c r="U572" s="0" t="s">
        <v>684</v>
      </c>
      <c r="V572" s="0" t="s">
        <v>231</v>
      </c>
      <c r="W572" s="0" t="s">
        <v>149</v>
      </c>
      <c r="X572" s="0" t="s">
        <v>102</v>
      </c>
      <c r="Y572" s="0" t="s">
        <v>103</v>
      </c>
      <c r="Z572" s="0" t="s">
        <v>130</v>
      </c>
      <c r="AB572" s="0" t="n">
        <v>624109.1</v>
      </c>
      <c r="AC572" s="0" t="n">
        <v>64168</v>
      </c>
      <c r="AD572" s="110" t="n">
        <v>37041.875</v>
      </c>
      <c r="AE572" s="110" t="n">
        <v>37041.875</v>
      </c>
    </row>
    <row r="573" customFormat="false" ht="12.75" hidden="false" customHeight="false" outlineLevel="0" collapsed="false">
      <c r="A573" s="142" t="n">
        <f aca="false">DATEVALUE(TEXT(F573,"mm/dd/yy"))</f>
        <v>37040</v>
      </c>
      <c r="B573" s="142" t="str">
        <f aca="false">IF(K573="Power",IF(Z573="Enron Canada Corp.",LEFT(L573,9),LEFT(L573,13)),K573)</f>
        <v>US East Power</v>
      </c>
      <c r="C573" s="143" t="n">
        <f aca="false">IF(K573="Power",((AE573-AD573+1)*16*SUM(O573:P573)),((AE573-AD573+1)*SUM(O573:P573)))</f>
        <v>4000</v>
      </c>
      <c r="D573" s="143" t="n">
        <f aca="false">VLOOKUP(H573,$A$7:$E$12,(HLOOKUP(B573,$B$5:$E$6,2,FALSE())),FALSE())*C573</f>
        <v>20</v>
      </c>
      <c r="E573" s="109" t="n">
        <v>1301478</v>
      </c>
      <c r="F573" s="110" t="n">
        <v>37040.3323032407</v>
      </c>
      <c r="G573" s="0" t="s">
        <v>170</v>
      </c>
      <c r="H573" s="0" t="s">
        <v>17</v>
      </c>
      <c r="I573" s="0" t="s">
        <v>11</v>
      </c>
      <c r="K573" s="0" t="s">
        <v>13</v>
      </c>
      <c r="L573" s="0" t="s">
        <v>133</v>
      </c>
      <c r="M573" s="0" t="n">
        <v>51370</v>
      </c>
      <c r="N573" s="0" t="s">
        <v>735</v>
      </c>
      <c r="O573" s="111" t="n">
        <v>50</v>
      </c>
      <c r="R573" s="0" t="s">
        <v>97</v>
      </c>
      <c r="S573" s="0" t="s">
        <v>98</v>
      </c>
      <c r="T573" s="113" t="n">
        <v>61.25</v>
      </c>
      <c r="U573" s="0" t="s">
        <v>685</v>
      </c>
      <c r="V573" s="0" t="s">
        <v>458</v>
      </c>
      <c r="W573" s="0" t="s">
        <v>580</v>
      </c>
      <c r="X573" s="0" t="s">
        <v>102</v>
      </c>
      <c r="Y573" s="0" t="s">
        <v>103</v>
      </c>
      <c r="Z573" s="0" t="s">
        <v>104</v>
      </c>
      <c r="AB573" s="0" t="n">
        <v>624126.1</v>
      </c>
      <c r="AC573" s="0" t="n">
        <v>3246</v>
      </c>
      <c r="AD573" s="110" t="n">
        <v>37046.875</v>
      </c>
      <c r="AE573" s="110" t="n">
        <v>37050.875</v>
      </c>
    </row>
    <row r="574" customFormat="false" ht="12.75" hidden="false" customHeight="false" outlineLevel="0" collapsed="false">
      <c r="A574" s="142" t="n">
        <f aca="false">DATEVALUE(TEXT(F574,"mm/dd/yy"))</f>
        <v>37040</v>
      </c>
      <c r="B574" s="142" t="str">
        <f aca="false">IF(K574="Power",IF(Z574="Enron Canada Corp.",LEFT(L574,9),LEFT(L574,13)),K574)</f>
        <v>US East Power</v>
      </c>
      <c r="C574" s="143" t="n">
        <f aca="false">IF(K574="Power",((AE574-AD574+1)*16*SUM(O574:P574)),((AE574-AD574+1)*SUM(O574:P574)))</f>
        <v>1600</v>
      </c>
      <c r="D574" s="143" t="n">
        <f aca="false">VLOOKUP(H574,$A$7:$E$12,(HLOOKUP(B574,$B$5:$E$6,2,FALSE())),FALSE())*C574</f>
        <v>8</v>
      </c>
      <c r="E574" s="109" t="n">
        <v>1301856</v>
      </c>
      <c r="F574" s="110" t="n">
        <v>37040.3485763889</v>
      </c>
      <c r="G574" s="0" t="s">
        <v>250</v>
      </c>
      <c r="H574" s="0" t="s">
        <v>14</v>
      </c>
      <c r="I574" s="0" t="s">
        <v>11</v>
      </c>
      <c r="K574" s="0" t="s">
        <v>13</v>
      </c>
      <c r="L574" s="0" t="s">
        <v>133</v>
      </c>
      <c r="M574" s="0" t="n">
        <v>29091</v>
      </c>
      <c r="N574" s="0" t="s">
        <v>736</v>
      </c>
      <c r="P574" s="111" t="n">
        <v>50</v>
      </c>
      <c r="R574" s="0" t="s">
        <v>97</v>
      </c>
      <c r="S574" s="0" t="s">
        <v>98</v>
      </c>
      <c r="T574" s="113" t="n">
        <v>20</v>
      </c>
      <c r="U574" s="0" t="s">
        <v>561</v>
      </c>
      <c r="V574" s="0" t="s">
        <v>458</v>
      </c>
      <c r="W574" s="0" t="s">
        <v>580</v>
      </c>
      <c r="X574" s="0" t="s">
        <v>102</v>
      </c>
      <c r="Y574" s="0" t="s">
        <v>103</v>
      </c>
      <c r="Z574" s="0" t="s">
        <v>104</v>
      </c>
      <c r="AA574" s="0" t="n">
        <v>96037738</v>
      </c>
      <c r="AB574" s="0" t="n">
        <v>624296.1</v>
      </c>
      <c r="AC574" s="0" t="n">
        <v>72209</v>
      </c>
      <c r="AD574" s="110" t="n">
        <v>37042.875</v>
      </c>
      <c r="AE574" s="110" t="n">
        <v>37043.875</v>
      </c>
    </row>
    <row r="575" customFormat="false" ht="12.75" hidden="false" customHeight="false" outlineLevel="0" collapsed="false">
      <c r="A575" s="142" t="n">
        <f aca="false">DATEVALUE(TEXT(F575,"mm/dd/yy"))</f>
        <v>37040</v>
      </c>
      <c r="B575" s="142" t="str">
        <f aca="false">IF(K575="Power",IF(Z575="Enron Canada Corp.",LEFT(L575,9),LEFT(L575,13)),K575)</f>
        <v>US East Power</v>
      </c>
      <c r="C575" s="143" t="n">
        <f aca="false">IF(K575="Power",((AE575-AD575+1)*16*SUM(O575:P575)),((AE575-AD575+1)*SUM(O575:P575)))</f>
        <v>24000</v>
      </c>
      <c r="D575" s="143" t="n">
        <f aca="false">VLOOKUP(H575,$A$7:$E$12,(HLOOKUP(B575,$B$5:$E$6,2,FALSE())),FALSE())*C575</f>
        <v>120</v>
      </c>
      <c r="E575" s="109" t="n">
        <v>1302124</v>
      </c>
      <c r="F575" s="110" t="n">
        <v>37040.3588888889</v>
      </c>
      <c r="G575" s="0" t="s">
        <v>305</v>
      </c>
      <c r="H575" s="0" t="s">
        <v>17</v>
      </c>
      <c r="I575" s="0" t="s">
        <v>11</v>
      </c>
      <c r="K575" s="0" t="s">
        <v>13</v>
      </c>
      <c r="L575" s="0" t="s">
        <v>442</v>
      </c>
      <c r="M575" s="0" t="n">
        <v>34802</v>
      </c>
      <c r="N575" s="0" t="s">
        <v>693</v>
      </c>
      <c r="P575" s="111" t="n">
        <v>50</v>
      </c>
      <c r="R575" s="0" t="s">
        <v>97</v>
      </c>
      <c r="S575" s="0" t="s">
        <v>98</v>
      </c>
      <c r="T575" s="113" t="n">
        <v>50</v>
      </c>
      <c r="U575" s="0" t="s">
        <v>694</v>
      </c>
      <c r="V575" s="0" t="s">
        <v>592</v>
      </c>
      <c r="W575" s="0" t="s">
        <v>477</v>
      </c>
      <c r="X575" s="0" t="s">
        <v>102</v>
      </c>
      <c r="Y575" s="0" t="s">
        <v>103</v>
      </c>
      <c r="Z575" s="0" t="s">
        <v>104</v>
      </c>
      <c r="AA575" s="0" t="n">
        <v>96060365</v>
      </c>
      <c r="AB575" s="0" t="n">
        <v>624358.1</v>
      </c>
      <c r="AC575" s="0" t="n">
        <v>12</v>
      </c>
      <c r="AD575" s="110" t="n">
        <v>37043</v>
      </c>
      <c r="AE575" s="110" t="n">
        <v>37072</v>
      </c>
    </row>
    <row r="576" customFormat="false" ht="12.75" hidden="false" customHeight="false" outlineLevel="0" collapsed="false">
      <c r="A576" s="142" t="n">
        <f aca="false">DATEVALUE(TEXT(F576,"mm/dd/yy"))</f>
        <v>37040</v>
      </c>
      <c r="B576" s="142" t="str">
        <f aca="false">IF(K576="Power",IF(Z576="Enron Canada Corp.",LEFT(L576,9),LEFT(L576,13)),K576)</f>
        <v>Natural Gas</v>
      </c>
      <c r="C576" s="143" t="n">
        <f aca="false">IF(K576="Power",((AE576-AD576+1)*16*SUM(O576:P576)),((AE576-AD576+1)*SUM(O576:P576)))</f>
        <v>300000</v>
      </c>
      <c r="D576" s="143" t="n">
        <f aca="false">VLOOKUP(H576,$A$7:$E$12,(HLOOKUP(B576,$B$5:$E$6,2,FALSE())),FALSE())*C576</f>
        <v>75</v>
      </c>
      <c r="E576" s="109" t="n">
        <v>1302740</v>
      </c>
      <c r="F576" s="110" t="n">
        <v>37040.3720486111</v>
      </c>
      <c r="G576" s="0" t="s">
        <v>138</v>
      </c>
      <c r="H576" s="0" t="s">
        <v>14</v>
      </c>
      <c r="I576" s="0" t="s">
        <v>11</v>
      </c>
      <c r="K576" s="0" t="s">
        <v>12</v>
      </c>
      <c r="L576" s="0" t="s">
        <v>123</v>
      </c>
      <c r="M576" s="0" t="n">
        <v>37108</v>
      </c>
      <c r="N576" s="0" t="s">
        <v>737</v>
      </c>
      <c r="P576" s="111" t="n">
        <v>10000</v>
      </c>
      <c r="R576" s="0" t="s">
        <v>125</v>
      </c>
      <c r="S576" s="0" t="s">
        <v>98</v>
      </c>
      <c r="T576" s="113" t="n">
        <v>-0.0125</v>
      </c>
      <c r="U576" s="0" t="s">
        <v>327</v>
      </c>
      <c r="V576" s="0" t="s">
        <v>328</v>
      </c>
      <c r="W576" s="0" t="s">
        <v>329</v>
      </c>
      <c r="X576" s="0" t="s">
        <v>129</v>
      </c>
      <c r="Y576" s="0" t="s">
        <v>103</v>
      </c>
      <c r="Z576" s="0" t="s">
        <v>130</v>
      </c>
      <c r="AA576" s="0" t="n">
        <v>96021110</v>
      </c>
      <c r="AB576" s="0" t="s">
        <v>738</v>
      </c>
      <c r="AC576" s="0" t="n">
        <v>57399</v>
      </c>
      <c r="AD576" s="110" t="n">
        <v>37043.875</v>
      </c>
      <c r="AE576" s="110" t="n">
        <v>37072.875</v>
      </c>
    </row>
    <row r="577" customFormat="false" ht="12.75" hidden="false" customHeight="false" outlineLevel="0" collapsed="false">
      <c r="A577" s="142" t="n">
        <f aca="false">DATEVALUE(TEXT(F577,"mm/dd/yy"))</f>
        <v>37040</v>
      </c>
      <c r="B577" s="142" t="str">
        <f aca="false">IF(K577="Power",IF(Z577="Enron Canada Corp.",LEFT(L577,9),LEFT(L577,13)),K577)</f>
        <v>US East Power</v>
      </c>
      <c r="C577" s="143" t="n">
        <f aca="false">IF(K577="Power",((AE577-AD577+1)*16*SUM(O577:P577)),((AE577-AD577+1)*SUM(O577:P577)))</f>
        <v>800</v>
      </c>
      <c r="D577" s="143" t="n">
        <f aca="false">VLOOKUP(H577,$A$7:$E$12,(HLOOKUP(B577,$B$5:$E$6,2,FALSE())),FALSE())*C577</f>
        <v>4</v>
      </c>
      <c r="E577" s="109" t="n">
        <v>1302887</v>
      </c>
      <c r="F577" s="110" t="n">
        <v>37040.3759375</v>
      </c>
      <c r="G577" s="0" t="s">
        <v>170</v>
      </c>
      <c r="H577" s="0" t="s">
        <v>15</v>
      </c>
      <c r="I577" s="0" t="s">
        <v>11</v>
      </c>
      <c r="K577" s="0" t="s">
        <v>13</v>
      </c>
      <c r="L577" s="0" t="s">
        <v>133</v>
      </c>
      <c r="M577" s="0" t="n">
        <v>29087</v>
      </c>
      <c r="N577" s="0" t="s">
        <v>739</v>
      </c>
      <c r="O577" s="111" t="n">
        <v>50</v>
      </c>
      <c r="R577" s="0" t="s">
        <v>97</v>
      </c>
      <c r="S577" s="0" t="s">
        <v>98</v>
      </c>
      <c r="T577" s="113" t="n">
        <v>30</v>
      </c>
      <c r="U577" s="0" t="s">
        <v>647</v>
      </c>
      <c r="V577" s="0" t="s">
        <v>153</v>
      </c>
      <c r="W577" s="0" t="s">
        <v>154</v>
      </c>
      <c r="X577" s="0" t="s">
        <v>102</v>
      </c>
      <c r="Y577" s="0" t="s">
        <v>103</v>
      </c>
      <c r="Z577" s="0" t="s">
        <v>104</v>
      </c>
      <c r="AB577" s="0" t="n">
        <v>624418.1</v>
      </c>
      <c r="AC577" s="0" t="n">
        <v>3246</v>
      </c>
      <c r="AD577" s="110" t="n">
        <v>37043.875</v>
      </c>
      <c r="AE577" s="110" t="n">
        <v>37043.875</v>
      </c>
    </row>
    <row r="578" customFormat="false" ht="12.75" hidden="false" customHeight="false" outlineLevel="0" collapsed="false">
      <c r="A578" s="142" t="n">
        <f aca="false">DATEVALUE(TEXT(F578,"mm/dd/yy"))</f>
        <v>37040</v>
      </c>
      <c r="B578" s="142" t="str">
        <f aca="false">IF(K578="Power",IF(Z578="Enron Canada Corp.",LEFT(L578,9),LEFT(L578,13)),K578)</f>
        <v>US East Power</v>
      </c>
      <c r="C578" s="143" t="n">
        <f aca="false">IF(K578="Power",((AE578-AD578+1)*16*SUM(O578:P578)),((AE578-AD578+1)*SUM(O578:P578)))</f>
        <v>800</v>
      </c>
      <c r="D578" s="143" t="n">
        <f aca="false">VLOOKUP(H578,$A$7:$E$12,(HLOOKUP(B578,$B$5:$E$6,2,FALSE())),FALSE())*C578</f>
        <v>4</v>
      </c>
      <c r="E578" s="109" t="n">
        <v>1302929</v>
      </c>
      <c r="F578" s="110" t="n">
        <v>37040.3766782407</v>
      </c>
      <c r="G578" s="0" t="s">
        <v>170</v>
      </c>
      <c r="H578" s="0" t="s">
        <v>15</v>
      </c>
      <c r="I578" s="0" t="s">
        <v>11</v>
      </c>
      <c r="K578" s="0" t="s">
        <v>13</v>
      </c>
      <c r="L578" s="0" t="s">
        <v>133</v>
      </c>
      <c r="M578" s="0" t="n">
        <v>29087</v>
      </c>
      <c r="N578" s="0" t="s">
        <v>739</v>
      </c>
      <c r="O578" s="111" t="n">
        <v>50</v>
      </c>
      <c r="R578" s="0" t="s">
        <v>97</v>
      </c>
      <c r="S578" s="0" t="s">
        <v>98</v>
      </c>
      <c r="T578" s="113" t="n">
        <v>30</v>
      </c>
      <c r="U578" s="0" t="s">
        <v>647</v>
      </c>
      <c r="V578" s="0" t="s">
        <v>153</v>
      </c>
      <c r="W578" s="0" t="s">
        <v>154</v>
      </c>
      <c r="X578" s="0" t="s">
        <v>102</v>
      </c>
      <c r="Y578" s="0" t="s">
        <v>103</v>
      </c>
      <c r="Z578" s="0" t="s">
        <v>104</v>
      </c>
      <c r="AB578" s="0" t="n">
        <v>624422.1</v>
      </c>
      <c r="AC578" s="0" t="n">
        <v>3246</v>
      </c>
      <c r="AD578" s="110" t="n">
        <v>37043.875</v>
      </c>
      <c r="AE578" s="110" t="n">
        <v>37043.875</v>
      </c>
    </row>
    <row r="579" customFormat="false" ht="12.75" hidden="false" customHeight="false" outlineLevel="0" collapsed="false">
      <c r="A579" s="142" t="n">
        <f aca="false">DATEVALUE(TEXT(F579,"mm/dd/yy"))</f>
        <v>37040</v>
      </c>
      <c r="B579" s="142" t="str">
        <f aca="false">IF(K579="Power",IF(Z579="Enron Canada Corp.",LEFT(L579,9),LEFT(L579,13)),K579)</f>
        <v>US West Power</v>
      </c>
      <c r="C579" s="143" t="n">
        <f aca="false">IF(K579="Power",((AE579-AD579+1)*16*SUM(O579:P579)),((AE579-AD579+1)*SUM(O579:P579)))</f>
        <v>12400</v>
      </c>
      <c r="D579" s="143" t="n">
        <f aca="false">VLOOKUP(H579,$A$7:$E$12,(HLOOKUP(B579,$B$5:$E$6,2,FALSE())),FALSE())*C579</f>
        <v>93</v>
      </c>
      <c r="E579" s="109" t="n">
        <v>1303444</v>
      </c>
      <c r="F579" s="110" t="n">
        <v>37040.3899074074</v>
      </c>
      <c r="G579" s="0" t="s">
        <v>160</v>
      </c>
      <c r="H579" s="0" t="s">
        <v>14</v>
      </c>
      <c r="I579" s="0" t="s">
        <v>11</v>
      </c>
      <c r="K579" s="0" t="s">
        <v>13</v>
      </c>
      <c r="L579" s="0" t="s">
        <v>95</v>
      </c>
      <c r="M579" s="0" t="n">
        <v>36473</v>
      </c>
      <c r="N579" s="0" t="s">
        <v>511</v>
      </c>
      <c r="P579" s="111" t="n">
        <v>25</v>
      </c>
      <c r="R579" s="0" t="s">
        <v>97</v>
      </c>
      <c r="S579" s="0" t="s">
        <v>98</v>
      </c>
      <c r="T579" s="113" t="n">
        <v>327</v>
      </c>
      <c r="U579" s="0" t="s">
        <v>682</v>
      </c>
      <c r="V579" s="0" t="s">
        <v>401</v>
      </c>
      <c r="W579" s="0" t="s">
        <v>101</v>
      </c>
      <c r="X579" s="0" t="s">
        <v>102</v>
      </c>
      <c r="Y579" s="0" t="s">
        <v>103</v>
      </c>
      <c r="Z579" s="0" t="s">
        <v>104</v>
      </c>
      <c r="AA579" s="0" t="n">
        <v>96006417</v>
      </c>
      <c r="AB579" s="0" t="n">
        <v>624477.1</v>
      </c>
      <c r="AC579" s="0" t="n">
        <v>56264</v>
      </c>
      <c r="AD579" s="110" t="n">
        <v>37073.875</v>
      </c>
      <c r="AE579" s="110" t="n">
        <v>37103.875</v>
      </c>
    </row>
    <row r="580" customFormat="false" ht="12.75" hidden="false" customHeight="false" outlineLevel="0" collapsed="false">
      <c r="A580" s="142" t="n">
        <f aca="false">DATEVALUE(TEXT(F580,"mm/dd/yy"))</f>
        <v>37040</v>
      </c>
      <c r="B580" s="142" t="str">
        <f aca="false">IF(K580="Power",IF(Z580="Enron Canada Corp.",LEFT(L580,9),LEFT(L580,13)),K580)</f>
        <v>Natural Gas</v>
      </c>
      <c r="C580" s="143" t="n">
        <f aca="false">IF(K580="Power",((AE580-AD580+1)*16*SUM(O580:P580)),((AE580-AD580+1)*SUM(O580:P580)))</f>
        <v>225000</v>
      </c>
      <c r="D580" s="143" t="n">
        <f aca="false">VLOOKUP(H580,$A$7:$E$12,(HLOOKUP(B580,$B$5:$E$6,2,FALSE())),FALSE())*C580</f>
        <v>56.25</v>
      </c>
      <c r="E580" s="109" t="n">
        <v>1303733</v>
      </c>
      <c r="F580" s="110" t="n">
        <v>37040.3966782407</v>
      </c>
      <c r="G580" s="0" t="s">
        <v>631</v>
      </c>
      <c r="H580" s="0" t="s">
        <v>16</v>
      </c>
      <c r="I580" s="0" t="s">
        <v>11</v>
      </c>
      <c r="K580" s="0" t="s">
        <v>12</v>
      </c>
      <c r="L580" s="0" t="s">
        <v>139</v>
      </c>
      <c r="M580" s="0" t="n">
        <v>36235</v>
      </c>
      <c r="N580" s="0" t="s">
        <v>740</v>
      </c>
      <c r="O580" s="111" t="n">
        <v>7500</v>
      </c>
      <c r="R580" s="0" t="s">
        <v>125</v>
      </c>
      <c r="S580" s="0" t="s">
        <v>98</v>
      </c>
      <c r="T580" s="113" t="n">
        <v>-0.0325</v>
      </c>
      <c r="U580" s="0" t="s">
        <v>548</v>
      </c>
      <c r="V580" s="0" t="s">
        <v>203</v>
      </c>
      <c r="W580" s="0" t="s">
        <v>204</v>
      </c>
      <c r="X580" s="0" t="s">
        <v>129</v>
      </c>
      <c r="Y580" s="0" t="s">
        <v>103</v>
      </c>
      <c r="Z580" s="0" t="s">
        <v>130</v>
      </c>
      <c r="AA580" s="0" t="n">
        <v>96017418</v>
      </c>
      <c r="AB580" s="0" t="s">
        <v>741</v>
      </c>
      <c r="AC580" s="0" t="n">
        <v>57700</v>
      </c>
      <c r="AD580" s="110" t="n">
        <v>37043.875</v>
      </c>
      <c r="AE580" s="110" t="n">
        <v>37072.875</v>
      </c>
    </row>
    <row r="581" customFormat="false" ht="12.75" hidden="false" customHeight="false" outlineLevel="0" collapsed="false">
      <c r="A581" s="142" t="n">
        <f aca="false">DATEVALUE(TEXT(F581,"mm/dd/yy"))</f>
        <v>37040</v>
      </c>
      <c r="B581" s="142" t="str">
        <f aca="false">IF(K581="Power",IF(Z581="Enron Canada Corp.",LEFT(L581,9),LEFT(L581,13)),K581)</f>
        <v>US East Power</v>
      </c>
      <c r="C581" s="143" t="n">
        <f aca="false">IF(K581="Power",((AE581-AD581+1)*16*SUM(O581:P581)),((AE581-AD581+1)*SUM(O581:P581)))</f>
        <v>24000</v>
      </c>
      <c r="D581" s="143" t="n">
        <f aca="false">VLOOKUP(H581,$A$7:$E$12,(HLOOKUP(B581,$B$5:$E$6,2,FALSE())),FALSE())*C581</f>
        <v>120</v>
      </c>
      <c r="E581" s="109" t="n">
        <v>1304086</v>
      </c>
      <c r="F581" s="110" t="n">
        <v>37040.4052083333</v>
      </c>
      <c r="G581" s="0" t="s">
        <v>178</v>
      </c>
      <c r="H581" s="0" t="s">
        <v>14</v>
      </c>
      <c r="I581" s="0" t="s">
        <v>11</v>
      </c>
      <c r="K581" s="0" t="s">
        <v>13</v>
      </c>
      <c r="L581" s="0" t="s">
        <v>133</v>
      </c>
      <c r="M581" s="0" t="n">
        <v>33301</v>
      </c>
      <c r="N581" s="0" t="s">
        <v>264</v>
      </c>
      <c r="P581" s="111" t="n">
        <v>50</v>
      </c>
      <c r="R581" s="0" t="s">
        <v>97</v>
      </c>
      <c r="S581" s="0" t="s">
        <v>98</v>
      </c>
      <c r="T581" s="113" t="n">
        <v>54</v>
      </c>
      <c r="U581" s="0" t="s">
        <v>223</v>
      </c>
      <c r="V581" s="0" t="s">
        <v>265</v>
      </c>
      <c r="W581" s="0" t="s">
        <v>137</v>
      </c>
      <c r="X581" s="0" t="s">
        <v>102</v>
      </c>
      <c r="Y581" s="0" t="s">
        <v>103</v>
      </c>
      <c r="Z581" s="0" t="s">
        <v>104</v>
      </c>
      <c r="AA581" s="0" t="n">
        <v>96004396</v>
      </c>
      <c r="AB581" s="0" t="n">
        <v>624526.1</v>
      </c>
      <c r="AC581" s="0" t="n">
        <v>64245</v>
      </c>
      <c r="AD581" s="110" t="n">
        <v>37135.7159722222</v>
      </c>
      <c r="AE581" s="110" t="n">
        <v>37164.7159722222</v>
      </c>
    </row>
    <row r="582" customFormat="false" ht="12.75" hidden="false" customHeight="false" outlineLevel="0" collapsed="false">
      <c r="A582" s="142" t="n">
        <f aca="false">DATEVALUE(TEXT(F582,"mm/dd/yy"))</f>
        <v>37040</v>
      </c>
      <c r="B582" s="142" t="str">
        <f aca="false">IF(K582="Power",IF(Z582="Enron Canada Corp.",LEFT(L582,9),LEFT(L582,13)),K582)</f>
        <v>Natural Gas</v>
      </c>
      <c r="C582" s="143" t="n">
        <f aca="false">IF(K582="Power",((AE582-AD582+1)*16*SUM(O582:P582)),((AE582-AD582+1)*SUM(O582:P582)))</f>
        <v>300000</v>
      </c>
      <c r="D582" s="143" t="n">
        <f aca="false">VLOOKUP(H582,$A$7:$E$12,(HLOOKUP(B582,$B$5:$E$6,2,FALSE())),FALSE())*C582</f>
        <v>75</v>
      </c>
      <c r="E582" s="109" t="n">
        <v>1304930</v>
      </c>
      <c r="F582" s="110" t="n">
        <v>37040.4628935185</v>
      </c>
      <c r="G582" s="0" t="s">
        <v>162</v>
      </c>
      <c r="H582" s="0" t="s">
        <v>14</v>
      </c>
      <c r="I582" s="0" t="s">
        <v>11</v>
      </c>
      <c r="K582" s="0" t="s">
        <v>12</v>
      </c>
      <c r="L582" s="0" t="s">
        <v>123</v>
      </c>
      <c r="M582" s="0" t="n">
        <v>36094</v>
      </c>
      <c r="N582" s="0" t="s">
        <v>742</v>
      </c>
      <c r="P582" s="111" t="n">
        <v>10000</v>
      </c>
      <c r="R582" s="0" t="s">
        <v>125</v>
      </c>
      <c r="S582" s="0" t="s">
        <v>98</v>
      </c>
      <c r="T582" s="113" t="n">
        <v>-0.01</v>
      </c>
      <c r="U582" s="0" t="s">
        <v>202</v>
      </c>
      <c r="V582" s="0" t="s">
        <v>328</v>
      </c>
      <c r="W582" s="0" t="s">
        <v>329</v>
      </c>
      <c r="X582" s="0" t="s">
        <v>129</v>
      </c>
      <c r="Y582" s="0" t="s">
        <v>103</v>
      </c>
      <c r="Z582" s="0" t="s">
        <v>130</v>
      </c>
      <c r="AA582" s="0" t="n">
        <v>96045266</v>
      </c>
      <c r="AB582" s="0" t="s">
        <v>743</v>
      </c>
      <c r="AC582" s="0" t="n">
        <v>53350</v>
      </c>
      <c r="AD582" s="110" t="n">
        <v>37043.875</v>
      </c>
      <c r="AE582" s="110" t="n">
        <v>37072.875</v>
      </c>
    </row>
    <row r="583" customFormat="false" ht="12.75" hidden="false" customHeight="false" outlineLevel="0" collapsed="false">
      <c r="A583" s="142" t="n">
        <f aca="false">DATEVALUE(TEXT(F583,"mm/dd/yy"))</f>
        <v>37040</v>
      </c>
      <c r="B583" s="142" t="str">
        <f aca="false">IF(K583="Power",IF(Z583="Enron Canada Corp.",LEFT(L583,9),LEFT(L583,13)),K583)</f>
        <v>Natural Gas</v>
      </c>
      <c r="C583" s="143" t="n">
        <f aca="false">IF(K583="Power",((AE583-AD583+1)*16*SUM(O583:P583)),((AE583-AD583+1)*SUM(O583:P583)))</f>
        <v>150000</v>
      </c>
      <c r="D583" s="143" t="n">
        <f aca="false">VLOOKUP(H583,$A$7:$E$12,(HLOOKUP(B583,$B$5:$E$6,2,FALSE())),FALSE())*C583</f>
        <v>37.5</v>
      </c>
      <c r="E583" s="109" t="n">
        <v>1304948</v>
      </c>
      <c r="F583" s="110" t="n">
        <v>37040.4646064815</v>
      </c>
      <c r="G583" s="0" t="s">
        <v>658</v>
      </c>
      <c r="H583" s="0" t="s">
        <v>16</v>
      </c>
      <c r="I583" s="0" t="s">
        <v>11</v>
      </c>
      <c r="K583" s="0" t="s">
        <v>12</v>
      </c>
      <c r="L583" s="0" t="s">
        <v>123</v>
      </c>
      <c r="M583" s="0" t="n">
        <v>47099</v>
      </c>
      <c r="N583" s="0" t="s">
        <v>241</v>
      </c>
      <c r="P583" s="111" t="n">
        <v>5000</v>
      </c>
      <c r="R583" s="0" t="s">
        <v>125</v>
      </c>
      <c r="S583" s="0" t="s">
        <v>98</v>
      </c>
      <c r="T583" s="113" t="n">
        <v>-0.035</v>
      </c>
      <c r="U583" s="0" t="s">
        <v>585</v>
      </c>
      <c r="V583" s="0" t="s">
        <v>218</v>
      </c>
      <c r="W583" s="0" t="s">
        <v>219</v>
      </c>
      <c r="X583" s="0" t="s">
        <v>129</v>
      </c>
      <c r="Y583" s="0" t="s">
        <v>103</v>
      </c>
      <c r="Z583" s="0" t="s">
        <v>130</v>
      </c>
      <c r="AA583" s="0" t="n">
        <v>96003709</v>
      </c>
      <c r="AB583" s="0" t="s">
        <v>744</v>
      </c>
      <c r="AC583" s="0" t="n">
        <v>51163</v>
      </c>
      <c r="AD583" s="110" t="n">
        <v>37043.875</v>
      </c>
      <c r="AE583" s="110" t="n">
        <v>37072.875</v>
      </c>
    </row>
    <row r="584" customFormat="false" ht="12.75" hidden="false" customHeight="false" outlineLevel="0" collapsed="false">
      <c r="A584" s="142" t="n">
        <f aca="false">DATEVALUE(TEXT(F584,"mm/dd/yy"))</f>
        <v>37040</v>
      </c>
      <c r="B584" s="142" t="str">
        <f aca="false">IF(K584="Power",IF(Z584="Enron Canada Corp.",LEFT(L584,9),LEFT(L584,13)),K584)</f>
        <v>Natural Gas</v>
      </c>
      <c r="C584" s="143" t="n">
        <f aca="false">IF(K584="Power",((AE584-AD584+1)*16*SUM(O584:P584)),((AE584-AD584+1)*SUM(O584:P584)))</f>
        <v>90000</v>
      </c>
      <c r="D584" s="143" t="n">
        <f aca="false">VLOOKUP(H584,$A$7:$E$12,(HLOOKUP(B584,$B$5:$E$6,2,FALSE())),FALSE())*C584</f>
        <v>22.5</v>
      </c>
      <c r="E584" s="109" t="n">
        <v>1305279</v>
      </c>
      <c r="F584" s="110" t="n">
        <v>37040.4934143519</v>
      </c>
      <c r="G584" s="0" t="s">
        <v>357</v>
      </c>
      <c r="H584" s="0" t="s">
        <v>16</v>
      </c>
      <c r="I584" s="0" t="s">
        <v>11</v>
      </c>
      <c r="K584" s="0" t="s">
        <v>12</v>
      </c>
      <c r="L584" s="0" t="s">
        <v>123</v>
      </c>
      <c r="M584" s="0" t="n">
        <v>33999</v>
      </c>
      <c r="N584" s="0" t="s">
        <v>659</v>
      </c>
      <c r="P584" s="111" t="n">
        <v>3000</v>
      </c>
      <c r="R584" s="0" t="s">
        <v>125</v>
      </c>
      <c r="S584" s="0" t="s">
        <v>98</v>
      </c>
      <c r="T584" s="113" t="n">
        <v>0.035</v>
      </c>
      <c r="U584" s="0" t="s">
        <v>660</v>
      </c>
      <c r="V584" s="0" t="s">
        <v>218</v>
      </c>
      <c r="W584" s="0" t="s">
        <v>219</v>
      </c>
      <c r="X584" s="0" t="s">
        <v>129</v>
      </c>
      <c r="Y584" s="0" t="s">
        <v>103</v>
      </c>
      <c r="Z584" s="0" t="s">
        <v>130</v>
      </c>
      <c r="AA584" s="0" t="n">
        <v>96009194</v>
      </c>
      <c r="AB584" s="0" t="s">
        <v>745</v>
      </c>
      <c r="AC584" s="0" t="n">
        <v>3497</v>
      </c>
      <c r="AD584" s="110" t="n">
        <v>37043</v>
      </c>
      <c r="AE584" s="110" t="n">
        <v>37072</v>
      </c>
    </row>
    <row r="585" customFormat="false" ht="12.75" hidden="false" customHeight="false" outlineLevel="0" collapsed="false">
      <c r="A585" s="142" t="n">
        <f aca="false">DATEVALUE(TEXT(F585,"mm/dd/yy"))</f>
        <v>37040</v>
      </c>
      <c r="B585" s="142" t="str">
        <f aca="false">IF(K585="Power",IF(Z585="Enron Canada Corp.",LEFT(L585,9),LEFT(L585,13)),K585)</f>
        <v>Natural Gas</v>
      </c>
      <c r="C585" s="143" t="n">
        <f aca="false">IF(K585="Power",((AE585-AD585+1)*16*SUM(O585:P585)),((AE585-AD585+1)*SUM(O585:P585)))</f>
        <v>30750</v>
      </c>
      <c r="D585" s="143" t="n">
        <f aca="false">VLOOKUP(H585,$A$7:$E$12,(HLOOKUP(B585,$B$5:$E$6,2,FALSE())),FALSE())*C585</f>
        <v>7.6875</v>
      </c>
      <c r="E585" s="109" t="n">
        <v>1305307</v>
      </c>
      <c r="F585" s="110" t="n">
        <v>37040.496724537</v>
      </c>
      <c r="G585" s="0" t="s">
        <v>357</v>
      </c>
      <c r="H585" s="0" t="s">
        <v>16</v>
      </c>
      <c r="I585" s="0" t="s">
        <v>11</v>
      </c>
      <c r="K585" s="0" t="s">
        <v>12</v>
      </c>
      <c r="L585" s="0" t="s">
        <v>123</v>
      </c>
      <c r="M585" s="0" t="n">
        <v>37101</v>
      </c>
      <c r="N585" s="0" t="s">
        <v>559</v>
      </c>
      <c r="P585" s="111" t="n">
        <v>1025</v>
      </c>
      <c r="R585" s="0" t="s">
        <v>125</v>
      </c>
      <c r="S585" s="0" t="s">
        <v>98</v>
      </c>
      <c r="T585" s="113" t="n">
        <v>-0.1</v>
      </c>
      <c r="U585" s="0" t="s">
        <v>527</v>
      </c>
      <c r="V585" s="0" t="s">
        <v>328</v>
      </c>
      <c r="W585" s="0" t="s">
        <v>329</v>
      </c>
      <c r="X585" s="0" t="s">
        <v>129</v>
      </c>
      <c r="Y585" s="0" t="s">
        <v>103</v>
      </c>
      <c r="Z585" s="0" t="s">
        <v>130</v>
      </c>
      <c r="AA585" s="0" t="n">
        <v>96009194</v>
      </c>
      <c r="AB585" s="0" t="s">
        <v>746</v>
      </c>
      <c r="AC585" s="0" t="n">
        <v>3497</v>
      </c>
      <c r="AD585" s="110" t="n">
        <v>37043.875</v>
      </c>
      <c r="AE585" s="110" t="n">
        <v>37072.875</v>
      </c>
    </row>
    <row r="586" customFormat="false" ht="12.75" hidden="false" customHeight="false" outlineLevel="0" collapsed="false">
      <c r="A586" s="142" t="n">
        <f aca="false">DATEVALUE(TEXT(F586,"mm/dd/yy"))</f>
        <v>37040</v>
      </c>
      <c r="B586" s="142" t="str">
        <f aca="false">IF(K586="Power",IF(Z586="Enron Canada Corp.",LEFT(L586,9),LEFT(L586,13)),K586)</f>
        <v>US East Power</v>
      </c>
      <c r="C586" s="143" t="n">
        <f aca="false">IF(K586="Power",((AE586-AD586+1)*16*SUM(O586:P586)),((AE586-AD586+1)*SUM(O586:P586)))</f>
        <v>292000</v>
      </c>
      <c r="D586" s="143" t="n">
        <f aca="false">VLOOKUP(H586,$A$7:$E$12,(HLOOKUP(B586,$B$5:$E$6,2,FALSE())),FALSE())*C586</f>
        <v>1460</v>
      </c>
      <c r="E586" s="109" t="n">
        <v>1305398</v>
      </c>
      <c r="F586" s="110" t="n">
        <v>37040.5086342593</v>
      </c>
      <c r="G586" s="0" t="s">
        <v>255</v>
      </c>
      <c r="H586" s="0" t="s">
        <v>14</v>
      </c>
      <c r="I586" s="0" t="s">
        <v>11</v>
      </c>
      <c r="K586" s="0" t="s">
        <v>13</v>
      </c>
      <c r="L586" s="0" t="s">
        <v>133</v>
      </c>
      <c r="M586" s="0" t="n">
        <v>28399</v>
      </c>
      <c r="N586" s="0" t="s">
        <v>747</v>
      </c>
      <c r="O586" s="111" t="n">
        <v>50</v>
      </c>
      <c r="R586" s="0" t="s">
        <v>97</v>
      </c>
      <c r="S586" s="0" t="s">
        <v>98</v>
      </c>
      <c r="T586" s="113" t="n">
        <v>54.9</v>
      </c>
      <c r="U586" s="0" t="s">
        <v>223</v>
      </c>
      <c r="V586" s="0" t="s">
        <v>265</v>
      </c>
      <c r="W586" s="0" t="s">
        <v>137</v>
      </c>
      <c r="X586" s="0" t="s">
        <v>102</v>
      </c>
      <c r="Y586" s="0" t="s">
        <v>103</v>
      </c>
      <c r="Z586" s="0" t="s">
        <v>104</v>
      </c>
      <c r="AA586" s="0" t="n">
        <v>96057479</v>
      </c>
      <c r="AB586" s="0" t="n">
        <v>624852.1</v>
      </c>
      <c r="AC586" s="0" t="n">
        <v>55134</v>
      </c>
      <c r="AD586" s="110" t="n">
        <v>37257.7159722222</v>
      </c>
      <c r="AE586" s="110" t="n">
        <v>37621.7159722222</v>
      </c>
    </row>
    <row r="587" customFormat="false" ht="12.75" hidden="false" customHeight="false" outlineLevel="0" collapsed="false">
      <c r="A587" s="142" t="n">
        <f aca="false">DATEVALUE(TEXT(F587,"mm/dd/yy"))</f>
        <v>37040</v>
      </c>
      <c r="B587" s="142" t="str">
        <f aca="false">IF(K587="Power",IF(Z587="Enron Canada Corp.",LEFT(L587,9),LEFT(L587,13)),K587)</f>
        <v>Natural Gas</v>
      </c>
      <c r="C587" s="143" t="n">
        <f aca="false">IF(K587="Power",((AE587-AD587+1)*16*SUM(O587:P587)),((AE587-AD587+1)*SUM(O587:P587)))</f>
        <v>765000</v>
      </c>
      <c r="D587" s="143" t="n">
        <f aca="false">VLOOKUP(H587,$A$7:$E$12,(HLOOKUP(B587,$B$5:$E$6,2,FALSE())),FALSE())*C587</f>
        <v>229.5</v>
      </c>
      <c r="E587" s="109" t="n">
        <v>1305532</v>
      </c>
      <c r="F587" s="110" t="n">
        <v>37040.52</v>
      </c>
      <c r="G587" s="0" t="s">
        <v>178</v>
      </c>
      <c r="H587" s="0" t="s">
        <v>20</v>
      </c>
      <c r="I587" s="0" t="s">
        <v>11</v>
      </c>
      <c r="K587" s="0" t="s">
        <v>12</v>
      </c>
      <c r="L587" s="0" t="s">
        <v>139</v>
      </c>
      <c r="M587" s="0" t="n">
        <v>49351</v>
      </c>
      <c r="N587" s="0" t="s">
        <v>748</v>
      </c>
      <c r="P587" s="111" t="n">
        <v>5000</v>
      </c>
      <c r="R587" s="0" t="s">
        <v>125</v>
      </c>
      <c r="S587" s="0" t="s">
        <v>98</v>
      </c>
      <c r="T587" s="113" t="n">
        <v>3.99</v>
      </c>
      <c r="U587" s="0" t="s">
        <v>352</v>
      </c>
      <c r="V587" s="0" t="s">
        <v>196</v>
      </c>
      <c r="W587" s="0" t="s">
        <v>197</v>
      </c>
      <c r="X587" s="0" t="s">
        <v>129</v>
      </c>
      <c r="Y587" s="0" t="s">
        <v>103</v>
      </c>
      <c r="Z587" s="0" t="s">
        <v>130</v>
      </c>
      <c r="AA587" s="0" t="n">
        <v>95000226</v>
      </c>
      <c r="AB587" s="0" t="s">
        <v>749</v>
      </c>
      <c r="AC587" s="0" t="n">
        <v>64245</v>
      </c>
      <c r="AD587" s="110" t="n">
        <v>37043</v>
      </c>
      <c r="AE587" s="110" t="n">
        <v>37195</v>
      </c>
    </row>
    <row r="588" customFormat="false" ht="12.75" hidden="false" customHeight="false" outlineLevel="0" collapsed="false">
      <c r="A588" s="142" t="n">
        <f aca="false">DATEVALUE(TEXT(F588,"mm/dd/yy"))</f>
        <v>37040</v>
      </c>
      <c r="B588" s="142" t="str">
        <f aca="false">IF(K588="Power",IF(Z588="Enron Canada Corp.",LEFT(L588,9),LEFT(L588,13)),K588)</f>
        <v>Natural Gas</v>
      </c>
      <c r="C588" s="143" t="n">
        <f aca="false">IF(K588="Power",((AE588-AD588+1)*16*SUM(O588:P588)),((AE588-AD588+1)*SUM(O588:P588)))</f>
        <v>755000</v>
      </c>
      <c r="D588" s="143" t="n">
        <f aca="false">VLOOKUP(H588,$A$7:$E$12,(HLOOKUP(B588,$B$5:$E$6,2,FALSE())),FALSE())*C588</f>
        <v>226.5</v>
      </c>
      <c r="E588" s="109" t="n">
        <v>1305534</v>
      </c>
      <c r="F588" s="110" t="n">
        <v>37040.520162037</v>
      </c>
      <c r="G588" s="0" t="s">
        <v>178</v>
      </c>
      <c r="H588" s="0" t="s">
        <v>20</v>
      </c>
      <c r="I588" s="0" t="s">
        <v>11</v>
      </c>
      <c r="K588" s="0" t="s">
        <v>12</v>
      </c>
      <c r="L588" s="0" t="s">
        <v>139</v>
      </c>
      <c r="M588" s="0" t="n">
        <v>35353</v>
      </c>
      <c r="N588" s="0" t="s">
        <v>194</v>
      </c>
      <c r="O588" s="111" t="n">
        <v>5000</v>
      </c>
      <c r="R588" s="0" t="s">
        <v>125</v>
      </c>
      <c r="S588" s="0" t="s">
        <v>98</v>
      </c>
      <c r="T588" s="113" t="n">
        <v>4.385</v>
      </c>
      <c r="U588" s="0" t="s">
        <v>352</v>
      </c>
      <c r="V588" s="0" t="s">
        <v>196</v>
      </c>
      <c r="W588" s="0" t="s">
        <v>197</v>
      </c>
      <c r="X588" s="0" t="s">
        <v>129</v>
      </c>
      <c r="Y588" s="0" t="s">
        <v>103</v>
      </c>
      <c r="Z588" s="0" t="s">
        <v>130</v>
      </c>
      <c r="AA588" s="0" t="n">
        <v>95000226</v>
      </c>
      <c r="AB588" s="0" t="s">
        <v>750</v>
      </c>
      <c r="AC588" s="0" t="n">
        <v>64245</v>
      </c>
      <c r="AD588" s="110" t="n">
        <v>37196</v>
      </c>
      <c r="AE588" s="110" t="n">
        <v>37346</v>
      </c>
    </row>
    <row r="589" customFormat="false" ht="12.75" hidden="false" customHeight="false" outlineLevel="0" collapsed="false">
      <c r="A589" s="142" t="n">
        <f aca="false">DATEVALUE(TEXT(F589,"mm/dd/yy"))</f>
        <v>37040</v>
      </c>
      <c r="B589" s="142" t="str">
        <f aca="false">IF(K589="Power",IF(Z589="Enron Canada Corp.",LEFT(L589,9),LEFT(L589,13)),K589)</f>
        <v>Natural Gas</v>
      </c>
      <c r="C589" s="143" t="n">
        <f aca="false">IF(K589="Power",((AE589-AD589+1)*16*SUM(O589:P589)),((AE589-AD589+1)*SUM(O589:P589)))</f>
        <v>765000</v>
      </c>
      <c r="D589" s="143" t="n">
        <f aca="false">VLOOKUP(H589,$A$7:$E$12,(HLOOKUP(B589,$B$5:$E$6,2,FALSE())),FALSE())*C589</f>
        <v>229.5</v>
      </c>
      <c r="E589" s="109" t="n">
        <v>1305538</v>
      </c>
      <c r="F589" s="110" t="n">
        <v>37040.5203009259</v>
      </c>
      <c r="G589" s="0" t="s">
        <v>178</v>
      </c>
      <c r="H589" s="0" t="s">
        <v>20</v>
      </c>
      <c r="I589" s="0" t="s">
        <v>11</v>
      </c>
      <c r="K589" s="0" t="s">
        <v>12</v>
      </c>
      <c r="L589" s="0" t="s">
        <v>139</v>
      </c>
      <c r="M589" s="0" t="n">
        <v>49351</v>
      </c>
      <c r="N589" s="0" t="s">
        <v>748</v>
      </c>
      <c r="P589" s="111" t="n">
        <v>5000</v>
      </c>
      <c r="R589" s="0" t="s">
        <v>125</v>
      </c>
      <c r="S589" s="0" t="s">
        <v>98</v>
      </c>
      <c r="T589" s="113" t="n">
        <v>3.99</v>
      </c>
      <c r="U589" s="0" t="s">
        <v>352</v>
      </c>
      <c r="V589" s="0" t="s">
        <v>196</v>
      </c>
      <c r="W589" s="0" t="s">
        <v>197</v>
      </c>
      <c r="X589" s="0" t="s">
        <v>129</v>
      </c>
      <c r="Y589" s="0" t="s">
        <v>103</v>
      </c>
      <c r="Z589" s="0" t="s">
        <v>130</v>
      </c>
      <c r="AA589" s="0" t="n">
        <v>95000226</v>
      </c>
      <c r="AB589" s="0" t="s">
        <v>751</v>
      </c>
      <c r="AC589" s="0" t="n">
        <v>64245</v>
      </c>
      <c r="AD589" s="110" t="n">
        <v>37043</v>
      </c>
      <c r="AE589" s="110" t="n">
        <v>37195</v>
      </c>
    </row>
    <row r="590" customFormat="false" ht="12.75" hidden="false" customHeight="false" outlineLevel="0" collapsed="false">
      <c r="A590" s="142" t="n">
        <f aca="false">DATEVALUE(TEXT(F590,"mm/dd/yy"))</f>
        <v>37040</v>
      </c>
      <c r="B590" s="142" t="str">
        <f aca="false">IF(K590="Power",IF(Z590="Enron Canada Corp.",LEFT(L590,9),LEFT(L590,13)),K590)</f>
        <v>Natural Gas</v>
      </c>
      <c r="C590" s="143" t="n">
        <f aca="false">IF(K590="Power",((AE590-AD590+1)*16*SUM(O590:P590)),((AE590-AD590+1)*SUM(O590:P590)))</f>
        <v>755000</v>
      </c>
      <c r="D590" s="143" t="n">
        <f aca="false">VLOOKUP(H590,$A$7:$E$12,(HLOOKUP(B590,$B$5:$E$6,2,FALSE())),FALSE())*C590</f>
        <v>226.5</v>
      </c>
      <c r="E590" s="109" t="n">
        <v>1305542</v>
      </c>
      <c r="F590" s="110" t="n">
        <v>37040.5203819444</v>
      </c>
      <c r="G590" s="0" t="s">
        <v>178</v>
      </c>
      <c r="H590" s="0" t="s">
        <v>20</v>
      </c>
      <c r="I590" s="0" t="s">
        <v>11</v>
      </c>
      <c r="K590" s="0" t="s">
        <v>12</v>
      </c>
      <c r="L590" s="0" t="s">
        <v>139</v>
      </c>
      <c r="M590" s="0" t="n">
        <v>35353</v>
      </c>
      <c r="N590" s="0" t="s">
        <v>194</v>
      </c>
      <c r="O590" s="111" t="n">
        <v>5000</v>
      </c>
      <c r="R590" s="0" t="s">
        <v>125</v>
      </c>
      <c r="S590" s="0" t="s">
        <v>98</v>
      </c>
      <c r="T590" s="113" t="n">
        <v>4.385</v>
      </c>
      <c r="U590" s="0" t="s">
        <v>352</v>
      </c>
      <c r="V590" s="0" t="s">
        <v>196</v>
      </c>
      <c r="W590" s="0" t="s">
        <v>197</v>
      </c>
      <c r="X590" s="0" t="s">
        <v>129</v>
      </c>
      <c r="Y590" s="0" t="s">
        <v>103</v>
      </c>
      <c r="Z590" s="0" t="s">
        <v>130</v>
      </c>
      <c r="AA590" s="0" t="n">
        <v>95000226</v>
      </c>
      <c r="AB590" s="0" t="s">
        <v>752</v>
      </c>
      <c r="AC590" s="0" t="n">
        <v>64245</v>
      </c>
      <c r="AD590" s="110" t="n">
        <v>37196</v>
      </c>
      <c r="AE590" s="110" t="n">
        <v>37346</v>
      </c>
    </row>
    <row r="591" customFormat="false" ht="12.75" hidden="false" customHeight="false" outlineLevel="0" collapsed="false">
      <c r="A591" s="142" t="n">
        <f aca="false">DATEVALUE(TEXT(F591,"mm/dd/yy"))</f>
        <v>37040</v>
      </c>
      <c r="B591" s="142" t="str">
        <f aca="false">IF(K591="Power",IF(Z591="Enron Canada Corp.",LEFT(L591,9),LEFT(L591,13)),K591)</f>
        <v>US East Power</v>
      </c>
      <c r="C591" s="143" t="n">
        <f aca="false">IF(K591="Power",((AE591-AD591+1)*16*SUM(O591:P591)),((AE591-AD591+1)*SUM(O591:P591)))</f>
        <v>4000</v>
      </c>
      <c r="D591" s="143" t="n">
        <f aca="false">VLOOKUP(H591,$A$7:$E$12,(HLOOKUP(B591,$B$5:$E$6,2,FALSE())),FALSE())*C591</f>
        <v>20</v>
      </c>
      <c r="E591" s="109" t="n">
        <v>1305639</v>
      </c>
      <c r="F591" s="110" t="n">
        <v>37040.5276157407</v>
      </c>
      <c r="G591" s="0" t="s">
        <v>255</v>
      </c>
      <c r="H591" s="0" t="s">
        <v>15</v>
      </c>
      <c r="I591" s="0" t="s">
        <v>11</v>
      </c>
      <c r="K591" s="0" t="s">
        <v>13</v>
      </c>
      <c r="L591" s="0" t="s">
        <v>133</v>
      </c>
      <c r="M591" s="0" t="n">
        <v>51148</v>
      </c>
      <c r="N591" s="0" t="s">
        <v>671</v>
      </c>
      <c r="O591" s="111" t="n">
        <v>50</v>
      </c>
      <c r="R591" s="0" t="s">
        <v>97</v>
      </c>
      <c r="S591" s="0" t="s">
        <v>98</v>
      </c>
      <c r="T591" s="113" t="n">
        <v>56</v>
      </c>
      <c r="U591" s="0" t="s">
        <v>647</v>
      </c>
      <c r="V591" s="0" t="s">
        <v>153</v>
      </c>
      <c r="W591" s="0" t="s">
        <v>154</v>
      </c>
      <c r="X591" s="0" t="s">
        <v>102</v>
      </c>
      <c r="Y591" s="0" t="s">
        <v>103</v>
      </c>
      <c r="Z591" s="0" t="s">
        <v>104</v>
      </c>
      <c r="AA591" s="0" t="n">
        <v>96057479</v>
      </c>
      <c r="AB591" s="0" t="n">
        <v>624897.1</v>
      </c>
      <c r="AC591" s="0" t="n">
        <v>55134</v>
      </c>
      <c r="AD591" s="110" t="n">
        <v>37046.875</v>
      </c>
      <c r="AE591" s="110" t="n">
        <v>37050.875</v>
      </c>
    </row>
    <row r="592" customFormat="false" ht="12.75" hidden="false" customHeight="false" outlineLevel="0" collapsed="false">
      <c r="A592" s="142" t="n">
        <f aca="false">DATEVALUE(TEXT(F592,"mm/dd/yy"))</f>
        <v>37040</v>
      </c>
      <c r="B592" s="142" t="str">
        <f aca="false">IF(K592="Power",IF(Z592="Enron Canada Corp.",LEFT(L592,9),LEFT(L592,13)),K592)</f>
        <v>Natural Gas</v>
      </c>
      <c r="C592" s="143" t="n">
        <f aca="false">IF(K592="Power",((AE592-AD592+1)*16*SUM(O592:P592)),((AE592-AD592+1)*SUM(O592:P592)))</f>
        <v>3775000</v>
      </c>
      <c r="D592" s="143" t="n">
        <f aca="false">VLOOKUP(H592,$A$7:$E$12,(HLOOKUP(B592,$B$5:$E$6,2,FALSE())),FALSE())*C592</f>
        <v>943.75</v>
      </c>
      <c r="E592" s="109" t="n">
        <v>1305708</v>
      </c>
      <c r="F592" s="110" t="n">
        <v>37040.5315277778</v>
      </c>
      <c r="G592" s="0" t="s">
        <v>162</v>
      </c>
      <c r="H592" s="0" t="s">
        <v>14</v>
      </c>
      <c r="I592" s="0" t="s">
        <v>11</v>
      </c>
      <c r="K592" s="0" t="s">
        <v>12</v>
      </c>
      <c r="L592" s="0" t="s">
        <v>123</v>
      </c>
      <c r="M592" s="0" t="n">
        <v>49191</v>
      </c>
      <c r="N592" s="0" t="s">
        <v>753</v>
      </c>
      <c r="O592" s="111" t="n">
        <v>25000</v>
      </c>
      <c r="R592" s="0" t="s">
        <v>125</v>
      </c>
      <c r="S592" s="0" t="s">
        <v>98</v>
      </c>
      <c r="T592" s="113" t="n">
        <v>-0.0125</v>
      </c>
      <c r="U592" s="0" t="s">
        <v>327</v>
      </c>
      <c r="V592" s="0" t="s">
        <v>328</v>
      </c>
      <c r="W592" s="0" t="s">
        <v>329</v>
      </c>
      <c r="X592" s="0" t="s">
        <v>129</v>
      </c>
      <c r="Y592" s="0" t="s">
        <v>103</v>
      </c>
      <c r="Z592" s="0" t="s">
        <v>130</v>
      </c>
      <c r="AA592" s="0" t="n">
        <v>96045266</v>
      </c>
      <c r="AB592" s="0" t="s">
        <v>754</v>
      </c>
      <c r="AC592" s="0" t="n">
        <v>53350</v>
      </c>
      <c r="AD592" s="110" t="n">
        <v>37196.6493055556</v>
      </c>
      <c r="AE592" s="110" t="n">
        <v>37346.6493055556</v>
      </c>
    </row>
    <row r="593" customFormat="false" ht="12.75" hidden="false" customHeight="false" outlineLevel="0" collapsed="false">
      <c r="A593" s="142" t="n">
        <f aca="false">DATEVALUE(TEXT(F593,"mm/dd/yy"))</f>
        <v>37040</v>
      </c>
      <c r="B593" s="142" t="str">
        <f aca="false">IF(K593="Power",IF(Z593="Enron Canada Corp.",LEFT(L593,9),LEFT(L593,13)),K593)</f>
        <v>Natural Gas</v>
      </c>
      <c r="C593" s="143" t="n">
        <f aca="false">IF(K593="Power",((AE593-AD593+1)*16*SUM(O593:P593)),((AE593-AD593+1)*SUM(O593:P593)))</f>
        <v>150000</v>
      </c>
      <c r="D593" s="143" t="n">
        <f aca="false">VLOOKUP(H593,$A$7:$E$12,(HLOOKUP(B593,$B$5:$E$6,2,FALSE())),FALSE())*C593</f>
        <v>45</v>
      </c>
      <c r="E593" s="109" t="n">
        <v>1305747</v>
      </c>
      <c r="F593" s="110" t="n">
        <v>37040.533587963</v>
      </c>
      <c r="G593" s="0" t="s">
        <v>600</v>
      </c>
      <c r="H593" s="0" t="s">
        <v>15</v>
      </c>
      <c r="I593" s="0" t="s">
        <v>11</v>
      </c>
      <c r="K593" s="0" t="s">
        <v>12</v>
      </c>
      <c r="L593" s="0" t="s">
        <v>123</v>
      </c>
      <c r="M593" s="0" t="n">
        <v>36135</v>
      </c>
      <c r="N593" s="0" t="s">
        <v>584</v>
      </c>
      <c r="P593" s="111" t="n">
        <v>5000</v>
      </c>
      <c r="R593" s="0" t="s">
        <v>125</v>
      </c>
      <c r="S593" s="0" t="s">
        <v>98</v>
      </c>
      <c r="T593" s="113" t="n">
        <v>-1.185</v>
      </c>
      <c r="U593" s="0" t="s">
        <v>719</v>
      </c>
      <c r="V593" s="0" t="s">
        <v>157</v>
      </c>
      <c r="W593" s="0" t="s">
        <v>192</v>
      </c>
      <c r="X593" s="0" t="s">
        <v>129</v>
      </c>
      <c r="Y593" s="0" t="s">
        <v>103</v>
      </c>
      <c r="Z593" s="0" t="s">
        <v>130</v>
      </c>
      <c r="AA593" s="0" t="n">
        <v>95000337</v>
      </c>
      <c r="AB593" s="0" t="s">
        <v>755</v>
      </c>
      <c r="AC593" s="0" t="n">
        <v>687</v>
      </c>
      <c r="AD593" s="110" t="n">
        <v>37043.875</v>
      </c>
      <c r="AE593" s="110" t="n">
        <v>37072.875</v>
      </c>
    </row>
    <row r="594" customFormat="false" ht="12.75" hidden="false" customHeight="false" outlineLevel="0" collapsed="false">
      <c r="A594" s="142" t="n">
        <f aca="false">DATEVALUE(TEXT(F594,"mm/dd/yy"))</f>
        <v>37040</v>
      </c>
      <c r="B594" s="142" t="str">
        <f aca="false">IF(K594="Power",IF(Z594="Enron Canada Corp.",LEFT(L594,9),LEFT(L594,13)),K594)</f>
        <v>US East Power</v>
      </c>
      <c r="C594" s="143" t="n">
        <f aca="false">IF(K594="Power",((AE594-AD594+1)*16*SUM(O594:P594)),((AE594-AD594+1)*SUM(O594:P594)))</f>
        <v>24000</v>
      </c>
      <c r="D594" s="143" t="n">
        <f aca="false">VLOOKUP(H594,$A$7:$E$12,(HLOOKUP(B594,$B$5:$E$6,2,FALSE())),FALSE())*C594</f>
        <v>120</v>
      </c>
      <c r="E594" s="109" t="n">
        <v>1305827</v>
      </c>
      <c r="F594" s="110" t="n">
        <v>37040.5365277778</v>
      </c>
      <c r="G594" s="0" t="s">
        <v>305</v>
      </c>
      <c r="H594" s="0" t="s">
        <v>17</v>
      </c>
      <c r="I594" s="0" t="s">
        <v>11</v>
      </c>
      <c r="K594" s="0" t="s">
        <v>13</v>
      </c>
      <c r="L594" s="0" t="s">
        <v>442</v>
      </c>
      <c r="M594" s="0" t="n">
        <v>34800</v>
      </c>
      <c r="N594" s="0" t="s">
        <v>619</v>
      </c>
      <c r="O594" s="111" t="n">
        <v>50</v>
      </c>
      <c r="R594" s="0" t="s">
        <v>97</v>
      </c>
      <c r="S594" s="0" t="s">
        <v>98</v>
      </c>
      <c r="T594" s="113" t="n">
        <v>45.75</v>
      </c>
      <c r="U594" s="0" t="s">
        <v>694</v>
      </c>
      <c r="V594" s="0" t="s">
        <v>476</v>
      </c>
      <c r="W594" s="0" t="s">
        <v>477</v>
      </c>
      <c r="X594" s="0" t="s">
        <v>102</v>
      </c>
      <c r="Y594" s="0" t="s">
        <v>103</v>
      </c>
      <c r="Z594" s="0" t="s">
        <v>104</v>
      </c>
      <c r="AA594" s="0" t="n">
        <v>96060365</v>
      </c>
      <c r="AB594" s="0" t="n">
        <v>624934.1</v>
      </c>
      <c r="AC594" s="0" t="n">
        <v>12</v>
      </c>
      <c r="AD594" s="110" t="n">
        <v>37135</v>
      </c>
      <c r="AE594" s="110" t="n">
        <v>37164</v>
      </c>
    </row>
    <row r="595" customFormat="false" ht="12.75" hidden="false" customHeight="false" outlineLevel="0" collapsed="false">
      <c r="A595" s="142" t="n">
        <f aca="false">DATEVALUE(TEXT(F595,"mm/dd/yy"))</f>
        <v>37040</v>
      </c>
      <c r="B595" s="142" t="str">
        <f aca="false">IF(K595="Power",IF(Z595="Enron Canada Corp.",LEFT(L595,9),LEFT(L595,13)),K595)</f>
        <v>Natural Gas</v>
      </c>
      <c r="C595" s="143" t="n">
        <f aca="false">IF(K595="Power",((AE595-AD595+1)*16*SUM(O595:P595)),((AE595-AD595+1)*SUM(O595:P595)))</f>
        <v>300000</v>
      </c>
      <c r="D595" s="143" t="n">
        <f aca="false">VLOOKUP(H595,$A$7:$E$12,(HLOOKUP(B595,$B$5:$E$6,2,FALSE())),FALSE())*C595</f>
        <v>75</v>
      </c>
      <c r="E595" s="109" t="n">
        <v>1305952</v>
      </c>
      <c r="F595" s="110" t="n">
        <v>37040.5399421296</v>
      </c>
      <c r="G595" s="0" t="s">
        <v>600</v>
      </c>
      <c r="H595" s="0" t="s">
        <v>16</v>
      </c>
      <c r="I595" s="0" t="s">
        <v>11</v>
      </c>
      <c r="K595" s="0" t="s">
        <v>12</v>
      </c>
      <c r="L595" s="0" t="s">
        <v>123</v>
      </c>
      <c r="M595" s="0" t="n">
        <v>38615</v>
      </c>
      <c r="N595" s="0" t="s">
        <v>756</v>
      </c>
      <c r="P595" s="111" t="n">
        <v>10000</v>
      </c>
      <c r="R595" s="0" t="s">
        <v>125</v>
      </c>
      <c r="S595" s="0" t="s">
        <v>98</v>
      </c>
      <c r="T595" s="113" t="n">
        <v>-0.11</v>
      </c>
      <c r="U595" s="0" t="s">
        <v>598</v>
      </c>
      <c r="V595" s="0" t="s">
        <v>203</v>
      </c>
      <c r="W595" s="0" t="s">
        <v>204</v>
      </c>
      <c r="X595" s="0" t="s">
        <v>129</v>
      </c>
      <c r="Y595" s="0" t="s">
        <v>103</v>
      </c>
      <c r="Z595" s="0" t="s">
        <v>130</v>
      </c>
      <c r="AA595" s="0" t="n">
        <v>95000337</v>
      </c>
      <c r="AB595" s="0" t="s">
        <v>757</v>
      </c>
      <c r="AC595" s="0" t="n">
        <v>687</v>
      </c>
      <c r="AD595" s="110" t="n">
        <v>37043.875</v>
      </c>
      <c r="AE595" s="110" t="n">
        <v>37072.875</v>
      </c>
    </row>
    <row r="596" customFormat="false" ht="12.75" hidden="false" customHeight="false" outlineLevel="0" collapsed="false">
      <c r="A596" s="142" t="n">
        <f aca="false">DATEVALUE(TEXT(F596,"mm/dd/yy"))</f>
        <v>37040</v>
      </c>
      <c r="B596" s="142" t="str">
        <f aca="false">IF(K596="Power",IF(Z596="Enron Canada Corp.",LEFT(L596,9),LEFT(L596,13)),K596)</f>
        <v>Natural Gas</v>
      </c>
      <c r="C596" s="143" t="n">
        <f aca="false">IF(K596="Power",((AE596-AD596+1)*16*SUM(O596:P596)),((AE596-AD596+1)*SUM(O596:P596)))</f>
        <v>300000</v>
      </c>
      <c r="D596" s="143" t="n">
        <f aca="false">VLOOKUP(H596,$A$7:$E$12,(HLOOKUP(B596,$B$5:$E$6,2,FALSE())),FALSE())*C596</f>
        <v>75</v>
      </c>
      <c r="E596" s="109" t="n">
        <v>1305992</v>
      </c>
      <c r="F596" s="110" t="n">
        <v>37040.5415393518</v>
      </c>
      <c r="G596" s="0" t="s">
        <v>600</v>
      </c>
      <c r="H596" s="0" t="s">
        <v>16</v>
      </c>
      <c r="I596" s="0" t="s">
        <v>11</v>
      </c>
      <c r="K596" s="0" t="s">
        <v>12</v>
      </c>
      <c r="L596" s="0" t="s">
        <v>123</v>
      </c>
      <c r="M596" s="0" t="n">
        <v>38615</v>
      </c>
      <c r="N596" s="0" t="s">
        <v>756</v>
      </c>
      <c r="P596" s="111" t="n">
        <v>10000</v>
      </c>
      <c r="R596" s="0" t="s">
        <v>125</v>
      </c>
      <c r="S596" s="0" t="s">
        <v>98</v>
      </c>
      <c r="T596" s="113" t="n">
        <v>-0.105</v>
      </c>
      <c r="U596" s="0" t="s">
        <v>598</v>
      </c>
      <c r="V596" s="0" t="s">
        <v>203</v>
      </c>
      <c r="W596" s="0" t="s">
        <v>204</v>
      </c>
      <c r="X596" s="0" t="s">
        <v>129</v>
      </c>
      <c r="Y596" s="0" t="s">
        <v>103</v>
      </c>
      <c r="Z596" s="0" t="s">
        <v>130</v>
      </c>
      <c r="AA596" s="0" t="n">
        <v>95000337</v>
      </c>
      <c r="AB596" s="0" t="s">
        <v>758</v>
      </c>
      <c r="AC596" s="0" t="n">
        <v>687</v>
      </c>
      <c r="AD596" s="110" t="n">
        <v>37043.875</v>
      </c>
      <c r="AE596" s="110" t="n">
        <v>37072.875</v>
      </c>
    </row>
    <row r="597" customFormat="false" ht="12.75" hidden="false" customHeight="false" outlineLevel="0" collapsed="false">
      <c r="A597" s="142" t="n">
        <f aca="false">DATEVALUE(TEXT(F597,"mm/dd/yy"))</f>
        <v>37040</v>
      </c>
      <c r="B597" s="142" t="str">
        <f aca="false">IF(K597="Power",IF(Z597="Enron Canada Corp.",LEFT(L597,9),LEFT(L597,13)),K597)</f>
        <v>Natural Gas</v>
      </c>
      <c r="C597" s="143" t="n">
        <f aca="false">IF(K597="Power",((AE597-AD597+1)*16*SUM(O597:P597)),((AE597-AD597+1)*SUM(O597:P597)))</f>
        <v>300000</v>
      </c>
      <c r="D597" s="143" t="n">
        <f aca="false">VLOOKUP(H597,$A$7:$E$12,(HLOOKUP(B597,$B$5:$E$6,2,FALSE())),FALSE())*C597</f>
        <v>75</v>
      </c>
      <c r="E597" s="109" t="n">
        <v>1306037</v>
      </c>
      <c r="F597" s="110" t="n">
        <v>37040.5427199074</v>
      </c>
      <c r="G597" s="0" t="s">
        <v>600</v>
      </c>
      <c r="H597" s="0" t="s">
        <v>16</v>
      </c>
      <c r="I597" s="0" t="s">
        <v>11</v>
      </c>
      <c r="K597" s="0" t="s">
        <v>12</v>
      </c>
      <c r="L597" s="0" t="s">
        <v>123</v>
      </c>
      <c r="M597" s="0" t="n">
        <v>38615</v>
      </c>
      <c r="N597" s="0" t="s">
        <v>756</v>
      </c>
      <c r="P597" s="111" t="n">
        <v>10000</v>
      </c>
      <c r="R597" s="0" t="s">
        <v>125</v>
      </c>
      <c r="S597" s="0" t="s">
        <v>98</v>
      </c>
      <c r="T597" s="113" t="n">
        <v>-0.1</v>
      </c>
      <c r="U597" s="0" t="s">
        <v>598</v>
      </c>
      <c r="V597" s="0" t="s">
        <v>203</v>
      </c>
      <c r="W597" s="0" t="s">
        <v>204</v>
      </c>
      <c r="X597" s="0" t="s">
        <v>129</v>
      </c>
      <c r="Y597" s="0" t="s">
        <v>103</v>
      </c>
      <c r="Z597" s="0" t="s">
        <v>130</v>
      </c>
      <c r="AA597" s="0" t="n">
        <v>95000337</v>
      </c>
      <c r="AB597" s="0" t="s">
        <v>759</v>
      </c>
      <c r="AC597" s="0" t="n">
        <v>687</v>
      </c>
      <c r="AD597" s="110" t="n">
        <v>37043.875</v>
      </c>
      <c r="AE597" s="110" t="n">
        <v>37072.875</v>
      </c>
    </row>
    <row r="598" customFormat="false" ht="12.75" hidden="false" customHeight="false" outlineLevel="0" collapsed="false">
      <c r="A598" s="142" t="n">
        <f aca="false">DATEVALUE(TEXT(F598,"mm/dd/yy"))</f>
        <v>37040</v>
      </c>
      <c r="B598" s="142" t="str">
        <f aca="false">IF(K598="Power",IF(Z598="Enron Canada Corp.",LEFT(L598,9),LEFT(L598,13)),K598)</f>
        <v>Natural Gas</v>
      </c>
      <c r="C598" s="143" t="n">
        <f aca="false">IF(K598="Power",((AE598-AD598+1)*16*SUM(O598:P598)),((AE598-AD598+1)*SUM(O598:P598)))</f>
        <v>300000</v>
      </c>
      <c r="D598" s="143" t="n">
        <f aca="false">VLOOKUP(H598,$A$7:$E$12,(HLOOKUP(B598,$B$5:$E$6,2,FALSE())),FALSE())*C598</f>
        <v>75</v>
      </c>
      <c r="E598" s="109" t="n">
        <v>1306042</v>
      </c>
      <c r="F598" s="110" t="n">
        <v>37040.5429282407</v>
      </c>
      <c r="G598" s="0" t="s">
        <v>726</v>
      </c>
      <c r="H598" s="0" t="s">
        <v>14</v>
      </c>
      <c r="I598" s="0" t="s">
        <v>11</v>
      </c>
      <c r="K598" s="0" t="s">
        <v>12</v>
      </c>
      <c r="L598" s="0" t="s">
        <v>139</v>
      </c>
      <c r="M598" s="0" t="n">
        <v>36249</v>
      </c>
      <c r="N598" s="0" t="s">
        <v>760</v>
      </c>
      <c r="P598" s="111" t="n">
        <v>10000</v>
      </c>
      <c r="R598" s="0" t="s">
        <v>125</v>
      </c>
      <c r="S598" s="0" t="s">
        <v>98</v>
      </c>
      <c r="T598" s="113" t="n">
        <v>-0.02</v>
      </c>
      <c r="U598" s="0" t="s">
        <v>202</v>
      </c>
      <c r="V598" s="0" t="s">
        <v>247</v>
      </c>
      <c r="W598" s="0" t="s">
        <v>239</v>
      </c>
      <c r="X598" s="0" t="s">
        <v>129</v>
      </c>
      <c r="Y598" s="0" t="s">
        <v>103</v>
      </c>
      <c r="Z598" s="0" t="s">
        <v>130</v>
      </c>
      <c r="AB598" s="0" t="s">
        <v>761</v>
      </c>
      <c r="AC598" s="0" t="n">
        <v>63597</v>
      </c>
      <c r="AD598" s="110" t="n">
        <v>37043.875</v>
      </c>
      <c r="AE598" s="110" t="n">
        <v>37072.875</v>
      </c>
    </row>
    <row r="599" customFormat="false" ht="12.75" hidden="false" customHeight="false" outlineLevel="0" collapsed="false">
      <c r="A599" s="142" t="n">
        <f aca="false">DATEVALUE(TEXT(F599,"mm/dd/yy"))</f>
        <v>37040</v>
      </c>
      <c r="B599" s="142" t="str">
        <f aca="false">IF(K599="Power",IF(Z599="Enron Canada Corp.",LEFT(L599,9),LEFT(L599,13)),K599)</f>
        <v>Natural Gas</v>
      </c>
      <c r="C599" s="143" t="n">
        <f aca="false">IF(K599="Power",((AE599-AD599+1)*16*SUM(O599:P599)),((AE599-AD599+1)*SUM(O599:P599)))</f>
        <v>300000</v>
      </c>
      <c r="D599" s="143" t="n">
        <f aca="false">VLOOKUP(H599,$A$7:$E$12,(HLOOKUP(B599,$B$5:$E$6,2,FALSE())),FALSE())*C599</f>
        <v>75</v>
      </c>
      <c r="E599" s="109" t="n">
        <v>1306100</v>
      </c>
      <c r="F599" s="110" t="n">
        <v>37040.5448611111</v>
      </c>
      <c r="G599" s="0" t="s">
        <v>600</v>
      </c>
      <c r="H599" s="0" t="s">
        <v>16</v>
      </c>
      <c r="I599" s="0" t="s">
        <v>11</v>
      </c>
      <c r="K599" s="0" t="s">
        <v>12</v>
      </c>
      <c r="L599" s="0" t="s">
        <v>123</v>
      </c>
      <c r="M599" s="0" t="n">
        <v>38615</v>
      </c>
      <c r="N599" s="0" t="s">
        <v>756</v>
      </c>
      <c r="P599" s="111" t="n">
        <v>10000</v>
      </c>
      <c r="R599" s="0" t="s">
        <v>125</v>
      </c>
      <c r="S599" s="0" t="s">
        <v>98</v>
      </c>
      <c r="T599" s="113" t="n">
        <v>-0.1</v>
      </c>
      <c r="U599" s="0" t="s">
        <v>598</v>
      </c>
      <c r="V599" s="0" t="s">
        <v>203</v>
      </c>
      <c r="W599" s="0" t="s">
        <v>204</v>
      </c>
      <c r="X599" s="0" t="s">
        <v>129</v>
      </c>
      <c r="Y599" s="0" t="s">
        <v>103</v>
      </c>
      <c r="Z599" s="0" t="s">
        <v>130</v>
      </c>
      <c r="AA599" s="0" t="n">
        <v>95000337</v>
      </c>
      <c r="AB599" s="0" t="s">
        <v>762</v>
      </c>
      <c r="AC599" s="0" t="n">
        <v>687</v>
      </c>
      <c r="AD599" s="110" t="n">
        <v>37043.875</v>
      </c>
      <c r="AE599" s="110" t="n">
        <v>37072.875</v>
      </c>
    </row>
    <row r="600" customFormat="false" ht="12.75" hidden="false" customHeight="false" outlineLevel="0" collapsed="false">
      <c r="A600" s="142" t="n">
        <f aca="false">DATEVALUE(TEXT(F600,"mm/dd/yy"))</f>
        <v>37040</v>
      </c>
      <c r="B600" s="142" t="str">
        <f aca="false">IF(K600="Power",IF(Z600="Enron Canada Corp.",LEFT(L600,9),LEFT(L600,13)),K600)</f>
        <v>Natural Gas</v>
      </c>
      <c r="C600" s="143" t="n">
        <f aca="false">IF(K600="Power",((AE600-AD600+1)*16*SUM(O600:P600)),((AE600-AD600+1)*SUM(O600:P600)))</f>
        <v>300000</v>
      </c>
      <c r="D600" s="143" t="n">
        <f aca="false">VLOOKUP(H600,$A$7:$E$12,(HLOOKUP(B600,$B$5:$E$6,2,FALSE())),FALSE())*C600</f>
        <v>75</v>
      </c>
      <c r="E600" s="109" t="n">
        <v>1306255</v>
      </c>
      <c r="F600" s="110" t="n">
        <v>37040.5531944444</v>
      </c>
      <c r="G600" s="0" t="s">
        <v>600</v>
      </c>
      <c r="H600" s="0" t="s">
        <v>16</v>
      </c>
      <c r="I600" s="0" t="s">
        <v>11</v>
      </c>
      <c r="K600" s="0" t="s">
        <v>12</v>
      </c>
      <c r="L600" s="0" t="s">
        <v>123</v>
      </c>
      <c r="M600" s="0" t="n">
        <v>38615</v>
      </c>
      <c r="N600" s="0" t="s">
        <v>756</v>
      </c>
      <c r="P600" s="111" t="n">
        <v>10000</v>
      </c>
      <c r="R600" s="0" t="s">
        <v>125</v>
      </c>
      <c r="S600" s="0" t="s">
        <v>98</v>
      </c>
      <c r="T600" s="113" t="n">
        <v>-0.1</v>
      </c>
      <c r="U600" s="0" t="s">
        <v>598</v>
      </c>
      <c r="V600" s="0" t="s">
        <v>203</v>
      </c>
      <c r="W600" s="0" t="s">
        <v>204</v>
      </c>
      <c r="X600" s="0" t="s">
        <v>129</v>
      </c>
      <c r="Y600" s="0" t="s">
        <v>103</v>
      </c>
      <c r="Z600" s="0" t="s">
        <v>130</v>
      </c>
      <c r="AA600" s="0" t="n">
        <v>95000337</v>
      </c>
      <c r="AB600" s="0" t="s">
        <v>763</v>
      </c>
      <c r="AC600" s="0" t="n">
        <v>687</v>
      </c>
      <c r="AD600" s="110" t="n">
        <v>37043.875</v>
      </c>
      <c r="AE600" s="110" t="n">
        <v>37072.875</v>
      </c>
    </row>
    <row r="601" customFormat="false" ht="12.75" hidden="false" customHeight="false" outlineLevel="0" collapsed="false">
      <c r="A601" s="142" t="n">
        <f aca="false">DATEVALUE(TEXT(F601,"mm/dd/yy"))</f>
        <v>37040</v>
      </c>
      <c r="B601" s="142" t="str">
        <f aca="false">IF(K601="Power",IF(Z601="Enron Canada Corp.",LEFT(L601,9),LEFT(L601,13)),K601)</f>
        <v>US East Power</v>
      </c>
      <c r="C601" s="143" t="n">
        <f aca="false">IF(K601="Power",((AE601-AD601+1)*16*SUM(O601:P601)),((AE601-AD601+1)*SUM(O601:P601)))</f>
        <v>4000</v>
      </c>
      <c r="D601" s="143" t="n">
        <f aca="false">VLOOKUP(H601,$A$7:$E$12,(HLOOKUP(B601,$B$5:$E$6,2,FALSE())),FALSE())*C601</f>
        <v>20</v>
      </c>
      <c r="E601" s="109" t="n">
        <v>1306332</v>
      </c>
      <c r="F601" s="110" t="n">
        <v>37040.5589236111</v>
      </c>
      <c r="G601" s="0" t="s">
        <v>224</v>
      </c>
      <c r="H601" s="0" t="s">
        <v>15</v>
      </c>
      <c r="I601" s="0" t="s">
        <v>11</v>
      </c>
      <c r="K601" s="0" t="s">
        <v>13</v>
      </c>
      <c r="L601" s="0" t="s">
        <v>133</v>
      </c>
      <c r="M601" s="0" t="n">
        <v>29083</v>
      </c>
      <c r="N601" s="0" t="s">
        <v>710</v>
      </c>
      <c r="P601" s="111" t="n">
        <v>50</v>
      </c>
      <c r="R601" s="0" t="s">
        <v>97</v>
      </c>
      <c r="S601" s="0" t="s">
        <v>98</v>
      </c>
      <c r="T601" s="113" t="n">
        <v>57.75</v>
      </c>
      <c r="U601" s="0" t="s">
        <v>649</v>
      </c>
      <c r="V601" s="0" t="s">
        <v>231</v>
      </c>
      <c r="W601" s="0" t="s">
        <v>149</v>
      </c>
      <c r="X601" s="0" t="s">
        <v>102</v>
      </c>
      <c r="Y601" s="0" t="s">
        <v>103</v>
      </c>
      <c r="Z601" s="0" t="s">
        <v>104</v>
      </c>
      <c r="AB601" s="0" t="n">
        <v>625000.1</v>
      </c>
      <c r="AC601" s="0" t="n">
        <v>5607</v>
      </c>
      <c r="AD601" s="110" t="n">
        <v>37046.875</v>
      </c>
      <c r="AE601" s="110" t="n">
        <v>37050.875</v>
      </c>
    </row>
    <row r="602" customFormat="false" ht="12.75" hidden="false" customHeight="false" outlineLevel="0" collapsed="false">
      <c r="A602" s="142" t="n">
        <f aca="false">DATEVALUE(TEXT(F602,"mm/dd/yy"))</f>
        <v>37040</v>
      </c>
      <c r="B602" s="142" t="str">
        <f aca="false">IF(K602="Power",IF(Z602="Enron Canada Corp.",LEFT(L602,9),LEFT(L602,13)),K602)</f>
        <v>US East Power</v>
      </c>
      <c r="C602" s="143" t="n">
        <f aca="false">IF(K602="Power",((AE602-AD602+1)*16*SUM(O602:P602)),((AE602-AD602+1)*SUM(O602:P602)))</f>
        <v>47200</v>
      </c>
      <c r="D602" s="143" t="n">
        <f aca="false">VLOOKUP(H602,$A$7:$E$12,(HLOOKUP(B602,$B$5:$E$6,2,FALSE())),FALSE())*C602</f>
        <v>236</v>
      </c>
      <c r="E602" s="109" t="n">
        <v>1306339</v>
      </c>
      <c r="F602" s="110" t="n">
        <v>37040.559525463</v>
      </c>
      <c r="G602" s="0" t="s">
        <v>305</v>
      </c>
      <c r="H602" s="0" t="s">
        <v>17</v>
      </c>
      <c r="I602" s="0" t="s">
        <v>11</v>
      </c>
      <c r="K602" s="0" t="s">
        <v>13</v>
      </c>
      <c r="L602" s="0" t="s">
        <v>133</v>
      </c>
      <c r="M602" s="0" t="n">
        <v>33296</v>
      </c>
      <c r="N602" s="0" t="s">
        <v>764</v>
      </c>
      <c r="O602" s="111" t="n">
        <v>50</v>
      </c>
      <c r="R602" s="0" t="s">
        <v>97</v>
      </c>
      <c r="S602" s="0" t="s">
        <v>98</v>
      </c>
      <c r="T602" s="113" t="n">
        <v>40.5</v>
      </c>
      <c r="U602" s="0" t="s">
        <v>694</v>
      </c>
      <c r="V602" s="0" t="s">
        <v>579</v>
      </c>
      <c r="W602" s="0" t="s">
        <v>469</v>
      </c>
      <c r="X602" s="0" t="s">
        <v>102</v>
      </c>
      <c r="Y602" s="0" t="s">
        <v>103</v>
      </c>
      <c r="Z602" s="0" t="s">
        <v>104</v>
      </c>
      <c r="AA602" s="0" t="n">
        <v>96060365</v>
      </c>
      <c r="AB602" s="0" t="n">
        <v>625002.1</v>
      </c>
      <c r="AC602" s="0" t="n">
        <v>12</v>
      </c>
      <c r="AD602" s="110" t="n">
        <v>37257.5944444444</v>
      </c>
      <c r="AE602" s="110" t="n">
        <v>37315.5944444444</v>
      </c>
    </row>
    <row r="603" customFormat="false" ht="12.75" hidden="false" customHeight="false" outlineLevel="0" collapsed="false">
      <c r="A603" s="142" t="n">
        <f aca="false">DATEVALUE(TEXT(F603,"mm/dd/yy"))</f>
        <v>37040</v>
      </c>
      <c r="B603" s="142" t="str">
        <f aca="false">IF(K603="Power",IF(Z603="Enron Canada Corp.",LEFT(L603,9),LEFT(L603,13)),K603)</f>
        <v>Natural Gas</v>
      </c>
      <c r="C603" s="143" t="n">
        <f aca="false">IF(K603="Power",((AE603-AD603+1)*16*SUM(O603:P603)),((AE603-AD603+1)*SUM(O603:P603)))</f>
        <v>1500000</v>
      </c>
      <c r="D603" s="143" t="n">
        <f aca="false">VLOOKUP(H603,$A$7:$E$12,(HLOOKUP(B603,$B$5:$E$6,2,FALSE())),FALSE())*C603</f>
        <v>375</v>
      </c>
      <c r="E603" s="109" t="n">
        <v>1306365</v>
      </c>
      <c r="F603" s="110" t="n">
        <v>37040.5625</v>
      </c>
      <c r="G603" s="0" t="s">
        <v>162</v>
      </c>
      <c r="H603" s="0" t="s">
        <v>14</v>
      </c>
      <c r="I603" s="0" t="s">
        <v>11</v>
      </c>
      <c r="K603" s="0" t="s">
        <v>12</v>
      </c>
      <c r="L603" s="0" t="s">
        <v>123</v>
      </c>
      <c r="M603" s="0" t="n">
        <v>33999</v>
      </c>
      <c r="N603" s="0" t="s">
        <v>659</v>
      </c>
      <c r="O603" s="111" t="n">
        <v>50000</v>
      </c>
      <c r="R603" s="0" t="s">
        <v>125</v>
      </c>
      <c r="S603" s="0" t="s">
        <v>98</v>
      </c>
      <c r="T603" s="113" t="n">
        <v>0.035</v>
      </c>
      <c r="U603" s="0" t="s">
        <v>327</v>
      </c>
      <c r="V603" s="0" t="s">
        <v>218</v>
      </c>
      <c r="W603" s="0" t="s">
        <v>219</v>
      </c>
      <c r="X603" s="0" t="s">
        <v>129</v>
      </c>
      <c r="Y603" s="0" t="s">
        <v>103</v>
      </c>
      <c r="Z603" s="0" t="s">
        <v>130</v>
      </c>
      <c r="AA603" s="0" t="n">
        <v>96045266</v>
      </c>
      <c r="AB603" s="0" t="s">
        <v>765</v>
      </c>
      <c r="AC603" s="0" t="n">
        <v>53350</v>
      </c>
      <c r="AD603" s="110" t="n">
        <v>37043</v>
      </c>
      <c r="AE603" s="110" t="n">
        <v>37072</v>
      </c>
    </row>
    <row r="604" customFormat="false" ht="12.75" hidden="false" customHeight="false" outlineLevel="0" collapsed="false">
      <c r="A604" s="142" t="n">
        <f aca="false">DATEVALUE(TEXT(F604,"mm/dd/yy"))</f>
        <v>37040</v>
      </c>
      <c r="B604" s="142" t="str">
        <f aca="false">IF(K604="Power",IF(Z604="Enron Canada Corp.",LEFT(L604,9),LEFT(L604,13)),K604)</f>
        <v>US West Power</v>
      </c>
      <c r="C604" s="143" t="n">
        <f aca="false">IF(K604="Power",((AE604-AD604+1)*16*SUM(O604:P604)),((AE604-AD604+1)*SUM(O604:P604)))</f>
        <v>12000</v>
      </c>
      <c r="D604" s="143" t="n">
        <f aca="false">VLOOKUP(H604,$A$7:$E$12,(HLOOKUP(B604,$B$5:$E$6,2,FALSE())),FALSE())*C604</f>
        <v>90</v>
      </c>
      <c r="E604" s="109" t="n">
        <v>1306447</v>
      </c>
      <c r="F604" s="110" t="n">
        <v>37040.5658217593</v>
      </c>
      <c r="G604" s="0" t="s">
        <v>255</v>
      </c>
      <c r="H604" s="0" t="s">
        <v>15</v>
      </c>
      <c r="I604" s="0" t="s">
        <v>11</v>
      </c>
      <c r="K604" s="0" t="s">
        <v>13</v>
      </c>
      <c r="L604" s="0" t="s">
        <v>106</v>
      </c>
      <c r="M604" s="0" t="n">
        <v>40559</v>
      </c>
      <c r="N604" s="0" t="s">
        <v>766</v>
      </c>
      <c r="P604" s="111" t="n">
        <v>25</v>
      </c>
      <c r="R604" s="0" t="s">
        <v>97</v>
      </c>
      <c r="S604" s="0" t="s">
        <v>98</v>
      </c>
      <c r="T604" s="113" t="n">
        <v>204</v>
      </c>
      <c r="U604" s="0" t="s">
        <v>652</v>
      </c>
      <c r="V604" s="0" t="s">
        <v>108</v>
      </c>
      <c r="W604" s="0" t="s">
        <v>109</v>
      </c>
      <c r="X604" s="0" t="s">
        <v>102</v>
      </c>
      <c r="Y604" s="0" t="s">
        <v>103</v>
      </c>
      <c r="Z604" s="0" t="s">
        <v>104</v>
      </c>
      <c r="AA604" s="0" t="n">
        <v>96057479</v>
      </c>
      <c r="AB604" s="0" t="n">
        <v>625034.1</v>
      </c>
      <c r="AC604" s="0" t="n">
        <v>55134</v>
      </c>
      <c r="AD604" s="110" t="n">
        <v>37135.875</v>
      </c>
      <c r="AE604" s="110" t="n">
        <v>37164.875</v>
      </c>
    </row>
    <row r="605" customFormat="false" ht="12.75" hidden="false" customHeight="false" outlineLevel="0" collapsed="false">
      <c r="A605" s="142" t="n">
        <f aca="false">DATEVALUE(TEXT(F605,"mm/dd/yy"))</f>
        <v>37040</v>
      </c>
      <c r="B605" s="142" t="str">
        <f aca="false">IF(K605="Power",IF(Z605="Enron Canada Corp.",LEFT(L605,9),LEFT(L605,13)),K605)</f>
        <v>Natural Gas</v>
      </c>
      <c r="C605" s="143" t="n">
        <f aca="false">IF(K605="Power",((AE605-AD605+1)*16*SUM(O605:P605)),((AE605-AD605+1)*SUM(O605:P605)))</f>
        <v>150000</v>
      </c>
      <c r="D605" s="143" t="n">
        <f aca="false">VLOOKUP(H605,$A$7:$E$12,(HLOOKUP(B605,$B$5:$E$6,2,FALSE())),FALSE())*C605</f>
        <v>45</v>
      </c>
      <c r="E605" s="109" t="n">
        <v>1306472</v>
      </c>
      <c r="F605" s="110" t="n">
        <v>37040.5670949074</v>
      </c>
      <c r="G605" s="0" t="s">
        <v>600</v>
      </c>
      <c r="H605" s="0" t="s">
        <v>15</v>
      </c>
      <c r="I605" s="0" t="s">
        <v>11</v>
      </c>
      <c r="K605" s="0" t="s">
        <v>12</v>
      </c>
      <c r="L605" s="0" t="s">
        <v>123</v>
      </c>
      <c r="M605" s="0" t="n">
        <v>36135</v>
      </c>
      <c r="N605" s="0" t="s">
        <v>584</v>
      </c>
      <c r="P605" s="111" t="n">
        <v>5000</v>
      </c>
      <c r="R605" s="0" t="s">
        <v>125</v>
      </c>
      <c r="S605" s="0" t="s">
        <v>98</v>
      </c>
      <c r="T605" s="113" t="n">
        <v>-1.13</v>
      </c>
      <c r="U605" s="0" t="s">
        <v>719</v>
      </c>
      <c r="V605" s="0" t="s">
        <v>157</v>
      </c>
      <c r="W605" s="0" t="s">
        <v>192</v>
      </c>
      <c r="X605" s="0" t="s">
        <v>129</v>
      </c>
      <c r="Y605" s="0" t="s">
        <v>103</v>
      </c>
      <c r="Z605" s="0" t="s">
        <v>130</v>
      </c>
      <c r="AA605" s="0" t="n">
        <v>95000337</v>
      </c>
      <c r="AB605" s="0" t="s">
        <v>767</v>
      </c>
      <c r="AC605" s="0" t="n">
        <v>687</v>
      </c>
      <c r="AD605" s="110" t="n">
        <v>37043.875</v>
      </c>
      <c r="AE605" s="110" t="n">
        <v>37072.875</v>
      </c>
    </row>
    <row r="606" customFormat="false" ht="12.75" hidden="false" customHeight="false" outlineLevel="0" collapsed="false">
      <c r="A606" s="142" t="n">
        <f aca="false">DATEVALUE(TEXT(F606,"mm/dd/yy"))</f>
        <v>37040</v>
      </c>
      <c r="B606" s="142" t="str">
        <f aca="false">IF(K606="Power",IF(Z606="Enron Canada Corp.",LEFT(L606,9),LEFT(L606,13)),K606)</f>
        <v>US West Power</v>
      </c>
      <c r="C606" s="143" t="n">
        <f aca="false">IF(K606="Power",((AE606-AD606+1)*16*SUM(O606:P606)),((AE606-AD606+1)*SUM(O606:P606)))</f>
        <v>12000</v>
      </c>
      <c r="D606" s="143" t="n">
        <f aca="false">VLOOKUP(H606,$A$7:$E$12,(HLOOKUP(B606,$B$5:$E$6,2,FALSE())),FALSE())*C606</f>
        <v>90</v>
      </c>
      <c r="E606" s="109" t="n">
        <v>1306879</v>
      </c>
      <c r="F606" s="110" t="n">
        <v>37040.5866782407</v>
      </c>
      <c r="G606" s="0" t="s">
        <v>94</v>
      </c>
      <c r="H606" s="0" t="s">
        <v>15</v>
      </c>
      <c r="I606" s="0" t="s">
        <v>11</v>
      </c>
      <c r="K606" s="0" t="s">
        <v>13</v>
      </c>
      <c r="L606" s="0" t="s">
        <v>95</v>
      </c>
      <c r="M606" s="0" t="n">
        <v>40719</v>
      </c>
      <c r="N606" s="0" t="s">
        <v>400</v>
      </c>
      <c r="O606" s="111" t="n">
        <v>25</v>
      </c>
      <c r="R606" s="0" t="s">
        <v>97</v>
      </c>
      <c r="S606" s="0" t="s">
        <v>98</v>
      </c>
      <c r="T606" s="113" t="n">
        <v>205</v>
      </c>
      <c r="U606" s="0" t="s">
        <v>652</v>
      </c>
      <c r="V606" s="0" t="s">
        <v>401</v>
      </c>
      <c r="W606" s="0" t="s">
        <v>101</v>
      </c>
      <c r="X606" s="0" t="s">
        <v>102</v>
      </c>
      <c r="Y606" s="0" t="s">
        <v>103</v>
      </c>
      <c r="Z606" s="0" t="s">
        <v>104</v>
      </c>
      <c r="AA606" s="0" t="n">
        <v>96004354</v>
      </c>
      <c r="AB606" s="0" t="n">
        <v>625100.1</v>
      </c>
      <c r="AC606" s="0" t="n">
        <v>29605</v>
      </c>
      <c r="AD606" s="110" t="n">
        <v>37135.875</v>
      </c>
      <c r="AE606" s="110" t="n">
        <v>37164.875</v>
      </c>
    </row>
    <row r="607" customFormat="false" ht="12.75" hidden="false" customHeight="false" outlineLevel="0" collapsed="false">
      <c r="A607" s="142" t="n">
        <f aca="false">DATEVALUE(TEXT(F607,"mm/dd/yy"))</f>
        <v>37040</v>
      </c>
      <c r="B607" s="142" t="str">
        <f aca="false">IF(K607="Power",IF(Z607="Enron Canada Corp.",LEFT(L607,9),LEFT(L607,13)),K607)</f>
        <v>Natural Gas</v>
      </c>
      <c r="C607" s="143" t="n">
        <f aca="false">IF(K607="Power",((AE607-AD607+1)*16*SUM(O607:P607)),((AE607-AD607+1)*SUM(O607:P607)))</f>
        <v>1230000</v>
      </c>
      <c r="D607" s="143" t="n">
        <f aca="false">VLOOKUP(H607,$A$7:$E$12,(HLOOKUP(B607,$B$5:$E$6,2,FALSE())),FALSE())*C607</f>
        <v>307.5</v>
      </c>
      <c r="E607" s="109" t="n">
        <v>1307043</v>
      </c>
      <c r="F607" s="110" t="n">
        <v>37040.5944212963</v>
      </c>
      <c r="G607" s="0" t="s">
        <v>162</v>
      </c>
      <c r="H607" s="0" t="s">
        <v>14</v>
      </c>
      <c r="I607" s="0" t="s">
        <v>11</v>
      </c>
      <c r="K607" s="0" t="s">
        <v>12</v>
      </c>
      <c r="L607" s="0" t="s">
        <v>123</v>
      </c>
      <c r="M607" s="0" t="n">
        <v>48728</v>
      </c>
      <c r="N607" s="0" t="s">
        <v>768</v>
      </c>
      <c r="O607" s="111" t="n">
        <v>10000</v>
      </c>
      <c r="R607" s="0" t="s">
        <v>125</v>
      </c>
      <c r="S607" s="0" t="s">
        <v>98</v>
      </c>
      <c r="T607" s="113" t="n">
        <v>0.065</v>
      </c>
      <c r="U607" s="0" t="s">
        <v>202</v>
      </c>
      <c r="V607" s="0" t="s">
        <v>247</v>
      </c>
      <c r="W607" s="0" t="s">
        <v>239</v>
      </c>
      <c r="X607" s="0" t="s">
        <v>129</v>
      </c>
      <c r="Y607" s="0" t="s">
        <v>103</v>
      </c>
      <c r="Z607" s="0" t="s">
        <v>130</v>
      </c>
      <c r="AA607" s="0" t="n">
        <v>96045266</v>
      </c>
      <c r="AB607" s="0" t="s">
        <v>769</v>
      </c>
      <c r="AC607" s="0" t="n">
        <v>53350</v>
      </c>
      <c r="AD607" s="110" t="n">
        <v>37073</v>
      </c>
      <c r="AE607" s="110" t="n">
        <v>37195</v>
      </c>
    </row>
    <row r="608" customFormat="false" ht="12.75" hidden="false" customHeight="false" outlineLevel="0" collapsed="false">
      <c r="A608" s="142" t="n">
        <f aca="false">DATEVALUE(TEXT(F608,"mm/dd/yy"))</f>
        <v>37040</v>
      </c>
      <c r="B608" s="142" t="str">
        <f aca="false">IF(K608="Power",IF(Z608="Enron Canada Corp.",LEFT(L608,9),LEFT(L608,13)),K608)</f>
        <v>US East Power</v>
      </c>
      <c r="C608" s="143" t="n">
        <f aca="false">IF(K608="Power",((AE608-AD608+1)*16*SUM(O608:P608)),((AE608-AD608+1)*SUM(O608:P608)))</f>
        <v>4000</v>
      </c>
      <c r="D608" s="143" t="n">
        <f aca="false">VLOOKUP(H608,$A$7:$E$12,(HLOOKUP(B608,$B$5:$E$6,2,FALSE())),FALSE())*C608</f>
        <v>20</v>
      </c>
      <c r="E608" s="109" t="n">
        <v>1307117</v>
      </c>
      <c r="F608" s="110" t="n">
        <v>37040.6057638889</v>
      </c>
      <c r="G608" s="0" t="s">
        <v>170</v>
      </c>
      <c r="H608" s="0" t="s">
        <v>15</v>
      </c>
      <c r="I608" s="0" t="s">
        <v>11</v>
      </c>
      <c r="K608" s="0" t="s">
        <v>13</v>
      </c>
      <c r="L608" s="0" t="s">
        <v>133</v>
      </c>
      <c r="M608" s="0" t="n">
        <v>29083</v>
      </c>
      <c r="N608" s="0" t="s">
        <v>710</v>
      </c>
      <c r="O608" s="111" t="n">
        <v>50</v>
      </c>
      <c r="R608" s="0" t="s">
        <v>97</v>
      </c>
      <c r="S608" s="0" t="s">
        <v>98</v>
      </c>
      <c r="T608" s="113" t="n">
        <v>58</v>
      </c>
      <c r="U608" s="0" t="s">
        <v>649</v>
      </c>
      <c r="V608" s="0" t="s">
        <v>231</v>
      </c>
      <c r="W608" s="0" t="s">
        <v>149</v>
      </c>
      <c r="X608" s="0" t="s">
        <v>102</v>
      </c>
      <c r="Y608" s="0" t="s">
        <v>103</v>
      </c>
      <c r="Z608" s="0" t="s">
        <v>104</v>
      </c>
      <c r="AB608" s="0" t="n">
        <v>625134.1</v>
      </c>
      <c r="AC608" s="0" t="n">
        <v>3246</v>
      </c>
      <c r="AD608" s="110" t="n">
        <v>37046.875</v>
      </c>
      <c r="AE608" s="110" t="n">
        <v>37050.875</v>
      </c>
    </row>
    <row r="609" customFormat="false" ht="12.75" hidden="false" customHeight="false" outlineLevel="0" collapsed="false">
      <c r="A609" s="142" t="n">
        <f aca="false">DATEVALUE(TEXT(F609,"mm/dd/yy"))</f>
        <v>37040</v>
      </c>
      <c r="B609" s="142" t="str">
        <f aca="false">IF(K609="Power",IF(Z609="Enron Canada Corp.",LEFT(L609,9),LEFT(L609,13)),K609)</f>
        <v>Natural Gas</v>
      </c>
      <c r="C609" s="143" t="n">
        <f aca="false">IF(K609="Power",((AE609-AD609+1)*16*SUM(O609:P609)),((AE609-AD609+1)*SUM(O609:P609)))</f>
        <v>300000</v>
      </c>
      <c r="D609" s="143" t="n">
        <f aca="false">VLOOKUP(H609,$A$7:$E$12,(HLOOKUP(B609,$B$5:$E$6,2,FALSE())),FALSE())*C609</f>
        <v>75</v>
      </c>
      <c r="E609" s="109" t="n">
        <v>1307169</v>
      </c>
      <c r="F609" s="110" t="n">
        <v>37040.6167939815</v>
      </c>
      <c r="G609" s="0" t="s">
        <v>138</v>
      </c>
      <c r="H609" s="0" t="s">
        <v>14</v>
      </c>
      <c r="I609" s="0" t="s">
        <v>11</v>
      </c>
      <c r="K609" s="0" t="s">
        <v>12</v>
      </c>
      <c r="L609" s="0" t="s">
        <v>139</v>
      </c>
      <c r="M609" s="0" t="n">
        <v>36197</v>
      </c>
      <c r="N609" s="0" t="s">
        <v>770</v>
      </c>
      <c r="P609" s="111" t="n">
        <v>10000</v>
      </c>
      <c r="R609" s="0" t="s">
        <v>125</v>
      </c>
      <c r="S609" s="0" t="s">
        <v>98</v>
      </c>
      <c r="T609" s="113" t="n">
        <v>3.785</v>
      </c>
      <c r="U609" s="0" t="s">
        <v>327</v>
      </c>
      <c r="V609" s="0" t="s">
        <v>218</v>
      </c>
      <c r="W609" s="0" t="s">
        <v>219</v>
      </c>
      <c r="X609" s="0" t="s">
        <v>129</v>
      </c>
      <c r="Y609" s="0" t="s">
        <v>103</v>
      </c>
      <c r="Z609" s="0" t="s">
        <v>130</v>
      </c>
      <c r="AA609" s="0" t="n">
        <v>96021110</v>
      </c>
      <c r="AB609" s="0" t="s">
        <v>771</v>
      </c>
      <c r="AC609" s="0" t="n">
        <v>57399</v>
      </c>
      <c r="AD609" s="110" t="n">
        <v>37043.875</v>
      </c>
      <c r="AE609" s="110" t="n">
        <v>37072.875</v>
      </c>
    </row>
    <row r="610" customFormat="false" ht="12.75" hidden="false" customHeight="false" outlineLevel="0" collapsed="false">
      <c r="A610" s="142" t="n">
        <f aca="false">DATEVALUE(TEXT(F610,"mm/dd/yy"))</f>
        <v>37040</v>
      </c>
      <c r="B610" s="142" t="str">
        <f aca="false">IF(K610="Power",IF(Z610="Enron Canada Corp.",LEFT(L610,9),LEFT(L610,13)),K610)</f>
        <v>Natural Gas</v>
      </c>
      <c r="C610" s="143" t="n">
        <f aca="false">IF(K610="Power",((AE610-AD610+1)*16*SUM(O610:P610)),((AE610-AD610+1)*SUM(O610:P610)))</f>
        <v>300000</v>
      </c>
      <c r="D610" s="143" t="n">
        <f aca="false">VLOOKUP(H610,$A$7:$E$12,(HLOOKUP(B610,$B$5:$E$6,2,FALSE())),FALSE())*C610</f>
        <v>75</v>
      </c>
      <c r="E610" s="109" t="n">
        <v>1307188</v>
      </c>
      <c r="F610" s="110" t="n">
        <v>37040.6195717593</v>
      </c>
      <c r="G610" s="0" t="s">
        <v>138</v>
      </c>
      <c r="H610" s="0" t="s">
        <v>14</v>
      </c>
      <c r="I610" s="0" t="s">
        <v>11</v>
      </c>
      <c r="K610" s="0" t="s">
        <v>12</v>
      </c>
      <c r="L610" s="0" t="s">
        <v>139</v>
      </c>
      <c r="M610" s="0" t="n">
        <v>36197</v>
      </c>
      <c r="N610" s="0" t="s">
        <v>770</v>
      </c>
      <c r="O610" s="111" t="n">
        <v>10000</v>
      </c>
      <c r="R610" s="0" t="s">
        <v>125</v>
      </c>
      <c r="S610" s="0" t="s">
        <v>98</v>
      </c>
      <c r="T610" s="113" t="n">
        <v>3.785</v>
      </c>
      <c r="U610" s="0" t="s">
        <v>327</v>
      </c>
      <c r="V610" s="0" t="s">
        <v>218</v>
      </c>
      <c r="W610" s="0" t="s">
        <v>219</v>
      </c>
      <c r="X610" s="0" t="s">
        <v>129</v>
      </c>
      <c r="Y610" s="0" t="s">
        <v>103</v>
      </c>
      <c r="Z610" s="0" t="s">
        <v>130</v>
      </c>
      <c r="AA610" s="0" t="n">
        <v>96021110</v>
      </c>
      <c r="AB610" s="0" t="s">
        <v>772</v>
      </c>
      <c r="AC610" s="0" t="n">
        <v>57399</v>
      </c>
      <c r="AD610" s="110" t="n">
        <v>37043.875</v>
      </c>
      <c r="AE610" s="110" t="n">
        <v>37072.875</v>
      </c>
    </row>
    <row r="611" customFormat="false" ht="12.75" hidden="false" customHeight="false" outlineLevel="0" collapsed="false">
      <c r="A611" s="142" t="n">
        <f aca="false">DATEVALUE(TEXT(F611,"mm/dd/yy"))</f>
        <v>37040</v>
      </c>
      <c r="B611" s="142" t="str">
        <f aca="false">IF(K611="Power",IF(Z611="Enron Canada Corp.",LEFT(L611,9),LEFT(L611,13)),K611)</f>
        <v>Natural Gas</v>
      </c>
      <c r="C611" s="143" t="n">
        <f aca="false">IF(K611="Power",((AE611-AD611+1)*16*SUM(O611:P611)),((AE611-AD611+1)*SUM(O611:P611)))</f>
        <v>300000</v>
      </c>
      <c r="D611" s="143" t="n">
        <f aca="false">VLOOKUP(H611,$A$7:$E$12,(HLOOKUP(B611,$B$5:$E$6,2,FALSE())),FALSE())*C611</f>
        <v>75</v>
      </c>
      <c r="E611" s="109" t="n">
        <v>1307193</v>
      </c>
      <c r="F611" s="110" t="n">
        <v>37040.6201967593</v>
      </c>
      <c r="G611" s="0" t="s">
        <v>138</v>
      </c>
      <c r="H611" s="0" t="s">
        <v>14</v>
      </c>
      <c r="I611" s="0" t="s">
        <v>11</v>
      </c>
      <c r="K611" s="0" t="s">
        <v>12</v>
      </c>
      <c r="L611" s="0" t="s">
        <v>139</v>
      </c>
      <c r="M611" s="0" t="n">
        <v>51842</v>
      </c>
      <c r="N611" s="0" t="s">
        <v>773</v>
      </c>
      <c r="P611" s="111" t="n">
        <v>10000</v>
      </c>
      <c r="R611" s="0" t="s">
        <v>125</v>
      </c>
      <c r="S611" s="0" t="s">
        <v>98</v>
      </c>
      <c r="T611" s="113" t="n">
        <v>3.77</v>
      </c>
      <c r="U611" s="0" t="s">
        <v>202</v>
      </c>
      <c r="V611" s="0" t="s">
        <v>218</v>
      </c>
      <c r="W611" s="0" t="s">
        <v>219</v>
      </c>
      <c r="X611" s="0" t="s">
        <v>129</v>
      </c>
      <c r="Y611" s="0" t="s">
        <v>103</v>
      </c>
      <c r="Z611" s="0" t="s">
        <v>130</v>
      </c>
      <c r="AA611" s="0" t="n">
        <v>96021110</v>
      </c>
      <c r="AB611" s="0" t="s">
        <v>774</v>
      </c>
      <c r="AC611" s="0" t="n">
        <v>57399</v>
      </c>
      <c r="AD611" s="110" t="n">
        <v>37043.5993055556</v>
      </c>
      <c r="AE611" s="110" t="n">
        <v>37072.5993055556</v>
      </c>
    </row>
    <row r="612" customFormat="false" ht="12.75" hidden="false" customHeight="false" outlineLevel="0" collapsed="false">
      <c r="A612" s="142" t="n">
        <f aca="false">DATEVALUE(TEXT(F612,"mm/dd/yy"))</f>
        <v>37041</v>
      </c>
      <c r="B612" s="142" t="str">
        <f aca="false">IF(K612="Power",IF(Z612="Enron Canada Corp.",LEFT(L612,9),LEFT(L612,13)),K612)</f>
        <v>US East Power</v>
      </c>
      <c r="C612" s="143" t="n">
        <f aca="false">IF(K612="Power",((AE612-AD612+1)*16*SUM(O612:P612)),((AE612-AD612+1)*SUM(O612:P612)))</f>
        <v>4000</v>
      </c>
      <c r="D612" s="143" t="n">
        <f aca="false">VLOOKUP(H612,$A$7:$E$12,(HLOOKUP(B612,$B$5:$E$6,2,FALSE())),FALSE())*C612</f>
        <v>20</v>
      </c>
      <c r="E612" s="109" t="n">
        <v>1308173</v>
      </c>
      <c r="F612" s="110" t="n">
        <v>37041.2846759259</v>
      </c>
      <c r="G612" s="0" t="s">
        <v>461</v>
      </c>
      <c r="H612" s="0" t="s">
        <v>14</v>
      </c>
      <c r="I612" s="0" t="s">
        <v>11</v>
      </c>
      <c r="K612" s="0" t="s">
        <v>13</v>
      </c>
      <c r="L612" s="0" t="s">
        <v>133</v>
      </c>
      <c r="M612" s="0" t="n">
        <v>29089</v>
      </c>
      <c r="N612" s="0" t="s">
        <v>671</v>
      </c>
      <c r="O612" s="111" t="n">
        <v>50</v>
      </c>
      <c r="R612" s="0" t="s">
        <v>97</v>
      </c>
      <c r="S612" s="0" t="s">
        <v>98</v>
      </c>
      <c r="T612" s="113" t="n">
        <v>41</v>
      </c>
      <c r="U612" s="0" t="s">
        <v>208</v>
      </c>
      <c r="V612" s="0" t="s">
        <v>153</v>
      </c>
      <c r="W612" s="0" t="s">
        <v>154</v>
      </c>
      <c r="X612" s="0" t="s">
        <v>102</v>
      </c>
      <c r="Y612" s="0" t="s">
        <v>103</v>
      </c>
      <c r="Z612" s="0" t="s">
        <v>104</v>
      </c>
      <c r="AB612" s="0" t="n">
        <v>625503.1</v>
      </c>
      <c r="AC612" s="0" t="n">
        <v>27457</v>
      </c>
      <c r="AD612" s="110" t="n">
        <v>37046.875</v>
      </c>
      <c r="AE612" s="110" t="n">
        <v>37050.875</v>
      </c>
    </row>
    <row r="613" customFormat="false" ht="12.75" hidden="false" customHeight="false" outlineLevel="0" collapsed="false">
      <c r="A613" s="142" t="n">
        <f aca="false">DATEVALUE(TEXT(F613,"mm/dd/yy"))</f>
        <v>37041</v>
      </c>
      <c r="B613" s="142" t="str">
        <f aca="false">IF(K613="Power",IF(Z613="Enron Canada Corp.",LEFT(L613,9),LEFT(L613,13)),K613)</f>
        <v>US East Power</v>
      </c>
      <c r="C613" s="143" t="n">
        <f aca="false">IF(K613="Power",((AE613-AD613+1)*16*SUM(O613:P613)),((AE613-AD613+1)*SUM(O613:P613)))</f>
        <v>800</v>
      </c>
      <c r="D613" s="143" t="n">
        <f aca="false">VLOOKUP(H613,$A$7:$E$12,(HLOOKUP(B613,$B$5:$E$6,2,FALSE())),FALSE())*C613</f>
        <v>4</v>
      </c>
      <c r="E613" s="109" t="n">
        <v>1308178</v>
      </c>
      <c r="F613" s="110" t="n">
        <v>37041.285787037</v>
      </c>
      <c r="G613" s="0" t="s">
        <v>541</v>
      </c>
      <c r="H613" s="0" t="s">
        <v>17</v>
      </c>
      <c r="I613" s="0" t="s">
        <v>11</v>
      </c>
      <c r="K613" s="0" t="s">
        <v>13</v>
      </c>
      <c r="L613" s="0" t="s">
        <v>133</v>
      </c>
      <c r="M613" s="0" t="n">
        <v>29088</v>
      </c>
      <c r="N613" s="0" t="s">
        <v>734</v>
      </c>
      <c r="O613" s="111" t="n">
        <v>50</v>
      </c>
      <c r="R613" s="0" t="s">
        <v>97</v>
      </c>
      <c r="S613" s="0" t="s">
        <v>98</v>
      </c>
      <c r="T613" s="113" t="n">
        <v>24</v>
      </c>
      <c r="U613" s="0" t="s">
        <v>543</v>
      </c>
      <c r="V613" s="0" t="s">
        <v>153</v>
      </c>
      <c r="W613" s="0" t="s">
        <v>154</v>
      </c>
      <c r="X613" s="0" t="s">
        <v>102</v>
      </c>
      <c r="Y613" s="0" t="s">
        <v>103</v>
      </c>
      <c r="Z613" s="0" t="s">
        <v>104</v>
      </c>
      <c r="AA613" s="0" t="n">
        <v>96047472</v>
      </c>
      <c r="AB613" s="0" t="n">
        <v>625507.1</v>
      </c>
      <c r="AC613" s="0" t="n">
        <v>71243</v>
      </c>
      <c r="AD613" s="110" t="n">
        <v>37042.875</v>
      </c>
      <c r="AE613" s="110" t="n">
        <v>37042.875</v>
      </c>
    </row>
    <row r="614" customFormat="false" ht="12.75" hidden="false" customHeight="false" outlineLevel="0" collapsed="false">
      <c r="A614" s="142" t="n">
        <f aca="false">DATEVALUE(TEXT(F614,"mm/dd/yy"))</f>
        <v>37041</v>
      </c>
      <c r="B614" s="142" t="str">
        <f aca="false">IF(K614="Power",IF(Z614="Enron Canada Corp.",LEFT(L614,9),LEFT(L614,13)),K614)</f>
        <v>US East Power</v>
      </c>
      <c r="C614" s="143" t="n">
        <f aca="false">IF(K614="Power",((AE614-AD614+1)*16*SUM(O614:P614)),((AE614-AD614+1)*SUM(O614:P614)))</f>
        <v>24000</v>
      </c>
      <c r="D614" s="143" t="n">
        <f aca="false">VLOOKUP(H614,$A$7:$E$12,(HLOOKUP(B614,$B$5:$E$6,2,FALSE())),FALSE())*C614</f>
        <v>120</v>
      </c>
      <c r="E614" s="109" t="n">
        <v>1308319</v>
      </c>
      <c r="F614" s="110" t="n">
        <v>37041.3046412037</v>
      </c>
      <c r="G614" s="0" t="s">
        <v>461</v>
      </c>
      <c r="H614" s="0" t="s">
        <v>14</v>
      </c>
      <c r="I614" s="0" t="s">
        <v>11</v>
      </c>
      <c r="K614" s="0" t="s">
        <v>13</v>
      </c>
      <c r="L614" s="0" t="s">
        <v>133</v>
      </c>
      <c r="M614" s="0" t="n">
        <v>32554</v>
      </c>
      <c r="N614" s="0" t="s">
        <v>172</v>
      </c>
      <c r="O614" s="111" t="n">
        <v>50</v>
      </c>
      <c r="R614" s="0" t="s">
        <v>97</v>
      </c>
      <c r="S614" s="0" t="s">
        <v>98</v>
      </c>
      <c r="T614" s="113" t="n">
        <v>47.75</v>
      </c>
      <c r="U614" s="0" t="s">
        <v>208</v>
      </c>
      <c r="V614" s="0" t="s">
        <v>153</v>
      </c>
      <c r="W614" s="0" t="s">
        <v>174</v>
      </c>
      <c r="X614" s="0" t="s">
        <v>102</v>
      </c>
      <c r="Y614" s="0" t="s">
        <v>103</v>
      </c>
      <c r="Z614" s="0" t="s">
        <v>104</v>
      </c>
      <c r="AB614" s="0" t="n">
        <v>625620.1</v>
      </c>
      <c r="AC614" s="0" t="n">
        <v>27457</v>
      </c>
      <c r="AD614" s="110" t="n">
        <v>37043.5916666667</v>
      </c>
      <c r="AE614" s="110" t="n">
        <v>37072.5916666667</v>
      </c>
    </row>
    <row r="615" customFormat="false" ht="12.75" hidden="false" customHeight="false" outlineLevel="0" collapsed="false">
      <c r="A615" s="142" t="n">
        <f aca="false">DATEVALUE(TEXT(F615,"mm/dd/yy"))</f>
        <v>37041</v>
      </c>
      <c r="B615" s="142" t="str">
        <f aca="false">IF(K615="Power",IF(Z615="Enron Canada Corp.",LEFT(L615,9),LEFT(L615,13)),K615)</f>
        <v>US East Power</v>
      </c>
      <c r="C615" s="143" t="n">
        <f aca="false">IF(K615="Power",((AE615-AD615+1)*16*SUM(O615:P615)),((AE615-AD615+1)*SUM(O615:P615)))</f>
        <v>24000</v>
      </c>
      <c r="D615" s="143" t="n">
        <f aca="false">VLOOKUP(H615,$A$7:$E$12,(HLOOKUP(B615,$B$5:$E$6,2,FALSE())),FALSE())*C615</f>
        <v>120</v>
      </c>
      <c r="E615" s="109" t="n">
        <v>1308322</v>
      </c>
      <c r="F615" s="110" t="n">
        <v>37041.3048611111</v>
      </c>
      <c r="G615" s="0" t="s">
        <v>175</v>
      </c>
      <c r="H615" s="0" t="s">
        <v>17</v>
      </c>
      <c r="I615" s="0" t="s">
        <v>11</v>
      </c>
      <c r="K615" s="0" t="s">
        <v>13</v>
      </c>
      <c r="L615" s="0" t="s">
        <v>133</v>
      </c>
      <c r="M615" s="0" t="n">
        <v>48494</v>
      </c>
      <c r="N615" s="0" t="s">
        <v>775</v>
      </c>
      <c r="O615" s="111" t="n">
        <v>50</v>
      </c>
      <c r="R615" s="0" t="s">
        <v>97</v>
      </c>
      <c r="S615" s="0" t="s">
        <v>98</v>
      </c>
      <c r="T615" s="113" t="n">
        <v>34</v>
      </c>
      <c r="U615" s="0" t="s">
        <v>578</v>
      </c>
      <c r="V615" s="0" t="s">
        <v>579</v>
      </c>
      <c r="W615" s="0" t="s">
        <v>776</v>
      </c>
      <c r="X615" s="0" t="s">
        <v>102</v>
      </c>
      <c r="Y615" s="0" t="s">
        <v>103</v>
      </c>
      <c r="Z615" s="0" t="s">
        <v>104</v>
      </c>
      <c r="AA615" s="0" t="n">
        <v>96019669</v>
      </c>
      <c r="AB615" s="0" t="n">
        <v>625623.1</v>
      </c>
      <c r="AC615" s="0" t="n">
        <v>9409</v>
      </c>
      <c r="AD615" s="110" t="n">
        <v>37500.875</v>
      </c>
      <c r="AE615" s="110" t="n">
        <v>37529.875</v>
      </c>
    </row>
    <row r="616" customFormat="false" ht="12.75" hidden="false" customHeight="false" outlineLevel="0" collapsed="false">
      <c r="A616" s="142" t="n">
        <f aca="false">DATEVALUE(TEXT(F616,"mm/dd/yy"))</f>
        <v>37041</v>
      </c>
      <c r="B616" s="142" t="str">
        <f aca="false">IF(K616="Power",IF(Z616="Enron Canada Corp.",LEFT(L616,9),LEFT(L616,13)),K616)</f>
        <v>US East Power</v>
      </c>
      <c r="C616" s="143" t="n">
        <f aca="false">IF(K616="Power",((AE616-AD616+1)*16*SUM(O616:P616)),((AE616-AD616+1)*SUM(O616:P616)))</f>
        <v>800</v>
      </c>
      <c r="D616" s="143" t="n">
        <f aca="false">VLOOKUP(H616,$A$7:$E$12,(HLOOKUP(B616,$B$5:$E$6,2,FALSE())),FALSE())*C616</f>
        <v>4</v>
      </c>
      <c r="E616" s="109" t="n">
        <v>1308329</v>
      </c>
      <c r="F616" s="110" t="n">
        <v>37041.3060416667</v>
      </c>
      <c r="G616" s="0" t="s">
        <v>541</v>
      </c>
      <c r="H616" s="0" t="s">
        <v>17</v>
      </c>
      <c r="I616" s="0" t="s">
        <v>11</v>
      </c>
      <c r="K616" s="0" t="s">
        <v>13</v>
      </c>
      <c r="L616" s="0" t="s">
        <v>133</v>
      </c>
      <c r="M616" s="0" t="n">
        <v>29088</v>
      </c>
      <c r="N616" s="0" t="s">
        <v>734</v>
      </c>
      <c r="O616" s="111" t="n">
        <v>50</v>
      </c>
      <c r="R616" s="0" t="s">
        <v>97</v>
      </c>
      <c r="S616" s="0" t="s">
        <v>98</v>
      </c>
      <c r="T616" s="113" t="n">
        <v>24</v>
      </c>
      <c r="U616" s="0" t="s">
        <v>543</v>
      </c>
      <c r="V616" s="0" t="s">
        <v>153</v>
      </c>
      <c r="W616" s="0" t="s">
        <v>154</v>
      </c>
      <c r="X616" s="0" t="s">
        <v>102</v>
      </c>
      <c r="Y616" s="0" t="s">
        <v>103</v>
      </c>
      <c r="Z616" s="0" t="s">
        <v>104</v>
      </c>
      <c r="AA616" s="0" t="n">
        <v>96047472</v>
      </c>
      <c r="AB616" s="0" t="n">
        <v>625630.1</v>
      </c>
      <c r="AC616" s="0" t="n">
        <v>71243</v>
      </c>
      <c r="AD616" s="110" t="n">
        <v>37042.875</v>
      </c>
      <c r="AE616" s="110" t="n">
        <v>37042.875</v>
      </c>
    </row>
    <row r="617" customFormat="false" ht="12.75" hidden="false" customHeight="false" outlineLevel="0" collapsed="false">
      <c r="A617" s="142" t="n">
        <f aca="false">DATEVALUE(TEXT(F617,"mm/dd/yy"))</f>
        <v>37041</v>
      </c>
      <c r="B617" s="142" t="str">
        <f aca="false">IF(K617="Power",IF(Z617="Enron Canada Corp.",LEFT(L617,9),LEFT(L617,13)),K617)</f>
        <v>US East Power</v>
      </c>
      <c r="C617" s="143" t="n">
        <f aca="false">IF(K617="Power",((AE617-AD617+1)*16*SUM(O617:P617)),((AE617-AD617+1)*SUM(O617:P617)))</f>
        <v>24000</v>
      </c>
      <c r="D617" s="143" t="n">
        <f aca="false">VLOOKUP(H617,$A$7:$E$12,(HLOOKUP(B617,$B$5:$E$6,2,FALSE())),FALSE())*C617</f>
        <v>120</v>
      </c>
      <c r="E617" s="109" t="n">
        <v>1308537</v>
      </c>
      <c r="F617" s="110" t="n">
        <v>37041.3220138889</v>
      </c>
      <c r="G617" s="0" t="s">
        <v>461</v>
      </c>
      <c r="H617" s="0" t="s">
        <v>14</v>
      </c>
      <c r="I617" s="0" t="s">
        <v>11</v>
      </c>
      <c r="K617" s="0" t="s">
        <v>13</v>
      </c>
      <c r="L617" s="0" t="s">
        <v>133</v>
      </c>
      <c r="M617" s="0" t="n">
        <v>32554</v>
      </c>
      <c r="N617" s="0" t="s">
        <v>172</v>
      </c>
      <c r="O617" s="111" t="n">
        <v>50</v>
      </c>
      <c r="R617" s="0" t="s">
        <v>97</v>
      </c>
      <c r="S617" s="0" t="s">
        <v>98</v>
      </c>
      <c r="T617" s="113" t="n">
        <v>47.5</v>
      </c>
      <c r="U617" s="0" t="s">
        <v>208</v>
      </c>
      <c r="V617" s="0" t="s">
        <v>153</v>
      </c>
      <c r="W617" s="0" t="s">
        <v>174</v>
      </c>
      <c r="X617" s="0" t="s">
        <v>102</v>
      </c>
      <c r="Y617" s="0" t="s">
        <v>103</v>
      </c>
      <c r="Z617" s="0" t="s">
        <v>104</v>
      </c>
      <c r="AB617" s="0" t="n">
        <v>625701.1</v>
      </c>
      <c r="AC617" s="0" t="n">
        <v>27457</v>
      </c>
      <c r="AD617" s="110" t="n">
        <v>37043.5916666667</v>
      </c>
      <c r="AE617" s="110" t="n">
        <v>37072.5916666667</v>
      </c>
    </row>
    <row r="618" customFormat="false" ht="12.75" hidden="false" customHeight="false" outlineLevel="0" collapsed="false">
      <c r="A618" s="142" t="n">
        <f aca="false">DATEVALUE(TEXT(F618,"mm/dd/yy"))</f>
        <v>37041</v>
      </c>
      <c r="B618" s="142" t="str">
        <f aca="false">IF(K618="Power",IF(Z618="Enron Canada Corp.",LEFT(L618,9),LEFT(L618,13)),K618)</f>
        <v>US East Power</v>
      </c>
      <c r="C618" s="143" t="n">
        <f aca="false">IF(K618="Power",((AE618-AD618+1)*16*SUM(O618:P618)),((AE618-AD618+1)*SUM(O618:P618)))</f>
        <v>4000</v>
      </c>
      <c r="D618" s="143" t="n">
        <f aca="false">VLOOKUP(H618,$A$7:$E$12,(HLOOKUP(B618,$B$5:$E$6,2,FALSE())),FALSE())*C618</f>
        <v>20</v>
      </c>
      <c r="E618" s="109" t="n">
        <v>1308653</v>
      </c>
      <c r="F618" s="110" t="n">
        <v>37041.3311805556</v>
      </c>
      <c r="G618" s="0" t="s">
        <v>250</v>
      </c>
      <c r="H618" s="0" t="s">
        <v>14</v>
      </c>
      <c r="I618" s="0" t="s">
        <v>11</v>
      </c>
      <c r="K618" s="0" t="s">
        <v>13</v>
      </c>
      <c r="L618" s="0" t="s">
        <v>133</v>
      </c>
      <c r="M618" s="0" t="n">
        <v>51370</v>
      </c>
      <c r="N618" s="0" t="s">
        <v>735</v>
      </c>
      <c r="P618" s="111" t="n">
        <v>50</v>
      </c>
      <c r="R618" s="0" t="s">
        <v>97</v>
      </c>
      <c r="S618" s="0" t="s">
        <v>98</v>
      </c>
      <c r="T618" s="113" t="n">
        <v>42</v>
      </c>
      <c r="U618" s="0" t="s">
        <v>561</v>
      </c>
      <c r="V618" s="0" t="s">
        <v>458</v>
      </c>
      <c r="W618" s="0" t="s">
        <v>580</v>
      </c>
      <c r="X618" s="0" t="s">
        <v>102</v>
      </c>
      <c r="Y618" s="0" t="s">
        <v>103</v>
      </c>
      <c r="Z618" s="0" t="s">
        <v>104</v>
      </c>
      <c r="AA618" s="0" t="n">
        <v>96037738</v>
      </c>
      <c r="AB618" s="0" t="n">
        <v>625741.1</v>
      </c>
      <c r="AC618" s="0" t="n">
        <v>72209</v>
      </c>
      <c r="AD618" s="110" t="n">
        <v>37046.875</v>
      </c>
      <c r="AE618" s="110" t="n">
        <v>37050.875</v>
      </c>
    </row>
    <row r="619" customFormat="false" ht="12.75" hidden="false" customHeight="false" outlineLevel="0" collapsed="false">
      <c r="A619" s="142" t="n">
        <f aca="false">DATEVALUE(TEXT(F619,"mm/dd/yy"))</f>
        <v>37041</v>
      </c>
      <c r="B619" s="142" t="str">
        <f aca="false">IF(K619="Power",IF(Z619="Enron Canada Corp.",LEFT(L619,9),LEFT(L619,13)),K619)</f>
        <v>US West Power</v>
      </c>
      <c r="C619" s="143" t="n">
        <f aca="false">IF(K619="Power",((AE619-AD619+1)*16*SUM(O619:P619)),((AE619-AD619+1)*SUM(O619:P619)))</f>
        <v>400</v>
      </c>
      <c r="D619" s="143" t="n">
        <f aca="false">VLOOKUP(H619,$A$7:$E$12,(HLOOKUP(B619,$B$5:$E$6,2,FALSE())),FALSE())*C619</f>
        <v>3</v>
      </c>
      <c r="E619" s="109" t="n">
        <v>1308879</v>
      </c>
      <c r="F619" s="110" t="n">
        <v>37041.3403935185</v>
      </c>
      <c r="G619" s="0" t="s">
        <v>305</v>
      </c>
      <c r="H619" s="0" t="s">
        <v>14</v>
      </c>
      <c r="I619" s="0" t="s">
        <v>11</v>
      </c>
      <c r="K619" s="0" t="s">
        <v>13</v>
      </c>
      <c r="L619" s="0" t="s">
        <v>106</v>
      </c>
      <c r="M619" s="0" t="n">
        <v>29383</v>
      </c>
      <c r="N619" s="0" t="s">
        <v>777</v>
      </c>
      <c r="P619" s="111" t="n">
        <v>25</v>
      </c>
      <c r="R619" s="0" t="s">
        <v>97</v>
      </c>
      <c r="S619" s="0" t="s">
        <v>98</v>
      </c>
      <c r="T619" s="113" t="n">
        <v>83</v>
      </c>
      <c r="U619" s="0" t="s">
        <v>682</v>
      </c>
      <c r="V619" s="0" t="s">
        <v>307</v>
      </c>
      <c r="W619" s="0" t="s">
        <v>115</v>
      </c>
      <c r="X619" s="0" t="s">
        <v>102</v>
      </c>
      <c r="Y619" s="0" t="s">
        <v>103</v>
      </c>
      <c r="Z619" s="0" t="s">
        <v>104</v>
      </c>
      <c r="AA619" s="0" t="n">
        <v>96060365</v>
      </c>
      <c r="AB619" s="0" t="n">
        <v>625822.1</v>
      </c>
      <c r="AC619" s="0" t="n">
        <v>12</v>
      </c>
      <c r="AD619" s="110" t="n">
        <v>37042.875</v>
      </c>
      <c r="AE619" s="110" t="n">
        <v>37042.875</v>
      </c>
    </row>
    <row r="620" customFormat="false" ht="12.75" hidden="false" customHeight="false" outlineLevel="0" collapsed="false">
      <c r="A620" s="142" t="n">
        <f aca="false">DATEVALUE(TEXT(F620,"mm/dd/yy"))</f>
        <v>37041</v>
      </c>
      <c r="B620" s="142" t="str">
        <f aca="false">IF(K620="Power",IF(Z620="Enron Canada Corp.",LEFT(L620,9),LEFT(L620,13)),K620)</f>
        <v>US West Power</v>
      </c>
      <c r="C620" s="143" t="n">
        <f aca="false">IF(K620="Power",((AE620-AD620+1)*16*SUM(O620:P620)),((AE620-AD620+1)*SUM(O620:P620)))</f>
        <v>400</v>
      </c>
      <c r="D620" s="143" t="n">
        <f aca="false">VLOOKUP(H620,$A$7:$E$12,(HLOOKUP(B620,$B$5:$E$6,2,FALSE())),FALSE())*C620</f>
        <v>3</v>
      </c>
      <c r="E620" s="109" t="n">
        <v>1308896</v>
      </c>
      <c r="F620" s="110" t="n">
        <v>37041.3409259259</v>
      </c>
      <c r="G620" s="0" t="s">
        <v>305</v>
      </c>
      <c r="H620" s="0" t="s">
        <v>14</v>
      </c>
      <c r="I620" s="0" t="s">
        <v>11</v>
      </c>
      <c r="K620" s="0" t="s">
        <v>13</v>
      </c>
      <c r="L620" s="0" t="s">
        <v>106</v>
      </c>
      <c r="M620" s="0" t="n">
        <v>29383</v>
      </c>
      <c r="N620" s="0" t="s">
        <v>777</v>
      </c>
      <c r="P620" s="111" t="n">
        <v>25</v>
      </c>
      <c r="R620" s="0" t="s">
        <v>97</v>
      </c>
      <c r="S620" s="0" t="s">
        <v>98</v>
      </c>
      <c r="T620" s="113" t="n">
        <v>83</v>
      </c>
      <c r="U620" s="0" t="s">
        <v>682</v>
      </c>
      <c r="V620" s="0" t="s">
        <v>307</v>
      </c>
      <c r="W620" s="0" t="s">
        <v>115</v>
      </c>
      <c r="X620" s="0" t="s">
        <v>102</v>
      </c>
      <c r="Y620" s="0" t="s">
        <v>103</v>
      </c>
      <c r="Z620" s="0" t="s">
        <v>104</v>
      </c>
      <c r="AA620" s="0" t="n">
        <v>96060365</v>
      </c>
      <c r="AB620" s="0" t="n">
        <v>625827.1</v>
      </c>
      <c r="AC620" s="0" t="n">
        <v>12</v>
      </c>
      <c r="AD620" s="110" t="n">
        <v>37042.875</v>
      </c>
      <c r="AE620" s="110" t="n">
        <v>37042.875</v>
      </c>
    </row>
    <row r="621" customFormat="false" ht="12.75" hidden="false" customHeight="false" outlineLevel="0" collapsed="false">
      <c r="A621" s="142" t="n">
        <f aca="false">DATEVALUE(TEXT(F621,"mm/dd/yy"))</f>
        <v>37041</v>
      </c>
      <c r="B621" s="142" t="str">
        <f aca="false">IF(K621="Power",IF(Z621="Enron Canada Corp.",LEFT(L621,9),LEFT(L621,13)),K621)</f>
        <v>US East Power</v>
      </c>
      <c r="C621" s="143" t="n">
        <f aca="false">IF(K621="Power",((AE621-AD621+1)*16*SUM(O621:P621)),((AE621-AD621+1)*SUM(O621:P621)))</f>
        <v>73600</v>
      </c>
      <c r="D621" s="143" t="n">
        <f aca="false">VLOOKUP(H621,$A$7:$E$12,(HLOOKUP(B621,$B$5:$E$6,2,FALSE())),FALSE())*C621</f>
        <v>368</v>
      </c>
      <c r="E621" s="109" t="n">
        <v>1308904</v>
      </c>
      <c r="F621" s="110" t="n">
        <v>37041.3411689815</v>
      </c>
      <c r="G621" s="0" t="s">
        <v>150</v>
      </c>
      <c r="H621" s="0" t="s">
        <v>14</v>
      </c>
      <c r="I621" s="0" t="s">
        <v>11</v>
      </c>
      <c r="K621" s="0" t="s">
        <v>13</v>
      </c>
      <c r="L621" s="0" t="s">
        <v>133</v>
      </c>
      <c r="M621" s="0" t="n">
        <v>33009</v>
      </c>
      <c r="N621" s="0" t="s">
        <v>277</v>
      </c>
      <c r="P621" s="111" t="n">
        <v>50</v>
      </c>
      <c r="R621" s="0" t="s">
        <v>97</v>
      </c>
      <c r="S621" s="0" t="s">
        <v>98</v>
      </c>
      <c r="T621" s="113" t="n">
        <v>51</v>
      </c>
      <c r="U621" s="0" t="s">
        <v>223</v>
      </c>
      <c r="V621" s="0" t="s">
        <v>265</v>
      </c>
      <c r="W621" s="0" t="s">
        <v>137</v>
      </c>
      <c r="X621" s="0" t="s">
        <v>102</v>
      </c>
      <c r="Y621" s="0" t="s">
        <v>103</v>
      </c>
      <c r="Z621" s="0" t="s">
        <v>104</v>
      </c>
      <c r="AA621" s="0" t="n">
        <v>96009016</v>
      </c>
      <c r="AB621" s="0" t="n">
        <v>625831.1</v>
      </c>
      <c r="AC621" s="0" t="n">
        <v>18</v>
      </c>
      <c r="AD621" s="110" t="n">
        <v>37165.7159722222</v>
      </c>
      <c r="AE621" s="110" t="n">
        <v>37256.7159722222</v>
      </c>
    </row>
    <row r="622" customFormat="false" ht="12.75" hidden="false" customHeight="false" outlineLevel="0" collapsed="false">
      <c r="A622" s="142" t="n">
        <f aca="false">DATEVALUE(TEXT(F622,"mm/dd/yy"))</f>
        <v>37041</v>
      </c>
      <c r="B622" s="142" t="str">
        <f aca="false">IF(K622="Power",IF(Z622="Enron Canada Corp.",LEFT(L622,9),LEFT(L622,13)),K622)</f>
        <v>US West Power</v>
      </c>
      <c r="C622" s="143" t="n">
        <f aca="false">IF(K622="Power",((AE622-AD622+1)*16*SUM(O622:P622)),((AE622-AD622+1)*SUM(O622:P622)))</f>
        <v>160</v>
      </c>
      <c r="D622" s="143" t="n">
        <f aca="false">VLOOKUP(H622,$A$7:$E$12,(HLOOKUP(B622,$B$5:$E$6,2,FALSE())),FALSE())*C622</f>
        <v>1.2</v>
      </c>
      <c r="E622" s="109" t="n">
        <v>1309004</v>
      </c>
      <c r="F622" s="110" t="n">
        <v>37041.3443518519</v>
      </c>
      <c r="G622" s="0" t="s">
        <v>305</v>
      </c>
      <c r="H622" s="0" t="s">
        <v>14</v>
      </c>
      <c r="I622" s="0" t="s">
        <v>11</v>
      </c>
      <c r="K622" s="0" t="s">
        <v>13</v>
      </c>
      <c r="L622" s="0" t="s">
        <v>106</v>
      </c>
      <c r="M622" s="0" t="n">
        <v>48328</v>
      </c>
      <c r="N622" s="0" t="s">
        <v>778</v>
      </c>
      <c r="P622" s="111" t="n">
        <v>10</v>
      </c>
      <c r="R622" s="0" t="s">
        <v>97</v>
      </c>
      <c r="S622" s="0" t="s">
        <v>98</v>
      </c>
      <c r="T622" s="113" t="n">
        <v>94</v>
      </c>
      <c r="U622" s="0" t="s">
        <v>682</v>
      </c>
      <c r="V622" s="0" t="s">
        <v>779</v>
      </c>
      <c r="W622" s="0" t="s">
        <v>115</v>
      </c>
      <c r="X622" s="0" t="s">
        <v>102</v>
      </c>
      <c r="Y622" s="0" t="s">
        <v>103</v>
      </c>
      <c r="Z622" s="0" t="s">
        <v>104</v>
      </c>
      <c r="AA622" s="0" t="n">
        <v>96060365</v>
      </c>
      <c r="AB622" s="0" t="n">
        <v>625864.1</v>
      </c>
      <c r="AC622" s="0" t="n">
        <v>12</v>
      </c>
      <c r="AD622" s="110" t="n">
        <v>37042.875</v>
      </c>
      <c r="AE622" s="110" t="n">
        <v>37042.875</v>
      </c>
    </row>
    <row r="623" customFormat="false" ht="12.75" hidden="false" customHeight="false" outlineLevel="0" collapsed="false">
      <c r="A623" s="142" t="n">
        <f aca="false">DATEVALUE(TEXT(F623,"mm/dd/yy"))</f>
        <v>37041</v>
      </c>
      <c r="B623" s="142" t="str">
        <f aca="false">IF(K623="Power",IF(Z623="Enron Canada Corp.",LEFT(L623,9),LEFT(L623,13)),K623)</f>
        <v>US West Power</v>
      </c>
      <c r="C623" s="143" t="n">
        <f aca="false">IF(K623="Power",((AE623-AD623+1)*16*SUM(O623:P623)),((AE623-AD623+1)*SUM(O623:P623)))</f>
        <v>400</v>
      </c>
      <c r="D623" s="143" t="n">
        <f aca="false">VLOOKUP(H623,$A$7:$E$12,(HLOOKUP(B623,$B$5:$E$6,2,FALSE())),FALSE())*C623</f>
        <v>3</v>
      </c>
      <c r="E623" s="109" t="n">
        <v>1309005</v>
      </c>
      <c r="F623" s="110" t="n">
        <v>37041.3443981481</v>
      </c>
      <c r="G623" s="0" t="s">
        <v>305</v>
      </c>
      <c r="H623" s="0" t="s">
        <v>14</v>
      </c>
      <c r="I623" s="0" t="s">
        <v>11</v>
      </c>
      <c r="K623" s="0" t="s">
        <v>13</v>
      </c>
      <c r="L623" s="0" t="s">
        <v>106</v>
      </c>
      <c r="M623" s="0" t="n">
        <v>29383</v>
      </c>
      <c r="N623" s="0" t="s">
        <v>777</v>
      </c>
      <c r="P623" s="111" t="n">
        <v>25</v>
      </c>
      <c r="R623" s="0" t="s">
        <v>97</v>
      </c>
      <c r="S623" s="0" t="s">
        <v>98</v>
      </c>
      <c r="T623" s="113" t="n">
        <v>95</v>
      </c>
      <c r="U623" s="0" t="s">
        <v>682</v>
      </c>
      <c r="V623" s="0" t="s">
        <v>307</v>
      </c>
      <c r="W623" s="0" t="s">
        <v>115</v>
      </c>
      <c r="X623" s="0" t="s">
        <v>102</v>
      </c>
      <c r="Y623" s="0" t="s">
        <v>103</v>
      </c>
      <c r="Z623" s="0" t="s">
        <v>104</v>
      </c>
      <c r="AA623" s="0" t="n">
        <v>96060365</v>
      </c>
      <c r="AB623" s="0" t="n">
        <v>625865.1</v>
      </c>
      <c r="AC623" s="0" t="n">
        <v>12</v>
      </c>
      <c r="AD623" s="110" t="n">
        <v>37042.875</v>
      </c>
      <c r="AE623" s="110" t="n">
        <v>37042.875</v>
      </c>
    </row>
    <row r="624" customFormat="false" ht="12.75" hidden="false" customHeight="false" outlineLevel="0" collapsed="false">
      <c r="A624" s="142" t="n">
        <f aca="false">DATEVALUE(TEXT(F624,"mm/dd/yy"))</f>
        <v>37041</v>
      </c>
      <c r="B624" s="142" t="str">
        <f aca="false">IF(K624="Power",IF(Z624="Enron Canada Corp.",LEFT(L624,9),LEFT(L624,13)),K624)</f>
        <v>US East Power</v>
      </c>
      <c r="C624" s="143" t="n">
        <f aca="false">IF(K624="Power",((AE624-AD624+1)*16*SUM(O624:P624)),((AE624-AD624+1)*SUM(O624:P624)))</f>
        <v>24000</v>
      </c>
      <c r="D624" s="143" t="n">
        <f aca="false">VLOOKUP(H624,$A$7:$E$12,(HLOOKUP(B624,$B$5:$E$6,2,FALSE())),FALSE())*C624</f>
        <v>120</v>
      </c>
      <c r="E624" s="109" t="n">
        <v>1309136</v>
      </c>
      <c r="F624" s="110" t="n">
        <v>37041.3490277778</v>
      </c>
      <c r="G624" s="0" t="s">
        <v>178</v>
      </c>
      <c r="H624" s="0" t="s">
        <v>14</v>
      </c>
      <c r="I624" s="0" t="s">
        <v>11</v>
      </c>
      <c r="K624" s="0" t="s">
        <v>13</v>
      </c>
      <c r="L624" s="0" t="s">
        <v>133</v>
      </c>
      <c r="M624" s="0" t="n">
        <v>33275</v>
      </c>
      <c r="N624" s="0" t="s">
        <v>267</v>
      </c>
      <c r="O624" s="111" t="n">
        <v>50</v>
      </c>
      <c r="R624" s="0" t="s">
        <v>97</v>
      </c>
      <c r="S624" s="0" t="s">
        <v>98</v>
      </c>
      <c r="T624" s="113" t="n">
        <v>43.5</v>
      </c>
      <c r="U624" s="0" t="s">
        <v>780</v>
      </c>
      <c r="V624" s="0" t="s">
        <v>574</v>
      </c>
      <c r="W624" s="0" t="s">
        <v>182</v>
      </c>
      <c r="X624" s="0" t="s">
        <v>102</v>
      </c>
      <c r="Y624" s="0" t="s">
        <v>103</v>
      </c>
      <c r="Z624" s="0" t="s">
        <v>104</v>
      </c>
      <c r="AA624" s="0" t="n">
        <v>96004396</v>
      </c>
      <c r="AB624" s="0" t="n">
        <v>625908.1</v>
      </c>
      <c r="AC624" s="0" t="n">
        <v>64245</v>
      </c>
      <c r="AD624" s="110" t="n">
        <v>37043.7104166667</v>
      </c>
      <c r="AE624" s="110" t="n">
        <v>37072.7104166667</v>
      </c>
    </row>
    <row r="625" customFormat="false" ht="12.75" hidden="false" customHeight="false" outlineLevel="0" collapsed="false">
      <c r="A625" s="142" t="n">
        <f aca="false">DATEVALUE(TEXT(F625,"mm/dd/yy"))</f>
        <v>37041</v>
      </c>
      <c r="B625" s="142" t="str">
        <f aca="false">IF(K625="Power",IF(Z625="Enron Canada Corp.",LEFT(L625,9),LEFT(L625,13)),K625)</f>
        <v>US East Power</v>
      </c>
      <c r="C625" s="143" t="n">
        <f aca="false">IF(K625="Power",((AE625-AD625+1)*16*SUM(O625:P625)),((AE625-AD625+1)*SUM(O625:P625)))</f>
        <v>73600</v>
      </c>
      <c r="D625" s="143" t="n">
        <f aca="false">VLOOKUP(H625,$A$7:$E$12,(HLOOKUP(B625,$B$5:$E$6,2,FALSE())),FALSE())*C625</f>
        <v>368</v>
      </c>
      <c r="E625" s="109" t="n">
        <v>1309325</v>
      </c>
      <c r="F625" s="110" t="n">
        <v>37041.3540509259</v>
      </c>
      <c r="G625" s="0" t="s">
        <v>150</v>
      </c>
      <c r="H625" s="0" t="s">
        <v>17</v>
      </c>
      <c r="I625" s="0" t="s">
        <v>11</v>
      </c>
      <c r="K625" s="0" t="s">
        <v>13</v>
      </c>
      <c r="L625" s="0" t="s">
        <v>442</v>
      </c>
      <c r="M625" s="0" t="n">
        <v>34797</v>
      </c>
      <c r="N625" s="0" t="s">
        <v>475</v>
      </c>
      <c r="O625" s="111" t="n">
        <v>50</v>
      </c>
      <c r="R625" s="0" t="s">
        <v>97</v>
      </c>
      <c r="S625" s="0" t="s">
        <v>98</v>
      </c>
      <c r="T625" s="113" t="n">
        <v>34.25</v>
      </c>
      <c r="U625" s="0" t="s">
        <v>620</v>
      </c>
      <c r="V625" s="0" t="s">
        <v>476</v>
      </c>
      <c r="W625" s="0" t="s">
        <v>477</v>
      </c>
      <c r="X625" s="0" t="s">
        <v>102</v>
      </c>
      <c r="Y625" s="0" t="s">
        <v>103</v>
      </c>
      <c r="Z625" s="0" t="s">
        <v>104</v>
      </c>
      <c r="AA625" s="0" t="n">
        <v>96009016</v>
      </c>
      <c r="AB625" s="0" t="n">
        <v>625941.1</v>
      </c>
      <c r="AC625" s="0" t="n">
        <v>18</v>
      </c>
      <c r="AD625" s="110" t="n">
        <v>37165</v>
      </c>
      <c r="AE625" s="110" t="n">
        <v>37256</v>
      </c>
    </row>
    <row r="626" customFormat="false" ht="12.75" hidden="false" customHeight="false" outlineLevel="0" collapsed="false">
      <c r="A626" s="142" t="n">
        <f aca="false">DATEVALUE(TEXT(F626,"mm/dd/yy"))</f>
        <v>37041</v>
      </c>
      <c r="B626" s="142" t="str">
        <f aca="false">IF(K626="Power",IF(Z626="Enron Canada Corp.",LEFT(L626,9),LEFT(L626,13)),K626)</f>
        <v>US East Power</v>
      </c>
      <c r="C626" s="143" t="n">
        <f aca="false">IF(K626="Power",((AE626-AD626+1)*16*SUM(O626:P626)),((AE626-AD626+1)*SUM(O626:P626)))</f>
        <v>24000</v>
      </c>
      <c r="D626" s="143" t="n">
        <f aca="false">VLOOKUP(H626,$A$7:$E$12,(HLOOKUP(B626,$B$5:$E$6,2,FALSE())),FALSE())*C626</f>
        <v>120</v>
      </c>
      <c r="E626" s="109" t="n">
        <v>1309540</v>
      </c>
      <c r="F626" s="110" t="n">
        <v>37041.359224537</v>
      </c>
      <c r="G626" s="0" t="s">
        <v>461</v>
      </c>
      <c r="H626" s="0" t="s">
        <v>14</v>
      </c>
      <c r="I626" s="0" t="s">
        <v>11</v>
      </c>
      <c r="K626" s="0" t="s">
        <v>13</v>
      </c>
      <c r="L626" s="0" t="s">
        <v>133</v>
      </c>
      <c r="M626" s="0" t="n">
        <v>3749</v>
      </c>
      <c r="N626" s="0" t="s">
        <v>184</v>
      </c>
      <c r="P626" s="111" t="n">
        <v>50</v>
      </c>
      <c r="R626" s="0" t="s">
        <v>97</v>
      </c>
      <c r="S626" s="0" t="s">
        <v>98</v>
      </c>
      <c r="T626" s="113" t="n">
        <v>46.75</v>
      </c>
      <c r="U626" s="0" t="s">
        <v>208</v>
      </c>
      <c r="V626" s="0" t="s">
        <v>209</v>
      </c>
      <c r="W626" s="0" t="s">
        <v>185</v>
      </c>
      <c r="X626" s="0" t="s">
        <v>102</v>
      </c>
      <c r="Y626" s="0" t="s">
        <v>103</v>
      </c>
      <c r="Z626" s="0" t="s">
        <v>104</v>
      </c>
      <c r="AB626" s="0" t="n">
        <v>625965.1</v>
      </c>
      <c r="AC626" s="0" t="n">
        <v>27457</v>
      </c>
      <c r="AD626" s="110" t="n">
        <v>37043.7159722222</v>
      </c>
      <c r="AE626" s="110" t="n">
        <v>37072.7159722222</v>
      </c>
    </row>
    <row r="627" customFormat="false" ht="12.75" hidden="false" customHeight="false" outlineLevel="0" collapsed="false">
      <c r="A627" s="142" t="n">
        <f aca="false">DATEVALUE(TEXT(F627,"mm/dd/yy"))</f>
        <v>37041</v>
      </c>
      <c r="B627" s="142" t="str">
        <f aca="false">IF(K627="Power",IF(Z627="Enron Canada Corp.",LEFT(L627,9),LEFT(L627,13)),K627)</f>
        <v>US East Power</v>
      </c>
      <c r="C627" s="143" t="n">
        <f aca="false">IF(K627="Power",((AE627-AD627+1)*16*SUM(O627:P627)),((AE627-AD627+1)*SUM(O627:P627)))</f>
        <v>4000</v>
      </c>
      <c r="D627" s="143" t="n">
        <f aca="false">VLOOKUP(H627,$A$7:$E$12,(HLOOKUP(B627,$B$5:$E$6,2,FALSE())),FALSE())*C627</f>
        <v>20</v>
      </c>
      <c r="E627" s="109" t="n">
        <v>1311423</v>
      </c>
      <c r="F627" s="110" t="n">
        <v>37041.3986921296</v>
      </c>
      <c r="G627" s="0" t="s">
        <v>147</v>
      </c>
      <c r="H627" s="0" t="s">
        <v>15</v>
      </c>
      <c r="I627" s="0" t="s">
        <v>11</v>
      </c>
      <c r="K627" s="0" t="s">
        <v>13</v>
      </c>
      <c r="L627" s="0" t="s">
        <v>133</v>
      </c>
      <c r="M627" s="0" t="n">
        <v>29083</v>
      </c>
      <c r="N627" s="0" t="s">
        <v>710</v>
      </c>
      <c r="O627" s="111" t="n">
        <v>50</v>
      </c>
      <c r="R627" s="0" t="s">
        <v>97</v>
      </c>
      <c r="S627" s="0" t="s">
        <v>98</v>
      </c>
      <c r="T627" s="113" t="n">
        <v>44</v>
      </c>
      <c r="U627" s="0" t="s">
        <v>649</v>
      </c>
      <c r="V627" s="0" t="s">
        <v>231</v>
      </c>
      <c r="W627" s="0" t="s">
        <v>149</v>
      </c>
      <c r="X627" s="0" t="s">
        <v>102</v>
      </c>
      <c r="Y627" s="0" t="s">
        <v>103</v>
      </c>
      <c r="Z627" s="0" t="s">
        <v>104</v>
      </c>
      <c r="AA627" s="0" t="n">
        <v>96021791</v>
      </c>
      <c r="AB627" s="0" t="n">
        <v>626109.1</v>
      </c>
      <c r="AC627" s="0" t="n">
        <v>64168</v>
      </c>
      <c r="AD627" s="110" t="n">
        <v>37046.875</v>
      </c>
      <c r="AE627" s="110" t="n">
        <v>37050.875</v>
      </c>
    </row>
    <row r="628" customFormat="false" ht="12.75" hidden="false" customHeight="false" outlineLevel="0" collapsed="false">
      <c r="A628" s="142" t="n">
        <f aca="false">DATEVALUE(TEXT(F628,"mm/dd/yy"))</f>
        <v>37041</v>
      </c>
      <c r="B628" s="142" t="str">
        <f aca="false">IF(K628="Power",IF(Z628="Enron Canada Corp.",LEFT(L628,9),LEFT(L628,13)),K628)</f>
        <v>Natural Gas</v>
      </c>
      <c r="C628" s="143" t="n">
        <f aca="false">IF(K628="Power",((AE628-AD628+1)*16*SUM(O628:P628)),((AE628-AD628+1)*SUM(O628:P628)))</f>
        <v>300000</v>
      </c>
      <c r="D628" s="143" t="n">
        <f aca="false">VLOOKUP(H628,$A$7:$E$12,(HLOOKUP(B628,$B$5:$E$6,2,FALSE())),FALSE())*C628</f>
        <v>75</v>
      </c>
      <c r="E628" s="109" t="n">
        <v>1311466</v>
      </c>
      <c r="F628" s="110" t="n">
        <v>37041.4001967593</v>
      </c>
      <c r="G628" s="0" t="s">
        <v>489</v>
      </c>
      <c r="H628" s="0" t="s">
        <v>14</v>
      </c>
      <c r="I628" s="0" t="s">
        <v>11</v>
      </c>
      <c r="K628" s="0" t="s">
        <v>12</v>
      </c>
      <c r="L628" s="0" t="s">
        <v>139</v>
      </c>
      <c r="M628" s="0" t="n">
        <v>49337</v>
      </c>
      <c r="N628" s="0" t="s">
        <v>781</v>
      </c>
      <c r="P628" s="111" t="n">
        <v>10000</v>
      </c>
      <c r="R628" s="0" t="s">
        <v>125</v>
      </c>
      <c r="S628" s="0" t="s">
        <v>98</v>
      </c>
      <c r="T628" s="113" t="n">
        <v>3.725</v>
      </c>
      <c r="U628" s="0" t="s">
        <v>327</v>
      </c>
      <c r="V628" s="0" t="s">
        <v>328</v>
      </c>
      <c r="W628" s="0" t="s">
        <v>329</v>
      </c>
      <c r="X628" s="0" t="s">
        <v>129</v>
      </c>
      <c r="Y628" s="0" t="s">
        <v>103</v>
      </c>
      <c r="Z628" s="0" t="s">
        <v>130</v>
      </c>
      <c r="AA628" s="0" t="n">
        <v>96030230</v>
      </c>
      <c r="AB628" s="0" t="s">
        <v>782</v>
      </c>
      <c r="AC628" s="0" t="n">
        <v>66652</v>
      </c>
      <c r="AD628" s="110" t="n">
        <v>37043.875</v>
      </c>
      <c r="AE628" s="110" t="n">
        <v>37072.875</v>
      </c>
    </row>
    <row r="629" customFormat="false" ht="12.75" hidden="false" customHeight="false" outlineLevel="0" collapsed="false">
      <c r="A629" s="142" t="n">
        <f aca="false">DATEVALUE(TEXT(F629,"mm/dd/yy"))</f>
        <v>37041</v>
      </c>
      <c r="B629" s="142" t="str">
        <f aca="false">IF(K629="Power",IF(Z629="Enron Canada Corp.",LEFT(L629,9),LEFT(L629,13)),K629)</f>
        <v>Natural Gas</v>
      </c>
      <c r="C629" s="143" t="n">
        <f aca="false">IF(K629="Power",((AE629-AD629+1)*16*SUM(O629:P629)),((AE629-AD629+1)*SUM(O629:P629)))</f>
        <v>150000</v>
      </c>
      <c r="D629" s="143" t="n">
        <f aca="false">VLOOKUP(H629,$A$7:$E$12,(HLOOKUP(B629,$B$5:$E$6,2,FALSE())),FALSE())*C629</f>
        <v>37.5</v>
      </c>
      <c r="E629" s="109" t="n">
        <v>1311516</v>
      </c>
      <c r="F629" s="110" t="n">
        <v>37041.402025463</v>
      </c>
      <c r="G629" s="0" t="s">
        <v>243</v>
      </c>
      <c r="H629" s="0" t="s">
        <v>14</v>
      </c>
      <c r="I629" s="0" t="s">
        <v>11</v>
      </c>
      <c r="K629" s="0" t="s">
        <v>12</v>
      </c>
      <c r="L629" s="0" t="s">
        <v>139</v>
      </c>
      <c r="M629" s="0" t="n">
        <v>49337</v>
      </c>
      <c r="N629" s="0" t="s">
        <v>781</v>
      </c>
      <c r="P629" s="111" t="n">
        <v>5000</v>
      </c>
      <c r="R629" s="0" t="s">
        <v>125</v>
      </c>
      <c r="S629" s="0" t="s">
        <v>98</v>
      </c>
      <c r="T629" s="113" t="n">
        <v>3.725</v>
      </c>
      <c r="U629" s="0" t="s">
        <v>202</v>
      </c>
      <c r="V629" s="0" t="s">
        <v>328</v>
      </c>
      <c r="W629" s="0" t="s">
        <v>329</v>
      </c>
      <c r="X629" s="0" t="s">
        <v>129</v>
      </c>
      <c r="Y629" s="0" t="s">
        <v>103</v>
      </c>
      <c r="Z629" s="0" t="s">
        <v>130</v>
      </c>
      <c r="AA629" s="0" t="n">
        <v>95001227</v>
      </c>
      <c r="AB629" s="0" t="s">
        <v>783</v>
      </c>
      <c r="AC629" s="0" t="n">
        <v>208</v>
      </c>
      <c r="AD629" s="110" t="n">
        <v>37043.875</v>
      </c>
      <c r="AE629" s="110" t="n">
        <v>37072.875</v>
      </c>
    </row>
    <row r="630" customFormat="false" ht="12.75" hidden="false" customHeight="false" outlineLevel="0" collapsed="false">
      <c r="A630" s="142" t="n">
        <f aca="false">DATEVALUE(TEXT(F630,"mm/dd/yy"))</f>
        <v>37041</v>
      </c>
      <c r="B630" s="142" t="str">
        <f aca="false">IF(K630="Power",IF(Z630="Enron Canada Corp.",LEFT(L630,9),LEFT(L630,13)),K630)</f>
        <v>US East Power</v>
      </c>
      <c r="C630" s="143" t="n">
        <f aca="false">IF(K630="Power",((AE630-AD630+1)*16*SUM(O630:P630)),((AE630-AD630+1)*SUM(O630:P630)))</f>
        <v>24000</v>
      </c>
      <c r="D630" s="143" t="n">
        <f aca="false">VLOOKUP(H630,$A$7:$E$12,(HLOOKUP(B630,$B$5:$E$6,2,FALSE())),FALSE())*C630</f>
        <v>120</v>
      </c>
      <c r="E630" s="109" t="n">
        <v>1311713</v>
      </c>
      <c r="F630" s="110" t="n">
        <v>37041.4098148148</v>
      </c>
      <c r="G630" s="0" t="s">
        <v>255</v>
      </c>
      <c r="H630" s="0" t="s">
        <v>15</v>
      </c>
      <c r="I630" s="0" t="s">
        <v>11</v>
      </c>
      <c r="K630" s="0" t="s">
        <v>13</v>
      </c>
      <c r="L630" s="0" t="s">
        <v>133</v>
      </c>
      <c r="M630" s="0" t="n">
        <v>32554</v>
      </c>
      <c r="N630" s="0" t="s">
        <v>172</v>
      </c>
      <c r="P630" s="111" t="n">
        <v>50</v>
      </c>
      <c r="R630" s="0" t="s">
        <v>97</v>
      </c>
      <c r="S630" s="0" t="s">
        <v>98</v>
      </c>
      <c r="T630" s="113" t="n">
        <v>46.5</v>
      </c>
      <c r="U630" s="0" t="s">
        <v>647</v>
      </c>
      <c r="V630" s="0" t="s">
        <v>153</v>
      </c>
      <c r="W630" s="0" t="s">
        <v>174</v>
      </c>
      <c r="X630" s="0" t="s">
        <v>102</v>
      </c>
      <c r="Y630" s="0" t="s">
        <v>103</v>
      </c>
      <c r="Z630" s="0" t="s">
        <v>104</v>
      </c>
      <c r="AA630" s="0" t="n">
        <v>96057479</v>
      </c>
      <c r="AB630" s="0" t="n">
        <v>626154.1</v>
      </c>
      <c r="AC630" s="0" t="n">
        <v>55134</v>
      </c>
      <c r="AD630" s="110" t="n">
        <v>37043.5916666667</v>
      </c>
      <c r="AE630" s="110" t="n">
        <v>37072.5916666667</v>
      </c>
    </row>
    <row r="631" customFormat="false" ht="12.75" hidden="false" customHeight="false" outlineLevel="0" collapsed="false">
      <c r="A631" s="142" t="n">
        <f aca="false">DATEVALUE(TEXT(F631,"mm/dd/yy"))</f>
        <v>37041</v>
      </c>
      <c r="B631" s="142" t="str">
        <f aca="false">IF(K631="Power",IF(Z631="Enron Canada Corp.",LEFT(L631,9),LEFT(L631,13)),K631)</f>
        <v>Natural Gas</v>
      </c>
      <c r="C631" s="143" t="n">
        <f aca="false">IF(K631="Power",((AE631-AD631+1)*16*SUM(O631:P631)),((AE631-AD631+1)*SUM(O631:P631)))</f>
        <v>2140000</v>
      </c>
      <c r="D631" s="143" t="n">
        <f aca="false">VLOOKUP(H631,$A$7:$E$12,(HLOOKUP(B631,$B$5:$E$6,2,FALSE())),FALSE())*C631</f>
        <v>535</v>
      </c>
      <c r="E631" s="109" t="n">
        <v>1311816</v>
      </c>
      <c r="F631" s="110" t="n">
        <v>37041.4134490741</v>
      </c>
      <c r="G631" s="0" t="s">
        <v>162</v>
      </c>
      <c r="H631" s="0" t="s">
        <v>14</v>
      </c>
      <c r="I631" s="0" t="s">
        <v>11</v>
      </c>
      <c r="K631" s="0" t="s">
        <v>12</v>
      </c>
      <c r="L631" s="0" t="s">
        <v>123</v>
      </c>
      <c r="M631" s="0" t="n">
        <v>39374</v>
      </c>
      <c r="N631" s="0" t="s">
        <v>448</v>
      </c>
      <c r="P631" s="111" t="n">
        <v>10000</v>
      </c>
      <c r="R631" s="0" t="s">
        <v>125</v>
      </c>
      <c r="S631" s="0" t="s">
        <v>98</v>
      </c>
      <c r="T631" s="113" t="n">
        <v>0.065</v>
      </c>
      <c r="U631" s="0" t="s">
        <v>202</v>
      </c>
      <c r="V631" s="0" t="s">
        <v>247</v>
      </c>
      <c r="W631" s="0" t="s">
        <v>239</v>
      </c>
      <c r="X631" s="0" t="s">
        <v>129</v>
      </c>
      <c r="Y631" s="0" t="s">
        <v>103</v>
      </c>
      <c r="Z631" s="0" t="s">
        <v>130</v>
      </c>
      <c r="AA631" s="0" t="n">
        <v>96045266</v>
      </c>
      <c r="AB631" s="0" t="s">
        <v>784</v>
      </c>
      <c r="AC631" s="0" t="n">
        <v>53350</v>
      </c>
      <c r="AD631" s="110" t="n">
        <v>37347</v>
      </c>
      <c r="AE631" s="110" t="n">
        <v>37560</v>
      </c>
    </row>
    <row r="632" customFormat="false" ht="12.75" hidden="false" customHeight="false" outlineLevel="0" collapsed="false">
      <c r="A632" s="142" t="n">
        <f aca="false">DATEVALUE(TEXT(F632,"mm/dd/yy"))</f>
        <v>37041</v>
      </c>
      <c r="B632" s="142" t="str">
        <f aca="false">IF(K632="Power",IF(Z632="Enron Canada Corp.",LEFT(L632,9),LEFT(L632,13)),K632)</f>
        <v>US West Power</v>
      </c>
      <c r="C632" s="143" t="n">
        <f aca="false">IF(K632="Power",((AE632-AD632+1)*16*SUM(O632:P632)),((AE632-AD632+1)*SUM(O632:P632)))</f>
        <v>12000</v>
      </c>
      <c r="D632" s="143" t="n">
        <f aca="false">VLOOKUP(H632,$A$7:$E$12,(HLOOKUP(B632,$B$5:$E$6,2,FALSE())),FALSE())*C632</f>
        <v>90</v>
      </c>
      <c r="E632" s="109" t="n">
        <v>1312085</v>
      </c>
      <c r="F632" s="110" t="n">
        <v>37041.4308796296</v>
      </c>
      <c r="G632" s="0" t="s">
        <v>178</v>
      </c>
      <c r="H632" s="0" t="s">
        <v>14</v>
      </c>
      <c r="I632" s="0" t="s">
        <v>11</v>
      </c>
      <c r="K632" s="0" t="s">
        <v>13</v>
      </c>
      <c r="L632" s="0" t="s">
        <v>95</v>
      </c>
      <c r="M632" s="0" t="n">
        <v>49075</v>
      </c>
      <c r="N632" s="0" t="s">
        <v>404</v>
      </c>
      <c r="O632" s="111" t="n">
        <v>25</v>
      </c>
      <c r="R632" s="0" t="s">
        <v>97</v>
      </c>
      <c r="S632" s="0" t="s">
        <v>98</v>
      </c>
      <c r="T632" s="113" t="n">
        <v>245</v>
      </c>
      <c r="U632" s="0" t="s">
        <v>682</v>
      </c>
      <c r="V632" s="0" t="s">
        <v>119</v>
      </c>
      <c r="W632" s="0" t="s">
        <v>101</v>
      </c>
      <c r="X632" s="0" t="s">
        <v>102</v>
      </c>
      <c r="Y632" s="0" t="s">
        <v>103</v>
      </c>
      <c r="Z632" s="0" t="s">
        <v>104</v>
      </c>
      <c r="AA632" s="0" t="n">
        <v>96004396</v>
      </c>
      <c r="AB632" s="0" t="n">
        <v>626242.1</v>
      </c>
      <c r="AC632" s="0" t="n">
        <v>64245</v>
      </c>
      <c r="AD632" s="110" t="n">
        <v>37043.875</v>
      </c>
      <c r="AE632" s="110" t="n">
        <v>37072.875</v>
      </c>
    </row>
    <row r="633" customFormat="false" ht="12.75" hidden="false" customHeight="false" outlineLevel="0" collapsed="false">
      <c r="A633" s="142" t="n">
        <f aca="false">DATEVALUE(TEXT(F633,"mm/dd/yy"))</f>
        <v>37041</v>
      </c>
      <c r="B633" s="142" t="str">
        <f aca="false">IF(K633="Power",IF(Z633="Enron Canada Corp.",LEFT(L633,9),LEFT(L633,13)),K633)</f>
        <v>Natural Gas</v>
      </c>
      <c r="C633" s="143" t="n">
        <f aca="false">IF(K633="Power",((AE633-AD633+1)*16*SUM(O633:P633)),((AE633-AD633+1)*SUM(O633:P633)))</f>
        <v>150000</v>
      </c>
      <c r="D633" s="143" t="n">
        <f aca="false">VLOOKUP(H633,$A$7:$E$12,(HLOOKUP(B633,$B$5:$E$6,2,FALSE())),FALSE())*C633</f>
        <v>45</v>
      </c>
      <c r="E633" s="109" t="n">
        <v>1312228</v>
      </c>
      <c r="F633" s="110" t="n">
        <v>37041.4419444444</v>
      </c>
      <c r="G633" s="0" t="s">
        <v>171</v>
      </c>
      <c r="H633" s="0" t="s">
        <v>15</v>
      </c>
      <c r="I633" s="0" t="s">
        <v>11</v>
      </c>
      <c r="K633" s="0" t="s">
        <v>12</v>
      </c>
      <c r="L633" s="0" t="s">
        <v>139</v>
      </c>
      <c r="M633" s="0" t="n">
        <v>28313</v>
      </c>
      <c r="N633" s="0" t="s">
        <v>785</v>
      </c>
      <c r="P633" s="111" t="n">
        <v>5000</v>
      </c>
      <c r="R633" s="0" t="s">
        <v>125</v>
      </c>
      <c r="S633" s="0" t="s">
        <v>98</v>
      </c>
      <c r="T633" s="113" t="n">
        <v>2.52</v>
      </c>
      <c r="U633" s="0" t="s">
        <v>719</v>
      </c>
      <c r="V633" s="0" t="s">
        <v>786</v>
      </c>
      <c r="W633" s="0" t="s">
        <v>787</v>
      </c>
      <c r="X633" s="0" t="s">
        <v>129</v>
      </c>
      <c r="Y633" s="0" t="s">
        <v>103</v>
      </c>
      <c r="Z633" s="0" t="s">
        <v>130</v>
      </c>
      <c r="AA633" s="0" t="n">
        <v>96000103</v>
      </c>
      <c r="AB633" s="0" t="s">
        <v>788</v>
      </c>
      <c r="AC633" s="0" t="n">
        <v>65268</v>
      </c>
      <c r="AD633" s="110" t="n">
        <v>37043.875</v>
      </c>
      <c r="AE633" s="110" t="n">
        <v>37072.875</v>
      </c>
    </row>
    <row r="634" customFormat="false" ht="12.75" hidden="false" customHeight="false" outlineLevel="0" collapsed="false">
      <c r="A634" s="142" t="n">
        <f aca="false">DATEVALUE(TEXT(F634,"mm/dd/yy"))</f>
        <v>37041</v>
      </c>
      <c r="B634" s="142" t="str">
        <f aca="false">IF(K634="Power",IF(Z634="Enron Canada Corp.",LEFT(L634,9),LEFT(L634,13)),K634)</f>
        <v>Natural Gas</v>
      </c>
      <c r="C634" s="143" t="n">
        <f aca="false">IF(K634="Power",((AE634-AD634+1)*16*SUM(O634:P634)),((AE634-AD634+1)*SUM(O634:P634)))</f>
        <v>150000</v>
      </c>
      <c r="D634" s="143" t="n">
        <f aca="false">VLOOKUP(H634,$A$7:$E$12,(HLOOKUP(B634,$B$5:$E$6,2,FALSE())),FALSE())*C634</f>
        <v>45</v>
      </c>
      <c r="E634" s="109" t="n">
        <v>1312405</v>
      </c>
      <c r="F634" s="110" t="n">
        <v>37041.4528125</v>
      </c>
      <c r="G634" s="0" t="s">
        <v>316</v>
      </c>
      <c r="H634" s="0" t="s">
        <v>15</v>
      </c>
      <c r="I634" s="0" t="s">
        <v>11</v>
      </c>
      <c r="K634" s="0" t="s">
        <v>12</v>
      </c>
      <c r="L634" s="0" t="s">
        <v>139</v>
      </c>
      <c r="M634" s="0" t="n">
        <v>28313</v>
      </c>
      <c r="N634" s="0" t="s">
        <v>785</v>
      </c>
      <c r="P634" s="111" t="n">
        <v>5000</v>
      </c>
      <c r="R634" s="0" t="s">
        <v>125</v>
      </c>
      <c r="S634" s="0" t="s">
        <v>98</v>
      </c>
      <c r="T634" s="113" t="n">
        <v>2.475</v>
      </c>
      <c r="U634" s="0" t="s">
        <v>719</v>
      </c>
      <c r="V634" s="0" t="s">
        <v>786</v>
      </c>
      <c r="W634" s="0" t="s">
        <v>787</v>
      </c>
      <c r="X634" s="0" t="s">
        <v>129</v>
      </c>
      <c r="Y634" s="0" t="s">
        <v>103</v>
      </c>
      <c r="Z634" s="0" t="s">
        <v>130</v>
      </c>
      <c r="AA634" s="0" t="n">
        <v>95000242</v>
      </c>
      <c r="AB634" s="0" t="s">
        <v>789</v>
      </c>
      <c r="AC634" s="0" t="n">
        <v>232</v>
      </c>
      <c r="AD634" s="110" t="n">
        <v>37043.875</v>
      </c>
      <c r="AE634" s="110" t="n">
        <v>37072.875</v>
      </c>
    </row>
    <row r="635" customFormat="false" ht="12.75" hidden="false" customHeight="false" outlineLevel="0" collapsed="false">
      <c r="A635" s="142" t="n">
        <f aca="false">DATEVALUE(TEXT(F635,"mm/dd/yy"))</f>
        <v>37041</v>
      </c>
      <c r="B635" s="142" t="str">
        <f aca="false">IF(K635="Power",IF(Z635="Enron Canada Corp.",LEFT(L635,9),LEFT(L635,13)),K635)</f>
        <v>US East Power</v>
      </c>
      <c r="C635" s="143" t="n">
        <f aca="false">IF(K635="Power",((AE635-AD635+1)*16*SUM(O635:P635)),((AE635-AD635+1)*SUM(O635:P635)))</f>
        <v>24000</v>
      </c>
      <c r="D635" s="143" t="n">
        <f aca="false">VLOOKUP(H635,$A$7:$E$12,(HLOOKUP(B635,$B$5:$E$6,2,FALSE())),FALSE())*C635</f>
        <v>120</v>
      </c>
      <c r="E635" s="109" t="n">
        <v>1312669</v>
      </c>
      <c r="F635" s="110" t="n">
        <v>37041.4812268519</v>
      </c>
      <c r="G635" s="0" t="s">
        <v>250</v>
      </c>
      <c r="H635" s="0" t="s">
        <v>14</v>
      </c>
      <c r="I635" s="0" t="s">
        <v>11</v>
      </c>
      <c r="K635" s="0" t="s">
        <v>13</v>
      </c>
      <c r="L635" s="0" t="s">
        <v>133</v>
      </c>
      <c r="M635" s="0" t="n">
        <v>26302</v>
      </c>
      <c r="N635" s="0" t="s">
        <v>672</v>
      </c>
      <c r="O635" s="111" t="n">
        <v>50</v>
      </c>
      <c r="R635" s="0" t="s">
        <v>97</v>
      </c>
      <c r="S635" s="0" t="s">
        <v>98</v>
      </c>
      <c r="T635" s="113" t="n">
        <v>47.5</v>
      </c>
      <c r="U635" s="0" t="s">
        <v>561</v>
      </c>
      <c r="V635" s="0" t="s">
        <v>458</v>
      </c>
      <c r="W635" s="0" t="s">
        <v>673</v>
      </c>
      <c r="X635" s="0" t="s">
        <v>102</v>
      </c>
      <c r="Y635" s="0" t="s">
        <v>103</v>
      </c>
      <c r="Z635" s="0" t="s">
        <v>104</v>
      </c>
      <c r="AA635" s="0" t="n">
        <v>96037738</v>
      </c>
      <c r="AB635" s="0" t="n">
        <v>626371.1</v>
      </c>
      <c r="AC635" s="0" t="n">
        <v>72209</v>
      </c>
      <c r="AD635" s="110" t="n">
        <v>37043.6006944444</v>
      </c>
      <c r="AE635" s="110" t="n">
        <v>37072.6006944444</v>
      </c>
    </row>
    <row r="636" customFormat="false" ht="12.75" hidden="false" customHeight="false" outlineLevel="0" collapsed="false">
      <c r="A636" s="142" t="n">
        <f aca="false">DATEVALUE(TEXT(F636,"mm/dd/yy"))</f>
        <v>37041</v>
      </c>
      <c r="B636" s="142" t="str">
        <f aca="false">IF(K636="Power",IF(Z636="Enron Canada Corp.",LEFT(L636,9),LEFT(L636,13)),K636)</f>
        <v>US East Power</v>
      </c>
      <c r="C636" s="143" t="n">
        <f aca="false">IF(K636="Power",((AE636-AD636+1)*16*SUM(O636:P636)),((AE636-AD636+1)*SUM(O636:P636)))</f>
        <v>24000</v>
      </c>
      <c r="D636" s="143" t="n">
        <f aca="false">VLOOKUP(H636,$A$7:$E$12,(HLOOKUP(B636,$B$5:$E$6,2,FALSE())),FALSE())*C636</f>
        <v>120</v>
      </c>
      <c r="E636" s="109" t="n">
        <v>1312873</v>
      </c>
      <c r="F636" s="110" t="n">
        <v>37041.4989236111</v>
      </c>
      <c r="G636" s="0" t="s">
        <v>105</v>
      </c>
      <c r="H636" s="0" t="s">
        <v>17</v>
      </c>
      <c r="I636" s="0" t="s">
        <v>11</v>
      </c>
      <c r="K636" s="0" t="s">
        <v>13</v>
      </c>
      <c r="L636" s="0" t="s">
        <v>133</v>
      </c>
      <c r="M636" s="0" t="n">
        <v>26302</v>
      </c>
      <c r="N636" s="0" t="s">
        <v>672</v>
      </c>
      <c r="P636" s="111" t="n">
        <v>50</v>
      </c>
      <c r="R636" s="0" t="s">
        <v>97</v>
      </c>
      <c r="S636" s="0" t="s">
        <v>98</v>
      </c>
      <c r="T636" s="113" t="n">
        <v>46.75</v>
      </c>
      <c r="U636" s="0" t="s">
        <v>578</v>
      </c>
      <c r="V636" s="0" t="s">
        <v>458</v>
      </c>
      <c r="W636" s="0" t="s">
        <v>673</v>
      </c>
      <c r="X636" s="0" t="s">
        <v>102</v>
      </c>
      <c r="Y636" s="0" t="s">
        <v>103</v>
      </c>
      <c r="Z636" s="0" t="s">
        <v>104</v>
      </c>
      <c r="AA636" s="0" t="n">
        <v>96020035</v>
      </c>
      <c r="AB636" s="0" t="n">
        <v>626422.1</v>
      </c>
      <c r="AC636" s="0" t="n">
        <v>71108</v>
      </c>
      <c r="AD636" s="110" t="n">
        <v>37043.6006944444</v>
      </c>
      <c r="AE636" s="110" t="n">
        <v>37072.6006944444</v>
      </c>
    </row>
    <row r="637" customFormat="false" ht="12.75" hidden="false" customHeight="false" outlineLevel="0" collapsed="false">
      <c r="A637" s="142" t="n">
        <f aca="false">DATEVALUE(TEXT(F637,"mm/dd/yy"))</f>
        <v>37041</v>
      </c>
      <c r="B637" s="142" t="str">
        <f aca="false">IF(K637="Power",IF(Z637="Enron Canada Corp.",LEFT(L637,9),LEFT(L637,13)),K637)</f>
        <v>US East Power</v>
      </c>
      <c r="C637" s="143" t="n">
        <f aca="false">IF(K637="Power",((AE637-AD637+1)*16*SUM(O637:P637)),((AE637-AD637+1)*SUM(O637:P637)))</f>
        <v>24000</v>
      </c>
      <c r="D637" s="143" t="n">
        <f aca="false">VLOOKUP(H637,$A$7:$E$12,(HLOOKUP(B637,$B$5:$E$6,2,FALSE())),FALSE())*C637</f>
        <v>120</v>
      </c>
      <c r="E637" s="109" t="n">
        <v>1312941</v>
      </c>
      <c r="F637" s="110" t="n">
        <v>37041.5063773148</v>
      </c>
      <c r="G637" s="0" t="s">
        <v>113</v>
      </c>
      <c r="H637" s="0" t="s">
        <v>14</v>
      </c>
      <c r="I637" s="0" t="s">
        <v>11</v>
      </c>
      <c r="K637" s="0" t="s">
        <v>13</v>
      </c>
      <c r="L637" s="0" t="s">
        <v>133</v>
      </c>
      <c r="M637" s="0" t="n">
        <v>32554</v>
      </c>
      <c r="N637" s="0" t="s">
        <v>172</v>
      </c>
      <c r="O637" s="111" t="n">
        <v>50</v>
      </c>
      <c r="R637" s="0" t="s">
        <v>97</v>
      </c>
      <c r="S637" s="0" t="s">
        <v>98</v>
      </c>
      <c r="T637" s="113" t="n">
        <v>45.25</v>
      </c>
      <c r="U637" s="0" t="s">
        <v>208</v>
      </c>
      <c r="V637" s="0" t="s">
        <v>153</v>
      </c>
      <c r="W637" s="0" t="s">
        <v>174</v>
      </c>
      <c r="X637" s="0" t="s">
        <v>102</v>
      </c>
      <c r="Y637" s="0" t="s">
        <v>103</v>
      </c>
      <c r="Z637" s="0" t="s">
        <v>104</v>
      </c>
      <c r="AA637" s="0" t="n">
        <v>96028954</v>
      </c>
      <c r="AB637" s="0" t="n">
        <v>626440.1</v>
      </c>
      <c r="AC637" s="0" t="n">
        <v>54979</v>
      </c>
      <c r="AD637" s="110" t="n">
        <v>37043.5916666667</v>
      </c>
      <c r="AE637" s="110" t="n">
        <v>37072.5916666667</v>
      </c>
    </row>
    <row r="638" customFormat="false" ht="12.75" hidden="false" customHeight="false" outlineLevel="0" collapsed="false">
      <c r="A638" s="142" t="n">
        <f aca="false">DATEVALUE(TEXT(F638,"mm/dd/yy"))</f>
        <v>37041</v>
      </c>
      <c r="B638" s="142" t="str">
        <f aca="false">IF(K638="Power",IF(Z638="Enron Canada Corp.",LEFT(L638,9),LEFT(L638,13)),K638)</f>
        <v>US East Power</v>
      </c>
      <c r="C638" s="143" t="n">
        <f aca="false">IF(K638="Power",((AE638-AD638+1)*16*SUM(O638:P638)),((AE638-AD638+1)*SUM(O638:P638)))</f>
        <v>24000</v>
      </c>
      <c r="D638" s="143" t="n">
        <f aca="false">VLOOKUP(H638,$A$7:$E$12,(HLOOKUP(B638,$B$5:$E$6,2,FALSE())),FALSE())*C638</f>
        <v>120</v>
      </c>
      <c r="E638" s="109" t="n">
        <v>1312949</v>
      </c>
      <c r="F638" s="110" t="n">
        <v>37041.5067361111</v>
      </c>
      <c r="G638" s="0" t="s">
        <v>168</v>
      </c>
      <c r="H638" s="0" t="s">
        <v>15</v>
      </c>
      <c r="I638" s="0" t="s">
        <v>11</v>
      </c>
      <c r="K638" s="0" t="s">
        <v>13</v>
      </c>
      <c r="L638" s="0" t="s">
        <v>133</v>
      </c>
      <c r="M638" s="0" t="n">
        <v>32554</v>
      </c>
      <c r="N638" s="0" t="s">
        <v>172</v>
      </c>
      <c r="P638" s="111" t="n">
        <v>50</v>
      </c>
      <c r="R638" s="0" t="s">
        <v>97</v>
      </c>
      <c r="S638" s="0" t="s">
        <v>98</v>
      </c>
      <c r="T638" s="113" t="n">
        <v>45.5</v>
      </c>
      <c r="U638" s="0" t="s">
        <v>647</v>
      </c>
      <c r="V638" s="0" t="s">
        <v>153</v>
      </c>
      <c r="W638" s="0" t="s">
        <v>174</v>
      </c>
      <c r="X638" s="0" t="s">
        <v>102</v>
      </c>
      <c r="Y638" s="0" t="s">
        <v>103</v>
      </c>
      <c r="Z638" s="0" t="s">
        <v>104</v>
      </c>
      <c r="AA638" s="0" t="n">
        <v>96005582</v>
      </c>
      <c r="AB638" s="0" t="n">
        <v>626442.1</v>
      </c>
      <c r="AC638" s="0" t="n">
        <v>53461</v>
      </c>
      <c r="AD638" s="110" t="n">
        <v>37043.5916666667</v>
      </c>
      <c r="AE638" s="110" t="n">
        <v>37072.5916666667</v>
      </c>
    </row>
    <row r="639" customFormat="false" ht="12.75" hidden="false" customHeight="false" outlineLevel="0" collapsed="false">
      <c r="A639" s="142" t="n">
        <f aca="false">DATEVALUE(TEXT(F639,"mm/dd/yy"))</f>
        <v>37041</v>
      </c>
      <c r="B639" s="142" t="str">
        <f aca="false">IF(K639="Power",IF(Z639="Enron Canada Corp.",LEFT(L639,9),LEFT(L639,13)),K639)</f>
        <v>US East Power</v>
      </c>
      <c r="C639" s="143" t="n">
        <f aca="false">IF(K639="Power",((AE639-AD639+1)*16*SUM(O639:P639)),((AE639-AD639+1)*SUM(O639:P639)))</f>
        <v>47200</v>
      </c>
      <c r="D639" s="143" t="n">
        <f aca="false">VLOOKUP(H639,$A$7:$E$12,(HLOOKUP(B639,$B$5:$E$6,2,FALSE())),FALSE())*C639</f>
        <v>236</v>
      </c>
      <c r="E639" s="109" t="n">
        <v>1313077</v>
      </c>
      <c r="F639" s="110" t="n">
        <v>37041.5204976852</v>
      </c>
      <c r="G639" s="0" t="s">
        <v>150</v>
      </c>
      <c r="H639" s="0" t="s">
        <v>14</v>
      </c>
      <c r="I639" s="0" t="s">
        <v>11</v>
      </c>
      <c r="K639" s="0" t="s">
        <v>13</v>
      </c>
      <c r="L639" s="0" t="s">
        <v>133</v>
      </c>
      <c r="M639" s="0" t="n">
        <v>33296</v>
      </c>
      <c r="N639" s="0" t="s">
        <v>764</v>
      </c>
      <c r="O639" s="111" t="n">
        <v>50</v>
      </c>
      <c r="R639" s="0" t="s">
        <v>97</v>
      </c>
      <c r="S639" s="0" t="s">
        <v>98</v>
      </c>
      <c r="T639" s="113" t="n">
        <v>37.75</v>
      </c>
      <c r="U639" s="0" t="s">
        <v>790</v>
      </c>
      <c r="V639" s="0" t="s">
        <v>579</v>
      </c>
      <c r="W639" s="0" t="s">
        <v>469</v>
      </c>
      <c r="X639" s="0" t="s">
        <v>102</v>
      </c>
      <c r="Y639" s="0" t="s">
        <v>103</v>
      </c>
      <c r="Z639" s="0" t="s">
        <v>104</v>
      </c>
      <c r="AA639" s="0" t="n">
        <v>96009016</v>
      </c>
      <c r="AB639" s="0" t="n">
        <v>626479.1</v>
      </c>
      <c r="AC639" s="0" t="n">
        <v>18</v>
      </c>
      <c r="AD639" s="110" t="n">
        <v>37257.5944444444</v>
      </c>
      <c r="AE639" s="110" t="n">
        <v>37315.5944444444</v>
      </c>
    </row>
    <row r="640" customFormat="false" ht="12.75" hidden="false" customHeight="false" outlineLevel="0" collapsed="false">
      <c r="A640" s="142" t="n">
        <f aca="false">DATEVALUE(TEXT(F640,"mm/dd/yy"))</f>
        <v>37041</v>
      </c>
      <c r="B640" s="142" t="str">
        <f aca="false">IF(K640="Power",IF(Z640="Enron Canada Corp.",LEFT(L640,9),LEFT(L640,13)),K640)</f>
        <v>US East Power</v>
      </c>
      <c r="C640" s="143" t="n">
        <f aca="false">IF(K640="Power",((AE640-AD640+1)*16*SUM(O640:P640)),((AE640-AD640+1)*SUM(O640:P640)))</f>
        <v>49600</v>
      </c>
      <c r="D640" s="143" t="n">
        <f aca="false">VLOOKUP(H640,$A$7:$E$12,(HLOOKUP(B640,$B$5:$E$6,2,FALSE())),FALSE())*C640</f>
        <v>248</v>
      </c>
      <c r="E640" s="109" t="n">
        <v>1313259</v>
      </c>
      <c r="F640" s="110" t="n">
        <v>37041.5363888889</v>
      </c>
      <c r="G640" s="0" t="s">
        <v>170</v>
      </c>
      <c r="H640" s="0" t="s">
        <v>15</v>
      </c>
      <c r="I640" s="0" t="s">
        <v>11</v>
      </c>
      <c r="K640" s="0" t="s">
        <v>13</v>
      </c>
      <c r="L640" s="0" t="s">
        <v>133</v>
      </c>
      <c r="M640" s="0" t="n">
        <v>34035</v>
      </c>
      <c r="N640" s="0" t="s">
        <v>791</v>
      </c>
      <c r="O640" s="111" t="n">
        <v>50</v>
      </c>
      <c r="R640" s="0" t="s">
        <v>97</v>
      </c>
      <c r="S640" s="0" t="s">
        <v>98</v>
      </c>
      <c r="T640" s="113" t="n">
        <v>25.75</v>
      </c>
      <c r="U640" s="0" t="s">
        <v>647</v>
      </c>
      <c r="V640" s="0" t="s">
        <v>173</v>
      </c>
      <c r="W640" s="0" t="s">
        <v>174</v>
      </c>
      <c r="X640" s="0" t="s">
        <v>102</v>
      </c>
      <c r="Y640" s="0" t="s">
        <v>103</v>
      </c>
      <c r="Z640" s="0" t="s">
        <v>104</v>
      </c>
      <c r="AB640" s="0" t="n">
        <v>626514.1</v>
      </c>
      <c r="AC640" s="0" t="n">
        <v>3246</v>
      </c>
      <c r="AD640" s="110" t="n">
        <v>37073.5916666667</v>
      </c>
      <c r="AE640" s="110" t="n">
        <v>37134.5916666667</v>
      </c>
    </row>
    <row r="641" customFormat="false" ht="12.75" hidden="false" customHeight="false" outlineLevel="0" collapsed="false">
      <c r="A641" s="142" t="n">
        <f aca="false">DATEVALUE(TEXT(F641,"mm/dd/yy"))</f>
        <v>37041</v>
      </c>
      <c r="B641" s="142" t="str">
        <f aca="false">IF(K641="Power",IF(Z641="Enron Canada Corp.",LEFT(L641,9),LEFT(L641,13)),K641)</f>
        <v>US East Power</v>
      </c>
      <c r="C641" s="143" t="n">
        <f aca="false">IF(K641="Power",((AE641-AD641+1)*16*SUM(O641:P641)),((AE641-AD641+1)*SUM(O641:P641)))</f>
        <v>24000</v>
      </c>
      <c r="D641" s="143" t="n">
        <f aca="false">VLOOKUP(H641,$A$7:$E$12,(HLOOKUP(B641,$B$5:$E$6,2,FALSE())),FALSE())*C641</f>
        <v>120</v>
      </c>
      <c r="E641" s="109" t="n">
        <v>1313294</v>
      </c>
      <c r="F641" s="110" t="n">
        <v>37041.5389467593</v>
      </c>
      <c r="G641" s="0" t="s">
        <v>305</v>
      </c>
      <c r="H641" s="0" t="s">
        <v>15</v>
      </c>
      <c r="I641" s="0" t="s">
        <v>11</v>
      </c>
      <c r="K641" s="0" t="s">
        <v>13</v>
      </c>
      <c r="L641" s="0" t="s">
        <v>133</v>
      </c>
      <c r="M641" s="0" t="n">
        <v>7473</v>
      </c>
      <c r="N641" s="0" t="s">
        <v>303</v>
      </c>
      <c r="O641" s="111" t="n">
        <v>50</v>
      </c>
      <c r="R641" s="0" t="s">
        <v>97</v>
      </c>
      <c r="S641" s="0" t="s">
        <v>98</v>
      </c>
      <c r="T641" s="113" t="n">
        <v>48.5</v>
      </c>
      <c r="U641" s="0" t="s">
        <v>649</v>
      </c>
      <c r="V641" s="0" t="s">
        <v>231</v>
      </c>
      <c r="W641" s="0" t="s">
        <v>137</v>
      </c>
      <c r="X641" s="0" t="s">
        <v>102</v>
      </c>
      <c r="Y641" s="0" t="s">
        <v>103</v>
      </c>
      <c r="Z641" s="0" t="s">
        <v>104</v>
      </c>
      <c r="AA641" s="0" t="n">
        <v>96060365</v>
      </c>
      <c r="AB641" s="0" t="n">
        <v>626524.1</v>
      </c>
      <c r="AC641" s="0" t="n">
        <v>12</v>
      </c>
      <c r="AD641" s="110" t="n">
        <v>37043.7159722222</v>
      </c>
      <c r="AE641" s="110" t="n">
        <v>37072.7159722222</v>
      </c>
    </row>
    <row r="642" customFormat="false" ht="12.75" hidden="false" customHeight="false" outlineLevel="0" collapsed="false">
      <c r="A642" s="142" t="n">
        <f aca="false">DATEVALUE(TEXT(F642,"mm/dd/yy"))</f>
        <v>37041</v>
      </c>
      <c r="B642" s="142" t="str">
        <f aca="false">IF(K642="Power",IF(Z642="Enron Canada Corp.",LEFT(L642,9),LEFT(L642,13)),K642)</f>
        <v>US East Power</v>
      </c>
      <c r="C642" s="143" t="n">
        <f aca="false">IF(K642="Power",((AE642-AD642+1)*16*SUM(O642:P642)),((AE642-AD642+1)*SUM(O642:P642)))</f>
        <v>24000</v>
      </c>
      <c r="D642" s="143" t="n">
        <f aca="false">VLOOKUP(H642,$A$7:$E$12,(HLOOKUP(B642,$B$5:$E$6,2,FALSE())),FALSE())*C642</f>
        <v>120</v>
      </c>
      <c r="E642" s="109" t="n">
        <v>1313451</v>
      </c>
      <c r="F642" s="110" t="n">
        <v>37041.5441782407</v>
      </c>
      <c r="G642" s="0" t="s">
        <v>792</v>
      </c>
      <c r="H642" s="0" t="s">
        <v>17</v>
      </c>
      <c r="I642" s="0" t="s">
        <v>11</v>
      </c>
      <c r="K642" s="0" t="s">
        <v>13</v>
      </c>
      <c r="L642" s="0" t="s">
        <v>133</v>
      </c>
      <c r="M642" s="0" t="n">
        <v>51050</v>
      </c>
      <c r="N642" s="0" t="s">
        <v>793</v>
      </c>
      <c r="P642" s="111" t="n">
        <v>50</v>
      </c>
      <c r="R642" s="0" t="s">
        <v>97</v>
      </c>
      <c r="S642" s="0" t="s">
        <v>98</v>
      </c>
      <c r="T642" s="113" t="n">
        <v>55.5</v>
      </c>
      <c r="U642" s="0" t="s">
        <v>794</v>
      </c>
      <c r="V642" s="0" t="s">
        <v>795</v>
      </c>
      <c r="W642" s="0" t="s">
        <v>673</v>
      </c>
      <c r="X642" s="0" t="s">
        <v>102</v>
      </c>
      <c r="Y642" s="0" t="s">
        <v>103</v>
      </c>
      <c r="Z642" s="0" t="s">
        <v>104</v>
      </c>
      <c r="AB642" s="0" t="n">
        <v>626549.1</v>
      </c>
      <c r="AC642" s="0" t="n">
        <v>26428</v>
      </c>
      <c r="AD642" s="110" t="n">
        <v>37043.875</v>
      </c>
      <c r="AE642" s="110" t="n">
        <v>37072.875</v>
      </c>
    </row>
    <row r="643" customFormat="false" ht="12.75" hidden="false" customHeight="false" outlineLevel="0" collapsed="false">
      <c r="A643" s="142" t="n">
        <f aca="false">DATEVALUE(TEXT(F643,"mm/dd/yy"))</f>
        <v>37041</v>
      </c>
      <c r="B643" s="142" t="str">
        <f aca="false">IF(K643="Power",IF(Z643="Enron Canada Corp.",LEFT(L643,9),LEFT(L643,13)),K643)</f>
        <v>US East Power</v>
      </c>
      <c r="C643" s="143" t="n">
        <f aca="false">IF(K643="Power",((AE643-AD643+1)*16*SUM(O643:P643)),((AE643-AD643+1)*SUM(O643:P643)))</f>
        <v>24000</v>
      </c>
      <c r="D643" s="143" t="n">
        <f aca="false">VLOOKUP(H643,$A$7:$E$12,(HLOOKUP(B643,$B$5:$E$6,2,FALSE())),FALSE())*C643</f>
        <v>120</v>
      </c>
      <c r="E643" s="109" t="n">
        <v>1313520</v>
      </c>
      <c r="F643" s="110" t="n">
        <v>37041.5459837963</v>
      </c>
      <c r="G643" s="0" t="s">
        <v>305</v>
      </c>
      <c r="H643" s="0" t="s">
        <v>17</v>
      </c>
      <c r="I643" s="0" t="s">
        <v>11</v>
      </c>
      <c r="K643" s="0" t="s">
        <v>13</v>
      </c>
      <c r="L643" s="0" t="s">
        <v>442</v>
      </c>
      <c r="M643" s="0" t="n">
        <v>34802</v>
      </c>
      <c r="N643" s="0" t="s">
        <v>693</v>
      </c>
      <c r="P643" s="111" t="n">
        <v>50</v>
      </c>
      <c r="R643" s="0" t="s">
        <v>97</v>
      </c>
      <c r="S643" s="0" t="s">
        <v>98</v>
      </c>
      <c r="T643" s="113" t="n">
        <v>42.25</v>
      </c>
      <c r="U643" s="0" t="s">
        <v>694</v>
      </c>
      <c r="V643" s="0" t="s">
        <v>592</v>
      </c>
      <c r="W643" s="0" t="s">
        <v>477</v>
      </c>
      <c r="X643" s="0" t="s">
        <v>102</v>
      </c>
      <c r="Y643" s="0" t="s">
        <v>103</v>
      </c>
      <c r="Z643" s="0" t="s">
        <v>104</v>
      </c>
      <c r="AA643" s="0" t="n">
        <v>96060365</v>
      </c>
      <c r="AB643" s="0" t="n">
        <v>626558.1</v>
      </c>
      <c r="AC643" s="0" t="n">
        <v>12</v>
      </c>
      <c r="AD643" s="110" t="n">
        <v>37043</v>
      </c>
      <c r="AE643" s="110" t="n">
        <v>37072</v>
      </c>
    </row>
    <row r="644" customFormat="false" ht="12.75" hidden="false" customHeight="false" outlineLevel="0" collapsed="false">
      <c r="A644" s="142" t="n">
        <f aca="false">DATEVALUE(TEXT(F644,"mm/dd/yy"))</f>
        <v>37041</v>
      </c>
      <c r="B644" s="142" t="str">
        <f aca="false">IF(K644="Power",IF(Z644="Enron Canada Corp.",LEFT(L644,9),LEFT(L644,13)),K644)</f>
        <v>US East Power</v>
      </c>
      <c r="C644" s="143" t="n">
        <f aca="false">IF(K644="Power",((AE644-AD644+1)*16*SUM(O644:P644)),((AE644-AD644+1)*SUM(O644:P644)))</f>
        <v>24000</v>
      </c>
      <c r="D644" s="143" t="n">
        <f aca="false">VLOOKUP(H644,$A$7:$E$12,(HLOOKUP(B644,$B$5:$E$6,2,FALSE())),FALSE())*C644</f>
        <v>120</v>
      </c>
      <c r="E644" s="109" t="n">
        <v>1313711</v>
      </c>
      <c r="F644" s="110" t="n">
        <v>37041.5507523148</v>
      </c>
      <c r="G644" s="0" t="s">
        <v>255</v>
      </c>
      <c r="H644" s="0" t="s">
        <v>15</v>
      </c>
      <c r="I644" s="0" t="s">
        <v>11</v>
      </c>
      <c r="K644" s="0" t="s">
        <v>13</v>
      </c>
      <c r="L644" s="0" t="s">
        <v>133</v>
      </c>
      <c r="M644" s="0" t="n">
        <v>32554</v>
      </c>
      <c r="N644" s="0" t="s">
        <v>172</v>
      </c>
      <c r="O644" s="111" t="n">
        <v>50</v>
      </c>
      <c r="R644" s="0" t="s">
        <v>97</v>
      </c>
      <c r="S644" s="0" t="s">
        <v>98</v>
      </c>
      <c r="T644" s="113" t="n">
        <v>45.75</v>
      </c>
      <c r="U644" s="0" t="s">
        <v>647</v>
      </c>
      <c r="V644" s="0" t="s">
        <v>153</v>
      </c>
      <c r="W644" s="0" t="s">
        <v>174</v>
      </c>
      <c r="X644" s="0" t="s">
        <v>102</v>
      </c>
      <c r="Y644" s="0" t="s">
        <v>103</v>
      </c>
      <c r="Z644" s="0" t="s">
        <v>104</v>
      </c>
      <c r="AA644" s="0" t="n">
        <v>96057479</v>
      </c>
      <c r="AB644" s="0" t="n">
        <v>626589.1</v>
      </c>
      <c r="AC644" s="0" t="n">
        <v>55134</v>
      </c>
      <c r="AD644" s="110" t="n">
        <v>37043.5916666667</v>
      </c>
      <c r="AE644" s="110" t="n">
        <v>37072.5916666667</v>
      </c>
    </row>
    <row r="645" customFormat="false" ht="12.75" hidden="false" customHeight="false" outlineLevel="0" collapsed="false">
      <c r="A645" s="142" t="n">
        <f aca="false">DATEVALUE(TEXT(F645,"mm/dd/yy"))</f>
        <v>37041</v>
      </c>
      <c r="B645" s="142" t="str">
        <f aca="false">IF(K645="Power",IF(Z645="Enron Canada Corp.",LEFT(L645,9),LEFT(L645,13)),K645)</f>
        <v>US East Power</v>
      </c>
      <c r="C645" s="143" t="n">
        <f aca="false">IF(K645="Power",((AE645-AD645+1)*16*SUM(O645:P645)),((AE645-AD645+1)*SUM(O645:P645)))</f>
        <v>800</v>
      </c>
      <c r="D645" s="143" t="n">
        <f aca="false">VLOOKUP(H645,$A$7:$E$12,(HLOOKUP(B645,$B$5:$E$6,2,FALSE())),FALSE())*C645</f>
        <v>4</v>
      </c>
      <c r="E645" s="109" t="n">
        <v>1314538</v>
      </c>
      <c r="F645" s="110" t="n">
        <v>37041.5779166667</v>
      </c>
      <c r="G645" s="0" t="s">
        <v>170</v>
      </c>
      <c r="H645" s="0" t="s">
        <v>15</v>
      </c>
      <c r="I645" s="0" t="s">
        <v>11</v>
      </c>
      <c r="K645" s="0" t="s">
        <v>13</v>
      </c>
      <c r="L645" s="0" t="s">
        <v>133</v>
      </c>
      <c r="M645" s="0" t="n">
        <v>29086</v>
      </c>
      <c r="N645" s="0" t="s">
        <v>739</v>
      </c>
      <c r="O645" s="111" t="n">
        <v>50</v>
      </c>
      <c r="R645" s="0" t="s">
        <v>97</v>
      </c>
      <c r="S645" s="0" t="s">
        <v>98</v>
      </c>
      <c r="T645" s="113" t="n">
        <v>24.95</v>
      </c>
      <c r="U645" s="0" t="s">
        <v>647</v>
      </c>
      <c r="V645" s="0" t="s">
        <v>153</v>
      </c>
      <c r="W645" s="0" t="s">
        <v>154</v>
      </c>
      <c r="X645" s="0" t="s">
        <v>102</v>
      </c>
      <c r="Y645" s="0" t="s">
        <v>103</v>
      </c>
      <c r="Z645" s="0" t="s">
        <v>104</v>
      </c>
      <c r="AB645" s="0" t="n">
        <v>626762.1</v>
      </c>
      <c r="AC645" s="0" t="n">
        <v>3246</v>
      </c>
      <c r="AD645" s="110" t="n">
        <v>37043.875</v>
      </c>
      <c r="AE645" s="110" t="n">
        <v>37043.875</v>
      </c>
    </row>
    <row r="646" customFormat="false" ht="12.75" hidden="false" customHeight="false" outlineLevel="0" collapsed="false">
      <c r="A646" s="142" t="n">
        <f aca="false">DATEVALUE(TEXT(F646,"mm/dd/yy"))</f>
        <v>37041</v>
      </c>
      <c r="B646" s="142" t="str">
        <f aca="false">IF(K646="Power",IF(Z646="Enron Canada Corp.",LEFT(L646,9),LEFT(L646,13)),K646)</f>
        <v>Natural Gas</v>
      </c>
      <c r="C646" s="143" t="n">
        <f aca="false">IF(K646="Power",((AE646-AD646+1)*16*SUM(O646:P646)),((AE646-AD646+1)*SUM(O646:P646)))</f>
        <v>1510000</v>
      </c>
      <c r="D646" s="143" t="n">
        <f aca="false">VLOOKUP(H646,$A$7:$E$12,(HLOOKUP(B646,$B$5:$E$6,2,FALSE())),FALSE())*C646</f>
        <v>377.5</v>
      </c>
      <c r="E646" s="109" t="n">
        <v>1314557</v>
      </c>
      <c r="F646" s="110" t="n">
        <v>37041.5785300926</v>
      </c>
      <c r="G646" s="0" t="s">
        <v>171</v>
      </c>
      <c r="H646" s="0" t="s">
        <v>14</v>
      </c>
      <c r="I646" s="0" t="s">
        <v>11</v>
      </c>
      <c r="K646" s="0" t="s">
        <v>12</v>
      </c>
      <c r="L646" s="0" t="s">
        <v>123</v>
      </c>
      <c r="M646" s="0" t="n">
        <v>29762</v>
      </c>
      <c r="N646" s="0" t="s">
        <v>796</v>
      </c>
      <c r="O646" s="111" t="n">
        <v>10000</v>
      </c>
      <c r="R646" s="0" t="s">
        <v>125</v>
      </c>
      <c r="S646" s="0" t="s">
        <v>98</v>
      </c>
      <c r="T646" s="113" t="n">
        <v>0.165</v>
      </c>
      <c r="U646" s="0" t="s">
        <v>202</v>
      </c>
      <c r="V646" s="0" t="s">
        <v>247</v>
      </c>
      <c r="W646" s="0" t="s">
        <v>239</v>
      </c>
      <c r="X646" s="0" t="s">
        <v>129</v>
      </c>
      <c r="Y646" s="0" t="s">
        <v>103</v>
      </c>
      <c r="Z646" s="0" t="s">
        <v>130</v>
      </c>
      <c r="AA646" s="0" t="n">
        <v>96000103</v>
      </c>
      <c r="AB646" s="0" t="s">
        <v>797</v>
      </c>
      <c r="AC646" s="0" t="n">
        <v>65268</v>
      </c>
      <c r="AD646" s="110" t="n">
        <v>37196</v>
      </c>
      <c r="AE646" s="110" t="n">
        <v>37346</v>
      </c>
    </row>
    <row r="647" customFormat="false" ht="12.75" hidden="false" customHeight="false" outlineLevel="0" collapsed="false">
      <c r="A647" s="142" t="n">
        <f aca="false">DATEVALUE(TEXT(F647,"mm/dd/yy"))</f>
        <v>37041</v>
      </c>
      <c r="B647" s="142" t="str">
        <f aca="false">IF(K647="Power",IF(Z647="Enron Canada Corp.",LEFT(L647,9),LEFT(L647,13)),K647)</f>
        <v>US East Power</v>
      </c>
      <c r="C647" s="143" t="n">
        <f aca="false">IF(K647="Power",((AE647-AD647+1)*16*SUM(O647:P647)),((AE647-AD647+1)*SUM(O647:P647)))</f>
        <v>4000</v>
      </c>
      <c r="D647" s="143" t="n">
        <f aca="false">VLOOKUP(H647,$A$7:$E$12,(HLOOKUP(B647,$B$5:$E$6,2,FALSE())),FALSE())*C647</f>
        <v>20</v>
      </c>
      <c r="E647" s="109" t="n">
        <v>1314562</v>
      </c>
      <c r="F647" s="110" t="n">
        <v>37041.5787037037</v>
      </c>
      <c r="G647" s="0" t="s">
        <v>170</v>
      </c>
      <c r="H647" s="0" t="s">
        <v>15</v>
      </c>
      <c r="I647" s="0" t="s">
        <v>11</v>
      </c>
      <c r="K647" s="0" t="s">
        <v>13</v>
      </c>
      <c r="L647" s="0" t="s">
        <v>133</v>
      </c>
      <c r="M647" s="0" t="n">
        <v>51358</v>
      </c>
      <c r="N647" s="0" t="s">
        <v>798</v>
      </c>
      <c r="O647" s="111" t="n">
        <v>50</v>
      </c>
      <c r="R647" s="0" t="s">
        <v>97</v>
      </c>
      <c r="S647" s="0" t="s">
        <v>98</v>
      </c>
      <c r="T647" s="113" t="n">
        <v>42</v>
      </c>
      <c r="U647" s="0" t="s">
        <v>647</v>
      </c>
      <c r="V647" s="0" t="s">
        <v>153</v>
      </c>
      <c r="W647" s="0" t="s">
        <v>154</v>
      </c>
      <c r="X647" s="0" t="s">
        <v>102</v>
      </c>
      <c r="Y647" s="0" t="s">
        <v>103</v>
      </c>
      <c r="Z647" s="0" t="s">
        <v>104</v>
      </c>
      <c r="AB647" s="0" t="n">
        <v>626768.1</v>
      </c>
      <c r="AC647" s="0" t="n">
        <v>3246</v>
      </c>
      <c r="AD647" s="110" t="n">
        <v>37053.875</v>
      </c>
      <c r="AE647" s="110" t="n">
        <v>37057.875</v>
      </c>
    </row>
    <row r="648" customFormat="false" ht="12.75" hidden="false" customHeight="false" outlineLevel="0" collapsed="false">
      <c r="A648" s="142" t="n">
        <f aca="false">DATEVALUE(TEXT(F648,"mm/dd/yy"))</f>
        <v>37041</v>
      </c>
      <c r="B648" s="142" t="str">
        <f aca="false">IF(K648="Power",IF(Z648="Enron Canada Corp.",LEFT(L648,9),LEFT(L648,13)),K648)</f>
        <v>US West Power</v>
      </c>
      <c r="C648" s="143" t="n">
        <f aca="false">IF(K648="Power",((AE648-AD648+1)*16*SUM(O648:P648)),((AE648-AD648+1)*SUM(O648:P648)))</f>
        <v>800</v>
      </c>
      <c r="D648" s="143" t="n">
        <f aca="false">VLOOKUP(H648,$A$7:$E$12,(HLOOKUP(B648,$B$5:$E$6,2,FALSE())),FALSE())*C648</f>
        <v>6</v>
      </c>
      <c r="E648" s="109" t="n">
        <v>1314578</v>
      </c>
      <c r="F648" s="110" t="n">
        <v>37041.5793287037</v>
      </c>
      <c r="G648" s="0" t="s">
        <v>188</v>
      </c>
      <c r="H648" s="0" t="s">
        <v>14</v>
      </c>
      <c r="I648" s="0" t="s">
        <v>11</v>
      </c>
      <c r="K648" s="0" t="s">
        <v>13</v>
      </c>
      <c r="L648" s="0" t="s">
        <v>95</v>
      </c>
      <c r="M648" s="0" t="n">
        <v>29412</v>
      </c>
      <c r="N648" s="0" t="s">
        <v>799</v>
      </c>
      <c r="P648" s="111" t="n">
        <v>25</v>
      </c>
      <c r="R648" s="0" t="s">
        <v>97</v>
      </c>
      <c r="S648" s="0" t="s">
        <v>98</v>
      </c>
      <c r="T648" s="113" t="n">
        <v>166</v>
      </c>
      <c r="U648" s="0" t="s">
        <v>682</v>
      </c>
      <c r="V648" s="0" t="s">
        <v>800</v>
      </c>
      <c r="W648" s="0" t="s">
        <v>101</v>
      </c>
      <c r="X648" s="0" t="s">
        <v>102</v>
      </c>
      <c r="Y648" s="0" t="s">
        <v>103</v>
      </c>
      <c r="Z648" s="0" t="s">
        <v>104</v>
      </c>
      <c r="AA648" s="0" t="n">
        <v>96050496</v>
      </c>
      <c r="AB648" s="0" t="n">
        <v>626772.1</v>
      </c>
      <c r="AC648" s="0" t="n">
        <v>91219</v>
      </c>
      <c r="AD648" s="110" t="n">
        <v>37043.875</v>
      </c>
      <c r="AE648" s="110" t="n">
        <v>37044.875</v>
      </c>
    </row>
    <row r="649" customFormat="false" ht="12.75" hidden="false" customHeight="false" outlineLevel="0" collapsed="false">
      <c r="A649" s="142" t="n">
        <f aca="false">DATEVALUE(TEXT(F649,"mm/dd/yy"))</f>
        <v>37041</v>
      </c>
      <c r="B649" s="142" t="str">
        <f aca="false">IF(K649="Power",IF(Z649="Enron Canada Corp.",LEFT(L649,9),LEFT(L649,13)),K649)</f>
        <v>US East Power</v>
      </c>
      <c r="C649" s="143" t="n">
        <f aca="false">IF(K649="Power",((AE649-AD649+1)*16*SUM(O649:P649)),((AE649-AD649+1)*SUM(O649:P649)))</f>
        <v>24000</v>
      </c>
      <c r="D649" s="143" t="n">
        <f aca="false">VLOOKUP(H649,$A$7:$E$12,(HLOOKUP(B649,$B$5:$E$6,2,FALSE())),FALSE())*C649</f>
        <v>120</v>
      </c>
      <c r="E649" s="109" t="n">
        <v>1314652</v>
      </c>
      <c r="F649" s="110" t="n">
        <v>37041.5843865741</v>
      </c>
      <c r="G649" s="0" t="s">
        <v>305</v>
      </c>
      <c r="H649" s="0" t="s">
        <v>17</v>
      </c>
      <c r="I649" s="0" t="s">
        <v>11</v>
      </c>
      <c r="K649" s="0" t="s">
        <v>13</v>
      </c>
      <c r="L649" s="0" t="s">
        <v>442</v>
      </c>
      <c r="M649" s="0" t="n">
        <v>34800</v>
      </c>
      <c r="N649" s="0" t="s">
        <v>619</v>
      </c>
      <c r="P649" s="111" t="n">
        <v>50</v>
      </c>
      <c r="R649" s="0" t="s">
        <v>97</v>
      </c>
      <c r="S649" s="0" t="s">
        <v>98</v>
      </c>
      <c r="T649" s="113" t="n">
        <v>44.25</v>
      </c>
      <c r="U649" s="0" t="s">
        <v>694</v>
      </c>
      <c r="V649" s="0" t="s">
        <v>476</v>
      </c>
      <c r="W649" s="0" t="s">
        <v>477</v>
      </c>
      <c r="X649" s="0" t="s">
        <v>102</v>
      </c>
      <c r="Y649" s="0" t="s">
        <v>103</v>
      </c>
      <c r="Z649" s="0" t="s">
        <v>104</v>
      </c>
      <c r="AA649" s="0" t="n">
        <v>96060365</v>
      </c>
      <c r="AB649" s="0" t="n">
        <v>626784.1</v>
      </c>
      <c r="AC649" s="0" t="n">
        <v>12</v>
      </c>
      <c r="AD649" s="110" t="n">
        <v>37135</v>
      </c>
      <c r="AE649" s="110" t="n">
        <v>37164</v>
      </c>
    </row>
    <row r="650" customFormat="false" ht="12.75" hidden="false" customHeight="false" outlineLevel="0" collapsed="false">
      <c r="A650" s="142" t="n">
        <f aca="false">DATEVALUE(TEXT(F650,"mm/dd/yy"))</f>
        <v>37041</v>
      </c>
      <c r="B650" s="142" t="str">
        <f aca="false">IF(K650="Power",IF(Z650="Enron Canada Corp.",LEFT(L650,9),LEFT(L650,13)),K650)</f>
        <v>Natural Gas</v>
      </c>
      <c r="C650" s="143" t="n">
        <f aca="false">IF(K650="Power",((AE650-AD650+1)*16*SUM(O650:P650)),((AE650-AD650+1)*SUM(O650:P650)))</f>
        <v>155000</v>
      </c>
      <c r="D650" s="143" t="n">
        <f aca="false">VLOOKUP(H650,$A$7:$E$12,(HLOOKUP(B650,$B$5:$E$6,2,FALSE())),FALSE())*C650</f>
        <v>38.75</v>
      </c>
      <c r="E650" s="109" t="n">
        <v>1314854</v>
      </c>
      <c r="F650" s="110" t="n">
        <v>37041.5951273148</v>
      </c>
      <c r="G650" s="0" t="s">
        <v>600</v>
      </c>
      <c r="H650" s="0" t="s">
        <v>14</v>
      </c>
      <c r="I650" s="0" t="s">
        <v>11</v>
      </c>
      <c r="K650" s="0" t="s">
        <v>12</v>
      </c>
      <c r="L650" s="0" t="s">
        <v>123</v>
      </c>
      <c r="M650" s="0" t="n">
        <v>36136</v>
      </c>
      <c r="N650" s="0" t="s">
        <v>801</v>
      </c>
      <c r="P650" s="111" t="n">
        <v>5000</v>
      </c>
      <c r="R650" s="0" t="s">
        <v>125</v>
      </c>
      <c r="S650" s="0" t="s">
        <v>98</v>
      </c>
      <c r="T650" s="113" t="n">
        <v>-1.305</v>
      </c>
      <c r="U650" s="0" t="s">
        <v>644</v>
      </c>
      <c r="V650" s="0" t="s">
        <v>157</v>
      </c>
      <c r="W650" s="0" t="s">
        <v>192</v>
      </c>
      <c r="X650" s="0" t="s">
        <v>129</v>
      </c>
      <c r="Y650" s="0" t="s">
        <v>103</v>
      </c>
      <c r="Z650" s="0" t="s">
        <v>130</v>
      </c>
      <c r="AA650" s="0" t="n">
        <v>95000337</v>
      </c>
      <c r="AB650" s="0" t="s">
        <v>802</v>
      </c>
      <c r="AC650" s="0" t="n">
        <v>687</v>
      </c>
      <c r="AD650" s="110" t="n">
        <v>37073.875</v>
      </c>
      <c r="AE650" s="110" t="n">
        <v>37103.875</v>
      </c>
    </row>
    <row r="651" customFormat="false" ht="12.75" hidden="false" customHeight="false" outlineLevel="0" collapsed="false">
      <c r="A651" s="142" t="n">
        <f aca="false">DATEVALUE(TEXT(F651,"mm/dd/yy"))</f>
        <v>37041</v>
      </c>
      <c r="B651" s="142" t="str">
        <f aca="false">IF(K651="Power",IF(Z651="Enron Canada Corp.",LEFT(L651,9),LEFT(L651,13)),K651)</f>
        <v>US East Power</v>
      </c>
      <c r="C651" s="143" t="n">
        <f aca="false">IF(K651="Power",((AE651-AD651+1)*16*SUM(O651:P651)),((AE651-AD651+1)*SUM(O651:P651)))</f>
        <v>47200</v>
      </c>
      <c r="D651" s="143" t="n">
        <f aca="false">VLOOKUP(H651,$A$7:$E$12,(HLOOKUP(B651,$B$5:$E$6,2,FALSE())),FALSE())*C651</f>
        <v>236</v>
      </c>
      <c r="E651" s="109" t="n">
        <v>1314963</v>
      </c>
      <c r="F651" s="110" t="n">
        <v>37041.6049537037</v>
      </c>
      <c r="G651" s="0" t="s">
        <v>305</v>
      </c>
      <c r="H651" s="0" t="s">
        <v>17</v>
      </c>
      <c r="I651" s="0" t="s">
        <v>11</v>
      </c>
      <c r="K651" s="0" t="s">
        <v>13</v>
      </c>
      <c r="L651" s="0" t="s">
        <v>442</v>
      </c>
      <c r="M651" s="0" t="n">
        <v>34839</v>
      </c>
      <c r="N651" s="0" t="s">
        <v>653</v>
      </c>
      <c r="P651" s="111" t="n">
        <v>50</v>
      </c>
      <c r="R651" s="0" t="s">
        <v>97</v>
      </c>
      <c r="S651" s="0" t="s">
        <v>98</v>
      </c>
      <c r="T651" s="113" t="n">
        <v>36.5</v>
      </c>
      <c r="U651" s="0" t="s">
        <v>694</v>
      </c>
      <c r="V651" s="0" t="s">
        <v>476</v>
      </c>
      <c r="W651" s="0" t="s">
        <v>477</v>
      </c>
      <c r="X651" s="0" t="s">
        <v>102</v>
      </c>
      <c r="Y651" s="0" t="s">
        <v>103</v>
      </c>
      <c r="Z651" s="0" t="s">
        <v>104</v>
      </c>
      <c r="AA651" s="0" t="n">
        <v>96060365</v>
      </c>
      <c r="AB651" s="0" t="n">
        <v>626832.1</v>
      </c>
      <c r="AC651" s="0" t="n">
        <v>12</v>
      </c>
      <c r="AD651" s="110" t="n">
        <v>37257</v>
      </c>
      <c r="AE651" s="110" t="n">
        <v>37315</v>
      </c>
    </row>
    <row r="652" customFormat="false" ht="12.75" hidden="false" customHeight="false" outlineLevel="0" collapsed="false">
      <c r="A652" s="142" t="n">
        <f aca="false">DATEVALUE(TEXT(F652,"mm/dd/yy"))</f>
        <v>37041</v>
      </c>
      <c r="B652" s="142" t="str">
        <f aca="false">IF(K652="Power",IF(Z652="Enron Canada Corp.",LEFT(L652,9),LEFT(L652,13)),K652)</f>
        <v>Natural Gas</v>
      </c>
      <c r="C652" s="143" t="n">
        <f aca="false">IF(K652="Power",((AE652-AD652+1)*16*SUM(O652:P652)),((AE652-AD652+1)*SUM(O652:P652)))</f>
        <v>155000</v>
      </c>
      <c r="D652" s="143" t="n">
        <f aca="false">VLOOKUP(H652,$A$7:$E$12,(HLOOKUP(B652,$B$5:$E$6,2,FALSE())),FALSE())*C652</f>
        <v>38.75</v>
      </c>
      <c r="E652" s="109" t="n">
        <v>1315057</v>
      </c>
      <c r="F652" s="110" t="n">
        <v>37041.6207523148</v>
      </c>
      <c r="G652" s="0" t="s">
        <v>600</v>
      </c>
      <c r="H652" s="0" t="s">
        <v>14</v>
      </c>
      <c r="I652" s="0" t="s">
        <v>11</v>
      </c>
      <c r="K652" s="0" t="s">
        <v>12</v>
      </c>
      <c r="L652" s="0" t="s">
        <v>123</v>
      </c>
      <c r="M652" s="0" t="n">
        <v>36136</v>
      </c>
      <c r="N652" s="0" t="s">
        <v>801</v>
      </c>
      <c r="P652" s="111" t="n">
        <v>5000</v>
      </c>
      <c r="R652" s="0" t="s">
        <v>125</v>
      </c>
      <c r="S652" s="0" t="s">
        <v>98</v>
      </c>
      <c r="T652" s="113" t="n">
        <v>-1.31</v>
      </c>
      <c r="U652" s="0" t="s">
        <v>644</v>
      </c>
      <c r="V652" s="0" t="s">
        <v>157</v>
      </c>
      <c r="W652" s="0" t="s">
        <v>192</v>
      </c>
      <c r="X652" s="0" t="s">
        <v>129</v>
      </c>
      <c r="Y652" s="0" t="s">
        <v>103</v>
      </c>
      <c r="Z652" s="0" t="s">
        <v>130</v>
      </c>
      <c r="AA652" s="0" t="n">
        <v>95000337</v>
      </c>
      <c r="AB652" s="0" t="s">
        <v>803</v>
      </c>
      <c r="AC652" s="0" t="n">
        <v>687</v>
      </c>
      <c r="AD652" s="110" t="n">
        <v>37073.875</v>
      </c>
      <c r="AE652" s="110" t="n">
        <v>37103.875</v>
      </c>
    </row>
    <row r="653" customFormat="false" ht="12.75" hidden="false" customHeight="false" outlineLevel="0" collapsed="false">
      <c r="A653" s="142" t="n">
        <f aca="false">DATEVALUE(TEXT(F653,"mm/dd/yy"))</f>
        <v>37041</v>
      </c>
      <c r="B653" s="142" t="str">
        <f aca="false">IF(K653="Power",IF(Z653="Enron Canada Corp.",LEFT(L653,9),LEFT(L653,13)),K653)</f>
        <v>US East Power</v>
      </c>
      <c r="C653" s="143" t="n">
        <f aca="false">IF(K653="Power",((AE653-AD653+1)*16*SUM(O653:P653)),((AE653-AD653+1)*SUM(O653:P653)))</f>
        <v>24000</v>
      </c>
      <c r="D653" s="143" t="n">
        <f aca="false">VLOOKUP(H653,$A$7:$E$12,(HLOOKUP(B653,$B$5:$E$6,2,FALSE())),FALSE())*C653</f>
        <v>120</v>
      </c>
      <c r="E653" s="109" t="n">
        <v>1315075</v>
      </c>
      <c r="F653" s="110" t="n">
        <v>37041.6234143519</v>
      </c>
      <c r="G653" s="0" t="s">
        <v>804</v>
      </c>
      <c r="H653" s="0" t="s">
        <v>14</v>
      </c>
      <c r="I653" s="0" t="s">
        <v>11</v>
      </c>
      <c r="K653" s="0" t="s">
        <v>13</v>
      </c>
      <c r="L653" s="0" t="s">
        <v>133</v>
      </c>
      <c r="M653" s="0" t="n">
        <v>26313</v>
      </c>
      <c r="N653" s="0" t="s">
        <v>805</v>
      </c>
      <c r="O653" s="111" t="n">
        <v>50</v>
      </c>
      <c r="R653" s="0" t="s">
        <v>97</v>
      </c>
      <c r="S653" s="0" t="s">
        <v>98</v>
      </c>
      <c r="T653" s="113" t="n">
        <v>43</v>
      </c>
      <c r="U653" s="0" t="s">
        <v>780</v>
      </c>
      <c r="V653" s="0" t="s">
        <v>579</v>
      </c>
      <c r="W653" s="0" t="s">
        <v>681</v>
      </c>
      <c r="X653" s="0" t="s">
        <v>102</v>
      </c>
      <c r="Y653" s="0" t="s">
        <v>103</v>
      </c>
      <c r="Z653" s="0" t="s">
        <v>104</v>
      </c>
      <c r="AB653" s="0" t="n">
        <v>626882.1</v>
      </c>
      <c r="AC653" s="0" t="n">
        <v>169</v>
      </c>
      <c r="AD653" s="110" t="n">
        <v>37135.5944444444</v>
      </c>
      <c r="AE653" s="110" t="n">
        <v>37164.5944444444</v>
      </c>
    </row>
    <row r="654" customFormat="false" ht="12.75" hidden="false" customHeight="false" outlineLevel="0" collapsed="false">
      <c r="A654" s="142" t="n">
        <f aca="false">DATEVALUE(TEXT(F654,"mm/dd/yy"))</f>
        <v>37042</v>
      </c>
      <c r="B654" s="142" t="str">
        <f aca="false">IF(K654="Power",IF(Z654="Enron Canada Corp.",LEFT(L654,9),LEFT(L654,13)),K654)</f>
        <v>US East Power</v>
      </c>
      <c r="C654" s="143" t="n">
        <f aca="false">IF(K654="Power",((AE654-AD654+1)*16*SUM(O654:P654)),((AE654-AD654+1)*SUM(O654:P654)))</f>
        <v>4000</v>
      </c>
      <c r="D654" s="143" t="n">
        <f aca="false">VLOOKUP(H654,$A$7:$E$12,(HLOOKUP(B654,$B$5:$E$6,2,FALSE())),FALSE())*C654</f>
        <v>20</v>
      </c>
      <c r="E654" s="109" t="n">
        <v>1315852</v>
      </c>
      <c r="F654" s="110" t="n">
        <v>37042.2695486111</v>
      </c>
      <c r="G654" s="0" t="s">
        <v>255</v>
      </c>
      <c r="H654" s="0" t="s">
        <v>15</v>
      </c>
      <c r="I654" s="0" t="s">
        <v>11</v>
      </c>
      <c r="K654" s="0" t="s">
        <v>13</v>
      </c>
      <c r="L654" s="0" t="s">
        <v>133</v>
      </c>
      <c r="M654" s="0" t="n">
        <v>29089</v>
      </c>
      <c r="N654" s="0" t="s">
        <v>671</v>
      </c>
      <c r="P654" s="111" t="n">
        <v>50</v>
      </c>
      <c r="R654" s="0" t="s">
        <v>97</v>
      </c>
      <c r="S654" s="0" t="s">
        <v>98</v>
      </c>
      <c r="T654" s="113" t="n">
        <v>30.5</v>
      </c>
      <c r="U654" s="0" t="s">
        <v>647</v>
      </c>
      <c r="V654" s="0" t="s">
        <v>153</v>
      </c>
      <c r="W654" s="0" t="s">
        <v>154</v>
      </c>
      <c r="X654" s="0" t="s">
        <v>102</v>
      </c>
      <c r="Y654" s="0" t="s">
        <v>103</v>
      </c>
      <c r="Z654" s="0" t="s">
        <v>104</v>
      </c>
      <c r="AA654" s="0" t="n">
        <v>96057479</v>
      </c>
      <c r="AB654" s="0" t="n">
        <v>627103.1</v>
      </c>
      <c r="AC654" s="0" t="n">
        <v>55134</v>
      </c>
      <c r="AD654" s="110" t="n">
        <v>37046.875</v>
      </c>
      <c r="AE654" s="110" t="n">
        <v>37050.875</v>
      </c>
    </row>
    <row r="655" customFormat="false" ht="12.75" hidden="false" customHeight="false" outlineLevel="0" collapsed="false">
      <c r="A655" s="142" t="n">
        <f aca="false">DATEVALUE(TEXT(F655,"mm/dd/yy"))</f>
        <v>37042</v>
      </c>
      <c r="B655" s="142" t="str">
        <f aca="false">IF(K655="Power",IF(Z655="Enron Canada Corp.",LEFT(L655,9),LEFT(L655,13)),K655)</f>
        <v>US East Power</v>
      </c>
      <c r="C655" s="143" t="n">
        <f aca="false">IF(K655="Power",((AE655-AD655+1)*16*SUM(O655:P655)),((AE655-AD655+1)*SUM(O655:P655)))</f>
        <v>4000</v>
      </c>
      <c r="D655" s="143" t="n">
        <f aca="false">VLOOKUP(H655,$A$7:$E$12,(HLOOKUP(B655,$B$5:$E$6,2,FALSE())),FALSE())*C655</f>
        <v>20</v>
      </c>
      <c r="E655" s="109" t="n">
        <v>1315906</v>
      </c>
      <c r="F655" s="110" t="n">
        <v>37042.2769560185</v>
      </c>
      <c r="G655" s="0" t="s">
        <v>255</v>
      </c>
      <c r="H655" s="0" t="s">
        <v>15</v>
      </c>
      <c r="I655" s="0" t="s">
        <v>11</v>
      </c>
      <c r="K655" s="0" t="s">
        <v>13</v>
      </c>
      <c r="L655" s="0" t="s">
        <v>133</v>
      </c>
      <c r="M655" s="0" t="n">
        <v>51358</v>
      </c>
      <c r="N655" s="0" t="s">
        <v>798</v>
      </c>
      <c r="P655" s="111" t="n">
        <v>50</v>
      </c>
      <c r="R655" s="0" t="s">
        <v>97</v>
      </c>
      <c r="S655" s="0" t="s">
        <v>98</v>
      </c>
      <c r="T655" s="113" t="n">
        <v>35.5</v>
      </c>
      <c r="U655" s="0" t="s">
        <v>647</v>
      </c>
      <c r="V655" s="0" t="s">
        <v>153</v>
      </c>
      <c r="W655" s="0" t="s">
        <v>154</v>
      </c>
      <c r="X655" s="0" t="s">
        <v>102</v>
      </c>
      <c r="Y655" s="0" t="s">
        <v>103</v>
      </c>
      <c r="Z655" s="0" t="s">
        <v>104</v>
      </c>
      <c r="AA655" s="0" t="n">
        <v>96057479</v>
      </c>
      <c r="AB655" s="0" t="n">
        <v>627140.1</v>
      </c>
      <c r="AC655" s="0" t="n">
        <v>55134</v>
      </c>
      <c r="AD655" s="110" t="n">
        <v>37053.875</v>
      </c>
      <c r="AE655" s="110" t="n">
        <v>37057.875</v>
      </c>
    </row>
    <row r="656" customFormat="false" ht="12.75" hidden="false" customHeight="false" outlineLevel="0" collapsed="false">
      <c r="A656" s="142" t="n">
        <f aca="false">DATEVALUE(TEXT(F656,"mm/dd/yy"))</f>
        <v>37042</v>
      </c>
      <c r="B656" s="142" t="str">
        <f aca="false">IF(K656="Power",IF(Z656="Enron Canada Corp.",LEFT(L656,9),LEFT(L656,13)),K656)</f>
        <v>US East Power</v>
      </c>
      <c r="C656" s="143" t="n">
        <f aca="false">IF(K656="Power",((AE656-AD656+1)*16*SUM(O656:P656)),((AE656-AD656+1)*SUM(O656:P656)))</f>
        <v>800</v>
      </c>
      <c r="D656" s="143" t="n">
        <f aca="false">VLOOKUP(H656,$A$7:$E$12,(HLOOKUP(B656,$B$5:$E$6,2,FALSE())),FALSE())*C656</f>
        <v>4</v>
      </c>
      <c r="E656" s="109" t="n">
        <v>1316071</v>
      </c>
      <c r="F656" s="110" t="n">
        <v>37042.294837963</v>
      </c>
      <c r="G656" s="0" t="s">
        <v>806</v>
      </c>
      <c r="H656" s="0" t="s">
        <v>17</v>
      </c>
      <c r="I656" s="0" t="s">
        <v>11</v>
      </c>
      <c r="K656" s="0" t="s">
        <v>13</v>
      </c>
      <c r="L656" s="0" t="s">
        <v>133</v>
      </c>
      <c r="M656" s="0" t="n">
        <v>29062</v>
      </c>
      <c r="N656" s="0" t="s">
        <v>807</v>
      </c>
      <c r="O656" s="111" t="n">
        <v>50</v>
      </c>
      <c r="R656" s="0" t="s">
        <v>97</v>
      </c>
      <c r="S656" s="0" t="s">
        <v>98</v>
      </c>
      <c r="T656" s="113" t="n">
        <v>19.75</v>
      </c>
      <c r="U656" s="0" t="s">
        <v>543</v>
      </c>
      <c r="V656" s="0" t="s">
        <v>574</v>
      </c>
      <c r="W656" s="0" t="s">
        <v>459</v>
      </c>
      <c r="X656" s="0" t="s">
        <v>102</v>
      </c>
      <c r="Y656" s="0" t="s">
        <v>103</v>
      </c>
      <c r="Z656" s="0" t="s">
        <v>104</v>
      </c>
      <c r="AA656" s="0" t="n">
        <v>96000079</v>
      </c>
      <c r="AB656" s="0" t="n">
        <v>627239.1</v>
      </c>
      <c r="AC656" s="0" t="n">
        <v>154</v>
      </c>
      <c r="AD656" s="110" t="n">
        <v>37043.875</v>
      </c>
      <c r="AE656" s="110" t="n">
        <v>37043.875</v>
      </c>
    </row>
    <row r="657" customFormat="false" ht="12.75" hidden="false" customHeight="false" outlineLevel="0" collapsed="false">
      <c r="A657" s="142" t="n">
        <f aca="false">DATEVALUE(TEXT(F657,"mm/dd/yy"))</f>
        <v>37042</v>
      </c>
      <c r="B657" s="142" t="str">
        <f aca="false">IF(K657="Power",IF(Z657="Enron Canada Corp.",LEFT(L657,9),LEFT(L657,13)),K657)</f>
        <v>US East Power</v>
      </c>
      <c r="C657" s="143" t="n">
        <f aca="false">IF(K657="Power",((AE657-AD657+1)*16*SUM(O657:P657)),((AE657-AD657+1)*SUM(O657:P657)))</f>
        <v>47200</v>
      </c>
      <c r="D657" s="143" t="n">
        <f aca="false">VLOOKUP(H657,$A$7:$E$12,(HLOOKUP(B657,$B$5:$E$6,2,FALSE())),FALSE())*C657</f>
        <v>236</v>
      </c>
      <c r="E657" s="109" t="n">
        <v>1316181</v>
      </c>
      <c r="F657" s="110" t="n">
        <v>37042.3020486111</v>
      </c>
      <c r="G657" s="0" t="s">
        <v>160</v>
      </c>
      <c r="H657" s="0" t="s">
        <v>14</v>
      </c>
      <c r="I657" s="0" t="s">
        <v>11</v>
      </c>
      <c r="K657" s="0" t="s">
        <v>13</v>
      </c>
      <c r="L657" s="0" t="s">
        <v>133</v>
      </c>
      <c r="M657" s="0" t="n">
        <v>33302</v>
      </c>
      <c r="N657" s="0" t="s">
        <v>808</v>
      </c>
      <c r="P657" s="111" t="n">
        <v>50</v>
      </c>
      <c r="R657" s="0" t="s">
        <v>97</v>
      </c>
      <c r="S657" s="0" t="s">
        <v>98</v>
      </c>
      <c r="T657" s="113" t="n">
        <v>59</v>
      </c>
      <c r="U657" s="0" t="s">
        <v>223</v>
      </c>
      <c r="V657" s="0" t="s">
        <v>265</v>
      </c>
      <c r="W657" s="0" t="s">
        <v>137</v>
      </c>
      <c r="X657" s="0" t="s">
        <v>102</v>
      </c>
      <c r="Y657" s="0" t="s">
        <v>103</v>
      </c>
      <c r="Z657" s="0" t="s">
        <v>104</v>
      </c>
      <c r="AA657" s="0" t="n">
        <v>96006417</v>
      </c>
      <c r="AB657" s="0" t="n">
        <v>627292.1</v>
      </c>
      <c r="AC657" s="0" t="n">
        <v>56264</v>
      </c>
      <c r="AD657" s="110" t="n">
        <v>37257.7159722222</v>
      </c>
      <c r="AE657" s="110" t="n">
        <v>37315.7159722222</v>
      </c>
    </row>
    <row r="658" customFormat="false" ht="12.75" hidden="false" customHeight="false" outlineLevel="0" collapsed="false">
      <c r="A658" s="142" t="n">
        <f aca="false">DATEVALUE(TEXT(F658,"mm/dd/yy"))</f>
        <v>37042</v>
      </c>
      <c r="B658" s="142" t="str">
        <f aca="false">IF(K658="Power",IF(Z658="Enron Canada Corp.",LEFT(L658,9),LEFT(L658,13)),K658)</f>
        <v>US East Power</v>
      </c>
      <c r="C658" s="143" t="n">
        <f aca="false">IF(K658="Power",((AE658-AD658+1)*16*SUM(O658:P658)),((AE658-AD658+1)*SUM(O658:P658)))</f>
        <v>4000</v>
      </c>
      <c r="D658" s="143" t="n">
        <f aca="false">VLOOKUP(H658,$A$7:$E$12,(HLOOKUP(B658,$B$5:$E$6,2,FALSE())),FALSE())*C658</f>
        <v>20</v>
      </c>
      <c r="E658" s="109" t="n">
        <v>1316248</v>
      </c>
      <c r="F658" s="110" t="n">
        <v>37042.3069444444</v>
      </c>
      <c r="G658" s="0" t="s">
        <v>105</v>
      </c>
      <c r="H658" s="0" t="s">
        <v>14</v>
      </c>
      <c r="I658" s="0" t="s">
        <v>11</v>
      </c>
      <c r="K658" s="0" t="s">
        <v>13</v>
      </c>
      <c r="L658" s="0" t="s">
        <v>133</v>
      </c>
      <c r="M658" s="0" t="n">
        <v>51378</v>
      </c>
      <c r="N658" s="0" t="s">
        <v>809</v>
      </c>
      <c r="O658" s="111" t="n">
        <v>50</v>
      </c>
      <c r="R658" s="0" t="s">
        <v>97</v>
      </c>
      <c r="S658" s="0" t="s">
        <v>98</v>
      </c>
      <c r="T658" s="113" t="n">
        <v>23</v>
      </c>
      <c r="U658" s="0" t="s">
        <v>208</v>
      </c>
      <c r="V658" s="0" t="s">
        <v>574</v>
      </c>
      <c r="W658" s="0" t="s">
        <v>459</v>
      </c>
      <c r="X658" s="0" t="s">
        <v>102</v>
      </c>
      <c r="Y658" s="0" t="s">
        <v>103</v>
      </c>
      <c r="Z658" s="0" t="s">
        <v>104</v>
      </c>
      <c r="AA658" s="0" t="n">
        <v>96020035</v>
      </c>
      <c r="AB658" s="0" t="n">
        <v>627319.1</v>
      </c>
      <c r="AC658" s="0" t="n">
        <v>71108</v>
      </c>
      <c r="AD658" s="110" t="n">
        <v>37046.875</v>
      </c>
      <c r="AE658" s="110" t="n">
        <v>37050.875</v>
      </c>
    </row>
    <row r="659" customFormat="false" ht="12.75" hidden="false" customHeight="false" outlineLevel="0" collapsed="false">
      <c r="A659" s="142" t="n">
        <f aca="false">DATEVALUE(TEXT(F659,"mm/dd/yy"))</f>
        <v>37042</v>
      </c>
      <c r="B659" s="142" t="str">
        <f aca="false">IF(K659="Power",IF(Z659="Enron Canada Corp.",LEFT(L659,9),LEFT(L659,13)),K659)</f>
        <v>US East Power</v>
      </c>
      <c r="C659" s="143" t="n">
        <f aca="false">IF(K659="Power",((AE659-AD659+1)*16*SUM(O659:P659)),((AE659-AD659+1)*SUM(O659:P659)))</f>
        <v>4000</v>
      </c>
      <c r="D659" s="143" t="n">
        <f aca="false">VLOOKUP(H659,$A$7:$E$12,(HLOOKUP(B659,$B$5:$E$6,2,FALSE())),FALSE())*C659</f>
        <v>20</v>
      </c>
      <c r="E659" s="109" t="n">
        <v>1316359</v>
      </c>
      <c r="F659" s="110" t="n">
        <v>37042.3199537037</v>
      </c>
      <c r="G659" s="0" t="s">
        <v>178</v>
      </c>
      <c r="H659" s="0" t="s">
        <v>14</v>
      </c>
      <c r="I659" s="0" t="s">
        <v>11</v>
      </c>
      <c r="K659" s="0" t="s">
        <v>13</v>
      </c>
      <c r="L659" s="0" t="s">
        <v>133</v>
      </c>
      <c r="M659" s="0" t="n">
        <v>51386</v>
      </c>
      <c r="N659" s="0" t="s">
        <v>810</v>
      </c>
      <c r="P659" s="111" t="n">
        <v>50</v>
      </c>
      <c r="R659" s="0" t="s">
        <v>97</v>
      </c>
      <c r="S659" s="0" t="s">
        <v>98</v>
      </c>
      <c r="T659" s="113" t="n">
        <v>34.5</v>
      </c>
      <c r="U659" s="0" t="s">
        <v>780</v>
      </c>
      <c r="V659" s="0" t="s">
        <v>579</v>
      </c>
      <c r="W659" s="0" t="s">
        <v>469</v>
      </c>
      <c r="X659" s="0" t="s">
        <v>102</v>
      </c>
      <c r="Y659" s="0" t="s">
        <v>103</v>
      </c>
      <c r="Z659" s="0" t="s">
        <v>104</v>
      </c>
      <c r="AA659" s="0" t="n">
        <v>96004396</v>
      </c>
      <c r="AB659" s="0" t="n">
        <v>627370.1</v>
      </c>
      <c r="AC659" s="0" t="n">
        <v>64245</v>
      </c>
      <c r="AD659" s="110" t="n">
        <v>37046.875</v>
      </c>
      <c r="AE659" s="110" t="n">
        <v>37050.875</v>
      </c>
    </row>
    <row r="660" customFormat="false" ht="12.75" hidden="false" customHeight="false" outlineLevel="0" collapsed="false">
      <c r="A660" s="142" t="n">
        <f aca="false">DATEVALUE(TEXT(F660,"mm/dd/yy"))</f>
        <v>37042</v>
      </c>
      <c r="B660" s="142" t="str">
        <f aca="false">IF(K660="Power",IF(Z660="Enron Canada Corp.",LEFT(L660,9),LEFT(L660,13)),K660)</f>
        <v>US East Power</v>
      </c>
      <c r="C660" s="143" t="n">
        <f aca="false">IF(K660="Power",((AE660-AD660+1)*16*SUM(O660:P660)),((AE660-AD660+1)*SUM(O660:P660)))</f>
        <v>21600</v>
      </c>
      <c r="D660" s="143" t="n">
        <f aca="false">VLOOKUP(H660,$A$7:$E$12,(HLOOKUP(B660,$B$5:$E$6,2,FALSE())),FALSE())*C660</f>
        <v>108</v>
      </c>
      <c r="E660" s="109" t="n">
        <v>1316940</v>
      </c>
      <c r="F660" s="110" t="n">
        <v>37042.3427893519</v>
      </c>
      <c r="G660" s="0" t="s">
        <v>305</v>
      </c>
      <c r="H660" s="0" t="s">
        <v>17</v>
      </c>
      <c r="I660" s="0" t="s">
        <v>11</v>
      </c>
      <c r="K660" s="0" t="s">
        <v>13</v>
      </c>
      <c r="L660" s="0" t="s">
        <v>442</v>
      </c>
      <c r="M660" s="0" t="n">
        <v>32892</v>
      </c>
      <c r="N660" s="0" t="s">
        <v>811</v>
      </c>
      <c r="P660" s="111" t="n">
        <v>50</v>
      </c>
      <c r="R660" s="0" t="s">
        <v>97</v>
      </c>
      <c r="S660" s="0" t="s">
        <v>98</v>
      </c>
      <c r="T660" s="113" t="n">
        <v>41.75</v>
      </c>
      <c r="U660" s="0" t="s">
        <v>694</v>
      </c>
      <c r="V660" s="0" t="s">
        <v>592</v>
      </c>
      <c r="W660" s="0" t="s">
        <v>446</v>
      </c>
      <c r="X660" s="0" t="s">
        <v>102</v>
      </c>
      <c r="Y660" s="0" t="s">
        <v>103</v>
      </c>
      <c r="Z660" s="0" t="s">
        <v>104</v>
      </c>
      <c r="AA660" s="0" t="n">
        <v>96060365</v>
      </c>
      <c r="AB660" s="0" t="n">
        <v>627530.1</v>
      </c>
      <c r="AC660" s="0" t="n">
        <v>12</v>
      </c>
      <c r="AD660" s="110" t="n">
        <v>37046.875</v>
      </c>
      <c r="AE660" s="110" t="n">
        <v>37072.875</v>
      </c>
    </row>
    <row r="661" customFormat="false" ht="12.75" hidden="false" customHeight="false" outlineLevel="0" collapsed="false">
      <c r="A661" s="142" t="n">
        <f aca="false">DATEVALUE(TEXT(F661,"mm/dd/yy"))</f>
        <v>37042</v>
      </c>
      <c r="B661" s="142" t="str">
        <f aca="false">IF(K661="Power",IF(Z661="Enron Canada Corp.",LEFT(L661,9),LEFT(L661,13)),K661)</f>
        <v>US West Power</v>
      </c>
      <c r="C661" s="143" t="n">
        <f aca="false">IF(K661="Power",((AE661-AD661+1)*16*SUM(O661:P661)),((AE661-AD661+1)*SUM(O661:P661)))</f>
        <v>320</v>
      </c>
      <c r="D661" s="143" t="n">
        <f aca="false">VLOOKUP(H661,$A$7:$E$12,(HLOOKUP(B661,$B$5:$E$6,2,FALSE())),FALSE())*C661</f>
        <v>2.4</v>
      </c>
      <c r="E661" s="109" t="n">
        <v>1317096</v>
      </c>
      <c r="F661" s="110" t="n">
        <v>37042.3468055556</v>
      </c>
      <c r="G661" s="0" t="s">
        <v>305</v>
      </c>
      <c r="H661" s="0" t="s">
        <v>14</v>
      </c>
      <c r="I661" s="0" t="s">
        <v>11</v>
      </c>
      <c r="K661" s="0" t="s">
        <v>13</v>
      </c>
      <c r="L661" s="0" t="s">
        <v>106</v>
      </c>
      <c r="M661" s="0" t="n">
        <v>48328</v>
      </c>
      <c r="N661" s="0" t="s">
        <v>812</v>
      </c>
      <c r="P661" s="111" t="n">
        <v>10</v>
      </c>
      <c r="R661" s="0" t="s">
        <v>97</v>
      </c>
      <c r="S661" s="0" t="s">
        <v>98</v>
      </c>
      <c r="T661" s="113" t="n">
        <v>83</v>
      </c>
      <c r="U661" s="0" t="s">
        <v>682</v>
      </c>
      <c r="V661" s="0" t="s">
        <v>779</v>
      </c>
      <c r="W661" s="0" t="s">
        <v>115</v>
      </c>
      <c r="X661" s="0" t="s">
        <v>102</v>
      </c>
      <c r="Y661" s="0" t="s">
        <v>103</v>
      </c>
      <c r="Z661" s="0" t="s">
        <v>104</v>
      </c>
      <c r="AA661" s="0" t="n">
        <v>96060365</v>
      </c>
      <c r="AB661" s="0" t="n">
        <v>627586.1</v>
      </c>
      <c r="AC661" s="0" t="n">
        <v>12</v>
      </c>
      <c r="AD661" s="110" t="n">
        <v>37043.875</v>
      </c>
      <c r="AE661" s="110" t="n">
        <v>37044.875</v>
      </c>
    </row>
    <row r="662" customFormat="false" ht="12.75" hidden="false" customHeight="false" outlineLevel="0" collapsed="false">
      <c r="A662" s="142" t="n">
        <f aca="false">DATEVALUE(TEXT(F662,"mm/dd/yy"))</f>
        <v>37042</v>
      </c>
      <c r="B662" s="142" t="str">
        <f aca="false">IF(K662="Power",IF(Z662="Enron Canada Corp.",LEFT(L662,9),LEFT(L662,13)),K662)</f>
        <v>US West Power</v>
      </c>
      <c r="C662" s="143" t="n">
        <f aca="false">IF(K662="Power",((AE662-AD662+1)*16*SUM(O662:P662)),((AE662-AD662+1)*SUM(O662:P662)))</f>
        <v>800</v>
      </c>
      <c r="D662" s="143" t="n">
        <f aca="false">VLOOKUP(H662,$A$7:$E$12,(HLOOKUP(B662,$B$5:$E$6,2,FALSE())),FALSE())*C662</f>
        <v>6</v>
      </c>
      <c r="E662" s="109" t="n">
        <v>1317128</v>
      </c>
      <c r="F662" s="110" t="n">
        <v>37042.3479398148</v>
      </c>
      <c r="G662" s="0" t="s">
        <v>305</v>
      </c>
      <c r="H662" s="0" t="s">
        <v>14</v>
      </c>
      <c r="I662" s="0" t="s">
        <v>11</v>
      </c>
      <c r="K662" s="0" t="s">
        <v>13</v>
      </c>
      <c r="L662" s="0" t="s">
        <v>106</v>
      </c>
      <c r="M662" s="0" t="n">
        <v>29383</v>
      </c>
      <c r="N662" s="0" t="s">
        <v>813</v>
      </c>
      <c r="P662" s="111" t="n">
        <v>25</v>
      </c>
      <c r="R662" s="0" t="s">
        <v>97</v>
      </c>
      <c r="S662" s="0" t="s">
        <v>98</v>
      </c>
      <c r="T662" s="113" t="n">
        <v>83</v>
      </c>
      <c r="U662" s="0" t="s">
        <v>682</v>
      </c>
      <c r="V662" s="0" t="s">
        <v>307</v>
      </c>
      <c r="W662" s="0" t="s">
        <v>115</v>
      </c>
      <c r="X662" s="0" t="s">
        <v>102</v>
      </c>
      <c r="Y662" s="0" t="s">
        <v>103</v>
      </c>
      <c r="Z662" s="0" t="s">
        <v>104</v>
      </c>
      <c r="AA662" s="0" t="n">
        <v>96060365</v>
      </c>
      <c r="AB662" s="0" t="n">
        <v>627600.1</v>
      </c>
      <c r="AC662" s="0" t="n">
        <v>12</v>
      </c>
      <c r="AD662" s="110" t="n">
        <v>37043.875</v>
      </c>
      <c r="AE662" s="110" t="n">
        <v>37044.875</v>
      </c>
    </row>
    <row r="663" customFormat="false" ht="12.75" hidden="false" customHeight="false" outlineLevel="0" collapsed="false">
      <c r="A663" s="142" t="n">
        <f aca="false">DATEVALUE(TEXT(F663,"mm/dd/yy"))</f>
        <v>37042</v>
      </c>
      <c r="B663" s="142" t="str">
        <f aca="false">IF(K663="Power",IF(Z663="Enron Canada Corp.",LEFT(L663,9),LEFT(L663,13)),K663)</f>
        <v>US West Power</v>
      </c>
      <c r="C663" s="143" t="n">
        <f aca="false">IF(K663="Power",((AE663-AD663+1)*16*SUM(O663:P663)),((AE663-AD663+1)*SUM(O663:P663)))</f>
        <v>800</v>
      </c>
      <c r="D663" s="143" t="n">
        <f aca="false">VLOOKUP(H663,$A$7:$E$12,(HLOOKUP(B663,$B$5:$E$6,2,FALSE())),FALSE())*C663</f>
        <v>6</v>
      </c>
      <c r="E663" s="109" t="n">
        <v>1317225</v>
      </c>
      <c r="F663" s="110" t="n">
        <v>37042.3505324074</v>
      </c>
      <c r="G663" s="0" t="s">
        <v>305</v>
      </c>
      <c r="H663" s="0" t="s">
        <v>14</v>
      </c>
      <c r="I663" s="0" t="s">
        <v>11</v>
      </c>
      <c r="K663" s="0" t="s">
        <v>13</v>
      </c>
      <c r="L663" s="0" t="s">
        <v>106</v>
      </c>
      <c r="M663" s="0" t="n">
        <v>29383</v>
      </c>
      <c r="N663" s="0" t="s">
        <v>813</v>
      </c>
      <c r="P663" s="111" t="n">
        <v>25</v>
      </c>
      <c r="R663" s="0" t="s">
        <v>97</v>
      </c>
      <c r="S663" s="0" t="s">
        <v>98</v>
      </c>
      <c r="T663" s="113" t="n">
        <v>82</v>
      </c>
      <c r="U663" s="0" t="s">
        <v>682</v>
      </c>
      <c r="V663" s="0" t="s">
        <v>307</v>
      </c>
      <c r="W663" s="0" t="s">
        <v>115</v>
      </c>
      <c r="X663" s="0" t="s">
        <v>102</v>
      </c>
      <c r="Y663" s="0" t="s">
        <v>103</v>
      </c>
      <c r="Z663" s="0" t="s">
        <v>104</v>
      </c>
      <c r="AA663" s="0" t="n">
        <v>96060365</v>
      </c>
      <c r="AB663" s="0" t="n">
        <v>627620.1</v>
      </c>
      <c r="AC663" s="0" t="n">
        <v>12</v>
      </c>
      <c r="AD663" s="110" t="n">
        <v>37043.875</v>
      </c>
      <c r="AE663" s="110" t="n">
        <v>37044.875</v>
      </c>
    </row>
    <row r="664" customFormat="false" ht="12.75" hidden="false" customHeight="false" outlineLevel="0" collapsed="false">
      <c r="A664" s="142" t="n">
        <f aca="false">DATEVALUE(TEXT(F664,"mm/dd/yy"))</f>
        <v>37042</v>
      </c>
      <c r="B664" s="142" t="str">
        <f aca="false">IF(K664="Power",IF(Z664="Enron Canada Corp.",LEFT(L664,9),LEFT(L664,13)),K664)</f>
        <v>US West Power</v>
      </c>
      <c r="C664" s="143" t="n">
        <f aca="false">IF(K664="Power",((AE664-AD664+1)*16*SUM(O664:P664)),((AE664-AD664+1)*SUM(O664:P664)))</f>
        <v>320</v>
      </c>
      <c r="D664" s="143" t="n">
        <f aca="false">VLOOKUP(H664,$A$7:$E$12,(HLOOKUP(B664,$B$5:$E$6,2,FALSE())),FALSE())*C664</f>
        <v>2.4</v>
      </c>
      <c r="E664" s="109" t="n">
        <v>1317263</v>
      </c>
      <c r="F664" s="110" t="n">
        <v>37042.3517592593</v>
      </c>
      <c r="G664" s="0" t="s">
        <v>305</v>
      </c>
      <c r="H664" s="0" t="s">
        <v>14</v>
      </c>
      <c r="I664" s="0" t="s">
        <v>11</v>
      </c>
      <c r="K664" s="0" t="s">
        <v>13</v>
      </c>
      <c r="L664" s="0" t="s">
        <v>106</v>
      </c>
      <c r="M664" s="0" t="n">
        <v>48326</v>
      </c>
      <c r="N664" s="0" t="s">
        <v>814</v>
      </c>
      <c r="P664" s="111" t="n">
        <v>10</v>
      </c>
      <c r="R664" s="0" t="s">
        <v>97</v>
      </c>
      <c r="S664" s="0" t="s">
        <v>98</v>
      </c>
      <c r="T664" s="113" t="n">
        <v>163</v>
      </c>
      <c r="U664" s="0" t="s">
        <v>682</v>
      </c>
      <c r="V664" s="0" t="s">
        <v>779</v>
      </c>
      <c r="W664" s="0" t="s">
        <v>115</v>
      </c>
      <c r="X664" s="0" t="s">
        <v>102</v>
      </c>
      <c r="Y664" s="0" t="s">
        <v>103</v>
      </c>
      <c r="Z664" s="0" t="s">
        <v>104</v>
      </c>
      <c r="AA664" s="0" t="n">
        <v>96060365</v>
      </c>
      <c r="AB664" s="0" t="n">
        <v>627633.1</v>
      </c>
      <c r="AC664" s="0" t="n">
        <v>12</v>
      </c>
      <c r="AD664" s="110" t="n">
        <v>37043.875</v>
      </c>
      <c r="AE664" s="110" t="n">
        <v>37044.875</v>
      </c>
    </row>
    <row r="665" customFormat="false" ht="12.75" hidden="false" customHeight="false" outlineLevel="0" collapsed="false">
      <c r="A665" s="142" t="n">
        <f aca="false">DATEVALUE(TEXT(F665,"mm/dd/yy"))</f>
        <v>37042</v>
      </c>
      <c r="B665" s="142" t="str">
        <f aca="false">IF(K665="Power",IF(Z665="Enron Canada Corp.",LEFT(L665,9),LEFT(L665,13)),K665)</f>
        <v>US East Power</v>
      </c>
      <c r="C665" s="143" t="n">
        <f aca="false">IF(K665="Power",((AE665-AD665+1)*16*SUM(O665:P665)),((AE665-AD665+1)*SUM(O665:P665)))</f>
        <v>47200</v>
      </c>
      <c r="D665" s="143" t="n">
        <f aca="false">VLOOKUP(H665,$A$7:$E$12,(HLOOKUP(B665,$B$5:$E$6,2,FALSE())),FALSE())*C665</f>
        <v>236</v>
      </c>
      <c r="E665" s="109" t="n">
        <v>1317430</v>
      </c>
      <c r="F665" s="110" t="n">
        <v>37042.3565277778</v>
      </c>
      <c r="G665" s="0" t="s">
        <v>255</v>
      </c>
      <c r="H665" s="0" t="s">
        <v>15</v>
      </c>
      <c r="I665" s="0" t="s">
        <v>11</v>
      </c>
      <c r="K665" s="0" t="s">
        <v>13</v>
      </c>
      <c r="L665" s="0" t="s">
        <v>133</v>
      </c>
      <c r="M665" s="0" t="n">
        <v>33302</v>
      </c>
      <c r="N665" s="0" t="s">
        <v>808</v>
      </c>
      <c r="O665" s="111" t="n">
        <v>50</v>
      </c>
      <c r="R665" s="0" t="s">
        <v>97</v>
      </c>
      <c r="S665" s="0" t="s">
        <v>98</v>
      </c>
      <c r="T665" s="113" t="n">
        <v>59.25</v>
      </c>
      <c r="U665" s="0" t="s">
        <v>649</v>
      </c>
      <c r="V665" s="0" t="s">
        <v>265</v>
      </c>
      <c r="W665" s="0" t="s">
        <v>137</v>
      </c>
      <c r="X665" s="0" t="s">
        <v>102</v>
      </c>
      <c r="Y665" s="0" t="s">
        <v>103</v>
      </c>
      <c r="Z665" s="0" t="s">
        <v>104</v>
      </c>
      <c r="AA665" s="0" t="n">
        <v>96057479</v>
      </c>
      <c r="AB665" s="0" t="n">
        <v>627669.1</v>
      </c>
      <c r="AC665" s="0" t="n">
        <v>55134</v>
      </c>
      <c r="AD665" s="110" t="n">
        <v>37257.7159722222</v>
      </c>
      <c r="AE665" s="110" t="n">
        <v>37315.7159722222</v>
      </c>
    </row>
    <row r="666" customFormat="false" ht="12.75" hidden="false" customHeight="false" outlineLevel="0" collapsed="false">
      <c r="A666" s="142" t="n">
        <f aca="false">DATEVALUE(TEXT(F666,"mm/dd/yy"))</f>
        <v>37042</v>
      </c>
      <c r="B666" s="142" t="str">
        <f aca="false">IF(K666="Power",IF(Z666="Enron Canada Corp.",LEFT(L666,9),LEFT(L666,13)),K666)</f>
        <v>US West Power</v>
      </c>
      <c r="C666" s="143" t="n">
        <f aca="false">IF(K666="Power",((AE666-AD666+1)*16*SUM(O666:P666)),((AE666-AD666+1)*SUM(O666:P666)))</f>
        <v>36800</v>
      </c>
      <c r="D666" s="143" t="n">
        <f aca="false">VLOOKUP(H666,$A$7:$E$12,(HLOOKUP(B666,$B$5:$E$6,2,FALSE())),FALSE())*C666</f>
        <v>276</v>
      </c>
      <c r="E666" s="109" t="n">
        <v>1318434</v>
      </c>
      <c r="F666" s="110" t="n">
        <v>37042.3750810185</v>
      </c>
      <c r="G666" s="0" t="s">
        <v>113</v>
      </c>
      <c r="H666" s="0" t="s">
        <v>14</v>
      </c>
      <c r="I666" s="0" t="s">
        <v>11</v>
      </c>
      <c r="K666" s="0" t="s">
        <v>13</v>
      </c>
      <c r="L666" s="0" t="s">
        <v>95</v>
      </c>
      <c r="M666" s="0" t="n">
        <v>33072</v>
      </c>
      <c r="N666" s="0" t="s">
        <v>408</v>
      </c>
      <c r="O666" s="111" t="n">
        <v>25</v>
      </c>
      <c r="R666" s="0" t="s">
        <v>97</v>
      </c>
      <c r="S666" s="0" t="s">
        <v>98</v>
      </c>
      <c r="T666" s="113" t="n">
        <v>177.5</v>
      </c>
      <c r="U666" s="0" t="s">
        <v>682</v>
      </c>
      <c r="V666" s="0" t="s">
        <v>111</v>
      </c>
      <c r="W666" s="0" t="s">
        <v>112</v>
      </c>
      <c r="X666" s="0" t="s">
        <v>102</v>
      </c>
      <c r="Y666" s="0" t="s">
        <v>103</v>
      </c>
      <c r="Z666" s="0" t="s">
        <v>104</v>
      </c>
      <c r="AA666" s="0" t="n">
        <v>96028954</v>
      </c>
      <c r="AB666" s="0" t="n">
        <v>627755.1</v>
      </c>
      <c r="AC666" s="0" t="n">
        <v>54979</v>
      </c>
      <c r="AD666" s="110" t="n">
        <v>37165.5645833333</v>
      </c>
      <c r="AE666" s="110" t="n">
        <v>37256.5645833333</v>
      </c>
    </row>
    <row r="667" customFormat="false" ht="12.75" hidden="false" customHeight="false" outlineLevel="0" collapsed="false">
      <c r="A667" s="142" t="n">
        <f aca="false">DATEVALUE(TEXT(F667,"mm/dd/yy"))</f>
        <v>37042</v>
      </c>
      <c r="B667" s="142" t="str">
        <f aca="false">IF(K667="Power",IF(Z667="Enron Canada Corp.",LEFT(L667,9),LEFT(L667,13)),K667)</f>
        <v>US West Power</v>
      </c>
      <c r="C667" s="143" t="n">
        <f aca="false">IF(K667="Power",((AE667-AD667+1)*16*SUM(O667:P667)),((AE667-AD667+1)*SUM(O667:P667)))</f>
        <v>36800</v>
      </c>
      <c r="D667" s="143" t="n">
        <f aca="false">VLOOKUP(H667,$A$7:$E$12,(HLOOKUP(B667,$B$5:$E$6,2,FALSE())),FALSE())*C667</f>
        <v>276</v>
      </c>
      <c r="E667" s="109" t="n">
        <v>1318435</v>
      </c>
      <c r="F667" s="110" t="n">
        <v>37042.3750925926</v>
      </c>
      <c r="G667" s="0" t="s">
        <v>113</v>
      </c>
      <c r="H667" s="0" t="s">
        <v>14</v>
      </c>
      <c r="I667" s="0" t="s">
        <v>11</v>
      </c>
      <c r="K667" s="0" t="s">
        <v>13</v>
      </c>
      <c r="L667" s="0" t="s">
        <v>95</v>
      </c>
      <c r="M667" s="0" t="n">
        <v>33073</v>
      </c>
      <c r="N667" s="0" t="s">
        <v>815</v>
      </c>
      <c r="P667" s="111" t="n">
        <v>25</v>
      </c>
      <c r="R667" s="0" t="s">
        <v>97</v>
      </c>
      <c r="S667" s="0" t="s">
        <v>98</v>
      </c>
      <c r="T667" s="113" t="n">
        <v>174.5</v>
      </c>
      <c r="U667" s="0" t="s">
        <v>682</v>
      </c>
      <c r="V667" s="0" t="s">
        <v>111</v>
      </c>
      <c r="W667" s="0" t="s">
        <v>112</v>
      </c>
      <c r="X667" s="0" t="s">
        <v>102</v>
      </c>
      <c r="Y667" s="0" t="s">
        <v>103</v>
      </c>
      <c r="Z667" s="0" t="s">
        <v>104</v>
      </c>
      <c r="AA667" s="0" t="n">
        <v>96028954</v>
      </c>
      <c r="AB667" s="0" t="n">
        <v>627756.1</v>
      </c>
      <c r="AC667" s="0" t="n">
        <v>54979</v>
      </c>
      <c r="AD667" s="110" t="n">
        <v>37165.5645833333</v>
      </c>
      <c r="AE667" s="110" t="n">
        <v>37256.5645833333</v>
      </c>
    </row>
    <row r="668" customFormat="false" ht="12.75" hidden="false" customHeight="false" outlineLevel="0" collapsed="false">
      <c r="A668" s="142" t="n">
        <f aca="false">DATEVALUE(TEXT(F668,"mm/dd/yy"))</f>
        <v>37042</v>
      </c>
      <c r="B668" s="142" t="str">
        <f aca="false">IF(K668="Power",IF(Z668="Enron Canada Corp.",LEFT(L668,9),LEFT(L668,13)),K668)</f>
        <v>Natural Gas</v>
      </c>
      <c r="C668" s="143" t="n">
        <f aca="false">IF(K668="Power",((AE668-AD668+1)*16*SUM(O668:P668)),((AE668-AD668+1)*SUM(O668:P668)))</f>
        <v>3650000</v>
      </c>
      <c r="D668" s="143" t="n">
        <f aca="false">VLOOKUP(H668,$A$7:$E$12,(HLOOKUP(B668,$B$5:$E$6,2,FALSE())),FALSE())*C668</f>
        <v>912.5</v>
      </c>
      <c r="E668" s="109" t="n">
        <v>1318502</v>
      </c>
      <c r="F668" s="110" t="n">
        <v>37042.3761458333</v>
      </c>
      <c r="G668" s="0" t="s">
        <v>162</v>
      </c>
      <c r="H668" s="0" t="s">
        <v>14</v>
      </c>
      <c r="I668" s="0" t="s">
        <v>11</v>
      </c>
      <c r="K668" s="0" t="s">
        <v>12</v>
      </c>
      <c r="L668" s="0" t="s">
        <v>123</v>
      </c>
      <c r="M668" s="0" t="n">
        <v>50650</v>
      </c>
      <c r="N668" s="0" t="s">
        <v>816</v>
      </c>
      <c r="P668" s="111" t="n">
        <v>10000</v>
      </c>
      <c r="R668" s="0" t="s">
        <v>125</v>
      </c>
      <c r="S668" s="0" t="s">
        <v>98</v>
      </c>
      <c r="T668" s="113" t="n">
        <v>-0.025</v>
      </c>
      <c r="U668" s="0" t="s">
        <v>202</v>
      </c>
      <c r="V668" s="0" t="s">
        <v>218</v>
      </c>
      <c r="W668" s="0" t="s">
        <v>219</v>
      </c>
      <c r="X668" s="0" t="s">
        <v>129</v>
      </c>
      <c r="Y668" s="0" t="s">
        <v>103</v>
      </c>
      <c r="Z668" s="0" t="s">
        <v>130</v>
      </c>
      <c r="AA668" s="0" t="n">
        <v>96045266</v>
      </c>
      <c r="AB668" s="0" t="s">
        <v>817</v>
      </c>
      <c r="AC668" s="0" t="n">
        <v>53350</v>
      </c>
      <c r="AD668" s="110" t="n">
        <v>37257</v>
      </c>
      <c r="AE668" s="110" t="n">
        <v>37621</v>
      </c>
    </row>
    <row r="669" customFormat="false" ht="12.75" hidden="false" customHeight="false" outlineLevel="0" collapsed="false">
      <c r="A669" s="142" t="n">
        <f aca="false">DATEVALUE(TEXT(F669,"mm/dd/yy"))</f>
        <v>37042</v>
      </c>
      <c r="B669" s="142" t="str">
        <f aca="false">IF(K669="Power",IF(Z669="Enron Canada Corp.",LEFT(L669,9),LEFT(L669,13)),K669)</f>
        <v>US East Power</v>
      </c>
      <c r="C669" s="143" t="n">
        <f aca="false">IF(K669="Power",((AE669-AD669+1)*16*SUM(O669:P669)),((AE669-AD669+1)*SUM(O669:P669)))</f>
        <v>21600</v>
      </c>
      <c r="D669" s="143" t="n">
        <f aca="false">VLOOKUP(H669,$A$7:$E$12,(HLOOKUP(B669,$B$5:$E$6,2,FALSE())),FALSE())*C669</f>
        <v>108</v>
      </c>
      <c r="E669" s="109" t="n">
        <v>1320011</v>
      </c>
      <c r="F669" s="110" t="n">
        <v>37042.4046296296</v>
      </c>
      <c r="G669" s="0" t="s">
        <v>818</v>
      </c>
      <c r="H669" s="0" t="s">
        <v>17</v>
      </c>
      <c r="I669" s="0" t="s">
        <v>11</v>
      </c>
      <c r="K669" s="0" t="s">
        <v>13</v>
      </c>
      <c r="L669" s="0" t="s">
        <v>133</v>
      </c>
      <c r="M669" s="0" t="n">
        <v>29065</v>
      </c>
      <c r="N669" s="0" t="s">
        <v>819</v>
      </c>
      <c r="P669" s="111" t="n">
        <v>50</v>
      </c>
      <c r="R669" s="0" t="s">
        <v>97</v>
      </c>
      <c r="S669" s="0" t="s">
        <v>98</v>
      </c>
      <c r="T669" s="113" t="n">
        <v>41</v>
      </c>
      <c r="U669" s="0" t="s">
        <v>578</v>
      </c>
      <c r="V669" s="0" t="s">
        <v>209</v>
      </c>
      <c r="W669" s="0" t="s">
        <v>185</v>
      </c>
      <c r="X669" s="0" t="s">
        <v>102</v>
      </c>
      <c r="Y669" s="0" t="s">
        <v>103</v>
      </c>
      <c r="Z669" s="0" t="s">
        <v>104</v>
      </c>
      <c r="AA669" s="0" t="n">
        <v>96014731</v>
      </c>
      <c r="AB669" s="0" t="n">
        <v>627857.1</v>
      </c>
      <c r="AC669" s="0" t="n">
        <v>26269</v>
      </c>
      <c r="AD669" s="110" t="n">
        <v>37046.875</v>
      </c>
      <c r="AE669" s="110" t="n">
        <v>37072.875</v>
      </c>
    </row>
    <row r="670" customFormat="false" ht="12.75" hidden="false" customHeight="false" outlineLevel="0" collapsed="false">
      <c r="A670" s="142" t="n">
        <f aca="false">DATEVALUE(TEXT(F670,"mm/dd/yy"))</f>
        <v>37042</v>
      </c>
      <c r="B670" s="142" t="str">
        <f aca="false">IF(K670="Power",IF(Z670="Enron Canada Corp.",LEFT(L670,9),LEFT(L670,13)),K670)</f>
        <v>Natural Gas</v>
      </c>
      <c r="C670" s="143" t="n">
        <f aca="false">IF(K670="Power",((AE670-AD670+1)*16*SUM(O670:P670)),((AE670-AD670+1)*SUM(O670:P670)))</f>
        <v>155000</v>
      </c>
      <c r="D670" s="143" t="n">
        <f aca="false">VLOOKUP(H670,$A$7:$E$12,(HLOOKUP(B670,$B$5:$E$6,2,FALSE())),FALSE())*C670</f>
        <v>38.75</v>
      </c>
      <c r="E670" s="109" t="n">
        <v>1320066</v>
      </c>
      <c r="F670" s="110" t="n">
        <v>37042.4066319444</v>
      </c>
      <c r="G670" s="0" t="s">
        <v>820</v>
      </c>
      <c r="H670" s="0" t="s">
        <v>16</v>
      </c>
      <c r="I670" s="0" t="s">
        <v>11</v>
      </c>
      <c r="K670" s="0" t="s">
        <v>12</v>
      </c>
      <c r="L670" s="0" t="s">
        <v>123</v>
      </c>
      <c r="M670" s="0" t="n">
        <v>41313</v>
      </c>
      <c r="N670" s="0" t="s">
        <v>821</v>
      </c>
      <c r="P670" s="111" t="n">
        <v>5000</v>
      </c>
      <c r="R670" s="0" t="s">
        <v>125</v>
      </c>
      <c r="S670" s="0" t="s">
        <v>98</v>
      </c>
      <c r="T670" s="113" t="n">
        <v>-1.26</v>
      </c>
      <c r="U670" s="0" t="s">
        <v>585</v>
      </c>
      <c r="V670" s="0" t="s">
        <v>157</v>
      </c>
      <c r="W670" s="0" t="s">
        <v>192</v>
      </c>
      <c r="X670" s="0" t="s">
        <v>129</v>
      </c>
      <c r="Y670" s="0" t="s">
        <v>103</v>
      </c>
      <c r="Z670" s="0" t="s">
        <v>130</v>
      </c>
      <c r="AB670" s="0" t="s">
        <v>822</v>
      </c>
      <c r="AC670" s="0" t="n">
        <v>2094</v>
      </c>
      <c r="AD670" s="110" t="n">
        <v>37073.875</v>
      </c>
      <c r="AE670" s="110" t="n">
        <v>37103.875</v>
      </c>
    </row>
    <row r="671" customFormat="false" ht="12.75" hidden="false" customHeight="false" outlineLevel="0" collapsed="false">
      <c r="A671" s="142" t="n">
        <f aca="false">DATEVALUE(TEXT(F671,"mm/dd/yy"))</f>
        <v>37042</v>
      </c>
      <c r="B671" s="142" t="str">
        <f aca="false">IF(K671="Power",IF(Z671="Enron Canada Corp.",LEFT(L671,9),LEFT(L671,13)),K671)</f>
        <v>US East Power</v>
      </c>
      <c r="C671" s="143" t="n">
        <f aca="false">IF(K671="Power",((AE671-AD671+1)*16*SUM(O671:P671)),((AE671-AD671+1)*SUM(O671:P671)))</f>
        <v>21600</v>
      </c>
      <c r="D671" s="143" t="n">
        <f aca="false">VLOOKUP(H671,$A$7:$E$12,(HLOOKUP(B671,$B$5:$E$6,2,FALSE())),FALSE())*C671</f>
        <v>108</v>
      </c>
      <c r="E671" s="109" t="n">
        <v>1320238</v>
      </c>
      <c r="F671" s="110" t="n">
        <v>37042.4131134259</v>
      </c>
      <c r="G671" s="0" t="s">
        <v>171</v>
      </c>
      <c r="H671" s="0" t="s">
        <v>17</v>
      </c>
      <c r="I671" s="0" t="s">
        <v>11</v>
      </c>
      <c r="K671" s="0" t="s">
        <v>13</v>
      </c>
      <c r="L671" s="0" t="s">
        <v>133</v>
      </c>
      <c r="M671" s="0" t="n">
        <v>29084</v>
      </c>
      <c r="N671" s="0" t="s">
        <v>823</v>
      </c>
      <c r="P671" s="111" t="n">
        <v>50</v>
      </c>
      <c r="R671" s="0" t="s">
        <v>97</v>
      </c>
      <c r="S671" s="0" t="s">
        <v>98</v>
      </c>
      <c r="T671" s="113" t="n">
        <v>43.5</v>
      </c>
      <c r="U671" s="0" t="s">
        <v>543</v>
      </c>
      <c r="V671" s="0" t="s">
        <v>153</v>
      </c>
      <c r="W671" s="0" t="s">
        <v>154</v>
      </c>
      <c r="X671" s="0" t="s">
        <v>102</v>
      </c>
      <c r="Y671" s="0" t="s">
        <v>103</v>
      </c>
      <c r="Z671" s="0" t="s">
        <v>104</v>
      </c>
      <c r="AA671" s="0" t="n">
        <v>96053024</v>
      </c>
      <c r="AB671" s="0" t="n">
        <v>627903.1</v>
      </c>
      <c r="AC671" s="0" t="n">
        <v>65268</v>
      </c>
      <c r="AD671" s="110" t="n">
        <v>37046.875</v>
      </c>
      <c r="AE671" s="110" t="n">
        <v>37072.875</v>
      </c>
    </row>
    <row r="672" customFormat="false" ht="12.75" hidden="false" customHeight="false" outlineLevel="0" collapsed="false">
      <c r="A672" s="142" t="n">
        <f aca="false">DATEVALUE(TEXT(F672,"mm/dd/yy"))</f>
        <v>37042</v>
      </c>
      <c r="B672" s="142" t="str">
        <f aca="false">IF(K672="Power",IF(Z672="Enron Canada Corp.",LEFT(L672,9),LEFT(L672,13)),K672)</f>
        <v>Natural Gas</v>
      </c>
      <c r="C672" s="143" t="n">
        <f aca="false">IF(K672="Power",((AE672-AD672+1)*16*SUM(O672:P672)),((AE672-AD672+1)*SUM(O672:P672)))</f>
        <v>1070000</v>
      </c>
      <c r="D672" s="143" t="n">
        <f aca="false">VLOOKUP(H672,$A$7:$E$12,(HLOOKUP(B672,$B$5:$E$6,2,FALSE())),FALSE())*C672</f>
        <v>267.5</v>
      </c>
      <c r="E672" s="109" t="n">
        <v>1320619</v>
      </c>
      <c r="F672" s="110" t="n">
        <v>37042.4366435185</v>
      </c>
      <c r="G672" s="0" t="s">
        <v>252</v>
      </c>
      <c r="H672" s="0" t="s">
        <v>14</v>
      </c>
      <c r="I672" s="0" t="s">
        <v>11</v>
      </c>
      <c r="K672" s="0" t="s">
        <v>12</v>
      </c>
      <c r="L672" s="0" t="s">
        <v>211</v>
      </c>
      <c r="M672" s="0" t="n">
        <v>32954</v>
      </c>
      <c r="N672" s="0" t="s">
        <v>824</v>
      </c>
      <c r="P672" s="111" t="n">
        <v>5000</v>
      </c>
      <c r="R672" s="0" t="s">
        <v>125</v>
      </c>
      <c r="S672" s="0" t="s">
        <v>98</v>
      </c>
      <c r="T672" s="113" t="n">
        <v>-0.385</v>
      </c>
      <c r="U672" s="0" t="s">
        <v>202</v>
      </c>
      <c r="V672" s="0" t="s">
        <v>213</v>
      </c>
      <c r="W672" s="0" t="s">
        <v>214</v>
      </c>
      <c r="X672" s="0" t="s">
        <v>129</v>
      </c>
      <c r="Y672" s="0" t="s">
        <v>103</v>
      </c>
      <c r="Z672" s="0" t="s">
        <v>215</v>
      </c>
      <c r="AA672" s="0" t="n">
        <v>96041878</v>
      </c>
      <c r="AB672" s="0" t="s">
        <v>825</v>
      </c>
      <c r="AC672" s="0" t="n">
        <v>11135</v>
      </c>
      <c r="AD672" s="110" t="n">
        <v>37347</v>
      </c>
      <c r="AE672" s="110" t="n">
        <v>37560</v>
      </c>
    </row>
    <row r="673" customFormat="false" ht="12.75" hidden="false" customHeight="false" outlineLevel="0" collapsed="false">
      <c r="A673" s="142" t="n">
        <f aca="false">DATEVALUE(TEXT(F673,"mm/dd/yy"))</f>
        <v>37042</v>
      </c>
      <c r="B673" s="142" t="str">
        <f aca="false">IF(K673="Power",IF(Z673="Enron Canada Corp.",LEFT(L673,9),LEFT(L673,13)),K673)</f>
        <v>US West Power</v>
      </c>
      <c r="C673" s="143" t="n">
        <f aca="false">IF(K673="Power",((AE673-AD673+1)*16*SUM(O673:P673)),((AE673-AD673+1)*SUM(O673:P673)))</f>
        <v>12000</v>
      </c>
      <c r="D673" s="143" t="n">
        <f aca="false">VLOOKUP(H673,$A$7:$E$12,(HLOOKUP(B673,$B$5:$E$6,2,FALSE())),FALSE())*C673</f>
        <v>90</v>
      </c>
      <c r="E673" s="109" t="n">
        <v>1320628</v>
      </c>
      <c r="F673" s="110" t="n">
        <v>37042.4370023148</v>
      </c>
      <c r="G673" s="0" t="s">
        <v>255</v>
      </c>
      <c r="H673" s="0" t="s">
        <v>15</v>
      </c>
      <c r="I673" s="0" t="s">
        <v>11</v>
      </c>
      <c r="K673" s="0" t="s">
        <v>13</v>
      </c>
      <c r="L673" s="0" t="s">
        <v>106</v>
      </c>
      <c r="M673" s="0" t="n">
        <v>40597</v>
      </c>
      <c r="N673" s="0" t="s">
        <v>826</v>
      </c>
      <c r="P673" s="111" t="n">
        <v>25</v>
      </c>
      <c r="R673" s="0" t="s">
        <v>97</v>
      </c>
      <c r="S673" s="0" t="s">
        <v>98</v>
      </c>
      <c r="T673" s="113" t="n">
        <v>173</v>
      </c>
      <c r="U673" s="0" t="s">
        <v>652</v>
      </c>
      <c r="V673" s="0" t="s">
        <v>108</v>
      </c>
      <c r="W673" s="0" t="s">
        <v>109</v>
      </c>
      <c r="X673" s="0" t="s">
        <v>102</v>
      </c>
      <c r="Y673" s="0" t="s">
        <v>103</v>
      </c>
      <c r="Z673" s="0" t="s">
        <v>104</v>
      </c>
      <c r="AA673" s="0" t="n">
        <v>96057479</v>
      </c>
      <c r="AB673" s="0" t="n">
        <v>627988.1</v>
      </c>
      <c r="AC673" s="0" t="n">
        <v>55134</v>
      </c>
      <c r="AD673" s="110" t="n">
        <v>37135.875</v>
      </c>
      <c r="AE673" s="110" t="n">
        <v>37164.875</v>
      </c>
    </row>
    <row r="674" customFormat="false" ht="12.75" hidden="false" customHeight="false" outlineLevel="0" collapsed="false">
      <c r="A674" s="142" t="n">
        <f aca="false">DATEVALUE(TEXT(F674,"mm/dd/yy"))</f>
        <v>37042</v>
      </c>
      <c r="B674" s="142" t="str">
        <f aca="false">IF(K674="Power",IF(Z674="Enron Canada Corp.",LEFT(L674,9),LEFT(L674,13)),K674)</f>
        <v>Natural Gas</v>
      </c>
      <c r="C674" s="143" t="n">
        <f aca="false">IF(K674="Power",((AE674-AD674+1)*16*SUM(O674:P674)),((AE674-AD674+1)*SUM(O674:P674)))</f>
        <v>1070000</v>
      </c>
      <c r="D674" s="143" t="n">
        <f aca="false">VLOOKUP(H674,$A$7:$E$12,(HLOOKUP(B674,$B$5:$E$6,2,FALSE())),FALSE())*C674</f>
        <v>267.5</v>
      </c>
      <c r="E674" s="109" t="n">
        <v>1320631</v>
      </c>
      <c r="F674" s="110" t="n">
        <v>37042.4370949074</v>
      </c>
      <c r="G674" s="0" t="s">
        <v>252</v>
      </c>
      <c r="H674" s="0" t="s">
        <v>14</v>
      </c>
      <c r="I674" s="0" t="s">
        <v>11</v>
      </c>
      <c r="K674" s="0" t="s">
        <v>12</v>
      </c>
      <c r="L674" s="0" t="s">
        <v>211</v>
      </c>
      <c r="M674" s="0" t="n">
        <v>32954</v>
      </c>
      <c r="N674" s="0" t="s">
        <v>824</v>
      </c>
      <c r="P674" s="111" t="n">
        <v>5000</v>
      </c>
      <c r="R674" s="0" t="s">
        <v>125</v>
      </c>
      <c r="S674" s="0" t="s">
        <v>98</v>
      </c>
      <c r="T674" s="113" t="n">
        <v>-0.385</v>
      </c>
      <c r="U674" s="0" t="s">
        <v>202</v>
      </c>
      <c r="V674" s="0" t="s">
        <v>213</v>
      </c>
      <c r="W674" s="0" t="s">
        <v>214</v>
      </c>
      <c r="X674" s="0" t="s">
        <v>129</v>
      </c>
      <c r="Y674" s="0" t="s">
        <v>103</v>
      </c>
      <c r="Z674" s="0" t="s">
        <v>215</v>
      </c>
      <c r="AA674" s="0" t="n">
        <v>96041878</v>
      </c>
      <c r="AB674" s="0" t="s">
        <v>827</v>
      </c>
      <c r="AC674" s="0" t="n">
        <v>11135</v>
      </c>
      <c r="AD674" s="110" t="n">
        <v>37347</v>
      </c>
      <c r="AE674" s="110" t="n">
        <v>37560</v>
      </c>
    </row>
    <row r="675" customFormat="false" ht="12.75" hidden="false" customHeight="false" outlineLevel="0" collapsed="false">
      <c r="A675" s="142" t="n">
        <f aca="false">DATEVALUE(TEXT(F675,"mm/dd/yy"))</f>
        <v>37042</v>
      </c>
      <c r="B675" s="142" t="str">
        <f aca="false">IF(K675="Power",IF(Z675="Enron Canada Corp.",LEFT(L675,9),LEFT(L675,13)),K675)</f>
        <v>US East Power</v>
      </c>
      <c r="C675" s="143" t="n">
        <f aca="false">IF(K675="Power",((AE675-AD675+1)*16*SUM(O675:P675)),((AE675-AD675+1)*SUM(O675:P675)))</f>
        <v>21600</v>
      </c>
      <c r="D675" s="143" t="n">
        <f aca="false">VLOOKUP(H675,$A$7:$E$12,(HLOOKUP(B675,$B$5:$E$6,2,FALSE())),FALSE())*C675</f>
        <v>108</v>
      </c>
      <c r="E675" s="109" t="n">
        <v>1320630</v>
      </c>
      <c r="F675" s="110" t="n">
        <v>37042.4370949074</v>
      </c>
      <c r="G675" s="0" t="s">
        <v>828</v>
      </c>
      <c r="H675" s="0" t="s">
        <v>14</v>
      </c>
      <c r="I675" s="0" t="s">
        <v>11</v>
      </c>
      <c r="K675" s="0" t="s">
        <v>13</v>
      </c>
      <c r="L675" s="0" t="s">
        <v>133</v>
      </c>
      <c r="M675" s="0" t="n">
        <v>29065</v>
      </c>
      <c r="N675" s="0" t="s">
        <v>819</v>
      </c>
      <c r="P675" s="111" t="n">
        <v>50</v>
      </c>
      <c r="R675" s="0" t="s">
        <v>97</v>
      </c>
      <c r="S675" s="0" t="s">
        <v>98</v>
      </c>
      <c r="T675" s="113" t="n">
        <v>42.5</v>
      </c>
      <c r="U675" s="0" t="s">
        <v>780</v>
      </c>
      <c r="V675" s="0" t="s">
        <v>209</v>
      </c>
      <c r="W675" s="0" t="s">
        <v>185</v>
      </c>
      <c r="X675" s="0" t="s">
        <v>102</v>
      </c>
      <c r="Y675" s="0" t="s">
        <v>103</v>
      </c>
      <c r="Z675" s="0" t="s">
        <v>104</v>
      </c>
      <c r="AB675" s="0" t="n">
        <v>627991.1</v>
      </c>
      <c r="AC675" s="0" t="n">
        <v>45492</v>
      </c>
      <c r="AD675" s="110" t="n">
        <v>37046.875</v>
      </c>
      <c r="AE675" s="110" t="n">
        <v>37072.875</v>
      </c>
    </row>
    <row r="676" customFormat="false" ht="12.75" hidden="false" customHeight="false" outlineLevel="0" collapsed="false">
      <c r="A676" s="142" t="n">
        <f aca="false">DATEVALUE(TEXT(F676,"mm/dd/yy"))</f>
        <v>37042</v>
      </c>
      <c r="B676" s="142" t="str">
        <f aca="false">IF(K676="Power",IF(Z676="Enron Canada Corp.",LEFT(L676,9),LEFT(L676,13)),K676)</f>
        <v>Natural Gas</v>
      </c>
      <c r="C676" s="143" t="n">
        <f aca="false">IF(K676="Power",((AE676-AD676+1)*16*SUM(O676:P676)),((AE676-AD676+1)*SUM(O676:P676)))</f>
        <v>1070000</v>
      </c>
      <c r="D676" s="143" t="n">
        <f aca="false">VLOOKUP(H676,$A$7:$E$12,(HLOOKUP(B676,$B$5:$E$6,2,FALSE())),FALSE())*C676</f>
        <v>267.5</v>
      </c>
      <c r="E676" s="109" t="n">
        <v>1320635</v>
      </c>
      <c r="F676" s="110" t="n">
        <v>37042.4373842593</v>
      </c>
      <c r="G676" s="0" t="s">
        <v>252</v>
      </c>
      <c r="H676" s="0" t="s">
        <v>14</v>
      </c>
      <c r="I676" s="0" t="s">
        <v>11</v>
      </c>
      <c r="K676" s="0" t="s">
        <v>12</v>
      </c>
      <c r="L676" s="0" t="s">
        <v>211</v>
      </c>
      <c r="M676" s="0" t="n">
        <v>32954</v>
      </c>
      <c r="N676" s="0" t="s">
        <v>824</v>
      </c>
      <c r="P676" s="111" t="n">
        <v>5000</v>
      </c>
      <c r="R676" s="0" t="s">
        <v>125</v>
      </c>
      <c r="S676" s="0" t="s">
        <v>98</v>
      </c>
      <c r="T676" s="113" t="n">
        <v>-0.385</v>
      </c>
      <c r="U676" s="0" t="s">
        <v>202</v>
      </c>
      <c r="V676" s="0" t="s">
        <v>213</v>
      </c>
      <c r="W676" s="0" t="s">
        <v>214</v>
      </c>
      <c r="X676" s="0" t="s">
        <v>129</v>
      </c>
      <c r="Y676" s="0" t="s">
        <v>103</v>
      </c>
      <c r="Z676" s="0" t="s">
        <v>215</v>
      </c>
      <c r="AA676" s="0" t="n">
        <v>96041878</v>
      </c>
      <c r="AB676" s="0" t="s">
        <v>829</v>
      </c>
      <c r="AC676" s="0" t="n">
        <v>11135</v>
      </c>
      <c r="AD676" s="110" t="n">
        <v>37347</v>
      </c>
      <c r="AE676" s="110" t="n">
        <v>37560</v>
      </c>
    </row>
    <row r="677" customFormat="false" ht="12.75" hidden="false" customHeight="false" outlineLevel="0" collapsed="false">
      <c r="A677" s="142" t="n">
        <f aca="false">DATEVALUE(TEXT(F677,"mm/dd/yy"))</f>
        <v>37042</v>
      </c>
      <c r="B677" s="142" t="str">
        <f aca="false">IF(K677="Power",IF(Z677="Enron Canada Corp.",LEFT(L677,9),LEFT(L677,13)),K677)</f>
        <v>US East Power</v>
      </c>
      <c r="C677" s="143" t="n">
        <f aca="false">IF(K677="Power",((AE677-AD677+1)*16*SUM(O677:P677)),((AE677-AD677+1)*SUM(O677:P677)))</f>
        <v>73600</v>
      </c>
      <c r="D677" s="143" t="n">
        <f aca="false">VLOOKUP(H677,$A$7:$E$12,(HLOOKUP(B677,$B$5:$E$6,2,FALSE())),FALSE())*C677</f>
        <v>368</v>
      </c>
      <c r="E677" s="109" t="n">
        <v>1320782</v>
      </c>
      <c r="F677" s="110" t="n">
        <v>37042.4464236111</v>
      </c>
      <c r="G677" s="0" t="s">
        <v>305</v>
      </c>
      <c r="H677" s="0" t="s">
        <v>17</v>
      </c>
      <c r="I677" s="0" t="s">
        <v>11</v>
      </c>
      <c r="K677" s="0" t="s">
        <v>13</v>
      </c>
      <c r="L677" s="0" t="s">
        <v>442</v>
      </c>
      <c r="M677" s="0" t="n">
        <v>34797</v>
      </c>
      <c r="N677" s="0" t="s">
        <v>475</v>
      </c>
      <c r="P677" s="111" t="n">
        <v>50</v>
      </c>
      <c r="R677" s="0" t="s">
        <v>97</v>
      </c>
      <c r="S677" s="0" t="s">
        <v>98</v>
      </c>
      <c r="T677" s="113" t="n">
        <v>34</v>
      </c>
      <c r="U677" s="0" t="s">
        <v>694</v>
      </c>
      <c r="V677" s="0" t="s">
        <v>476</v>
      </c>
      <c r="W677" s="0" t="s">
        <v>477</v>
      </c>
      <c r="X677" s="0" t="s">
        <v>102</v>
      </c>
      <c r="Y677" s="0" t="s">
        <v>103</v>
      </c>
      <c r="Z677" s="0" t="s">
        <v>104</v>
      </c>
      <c r="AA677" s="0" t="n">
        <v>96060365</v>
      </c>
      <c r="AB677" s="0" t="n">
        <v>628042.1</v>
      </c>
      <c r="AC677" s="0" t="n">
        <v>12</v>
      </c>
      <c r="AD677" s="110" t="n">
        <v>37165</v>
      </c>
      <c r="AE677" s="110" t="n">
        <v>37256</v>
      </c>
    </row>
    <row r="678" customFormat="false" ht="12.75" hidden="false" customHeight="false" outlineLevel="0" collapsed="false">
      <c r="A678" s="142" t="n">
        <f aca="false">DATEVALUE(TEXT(F678,"mm/dd/yy"))</f>
        <v>37042</v>
      </c>
      <c r="B678" s="142" t="str">
        <f aca="false">IF(K678="Power",IF(Z678="Enron Canada Corp.",LEFT(L678,9),LEFT(L678,13)),K678)</f>
        <v>US East Power</v>
      </c>
      <c r="C678" s="143" t="n">
        <f aca="false">IF(K678="Power",((AE678-AD678+1)*16*SUM(O678:P678)),((AE678-AD678+1)*SUM(O678:P678)))</f>
        <v>4000</v>
      </c>
      <c r="D678" s="143" t="n">
        <f aca="false">VLOOKUP(H678,$A$7:$E$12,(HLOOKUP(B678,$B$5:$E$6,2,FALSE())),FALSE())*C678</f>
        <v>20</v>
      </c>
      <c r="E678" s="109" t="n">
        <v>1321208</v>
      </c>
      <c r="F678" s="110" t="n">
        <v>37042.4772106481</v>
      </c>
      <c r="G678" s="0" t="s">
        <v>113</v>
      </c>
      <c r="H678" s="0" t="s">
        <v>14</v>
      </c>
      <c r="I678" s="0" t="s">
        <v>11</v>
      </c>
      <c r="K678" s="0" t="s">
        <v>13</v>
      </c>
      <c r="L678" s="0" t="s">
        <v>133</v>
      </c>
      <c r="M678" s="0" t="n">
        <v>51370</v>
      </c>
      <c r="N678" s="0" t="s">
        <v>735</v>
      </c>
      <c r="O678" s="111" t="n">
        <v>50</v>
      </c>
      <c r="R678" s="0" t="s">
        <v>97</v>
      </c>
      <c r="S678" s="0" t="s">
        <v>98</v>
      </c>
      <c r="T678" s="113" t="n">
        <v>25.75</v>
      </c>
      <c r="U678" s="0" t="s">
        <v>208</v>
      </c>
      <c r="V678" s="0" t="s">
        <v>458</v>
      </c>
      <c r="W678" s="0" t="s">
        <v>580</v>
      </c>
      <c r="X678" s="0" t="s">
        <v>102</v>
      </c>
      <c r="Y678" s="0" t="s">
        <v>103</v>
      </c>
      <c r="Z678" s="0" t="s">
        <v>104</v>
      </c>
      <c r="AA678" s="0" t="n">
        <v>96028954</v>
      </c>
      <c r="AB678" s="0" t="n">
        <v>628165.1</v>
      </c>
      <c r="AC678" s="0" t="n">
        <v>54979</v>
      </c>
      <c r="AD678" s="110" t="n">
        <v>37046.875</v>
      </c>
      <c r="AE678" s="110" t="n">
        <v>37050.875</v>
      </c>
    </row>
    <row r="679" customFormat="false" ht="12.75" hidden="false" customHeight="false" outlineLevel="0" collapsed="false">
      <c r="A679" s="142" t="n">
        <f aca="false">DATEVALUE(TEXT(F679,"mm/dd/yy"))</f>
        <v>37042</v>
      </c>
      <c r="B679" s="142" t="str">
        <f aca="false">IF(K679="Power",IF(Z679="Enron Canada Corp.",LEFT(L679,9),LEFT(L679,13)),K679)</f>
        <v>US East Power</v>
      </c>
      <c r="C679" s="143" t="n">
        <f aca="false">IF(K679="Power",((AE679-AD679+1)*16*SUM(O679:P679)),((AE679-AD679+1)*SUM(O679:P679)))</f>
        <v>4000</v>
      </c>
      <c r="D679" s="143" t="n">
        <f aca="false">VLOOKUP(H679,$A$7:$E$12,(HLOOKUP(B679,$B$5:$E$6,2,FALSE())),FALSE())*C679</f>
        <v>20</v>
      </c>
      <c r="E679" s="109" t="n">
        <v>1321425</v>
      </c>
      <c r="F679" s="110" t="n">
        <v>37042.5041435185</v>
      </c>
      <c r="G679" s="0" t="s">
        <v>170</v>
      </c>
      <c r="H679" s="0" t="s">
        <v>15</v>
      </c>
      <c r="I679" s="0" t="s">
        <v>11</v>
      </c>
      <c r="K679" s="0" t="s">
        <v>13</v>
      </c>
      <c r="L679" s="0" t="s">
        <v>133</v>
      </c>
      <c r="M679" s="0" t="n">
        <v>29089</v>
      </c>
      <c r="N679" s="0" t="s">
        <v>671</v>
      </c>
      <c r="O679" s="111" t="n">
        <v>50</v>
      </c>
      <c r="R679" s="0" t="s">
        <v>97</v>
      </c>
      <c r="S679" s="0" t="s">
        <v>98</v>
      </c>
      <c r="T679" s="113" t="n">
        <v>27.5</v>
      </c>
      <c r="U679" s="0" t="s">
        <v>647</v>
      </c>
      <c r="V679" s="0" t="s">
        <v>153</v>
      </c>
      <c r="W679" s="0" t="s">
        <v>154</v>
      </c>
      <c r="X679" s="0" t="s">
        <v>102</v>
      </c>
      <c r="Y679" s="0" t="s">
        <v>103</v>
      </c>
      <c r="Z679" s="0" t="s">
        <v>104</v>
      </c>
      <c r="AB679" s="0" t="n">
        <v>628220.1</v>
      </c>
      <c r="AC679" s="0" t="n">
        <v>3246</v>
      </c>
      <c r="AD679" s="110" t="n">
        <v>37046.875</v>
      </c>
      <c r="AE679" s="110" t="n">
        <v>37050.875</v>
      </c>
    </row>
    <row r="680" customFormat="false" ht="12.75" hidden="false" customHeight="false" outlineLevel="0" collapsed="false">
      <c r="A680" s="142" t="n">
        <f aca="false">DATEVALUE(TEXT(F680,"mm/dd/yy"))</f>
        <v>37042</v>
      </c>
      <c r="B680" s="142" t="str">
        <f aca="false">IF(K680="Power",IF(Z680="Enron Canada Corp.",LEFT(L680,9),LEFT(L680,13)),K680)</f>
        <v>US East Power</v>
      </c>
      <c r="C680" s="143" t="n">
        <f aca="false">IF(K680="Power",((AE680-AD680+1)*16*SUM(O680:P680)),((AE680-AD680+1)*SUM(O680:P680)))</f>
        <v>73600</v>
      </c>
      <c r="D680" s="143" t="n">
        <f aca="false">VLOOKUP(H680,$A$7:$E$12,(HLOOKUP(B680,$B$5:$E$6,2,FALSE())),FALSE())*C680</f>
        <v>368</v>
      </c>
      <c r="E680" s="109" t="n">
        <v>1321500</v>
      </c>
      <c r="F680" s="110" t="n">
        <v>37042.5087731481</v>
      </c>
      <c r="G680" s="0" t="s">
        <v>105</v>
      </c>
      <c r="H680" s="0" t="s">
        <v>14</v>
      </c>
      <c r="I680" s="0" t="s">
        <v>11</v>
      </c>
      <c r="K680" s="0" t="s">
        <v>13</v>
      </c>
      <c r="L680" s="0" t="s">
        <v>133</v>
      </c>
      <c r="M680" s="0" t="n">
        <v>33278</v>
      </c>
      <c r="N680" s="0" t="s">
        <v>602</v>
      </c>
      <c r="O680" s="111" t="n">
        <v>50</v>
      </c>
      <c r="R680" s="0" t="s">
        <v>97</v>
      </c>
      <c r="S680" s="0" t="s">
        <v>98</v>
      </c>
      <c r="T680" s="113" t="n">
        <v>32.55</v>
      </c>
      <c r="U680" s="0" t="s">
        <v>780</v>
      </c>
      <c r="V680" s="0" t="s">
        <v>181</v>
      </c>
      <c r="W680" s="0" t="s">
        <v>182</v>
      </c>
      <c r="X680" s="0" t="s">
        <v>102</v>
      </c>
      <c r="Y680" s="0" t="s">
        <v>103</v>
      </c>
      <c r="Z680" s="0" t="s">
        <v>104</v>
      </c>
      <c r="AA680" s="0" t="n">
        <v>96020035</v>
      </c>
      <c r="AB680" s="0" t="n">
        <v>628226.1</v>
      </c>
      <c r="AC680" s="0" t="n">
        <v>71108</v>
      </c>
      <c r="AD680" s="110" t="n">
        <v>37165.7104166667</v>
      </c>
      <c r="AE680" s="110" t="n">
        <v>37256.7104166667</v>
      </c>
    </row>
    <row r="681" customFormat="false" ht="12.75" hidden="false" customHeight="false" outlineLevel="0" collapsed="false">
      <c r="A681" s="142" t="n">
        <f aca="false">DATEVALUE(TEXT(F681,"mm/dd/yy"))</f>
        <v>37042</v>
      </c>
      <c r="B681" s="142" t="str">
        <f aca="false">IF(K681="Power",IF(Z681="Enron Canada Corp.",LEFT(L681,9),LEFT(L681,13)),K681)</f>
        <v>US East Power</v>
      </c>
      <c r="C681" s="143" t="n">
        <f aca="false">IF(K681="Power",((AE681-AD681+1)*16*SUM(O681:P681)),((AE681-AD681+1)*SUM(O681:P681)))</f>
        <v>73600</v>
      </c>
      <c r="D681" s="143" t="n">
        <f aca="false">VLOOKUP(H681,$A$7:$E$12,(HLOOKUP(B681,$B$5:$E$6,2,FALSE())),FALSE())*C681</f>
        <v>368</v>
      </c>
      <c r="E681" s="109" t="n">
        <v>1321579</v>
      </c>
      <c r="F681" s="110" t="n">
        <v>37042.5157638889</v>
      </c>
      <c r="G681" s="0" t="s">
        <v>105</v>
      </c>
      <c r="H681" s="0" t="s">
        <v>14</v>
      </c>
      <c r="I681" s="0" t="s">
        <v>11</v>
      </c>
      <c r="K681" s="0" t="s">
        <v>13</v>
      </c>
      <c r="L681" s="0" t="s">
        <v>133</v>
      </c>
      <c r="M681" s="0" t="n">
        <v>33278</v>
      </c>
      <c r="N681" s="0" t="s">
        <v>602</v>
      </c>
      <c r="P681" s="111" t="n">
        <v>50</v>
      </c>
      <c r="R681" s="0" t="s">
        <v>97</v>
      </c>
      <c r="S681" s="0" t="s">
        <v>98</v>
      </c>
      <c r="T681" s="113" t="n">
        <v>32.55</v>
      </c>
      <c r="U681" s="0" t="s">
        <v>780</v>
      </c>
      <c r="V681" s="0" t="s">
        <v>181</v>
      </c>
      <c r="W681" s="0" t="s">
        <v>182</v>
      </c>
      <c r="X681" s="0" t="s">
        <v>102</v>
      </c>
      <c r="Y681" s="0" t="s">
        <v>103</v>
      </c>
      <c r="Z681" s="0" t="s">
        <v>104</v>
      </c>
      <c r="AA681" s="0" t="n">
        <v>96020035</v>
      </c>
      <c r="AB681" s="0" t="n">
        <v>628252.1</v>
      </c>
      <c r="AC681" s="0" t="n">
        <v>71108</v>
      </c>
      <c r="AD681" s="110" t="n">
        <v>37165.7104166667</v>
      </c>
      <c r="AE681" s="110" t="n">
        <v>37256.7104166667</v>
      </c>
    </row>
    <row r="682" customFormat="false" ht="12.75" hidden="false" customHeight="false" outlineLevel="0" collapsed="false">
      <c r="A682" s="142" t="n">
        <f aca="false">DATEVALUE(TEXT(F682,"mm/dd/yy"))</f>
        <v>37042</v>
      </c>
      <c r="B682" s="142" t="str">
        <f aca="false">IF(K682="Power",IF(Z682="Enron Canada Corp.",LEFT(L682,9),LEFT(L682,13)),K682)</f>
        <v>US East Power</v>
      </c>
      <c r="C682" s="143" t="n">
        <f aca="false">IF(K682="Power",((AE682-AD682+1)*16*SUM(O682:P682)),((AE682-AD682+1)*SUM(O682:P682)))</f>
        <v>4000</v>
      </c>
      <c r="D682" s="143" t="n">
        <f aca="false">VLOOKUP(H682,$A$7:$E$12,(HLOOKUP(B682,$B$5:$E$6,2,FALSE())),FALSE())*C682</f>
        <v>20</v>
      </c>
      <c r="E682" s="109" t="n">
        <v>1321735</v>
      </c>
      <c r="F682" s="110" t="n">
        <v>37042.5282291667</v>
      </c>
      <c r="G682" s="0" t="s">
        <v>170</v>
      </c>
      <c r="H682" s="0" t="s">
        <v>15</v>
      </c>
      <c r="I682" s="0" t="s">
        <v>11</v>
      </c>
      <c r="K682" s="0" t="s">
        <v>13</v>
      </c>
      <c r="L682" s="0" t="s">
        <v>133</v>
      </c>
      <c r="M682" s="0" t="n">
        <v>29089</v>
      </c>
      <c r="N682" s="0" t="s">
        <v>671</v>
      </c>
      <c r="P682" s="111" t="n">
        <v>50</v>
      </c>
      <c r="R682" s="0" t="s">
        <v>97</v>
      </c>
      <c r="S682" s="0" t="s">
        <v>98</v>
      </c>
      <c r="T682" s="113" t="n">
        <v>27.75</v>
      </c>
      <c r="U682" s="0" t="s">
        <v>647</v>
      </c>
      <c r="V682" s="0" t="s">
        <v>153</v>
      </c>
      <c r="W682" s="0" t="s">
        <v>154</v>
      </c>
      <c r="X682" s="0" t="s">
        <v>102</v>
      </c>
      <c r="Y682" s="0" t="s">
        <v>103</v>
      </c>
      <c r="Z682" s="0" t="s">
        <v>104</v>
      </c>
      <c r="AB682" s="0" t="n">
        <v>628275.1</v>
      </c>
      <c r="AC682" s="0" t="n">
        <v>3246</v>
      </c>
      <c r="AD682" s="110" t="n">
        <v>37046.875</v>
      </c>
      <c r="AE682" s="110" t="n">
        <v>37050.875</v>
      </c>
    </row>
    <row r="683" customFormat="false" ht="12.75" hidden="false" customHeight="false" outlineLevel="0" collapsed="false">
      <c r="A683" s="142" t="n">
        <f aca="false">DATEVALUE(TEXT(F683,"mm/dd/yy"))</f>
        <v>37042</v>
      </c>
      <c r="B683" s="142" t="str">
        <f aca="false">IF(K683="Power",IF(Z683="Enron Canada Corp.",LEFT(L683,9),LEFT(L683,13)),K683)</f>
        <v>US East Power</v>
      </c>
      <c r="C683" s="143" t="n">
        <f aca="false">IF(K683="Power",((AE683-AD683+1)*16*SUM(O683:P683)),((AE683-AD683+1)*SUM(O683:P683)))</f>
        <v>73600</v>
      </c>
      <c r="D683" s="143" t="n">
        <f aca="false">VLOOKUP(H683,$A$7:$E$12,(HLOOKUP(B683,$B$5:$E$6,2,FALSE())),FALSE())*C683</f>
        <v>368</v>
      </c>
      <c r="E683" s="109" t="n">
        <v>1322242</v>
      </c>
      <c r="F683" s="110" t="n">
        <v>37042.5549884259</v>
      </c>
      <c r="G683" s="0" t="s">
        <v>160</v>
      </c>
      <c r="H683" s="0" t="s">
        <v>15</v>
      </c>
      <c r="I683" s="0" t="s">
        <v>11</v>
      </c>
      <c r="K683" s="0" t="s">
        <v>13</v>
      </c>
      <c r="L683" s="0" t="s">
        <v>133</v>
      </c>
      <c r="M683" s="0" t="n">
        <v>33009</v>
      </c>
      <c r="N683" s="0" t="s">
        <v>277</v>
      </c>
      <c r="O683" s="111" t="n">
        <v>50</v>
      </c>
      <c r="R683" s="0" t="s">
        <v>97</v>
      </c>
      <c r="S683" s="0" t="s">
        <v>98</v>
      </c>
      <c r="T683" s="113" t="n">
        <v>50</v>
      </c>
      <c r="U683" s="0" t="s">
        <v>649</v>
      </c>
      <c r="V683" s="0" t="s">
        <v>265</v>
      </c>
      <c r="W683" s="0" t="s">
        <v>137</v>
      </c>
      <c r="X683" s="0" t="s">
        <v>102</v>
      </c>
      <c r="Y683" s="0" t="s">
        <v>103</v>
      </c>
      <c r="Z683" s="0" t="s">
        <v>104</v>
      </c>
      <c r="AA683" s="0" t="n">
        <v>96006417</v>
      </c>
      <c r="AB683" s="0" t="n">
        <v>628360.1</v>
      </c>
      <c r="AC683" s="0" t="n">
        <v>56264</v>
      </c>
      <c r="AD683" s="110" t="n">
        <v>37165.7159722222</v>
      </c>
      <c r="AE683" s="110" t="n">
        <v>37256.7159722222</v>
      </c>
    </row>
    <row r="684" customFormat="false" ht="12.75" hidden="false" customHeight="false" outlineLevel="0" collapsed="false">
      <c r="A684" s="142" t="n">
        <f aca="false">DATEVALUE(TEXT(F684,"mm/dd/yy"))</f>
        <v>37042</v>
      </c>
      <c r="B684" s="142" t="str">
        <f aca="false">IF(K684="Power",IF(Z684="Enron Canada Corp.",LEFT(L684,9),LEFT(L684,13)),K684)</f>
        <v>US East Power</v>
      </c>
      <c r="C684" s="143" t="n">
        <f aca="false">IF(K684="Power",((AE684-AD684+1)*16*SUM(O684:P684)),((AE684-AD684+1)*SUM(O684:P684)))</f>
        <v>800</v>
      </c>
      <c r="D684" s="143" t="n">
        <f aca="false">VLOOKUP(H684,$A$7:$E$12,(HLOOKUP(B684,$B$5:$E$6,2,FALSE())),FALSE())*C684</f>
        <v>4</v>
      </c>
      <c r="E684" s="109" t="n">
        <v>1322778</v>
      </c>
      <c r="F684" s="110" t="n">
        <v>37042.5890972222</v>
      </c>
      <c r="G684" s="0" t="s">
        <v>255</v>
      </c>
      <c r="H684" s="0" t="s">
        <v>14</v>
      </c>
      <c r="I684" s="0" t="s">
        <v>11</v>
      </c>
      <c r="K684" s="0" t="s">
        <v>13</v>
      </c>
      <c r="L684" s="0" t="s">
        <v>133</v>
      </c>
      <c r="M684" s="0" t="n">
        <v>29080</v>
      </c>
      <c r="N684" s="0" t="s">
        <v>830</v>
      </c>
      <c r="P684" s="111" t="n">
        <v>50</v>
      </c>
      <c r="R684" s="0" t="s">
        <v>97</v>
      </c>
      <c r="S684" s="0" t="s">
        <v>98</v>
      </c>
      <c r="T684" s="113" t="n">
        <v>39.5</v>
      </c>
      <c r="U684" s="0" t="s">
        <v>223</v>
      </c>
      <c r="V684" s="0" t="s">
        <v>231</v>
      </c>
      <c r="W684" s="0" t="s">
        <v>149</v>
      </c>
      <c r="X684" s="0" t="s">
        <v>102</v>
      </c>
      <c r="Y684" s="0" t="s">
        <v>103</v>
      </c>
      <c r="Z684" s="0" t="s">
        <v>104</v>
      </c>
      <c r="AA684" s="0" t="n">
        <v>96057479</v>
      </c>
      <c r="AB684" s="0" t="n">
        <v>628442.1</v>
      </c>
      <c r="AC684" s="0" t="n">
        <v>55134</v>
      </c>
      <c r="AD684" s="110" t="n">
        <v>37046.875</v>
      </c>
      <c r="AE684" s="110" t="n">
        <v>37046.875</v>
      </c>
    </row>
    <row r="685" customFormat="false" ht="12.75" hidden="false" customHeight="false" outlineLevel="0" collapsed="false">
      <c r="A685" s="142" t="n">
        <f aca="false">DATEVALUE(TEXT(F685,"mm/dd/yy"))</f>
        <v>37042</v>
      </c>
      <c r="B685" s="142" t="str">
        <f aca="false">IF(K685="Power",IF(Z685="Enron Canada Corp.",LEFT(L685,9),LEFT(L685,13)),K685)</f>
        <v>Natural Gas</v>
      </c>
      <c r="C685" s="143" t="n">
        <f aca="false">IF(K685="Power",((AE685-AD685+1)*16*SUM(O685:P685)),((AE685-AD685+1)*SUM(O685:P685)))</f>
        <v>2140000</v>
      </c>
      <c r="D685" s="143" t="n">
        <f aca="false">VLOOKUP(H685,$A$7:$E$12,(HLOOKUP(B685,$B$5:$E$6,2,FALSE())),FALSE())*C685</f>
        <v>535</v>
      </c>
      <c r="E685" s="109" t="n">
        <v>1322849</v>
      </c>
      <c r="F685" s="110" t="n">
        <v>37042.5975810185</v>
      </c>
      <c r="G685" s="0" t="s">
        <v>162</v>
      </c>
      <c r="H685" s="0" t="s">
        <v>16</v>
      </c>
      <c r="I685" s="0" t="s">
        <v>11</v>
      </c>
      <c r="K685" s="0" t="s">
        <v>12</v>
      </c>
      <c r="L685" s="0" t="s">
        <v>123</v>
      </c>
      <c r="M685" s="0" t="n">
        <v>39374</v>
      </c>
      <c r="N685" s="0" t="s">
        <v>448</v>
      </c>
      <c r="P685" s="111" t="n">
        <v>10000</v>
      </c>
      <c r="R685" s="0" t="s">
        <v>125</v>
      </c>
      <c r="S685" s="0" t="s">
        <v>98</v>
      </c>
      <c r="T685" s="113" t="n">
        <v>0.0625</v>
      </c>
      <c r="U685" s="0" t="s">
        <v>598</v>
      </c>
      <c r="V685" s="0" t="s">
        <v>247</v>
      </c>
      <c r="W685" s="0" t="s">
        <v>239</v>
      </c>
      <c r="X685" s="0" t="s">
        <v>129</v>
      </c>
      <c r="Y685" s="0" t="s">
        <v>103</v>
      </c>
      <c r="Z685" s="0" t="s">
        <v>130</v>
      </c>
      <c r="AA685" s="0" t="n">
        <v>96045266</v>
      </c>
      <c r="AB685" s="0" t="s">
        <v>831</v>
      </c>
      <c r="AC685" s="0" t="n">
        <v>53350</v>
      </c>
      <c r="AD685" s="110" t="n">
        <v>37347</v>
      </c>
      <c r="AE685" s="110" t="n">
        <v>37560</v>
      </c>
    </row>
    <row r="686" customFormat="false" ht="12.75" hidden="false" customHeight="false" outlineLevel="0" collapsed="false">
      <c r="A686" s="142" t="n">
        <f aca="false">DATEVALUE(TEXT(F686,"mm/dd/yy"))</f>
        <v>37042</v>
      </c>
      <c r="B686" s="142" t="str">
        <f aca="false">IF(K686="Power",IF(Z686="Enron Canada Corp.",LEFT(L686,9),LEFT(L686,13)),K686)</f>
        <v>US East Power</v>
      </c>
      <c r="C686" s="143" t="n">
        <f aca="false">IF(K686="Power",((AE686-AD686+1)*16*SUM(O686:P686)),((AE686-AD686+1)*SUM(O686:P686)))</f>
        <v>4000</v>
      </c>
      <c r="D686" s="143" t="n">
        <f aca="false">VLOOKUP(H686,$A$7:$E$12,(HLOOKUP(B686,$B$5:$E$6,2,FALSE())),FALSE())*C686</f>
        <v>20</v>
      </c>
      <c r="E686" s="109" t="n">
        <v>1322881</v>
      </c>
      <c r="F686" s="110" t="n">
        <v>37042.6039930556</v>
      </c>
      <c r="G686" s="0" t="s">
        <v>105</v>
      </c>
      <c r="H686" s="0" t="s">
        <v>14</v>
      </c>
      <c r="I686" s="0" t="s">
        <v>11</v>
      </c>
      <c r="K686" s="0" t="s">
        <v>13</v>
      </c>
      <c r="L686" s="0" t="s">
        <v>133</v>
      </c>
      <c r="M686" s="0" t="n">
        <v>51378</v>
      </c>
      <c r="N686" s="0" t="s">
        <v>809</v>
      </c>
      <c r="O686" s="111" t="n">
        <v>50</v>
      </c>
      <c r="R686" s="0" t="s">
        <v>97</v>
      </c>
      <c r="S686" s="0" t="s">
        <v>98</v>
      </c>
      <c r="T686" s="113" t="n">
        <v>23.5</v>
      </c>
      <c r="U686" s="0" t="s">
        <v>208</v>
      </c>
      <c r="V686" s="0" t="s">
        <v>574</v>
      </c>
      <c r="W686" s="0" t="s">
        <v>459</v>
      </c>
      <c r="X686" s="0" t="s">
        <v>102</v>
      </c>
      <c r="Y686" s="0" t="s">
        <v>103</v>
      </c>
      <c r="Z686" s="0" t="s">
        <v>104</v>
      </c>
      <c r="AA686" s="0" t="n">
        <v>96020035</v>
      </c>
      <c r="AB686" s="0" t="n">
        <v>628464.1</v>
      </c>
      <c r="AC686" s="0" t="n">
        <v>71108</v>
      </c>
      <c r="AD686" s="110" t="n">
        <v>37046.875</v>
      </c>
      <c r="AE686" s="110" t="n">
        <v>37050.875</v>
      </c>
    </row>
    <row r="687" customFormat="false" ht="12.75" hidden="false" customHeight="false" outlineLevel="0" collapsed="false">
      <c r="A687" s="142" t="n">
        <f aca="false">DATEVALUE(TEXT(F687,"mm/dd/yy"))</f>
        <v>37042</v>
      </c>
      <c r="B687" s="142" t="str">
        <f aca="false">IF(K687="Power",IF(Z687="Enron Canada Corp.",LEFT(L687,9),LEFT(L687,13)),K687)</f>
        <v>Natural Gas</v>
      </c>
      <c r="C687" s="143" t="n">
        <f aca="false">IF(K687="Power",((AE687-AD687+1)*16*SUM(O687:P687)),((AE687-AD687+1)*SUM(O687:P687)))</f>
        <v>1070000</v>
      </c>
      <c r="D687" s="143" t="n">
        <f aca="false">VLOOKUP(H687,$A$7:$E$12,(HLOOKUP(B687,$B$5:$E$6,2,FALSE())),FALSE())*C687</f>
        <v>321</v>
      </c>
      <c r="E687" s="109" t="n">
        <v>1322922</v>
      </c>
      <c r="F687" s="110" t="n">
        <v>37042.6153009259</v>
      </c>
      <c r="G687" s="0" t="s">
        <v>190</v>
      </c>
      <c r="H687" s="0" t="s">
        <v>15</v>
      </c>
      <c r="I687" s="0" t="s">
        <v>11</v>
      </c>
      <c r="K687" s="0" t="s">
        <v>12</v>
      </c>
      <c r="L687" s="0" t="s">
        <v>123</v>
      </c>
      <c r="M687" s="0" t="n">
        <v>41225</v>
      </c>
      <c r="N687" s="0" t="s">
        <v>191</v>
      </c>
      <c r="O687" s="111" t="n">
        <v>5000</v>
      </c>
      <c r="R687" s="0" t="s">
        <v>125</v>
      </c>
      <c r="S687" s="0" t="s">
        <v>98</v>
      </c>
      <c r="T687" s="113" t="n">
        <v>-0.8325</v>
      </c>
      <c r="U687" s="0" t="s">
        <v>719</v>
      </c>
      <c r="V687" s="0" t="s">
        <v>157</v>
      </c>
      <c r="W687" s="0" t="s">
        <v>192</v>
      </c>
      <c r="X687" s="0" t="s">
        <v>129</v>
      </c>
      <c r="Y687" s="0" t="s">
        <v>103</v>
      </c>
      <c r="Z687" s="0" t="s">
        <v>130</v>
      </c>
      <c r="AB687" s="0" t="s">
        <v>832</v>
      </c>
      <c r="AC687" s="0" t="n">
        <v>54279</v>
      </c>
      <c r="AD687" s="110" t="n">
        <v>37347</v>
      </c>
      <c r="AE687" s="110" t="n">
        <v>37560</v>
      </c>
    </row>
    <row r="688" customFormat="false" ht="12.75" hidden="false" customHeight="false" outlineLevel="0" collapsed="false">
      <c r="A688" s="142" t="n">
        <f aca="false">DATEVALUE(TEXT(F688,"mm/dd/yy"))</f>
        <v>37042</v>
      </c>
      <c r="B688" s="142" t="str">
        <f aca="false">IF(K688="Power",IF(Z688="Enron Canada Corp.",LEFT(L688,9),LEFT(L688,13)),K688)</f>
        <v>US East Power</v>
      </c>
      <c r="C688" s="143" t="n">
        <f aca="false">IF(K688="Power",((AE688-AD688+1)*16*SUM(O688:P688)),((AE688-AD688+1)*SUM(O688:P688)))</f>
        <v>4000</v>
      </c>
      <c r="D688" s="143" t="n">
        <f aca="false">VLOOKUP(H688,$A$7:$E$12,(HLOOKUP(B688,$B$5:$E$6,2,FALSE())),FALSE())*C688</f>
        <v>20</v>
      </c>
      <c r="E688" s="109" t="n">
        <v>1323058</v>
      </c>
      <c r="F688" s="110" t="n">
        <v>37042.6317013889</v>
      </c>
      <c r="G688" s="0" t="s">
        <v>435</v>
      </c>
      <c r="H688" s="0" t="s">
        <v>14</v>
      </c>
      <c r="I688" s="0" t="s">
        <v>11</v>
      </c>
      <c r="K688" s="0" t="s">
        <v>13</v>
      </c>
      <c r="L688" s="0" t="s">
        <v>133</v>
      </c>
      <c r="M688" s="0" t="n">
        <v>51378</v>
      </c>
      <c r="N688" s="0" t="s">
        <v>809</v>
      </c>
      <c r="P688" s="111" t="n">
        <v>50</v>
      </c>
      <c r="R688" s="0" t="s">
        <v>97</v>
      </c>
      <c r="S688" s="0" t="s">
        <v>98</v>
      </c>
      <c r="T688" s="113" t="n">
        <v>23.5</v>
      </c>
      <c r="U688" s="0" t="s">
        <v>790</v>
      </c>
      <c r="V688" s="0" t="s">
        <v>574</v>
      </c>
      <c r="W688" s="0" t="s">
        <v>459</v>
      </c>
      <c r="X688" s="0" t="s">
        <v>102</v>
      </c>
      <c r="Y688" s="0" t="s">
        <v>103</v>
      </c>
      <c r="Z688" s="0" t="s">
        <v>104</v>
      </c>
      <c r="AA688" s="0" t="n">
        <v>96056752</v>
      </c>
      <c r="AB688" s="0" t="n">
        <v>628542.1</v>
      </c>
      <c r="AC688" s="0" t="n">
        <v>3254</v>
      </c>
      <c r="AD688" s="110" t="n">
        <v>37046.875</v>
      </c>
      <c r="AE688" s="110" t="n">
        <v>37050.875</v>
      </c>
    </row>
    <row r="689" customFormat="false" ht="12.75" hidden="false" customHeight="false" outlineLevel="0" collapsed="false">
      <c r="A689" s="142" t="n">
        <f aca="false">DATEVALUE(TEXT(F689,"mm/dd/yy"))</f>
        <v>37043</v>
      </c>
      <c r="B689" s="142" t="str">
        <f aca="false">IF(K689="Power",IF(Z689="Enron Canada Corp.",LEFT(L689,9),LEFT(L689,13)),K689)</f>
        <v>US East Power</v>
      </c>
      <c r="C689" s="143" t="n">
        <f aca="false">IF(K689="Power",((AE689-AD689+1)*16*SUM(O689:P689)),((AE689-AD689+1)*SUM(O689:P689)))</f>
        <v>20800</v>
      </c>
      <c r="D689" s="143" t="n">
        <f aca="false">VLOOKUP(H689,$A$7:$E$12,(HLOOKUP(B689,$B$5:$E$6,2,FALSE())),FALSE())*C689</f>
        <v>104</v>
      </c>
      <c r="E689" s="109" t="n">
        <v>1323788</v>
      </c>
      <c r="F689" s="110" t="n">
        <v>37043.2872222222</v>
      </c>
      <c r="G689" s="0" t="s">
        <v>250</v>
      </c>
      <c r="H689" s="0" t="s">
        <v>14</v>
      </c>
      <c r="I689" s="0" t="s">
        <v>11</v>
      </c>
      <c r="K689" s="0" t="s">
        <v>13</v>
      </c>
      <c r="L689" s="0" t="s">
        <v>133</v>
      </c>
      <c r="M689" s="0" t="n">
        <v>29071</v>
      </c>
      <c r="N689" s="0" t="s">
        <v>833</v>
      </c>
      <c r="O689" s="111" t="n">
        <v>50</v>
      </c>
      <c r="R689" s="0" t="s">
        <v>97</v>
      </c>
      <c r="S689" s="0" t="s">
        <v>98</v>
      </c>
      <c r="T689" s="113" t="n">
        <v>47</v>
      </c>
      <c r="U689" s="0" t="s">
        <v>561</v>
      </c>
      <c r="V689" s="0" t="s">
        <v>579</v>
      </c>
      <c r="W689" s="0" t="s">
        <v>469</v>
      </c>
      <c r="X689" s="0" t="s">
        <v>102</v>
      </c>
      <c r="Y689" s="0" t="s">
        <v>103</v>
      </c>
      <c r="Z689" s="0" t="s">
        <v>104</v>
      </c>
      <c r="AA689" s="0" t="n">
        <v>96037738</v>
      </c>
      <c r="AB689" s="0" t="n">
        <v>628961.1</v>
      </c>
      <c r="AC689" s="0" t="n">
        <v>72209</v>
      </c>
      <c r="AD689" s="110" t="n">
        <v>37047.875</v>
      </c>
      <c r="AE689" s="110" t="n">
        <v>37072.875</v>
      </c>
    </row>
    <row r="690" customFormat="false" ht="12.75" hidden="false" customHeight="false" outlineLevel="0" collapsed="false">
      <c r="A690" s="142" t="n">
        <f aca="false">DATEVALUE(TEXT(F690,"mm/dd/yy"))</f>
        <v>37043</v>
      </c>
      <c r="B690" s="142" t="str">
        <f aca="false">IF(K690="Power",IF(Z690="Enron Canada Corp.",LEFT(L690,9),LEFT(L690,13)),K690)</f>
        <v>US East Power</v>
      </c>
      <c r="C690" s="143" t="n">
        <f aca="false">IF(K690="Power",((AE690-AD690+1)*16*SUM(O690:P690)),((AE690-AD690+1)*SUM(O690:P690)))</f>
        <v>800</v>
      </c>
      <c r="D690" s="143" t="n">
        <f aca="false">VLOOKUP(H690,$A$7:$E$12,(HLOOKUP(B690,$B$5:$E$6,2,FALSE())),FALSE())*C690</f>
        <v>4</v>
      </c>
      <c r="E690" s="109" t="n">
        <v>1324046</v>
      </c>
      <c r="F690" s="110" t="n">
        <v>37043.3142708333</v>
      </c>
      <c r="G690" s="0" t="s">
        <v>541</v>
      </c>
      <c r="H690" s="0" t="s">
        <v>17</v>
      </c>
      <c r="I690" s="0" t="s">
        <v>11</v>
      </c>
      <c r="K690" s="0" t="s">
        <v>13</v>
      </c>
      <c r="L690" s="0" t="s">
        <v>133</v>
      </c>
      <c r="M690" s="0" t="n">
        <v>29088</v>
      </c>
      <c r="N690" s="0" t="s">
        <v>834</v>
      </c>
      <c r="O690" s="111" t="n">
        <v>50</v>
      </c>
      <c r="R690" s="0" t="s">
        <v>97</v>
      </c>
      <c r="S690" s="0" t="s">
        <v>98</v>
      </c>
      <c r="T690" s="113" t="n">
        <v>25.05</v>
      </c>
      <c r="U690" s="0" t="s">
        <v>543</v>
      </c>
      <c r="V690" s="0" t="s">
        <v>153</v>
      </c>
      <c r="W690" s="0" t="s">
        <v>154</v>
      </c>
      <c r="X690" s="0" t="s">
        <v>102</v>
      </c>
      <c r="Y690" s="0" t="s">
        <v>103</v>
      </c>
      <c r="Z690" s="0" t="s">
        <v>104</v>
      </c>
      <c r="AA690" s="0" t="n">
        <v>96047472</v>
      </c>
      <c r="AB690" s="0" t="n">
        <v>629100.1</v>
      </c>
      <c r="AC690" s="0" t="n">
        <v>71243</v>
      </c>
      <c r="AD690" s="110" t="n">
        <v>37046.875</v>
      </c>
      <c r="AE690" s="110" t="n">
        <v>37046.875</v>
      </c>
    </row>
    <row r="691" customFormat="false" ht="12.75" hidden="false" customHeight="false" outlineLevel="0" collapsed="false">
      <c r="A691" s="142" t="n">
        <f aca="false">DATEVALUE(TEXT(F691,"mm/dd/yy"))</f>
        <v>37043</v>
      </c>
      <c r="B691" s="142" t="str">
        <f aca="false">IF(K691="Power",IF(Z691="Enron Canada Corp.",LEFT(L691,9),LEFT(L691,13)),K691)</f>
        <v>US West Power</v>
      </c>
      <c r="C691" s="143" t="n">
        <f aca="false">IF(K691="Power",((AE691-AD691+1)*16*SUM(O691:P691)),((AE691-AD691+1)*SUM(O691:P691)))</f>
        <v>800</v>
      </c>
      <c r="D691" s="143" t="n">
        <f aca="false">VLOOKUP(H691,$A$7:$E$12,(HLOOKUP(B691,$B$5:$E$6,2,FALSE())),FALSE())*C691</f>
        <v>6</v>
      </c>
      <c r="E691" s="109" t="n">
        <v>1324683</v>
      </c>
      <c r="F691" s="110" t="n">
        <v>37043.342962963</v>
      </c>
      <c r="G691" s="0" t="s">
        <v>178</v>
      </c>
      <c r="H691" s="0" t="s">
        <v>14</v>
      </c>
      <c r="I691" s="0" t="s">
        <v>11</v>
      </c>
      <c r="K691" s="0" t="s">
        <v>13</v>
      </c>
      <c r="L691" s="0" t="s">
        <v>95</v>
      </c>
      <c r="M691" s="0" t="n">
        <v>24950</v>
      </c>
      <c r="N691" s="0" t="s">
        <v>835</v>
      </c>
      <c r="P691" s="111" t="n">
        <v>25</v>
      </c>
      <c r="R691" s="0" t="s">
        <v>97</v>
      </c>
      <c r="S691" s="0" t="s">
        <v>98</v>
      </c>
      <c r="T691" s="113" t="n">
        <v>85</v>
      </c>
      <c r="U691" s="0" t="s">
        <v>682</v>
      </c>
      <c r="V691" s="0" t="s">
        <v>119</v>
      </c>
      <c r="W691" s="0" t="s">
        <v>101</v>
      </c>
      <c r="X691" s="0" t="s">
        <v>102</v>
      </c>
      <c r="Y691" s="0" t="s">
        <v>103</v>
      </c>
      <c r="Z691" s="0" t="s">
        <v>104</v>
      </c>
      <c r="AA691" s="0" t="n">
        <v>96004396</v>
      </c>
      <c r="AB691" s="0" t="n">
        <v>629260.1</v>
      </c>
      <c r="AC691" s="0" t="n">
        <v>64245</v>
      </c>
      <c r="AD691" s="110" t="n">
        <v>37045.875</v>
      </c>
      <c r="AE691" s="110" t="n">
        <v>37046.875</v>
      </c>
    </row>
    <row r="692" customFormat="false" ht="12.75" hidden="false" customHeight="false" outlineLevel="0" collapsed="false">
      <c r="A692" s="142" t="n">
        <f aca="false">DATEVALUE(TEXT(F692,"mm/dd/yy"))</f>
        <v>37043</v>
      </c>
      <c r="B692" s="142" t="str">
        <f aca="false">IF(K692="Power",IF(Z692="Enron Canada Corp.",LEFT(L692,9),LEFT(L692,13)),K692)</f>
        <v>US East Power</v>
      </c>
      <c r="C692" s="143" t="n">
        <f aca="false">IF(K692="Power",((AE692-AD692+1)*16*SUM(O692:P692)),((AE692-AD692+1)*SUM(O692:P692)))</f>
        <v>20800</v>
      </c>
      <c r="D692" s="143" t="n">
        <f aca="false">VLOOKUP(H692,$A$7:$E$12,(HLOOKUP(B692,$B$5:$E$6,2,FALSE())),FALSE())*C692</f>
        <v>104</v>
      </c>
      <c r="E692" s="109" t="n">
        <v>1324824</v>
      </c>
      <c r="F692" s="110" t="n">
        <v>37043.3474421296</v>
      </c>
      <c r="G692" s="0" t="s">
        <v>113</v>
      </c>
      <c r="H692" s="0" t="s">
        <v>14</v>
      </c>
      <c r="I692" s="0" t="s">
        <v>11</v>
      </c>
      <c r="K692" s="0" t="s">
        <v>13</v>
      </c>
      <c r="L692" s="0" t="s">
        <v>133</v>
      </c>
      <c r="M692" s="0" t="n">
        <v>29071</v>
      </c>
      <c r="N692" s="0" t="s">
        <v>833</v>
      </c>
      <c r="P692" s="111" t="n">
        <v>50</v>
      </c>
      <c r="R692" s="0" t="s">
        <v>97</v>
      </c>
      <c r="S692" s="0" t="s">
        <v>98</v>
      </c>
      <c r="T692" s="113" t="n">
        <v>48</v>
      </c>
      <c r="U692" s="0" t="s">
        <v>208</v>
      </c>
      <c r="V692" s="0" t="s">
        <v>579</v>
      </c>
      <c r="W692" s="0" t="s">
        <v>469</v>
      </c>
      <c r="X692" s="0" t="s">
        <v>102</v>
      </c>
      <c r="Y692" s="0" t="s">
        <v>103</v>
      </c>
      <c r="Z692" s="0" t="s">
        <v>104</v>
      </c>
      <c r="AA692" s="0" t="n">
        <v>96028954</v>
      </c>
      <c r="AB692" s="0" t="n">
        <v>629300.1</v>
      </c>
      <c r="AC692" s="0" t="n">
        <v>54979</v>
      </c>
      <c r="AD692" s="110" t="n">
        <v>37047.875</v>
      </c>
      <c r="AE692" s="110" t="n">
        <v>37072.875</v>
      </c>
    </row>
    <row r="693" customFormat="false" ht="12.75" hidden="false" customHeight="false" outlineLevel="0" collapsed="false">
      <c r="A693" s="142" t="n">
        <f aca="false">DATEVALUE(TEXT(F693,"mm/dd/yy"))</f>
        <v>37043</v>
      </c>
      <c r="B693" s="142" t="str">
        <f aca="false">IF(K693="Power",IF(Z693="Enron Canada Corp.",LEFT(L693,9),LEFT(L693,13)),K693)</f>
        <v>Natural Gas</v>
      </c>
      <c r="C693" s="143" t="n">
        <f aca="false">IF(K693="Power",((AE693-AD693+1)*16*SUM(O693:P693)),((AE693-AD693+1)*SUM(O693:P693)))</f>
        <v>1510000</v>
      </c>
      <c r="D693" s="143" t="n">
        <f aca="false">VLOOKUP(H693,$A$7:$E$12,(HLOOKUP(B693,$B$5:$E$6,2,FALSE())),FALSE())*C693</f>
        <v>377.5</v>
      </c>
      <c r="E693" s="109" t="n">
        <v>1324959</v>
      </c>
      <c r="F693" s="110" t="n">
        <v>37043.3513773148</v>
      </c>
      <c r="G693" s="0" t="s">
        <v>489</v>
      </c>
      <c r="H693" s="0" t="s">
        <v>14</v>
      </c>
      <c r="I693" s="0" t="s">
        <v>11</v>
      </c>
      <c r="K693" s="0" t="s">
        <v>12</v>
      </c>
      <c r="L693" s="0" t="s">
        <v>123</v>
      </c>
      <c r="M693" s="0" t="n">
        <v>35674</v>
      </c>
      <c r="N693" s="0" t="s">
        <v>836</v>
      </c>
      <c r="O693" s="111" t="n">
        <v>10000</v>
      </c>
      <c r="R693" s="0" t="s">
        <v>125</v>
      </c>
      <c r="S693" s="0" t="s">
        <v>98</v>
      </c>
      <c r="T693" s="113" t="n">
        <v>0.045</v>
      </c>
      <c r="U693" s="0" t="s">
        <v>202</v>
      </c>
      <c r="V693" s="0" t="s">
        <v>203</v>
      </c>
      <c r="W693" s="0" t="s">
        <v>204</v>
      </c>
      <c r="X693" s="0" t="s">
        <v>129</v>
      </c>
      <c r="Y693" s="0" t="s">
        <v>103</v>
      </c>
      <c r="Z693" s="0" t="s">
        <v>130</v>
      </c>
      <c r="AA693" s="0" t="n">
        <v>96030230</v>
      </c>
      <c r="AB693" s="0" t="s">
        <v>837</v>
      </c>
      <c r="AC693" s="0" t="n">
        <v>66652</v>
      </c>
      <c r="AD693" s="110" t="n">
        <v>37196</v>
      </c>
      <c r="AE693" s="110" t="n">
        <v>37346</v>
      </c>
    </row>
    <row r="694" customFormat="false" ht="12.75" hidden="false" customHeight="false" outlineLevel="0" collapsed="false">
      <c r="A694" s="142" t="n">
        <f aca="false">DATEVALUE(TEXT(F694,"mm/dd/yy"))</f>
        <v>37043</v>
      </c>
      <c r="B694" s="142" t="str">
        <f aca="false">IF(K694="Power",IF(Z694="Enron Canada Corp.",LEFT(L694,9),LEFT(L694,13)),K694)</f>
        <v>US East Power</v>
      </c>
      <c r="C694" s="143" t="n">
        <f aca="false">IF(K694="Power",((AE694-AD694+1)*16*SUM(O694:P694)),((AE694-AD694+1)*SUM(O694:P694)))</f>
        <v>800</v>
      </c>
      <c r="D694" s="143" t="n">
        <f aca="false">VLOOKUP(H694,$A$7:$E$12,(HLOOKUP(B694,$B$5:$E$6,2,FALSE())),FALSE())*C694</f>
        <v>4</v>
      </c>
      <c r="E694" s="109" t="n">
        <v>1325325</v>
      </c>
      <c r="F694" s="110" t="n">
        <v>37043.3599074074</v>
      </c>
      <c r="G694" s="0" t="s">
        <v>287</v>
      </c>
      <c r="H694" s="0" t="s">
        <v>15</v>
      </c>
      <c r="I694" s="0" t="s">
        <v>11</v>
      </c>
      <c r="K694" s="0" t="s">
        <v>13</v>
      </c>
      <c r="L694" s="0" t="s">
        <v>133</v>
      </c>
      <c r="M694" s="0" t="n">
        <v>29082</v>
      </c>
      <c r="N694" s="0" t="s">
        <v>830</v>
      </c>
      <c r="P694" s="111" t="n">
        <v>50</v>
      </c>
      <c r="R694" s="0" t="s">
        <v>97</v>
      </c>
      <c r="S694" s="0" t="s">
        <v>98</v>
      </c>
      <c r="T694" s="113" t="n">
        <v>39.25</v>
      </c>
      <c r="U694" s="0" t="s">
        <v>649</v>
      </c>
      <c r="V694" s="0" t="s">
        <v>136</v>
      </c>
      <c r="W694" s="0" t="s">
        <v>149</v>
      </c>
      <c r="X694" s="0" t="s">
        <v>102</v>
      </c>
      <c r="Y694" s="0" t="s">
        <v>103</v>
      </c>
      <c r="Z694" s="0" t="s">
        <v>104</v>
      </c>
      <c r="AB694" s="0" t="n">
        <v>629411.1</v>
      </c>
      <c r="AC694" s="0" t="n">
        <v>69121</v>
      </c>
      <c r="AD694" s="110" t="n">
        <v>37046.875</v>
      </c>
      <c r="AE694" s="110" t="n">
        <v>37046.875</v>
      </c>
    </row>
    <row r="695" customFormat="false" ht="12.75" hidden="false" customHeight="false" outlineLevel="0" collapsed="false">
      <c r="A695" s="142" t="n">
        <f aca="false">DATEVALUE(TEXT(F695,"mm/dd/yy"))</f>
        <v>37043</v>
      </c>
      <c r="B695" s="142" t="str">
        <f aca="false">IF(K695="Power",IF(Z695="Enron Canada Corp.",LEFT(L695,9),LEFT(L695,13)),K695)</f>
        <v>US East Power</v>
      </c>
      <c r="C695" s="143" t="n">
        <f aca="false">IF(K695="Power",((AE695-AD695+1)*16*SUM(O695:P695)),((AE695-AD695+1)*SUM(O695:P695)))</f>
        <v>20800</v>
      </c>
      <c r="D695" s="143" t="n">
        <f aca="false">VLOOKUP(H695,$A$7:$E$12,(HLOOKUP(B695,$B$5:$E$6,2,FALSE())),FALSE())*C695</f>
        <v>104</v>
      </c>
      <c r="E695" s="109" t="n">
        <v>1325652</v>
      </c>
      <c r="F695" s="110" t="n">
        <v>37043.3659606481</v>
      </c>
      <c r="G695" s="0" t="s">
        <v>255</v>
      </c>
      <c r="H695" s="0" t="s">
        <v>14</v>
      </c>
      <c r="I695" s="0" t="s">
        <v>11</v>
      </c>
      <c r="K695" s="0" t="s">
        <v>13</v>
      </c>
      <c r="L695" s="0" t="s">
        <v>133</v>
      </c>
      <c r="M695" s="0" t="n">
        <v>29071</v>
      </c>
      <c r="N695" s="0" t="s">
        <v>833</v>
      </c>
      <c r="P695" s="111" t="n">
        <v>50</v>
      </c>
      <c r="R695" s="0" t="s">
        <v>97</v>
      </c>
      <c r="S695" s="0" t="s">
        <v>98</v>
      </c>
      <c r="T695" s="113" t="n">
        <v>48.5</v>
      </c>
      <c r="U695" s="0" t="s">
        <v>780</v>
      </c>
      <c r="V695" s="0" t="s">
        <v>579</v>
      </c>
      <c r="W695" s="0" t="s">
        <v>469</v>
      </c>
      <c r="X695" s="0" t="s">
        <v>102</v>
      </c>
      <c r="Y695" s="0" t="s">
        <v>103</v>
      </c>
      <c r="Z695" s="0" t="s">
        <v>104</v>
      </c>
      <c r="AA695" s="0" t="n">
        <v>96057479</v>
      </c>
      <c r="AB695" s="0" t="n">
        <v>629440.1</v>
      </c>
      <c r="AC695" s="0" t="n">
        <v>55134</v>
      </c>
      <c r="AD695" s="110" t="n">
        <v>37047.875</v>
      </c>
      <c r="AE695" s="110" t="n">
        <v>37072.875</v>
      </c>
    </row>
    <row r="696" customFormat="false" ht="12.75" hidden="false" customHeight="false" outlineLevel="0" collapsed="false">
      <c r="A696" s="142" t="n">
        <f aca="false">DATEVALUE(TEXT(F696,"mm/dd/yy"))</f>
        <v>37043</v>
      </c>
      <c r="B696" s="142" t="str">
        <f aca="false">IF(K696="Power",IF(Z696="Enron Canada Corp.",LEFT(L696,9),LEFT(L696,13)),K696)</f>
        <v>US East Power</v>
      </c>
      <c r="C696" s="143" t="n">
        <f aca="false">IF(K696="Power",((AE696-AD696+1)*16*SUM(O696:P696)),((AE696-AD696+1)*SUM(O696:P696)))</f>
        <v>73600</v>
      </c>
      <c r="D696" s="143" t="n">
        <f aca="false">VLOOKUP(H696,$A$7:$E$12,(HLOOKUP(B696,$B$5:$E$6,2,FALSE())),FALSE())*C696</f>
        <v>368</v>
      </c>
      <c r="E696" s="109" t="n">
        <v>1325660</v>
      </c>
      <c r="F696" s="110" t="n">
        <v>37043.3661111111</v>
      </c>
      <c r="G696" s="0" t="s">
        <v>188</v>
      </c>
      <c r="H696" s="0" t="s">
        <v>14</v>
      </c>
      <c r="I696" s="0" t="s">
        <v>11</v>
      </c>
      <c r="K696" s="0" t="s">
        <v>13</v>
      </c>
      <c r="L696" s="0" t="s">
        <v>133</v>
      </c>
      <c r="M696" s="0" t="n">
        <v>33009</v>
      </c>
      <c r="N696" s="0" t="s">
        <v>277</v>
      </c>
      <c r="O696" s="111" t="n">
        <v>50</v>
      </c>
      <c r="R696" s="0" t="s">
        <v>97</v>
      </c>
      <c r="S696" s="0" t="s">
        <v>98</v>
      </c>
      <c r="T696" s="113" t="n">
        <v>50.5</v>
      </c>
      <c r="U696" s="0" t="s">
        <v>223</v>
      </c>
      <c r="V696" s="0" t="s">
        <v>265</v>
      </c>
      <c r="W696" s="0" t="s">
        <v>137</v>
      </c>
      <c r="X696" s="0" t="s">
        <v>102</v>
      </c>
      <c r="Y696" s="0" t="s">
        <v>103</v>
      </c>
      <c r="Z696" s="0" t="s">
        <v>104</v>
      </c>
      <c r="AA696" s="0" t="n">
        <v>96050496</v>
      </c>
      <c r="AB696" s="0" t="n">
        <v>629443.1</v>
      </c>
      <c r="AC696" s="0" t="n">
        <v>91219</v>
      </c>
      <c r="AD696" s="110" t="n">
        <v>37165.7159722222</v>
      </c>
      <c r="AE696" s="110" t="n">
        <v>37256.7159722222</v>
      </c>
    </row>
    <row r="697" customFormat="false" ht="12.75" hidden="false" customHeight="false" outlineLevel="0" collapsed="false">
      <c r="A697" s="142" t="n">
        <f aca="false">DATEVALUE(TEXT(F697,"mm/dd/yy"))</f>
        <v>37043</v>
      </c>
      <c r="B697" s="142" t="str">
        <f aca="false">IF(K697="Power",IF(Z697="Enron Canada Corp.",LEFT(L697,9),LEFT(L697,13)),K697)</f>
        <v>US East Power</v>
      </c>
      <c r="C697" s="143" t="n">
        <f aca="false">IF(K697="Power",((AE697-AD697+1)*16*SUM(O697:P697)),((AE697-AD697+1)*SUM(O697:P697)))</f>
        <v>73600</v>
      </c>
      <c r="D697" s="143" t="n">
        <f aca="false">VLOOKUP(H697,$A$7:$E$12,(HLOOKUP(B697,$B$5:$E$6,2,FALSE())),FALSE())*C697</f>
        <v>368</v>
      </c>
      <c r="E697" s="109" t="n">
        <v>1325683</v>
      </c>
      <c r="F697" s="110" t="n">
        <v>37043.3666087963</v>
      </c>
      <c r="G697" s="0" t="s">
        <v>150</v>
      </c>
      <c r="H697" s="0" t="s">
        <v>14</v>
      </c>
      <c r="I697" s="0" t="s">
        <v>11</v>
      </c>
      <c r="K697" s="0" t="s">
        <v>13</v>
      </c>
      <c r="L697" s="0" t="s">
        <v>133</v>
      </c>
      <c r="M697" s="0" t="n">
        <v>33009</v>
      </c>
      <c r="N697" s="0" t="s">
        <v>277</v>
      </c>
      <c r="O697" s="111" t="n">
        <v>50</v>
      </c>
      <c r="R697" s="0" t="s">
        <v>97</v>
      </c>
      <c r="S697" s="0" t="s">
        <v>98</v>
      </c>
      <c r="T697" s="113" t="n">
        <v>50.25</v>
      </c>
      <c r="U697" s="0" t="s">
        <v>223</v>
      </c>
      <c r="V697" s="0" t="s">
        <v>265</v>
      </c>
      <c r="W697" s="0" t="s">
        <v>137</v>
      </c>
      <c r="X697" s="0" t="s">
        <v>102</v>
      </c>
      <c r="Y697" s="0" t="s">
        <v>103</v>
      </c>
      <c r="Z697" s="0" t="s">
        <v>104</v>
      </c>
      <c r="AA697" s="0" t="n">
        <v>96009016</v>
      </c>
      <c r="AB697" s="0" t="n">
        <v>629446.1</v>
      </c>
      <c r="AC697" s="0" t="n">
        <v>18</v>
      </c>
      <c r="AD697" s="110" t="n">
        <v>37165.7159722222</v>
      </c>
      <c r="AE697" s="110" t="n">
        <v>37256.7159722222</v>
      </c>
    </row>
    <row r="698" customFormat="false" ht="12.75" hidden="false" customHeight="false" outlineLevel="0" collapsed="false">
      <c r="A698" s="142" t="n">
        <f aca="false">DATEVALUE(TEXT(F698,"mm/dd/yy"))</f>
        <v>37043</v>
      </c>
      <c r="B698" s="142" t="str">
        <f aca="false">IF(K698="Power",IF(Z698="Enron Canada Corp.",LEFT(L698,9),LEFT(L698,13)),K698)</f>
        <v>US East Power</v>
      </c>
      <c r="C698" s="143" t="n">
        <f aca="false">IF(K698="Power",((AE698-AD698+1)*16*SUM(O698:P698)),((AE698-AD698+1)*SUM(O698:P698)))</f>
        <v>3200</v>
      </c>
      <c r="D698" s="143" t="n">
        <f aca="false">VLOOKUP(H698,$A$7:$E$12,(HLOOKUP(B698,$B$5:$E$6,2,FALSE())),FALSE())*C698</f>
        <v>16</v>
      </c>
      <c r="E698" s="109" t="n">
        <v>1325822</v>
      </c>
      <c r="F698" s="110" t="n">
        <v>37043.3689467593</v>
      </c>
      <c r="G698" s="0" t="s">
        <v>132</v>
      </c>
      <c r="H698" s="0" t="s">
        <v>15</v>
      </c>
      <c r="I698" s="0" t="s">
        <v>11</v>
      </c>
      <c r="K698" s="0" t="s">
        <v>13</v>
      </c>
      <c r="L698" s="0" t="s">
        <v>133</v>
      </c>
      <c r="M698" s="0" t="n">
        <v>29078</v>
      </c>
      <c r="N698" s="0" t="s">
        <v>838</v>
      </c>
      <c r="O698" s="111" t="n">
        <v>50</v>
      </c>
      <c r="R698" s="0" t="s">
        <v>97</v>
      </c>
      <c r="S698" s="0" t="s">
        <v>98</v>
      </c>
      <c r="T698" s="113" t="n">
        <v>40.5</v>
      </c>
      <c r="U698" s="0" t="s">
        <v>649</v>
      </c>
      <c r="V698" s="0" t="s">
        <v>136</v>
      </c>
      <c r="W698" s="0" t="s">
        <v>149</v>
      </c>
      <c r="X698" s="0" t="s">
        <v>102</v>
      </c>
      <c r="Y698" s="0" t="s">
        <v>103</v>
      </c>
      <c r="Z698" s="0" t="s">
        <v>104</v>
      </c>
      <c r="AA698" s="0" t="n">
        <v>96020991</v>
      </c>
      <c r="AB698" s="0" t="n">
        <v>629461.1</v>
      </c>
      <c r="AC698" s="0" t="n">
        <v>66682</v>
      </c>
      <c r="AD698" s="110" t="n">
        <v>37047.875</v>
      </c>
      <c r="AE698" s="110" t="n">
        <v>37050.875</v>
      </c>
    </row>
    <row r="699" customFormat="false" ht="12.75" hidden="false" customHeight="false" outlineLevel="0" collapsed="false">
      <c r="A699" s="142" t="n">
        <f aca="false">DATEVALUE(TEXT(F699,"mm/dd/yy"))</f>
        <v>37043</v>
      </c>
      <c r="B699" s="142" t="str">
        <f aca="false">IF(K699="Power",IF(Z699="Enron Canada Corp.",LEFT(L699,9),LEFT(L699,13)),K699)</f>
        <v>US East Power</v>
      </c>
      <c r="C699" s="143" t="n">
        <f aca="false">IF(K699="Power",((AE699-AD699+1)*16*SUM(O699:P699)),((AE699-AD699+1)*SUM(O699:P699)))</f>
        <v>24000</v>
      </c>
      <c r="D699" s="143" t="n">
        <f aca="false">VLOOKUP(H699,$A$7:$E$12,(HLOOKUP(B699,$B$5:$E$6,2,FALSE())),FALSE())*C699</f>
        <v>120</v>
      </c>
      <c r="E699" s="109" t="n">
        <v>1327596</v>
      </c>
      <c r="F699" s="110" t="n">
        <v>37043.406712963</v>
      </c>
      <c r="G699" s="0" t="s">
        <v>170</v>
      </c>
      <c r="H699" s="0" t="s">
        <v>15</v>
      </c>
      <c r="I699" s="0" t="s">
        <v>11</v>
      </c>
      <c r="K699" s="0" t="s">
        <v>13</v>
      </c>
      <c r="L699" s="0" t="s">
        <v>133</v>
      </c>
      <c r="M699" s="0" t="n">
        <v>3942</v>
      </c>
      <c r="N699" s="0" t="s">
        <v>313</v>
      </c>
      <c r="P699" s="111" t="n">
        <v>50</v>
      </c>
      <c r="R699" s="0" t="s">
        <v>97</v>
      </c>
      <c r="S699" s="0" t="s">
        <v>98</v>
      </c>
      <c r="T699" s="113" t="n">
        <v>39.55</v>
      </c>
      <c r="U699" s="0" t="s">
        <v>647</v>
      </c>
      <c r="V699" s="0" t="s">
        <v>265</v>
      </c>
      <c r="W699" s="0" t="s">
        <v>174</v>
      </c>
      <c r="X699" s="0" t="s">
        <v>102</v>
      </c>
      <c r="Y699" s="0" t="s">
        <v>103</v>
      </c>
      <c r="Z699" s="0" t="s">
        <v>104</v>
      </c>
      <c r="AB699" s="0" t="n">
        <v>629565.1</v>
      </c>
      <c r="AC699" s="0" t="n">
        <v>3246</v>
      </c>
      <c r="AD699" s="110" t="n">
        <v>37135.5916666667</v>
      </c>
      <c r="AE699" s="110" t="n">
        <v>37164.5916666667</v>
      </c>
    </row>
    <row r="700" customFormat="false" ht="12.75" hidden="false" customHeight="false" outlineLevel="0" collapsed="false">
      <c r="A700" s="142" t="n">
        <f aca="false">DATEVALUE(TEXT(F700,"mm/dd/yy"))</f>
        <v>37043</v>
      </c>
      <c r="B700" s="142" t="str">
        <f aca="false">IF(K700="Power",IF(Z700="Enron Canada Corp.",LEFT(L700,9),LEFT(L700,13)),K700)</f>
        <v>US West Power</v>
      </c>
      <c r="C700" s="143" t="n">
        <f aca="false">IF(K700="Power",((AE700-AD700+1)*16*SUM(O700:P700)),((AE700-AD700+1)*SUM(O700:P700)))</f>
        <v>36800</v>
      </c>
      <c r="D700" s="143" t="n">
        <f aca="false">VLOOKUP(H700,$A$7:$E$12,(HLOOKUP(B700,$B$5:$E$6,2,FALSE())),FALSE())*C700</f>
        <v>276</v>
      </c>
      <c r="E700" s="109" t="n">
        <v>1328610</v>
      </c>
      <c r="F700" s="110" t="n">
        <v>37043.4590740741</v>
      </c>
      <c r="G700" s="0" t="s">
        <v>113</v>
      </c>
      <c r="H700" s="0" t="s">
        <v>15</v>
      </c>
      <c r="I700" s="0" t="s">
        <v>11</v>
      </c>
      <c r="K700" s="0" t="s">
        <v>13</v>
      </c>
      <c r="L700" s="0" t="s">
        <v>95</v>
      </c>
      <c r="M700" s="0" t="n">
        <v>30847</v>
      </c>
      <c r="N700" s="0" t="s">
        <v>425</v>
      </c>
      <c r="P700" s="111" t="n">
        <v>25</v>
      </c>
      <c r="R700" s="0" t="s">
        <v>97</v>
      </c>
      <c r="S700" s="0" t="s">
        <v>98</v>
      </c>
      <c r="T700" s="113" t="n">
        <v>107</v>
      </c>
      <c r="U700" s="0" t="s">
        <v>652</v>
      </c>
      <c r="V700" s="0" t="s">
        <v>401</v>
      </c>
      <c r="W700" s="0" t="s">
        <v>101</v>
      </c>
      <c r="X700" s="0" t="s">
        <v>102</v>
      </c>
      <c r="Y700" s="0" t="s">
        <v>103</v>
      </c>
      <c r="Z700" s="0" t="s">
        <v>104</v>
      </c>
      <c r="AA700" s="0" t="n">
        <v>96028954</v>
      </c>
      <c r="AB700" s="0" t="n">
        <v>629699.1</v>
      </c>
      <c r="AC700" s="0" t="n">
        <v>54979</v>
      </c>
      <c r="AD700" s="110" t="n">
        <v>37165.5645833333</v>
      </c>
      <c r="AE700" s="110" t="n">
        <v>37256.5645833333</v>
      </c>
    </row>
    <row r="701" customFormat="false" ht="12.75" hidden="false" customHeight="false" outlineLevel="0" collapsed="false">
      <c r="A701" s="142" t="n">
        <f aca="false">DATEVALUE(TEXT(F701,"mm/dd/yy"))</f>
        <v>37043</v>
      </c>
      <c r="B701" s="142" t="str">
        <f aca="false">IF(K701="Power",IF(Z701="Enron Canada Corp.",LEFT(L701,9),LEFT(L701,13)),K701)</f>
        <v>US West Power</v>
      </c>
      <c r="C701" s="143" t="n">
        <f aca="false">IF(K701="Power",((AE701-AD701+1)*16*SUM(O701:P701)),((AE701-AD701+1)*SUM(O701:P701)))</f>
        <v>36800</v>
      </c>
      <c r="D701" s="143" t="n">
        <f aca="false">VLOOKUP(H701,$A$7:$E$12,(HLOOKUP(B701,$B$5:$E$6,2,FALSE())),FALSE())*C701</f>
        <v>276</v>
      </c>
      <c r="E701" s="109" t="n">
        <v>1328748</v>
      </c>
      <c r="F701" s="110" t="n">
        <v>37043.4819907407</v>
      </c>
      <c r="G701" s="0" t="s">
        <v>175</v>
      </c>
      <c r="H701" s="0" t="s">
        <v>15</v>
      </c>
      <c r="I701" s="0" t="s">
        <v>11</v>
      </c>
      <c r="K701" s="0" t="s">
        <v>13</v>
      </c>
      <c r="L701" s="0" t="s">
        <v>106</v>
      </c>
      <c r="M701" s="0" t="n">
        <v>29303</v>
      </c>
      <c r="N701" s="0" t="s">
        <v>453</v>
      </c>
      <c r="P701" s="111" t="n">
        <v>25</v>
      </c>
      <c r="R701" s="0" t="s">
        <v>97</v>
      </c>
      <c r="S701" s="0" t="s">
        <v>98</v>
      </c>
      <c r="T701" s="113" t="n">
        <v>120</v>
      </c>
      <c r="U701" s="0" t="s">
        <v>652</v>
      </c>
      <c r="V701" s="0" t="s">
        <v>108</v>
      </c>
      <c r="W701" s="0" t="s">
        <v>109</v>
      </c>
      <c r="X701" s="0" t="s">
        <v>102</v>
      </c>
      <c r="Y701" s="0" t="s">
        <v>103</v>
      </c>
      <c r="Z701" s="0" t="s">
        <v>104</v>
      </c>
      <c r="AA701" s="0" t="n">
        <v>96019669</v>
      </c>
      <c r="AB701" s="0" t="n">
        <v>629751.1</v>
      </c>
      <c r="AC701" s="0" t="n">
        <v>9409</v>
      </c>
      <c r="AD701" s="110" t="n">
        <v>37165</v>
      </c>
      <c r="AE701" s="110" t="n">
        <v>37256</v>
      </c>
    </row>
    <row r="702" customFormat="false" ht="12.75" hidden="false" customHeight="false" outlineLevel="0" collapsed="false">
      <c r="A702" s="142" t="n">
        <f aca="false">DATEVALUE(TEXT(F702,"mm/dd/yy"))</f>
        <v>37043</v>
      </c>
      <c r="B702" s="142" t="str">
        <f aca="false">IF(K702="Power",IF(Z702="Enron Canada Corp.",LEFT(L702,9),LEFT(L702,13)),K702)</f>
        <v>US East Power</v>
      </c>
      <c r="C702" s="143" t="n">
        <f aca="false">IF(K702="Power",((AE702-AD702+1)*16*SUM(O702:P702)),((AE702-AD702+1)*SUM(O702:P702)))</f>
        <v>3200</v>
      </c>
      <c r="D702" s="143" t="n">
        <f aca="false">VLOOKUP(H702,$A$7:$E$12,(HLOOKUP(B702,$B$5:$E$6,2,FALSE())),FALSE())*C702</f>
        <v>16</v>
      </c>
      <c r="E702" s="109" t="n">
        <v>1329074</v>
      </c>
      <c r="F702" s="110" t="n">
        <v>37043.5220717593</v>
      </c>
      <c r="G702" s="0" t="s">
        <v>170</v>
      </c>
      <c r="H702" s="0" t="s">
        <v>15</v>
      </c>
      <c r="I702" s="0" t="s">
        <v>11</v>
      </c>
      <c r="K702" s="0" t="s">
        <v>13</v>
      </c>
      <c r="L702" s="0" t="s">
        <v>133</v>
      </c>
      <c r="M702" s="0" t="n">
        <v>29085</v>
      </c>
      <c r="N702" s="0" t="s">
        <v>839</v>
      </c>
      <c r="O702" s="111" t="n">
        <v>50</v>
      </c>
      <c r="R702" s="0" t="s">
        <v>97</v>
      </c>
      <c r="S702" s="0" t="s">
        <v>98</v>
      </c>
      <c r="T702" s="113" t="n">
        <v>27.5</v>
      </c>
      <c r="U702" s="0" t="s">
        <v>647</v>
      </c>
      <c r="V702" s="0" t="s">
        <v>153</v>
      </c>
      <c r="W702" s="0" t="s">
        <v>154</v>
      </c>
      <c r="X702" s="0" t="s">
        <v>102</v>
      </c>
      <c r="Y702" s="0" t="s">
        <v>103</v>
      </c>
      <c r="Z702" s="0" t="s">
        <v>104</v>
      </c>
      <c r="AB702" s="0" t="n">
        <v>629856.1</v>
      </c>
      <c r="AC702" s="0" t="n">
        <v>3246</v>
      </c>
      <c r="AD702" s="110" t="n">
        <v>37047.875</v>
      </c>
      <c r="AE702" s="110" t="n">
        <v>37050.875</v>
      </c>
    </row>
    <row r="703" customFormat="false" ht="12.75" hidden="false" customHeight="false" outlineLevel="0" collapsed="false">
      <c r="A703" s="142" t="n">
        <f aca="false">DATEVALUE(TEXT(F703,"mm/dd/yy"))</f>
        <v>37043</v>
      </c>
      <c r="B703" s="142" t="str">
        <f aca="false">IF(K703="Power",IF(Z703="Enron Canada Corp.",LEFT(L703,9),LEFT(L703,13)),K703)</f>
        <v>US East Power</v>
      </c>
      <c r="C703" s="143" t="n">
        <f aca="false">IF(K703="Power",((AE703-AD703+1)*16*SUM(O703:P703)),((AE703-AD703+1)*SUM(O703:P703)))</f>
        <v>20800</v>
      </c>
      <c r="D703" s="143" t="n">
        <f aca="false">VLOOKUP(H703,$A$7:$E$12,(HLOOKUP(B703,$B$5:$E$6,2,FALSE())),FALSE())*C703</f>
        <v>104</v>
      </c>
      <c r="E703" s="109" t="n">
        <v>1329387</v>
      </c>
      <c r="F703" s="110" t="n">
        <v>37043.5692708333</v>
      </c>
      <c r="G703" s="0" t="s">
        <v>250</v>
      </c>
      <c r="H703" s="0" t="s">
        <v>14</v>
      </c>
      <c r="I703" s="0" t="s">
        <v>11</v>
      </c>
      <c r="K703" s="0" t="s">
        <v>13</v>
      </c>
      <c r="L703" s="0" t="s">
        <v>133</v>
      </c>
      <c r="M703" s="0" t="n">
        <v>29071</v>
      </c>
      <c r="N703" s="0" t="s">
        <v>833</v>
      </c>
      <c r="P703" s="111" t="n">
        <v>50</v>
      </c>
      <c r="R703" s="0" t="s">
        <v>97</v>
      </c>
      <c r="S703" s="0" t="s">
        <v>98</v>
      </c>
      <c r="T703" s="113" t="n">
        <v>48.5</v>
      </c>
      <c r="U703" s="0" t="s">
        <v>561</v>
      </c>
      <c r="V703" s="0" t="s">
        <v>579</v>
      </c>
      <c r="W703" s="0" t="s">
        <v>469</v>
      </c>
      <c r="X703" s="0" t="s">
        <v>102</v>
      </c>
      <c r="Y703" s="0" t="s">
        <v>103</v>
      </c>
      <c r="Z703" s="0" t="s">
        <v>104</v>
      </c>
      <c r="AA703" s="0" t="n">
        <v>96037738</v>
      </c>
      <c r="AB703" s="0" t="n">
        <v>629966.1</v>
      </c>
      <c r="AC703" s="0" t="n">
        <v>72209</v>
      </c>
      <c r="AD703" s="110" t="n">
        <v>37047.875</v>
      </c>
      <c r="AE703" s="110" t="n">
        <v>37072.875</v>
      </c>
    </row>
    <row r="704" customFormat="false" ht="12.75" hidden="false" customHeight="false" outlineLevel="0" collapsed="false">
      <c r="A704" s="142" t="n">
        <f aca="false">DATEVALUE(TEXT(F704,"mm/dd/yy"))</f>
        <v>37043</v>
      </c>
      <c r="B704" s="142" t="str">
        <f aca="false">IF(K704="Power",IF(Z704="Enron Canada Corp.",LEFT(L704,9),LEFT(L704,13)),K704)</f>
        <v>US East Power</v>
      </c>
      <c r="C704" s="143" t="n">
        <f aca="false">IF(K704="Power",((AE704-AD704+1)*16*SUM(O704:P704)),((AE704-AD704+1)*SUM(O704:P704)))</f>
        <v>24000</v>
      </c>
      <c r="D704" s="143" t="n">
        <f aca="false">VLOOKUP(H704,$A$7:$E$12,(HLOOKUP(B704,$B$5:$E$6,2,FALSE())),FALSE())*C704</f>
        <v>120</v>
      </c>
      <c r="E704" s="109" t="n">
        <v>1329388</v>
      </c>
      <c r="F704" s="110" t="n">
        <v>37043.5693981481</v>
      </c>
      <c r="G704" s="0" t="s">
        <v>105</v>
      </c>
      <c r="H704" s="0" t="s">
        <v>14</v>
      </c>
      <c r="I704" s="0" t="s">
        <v>11</v>
      </c>
      <c r="K704" s="0" t="s">
        <v>13</v>
      </c>
      <c r="L704" s="0" t="s">
        <v>133</v>
      </c>
      <c r="M704" s="0" t="n">
        <v>51456</v>
      </c>
      <c r="N704" s="0" t="s">
        <v>840</v>
      </c>
      <c r="P704" s="111" t="n">
        <v>50</v>
      </c>
      <c r="R704" s="0" t="s">
        <v>97</v>
      </c>
      <c r="S704" s="0" t="s">
        <v>98</v>
      </c>
      <c r="T704" s="113" t="n">
        <v>18</v>
      </c>
      <c r="U704" s="0" t="s">
        <v>467</v>
      </c>
      <c r="V704" s="0" t="s">
        <v>181</v>
      </c>
      <c r="W704" s="0" t="s">
        <v>841</v>
      </c>
      <c r="X704" s="0" t="s">
        <v>102</v>
      </c>
      <c r="Y704" s="0" t="s">
        <v>103</v>
      </c>
      <c r="Z704" s="0" t="s">
        <v>104</v>
      </c>
      <c r="AA704" s="0" t="n">
        <v>96020035</v>
      </c>
      <c r="AB704" s="0" t="n">
        <v>629967.1</v>
      </c>
      <c r="AC704" s="0" t="n">
        <v>71108</v>
      </c>
      <c r="AD704" s="110" t="n">
        <v>37135.875</v>
      </c>
      <c r="AE704" s="110" t="n">
        <v>37164.875</v>
      </c>
    </row>
    <row r="705" customFormat="false" ht="12.75" hidden="false" customHeight="false" outlineLevel="0" collapsed="false">
      <c r="A705" s="142" t="n">
        <f aca="false">DATEVALUE(TEXT(F705,"mm/dd/yy"))</f>
        <v>37043</v>
      </c>
      <c r="B705" s="142" t="str">
        <f aca="false">IF(K705="Power",IF(Z705="Enron Canada Corp.",LEFT(L705,9),LEFT(L705,13)),K705)</f>
        <v>US East Power</v>
      </c>
      <c r="C705" s="143" t="n">
        <f aca="false">IF(K705="Power",((AE705-AD705+1)*16*SUM(O705:P705)),((AE705-AD705+1)*SUM(O705:P705)))</f>
        <v>3200</v>
      </c>
      <c r="D705" s="143" t="n">
        <f aca="false">VLOOKUP(H705,$A$7:$E$12,(HLOOKUP(B705,$B$5:$E$6,2,FALSE())),FALSE())*C705</f>
        <v>16</v>
      </c>
      <c r="E705" s="109" t="n">
        <v>1329518</v>
      </c>
      <c r="F705" s="110" t="n">
        <v>37043.5804398148</v>
      </c>
      <c r="G705" s="0" t="s">
        <v>171</v>
      </c>
      <c r="H705" s="0" t="s">
        <v>14</v>
      </c>
      <c r="I705" s="0" t="s">
        <v>11</v>
      </c>
      <c r="K705" s="0" t="s">
        <v>13</v>
      </c>
      <c r="L705" s="0" t="s">
        <v>133</v>
      </c>
      <c r="M705" s="0" t="n">
        <v>29066</v>
      </c>
      <c r="N705" s="0" t="s">
        <v>842</v>
      </c>
      <c r="P705" s="111" t="n">
        <v>50</v>
      </c>
      <c r="R705" s="0" t="s">
        <v>97</v>
      </c>
      <c r="S705" s="0" t="s">
        <v>98</v>
      </c>
      <c r="T705" s="113" t="n">
        <v>23</v>
      </c>
      <c r="U705" s="0" t="s">
        <v>561</v>
      </c>
      <c r="V705" s="0" t="s">
        <v>209</v>
      </c>
      <c r="W705" s="0" t="s">
        <v>185</v>
      </c>
      <c r="X705" s="0" t="s">
        <v>102</v>
      </c>
      <c r="Y705" s="0" t="s">
        <v>103</v>
      </c>
      <c r="Z705" s="0" t="s">
        <v>104</v>
      </c>
      <c r="AA705" s="0" t="n">
        <v>96053024</v>
      </c>
      <c r="AB705" s="0" t="n">
        <v>630001.1</v>
      </c>
      <c r="AC705" s="0" t="n">
        <v>65268</v>
      </c>
      <c r="AD705" s="110" t="n">
        <v>37047.875</v>
      </c>
      <c r="AE705" s="110" t="n">
        <v>37050.875</v>
      </c>
    </row>
    <row r="706" customFormat="false" ht="12.75" hidden="false" customHeight="false" outlineLevel="0" collapsed="false">
      <c r="A706" s="142" t="n">
        <f aca="false">DATEVALUE(TEXT(F706,"mm/dd/yy"))</f>
        <v>37043</v>
      </c>
      <c r="B706" s="142" t="str">
        <f aca="false">IF(K706="Power",IF(Z706="Enron Canada Corp.",LEFT(L706,9),LEFT(L706,13)),K706)</f>
        <v>US East Power</v>
      </c>
      <c r="C706" s="143" t="n">
        <f aca="false">IF(K706="Power",((AE706-AD706+1)*16*SUM(O706:P706)),((AE706-AD706+1)*SUM(O706:P706)))</f>
        <v>24000</v>
      </c>
      <c r="D706" s="143" t="n">
        <f aca="false">VLOOKUP(H706,$A$7:$E$12,(HLOOKUP(B706,$B$5:$E$6,2,FALSE())),FALSE())*C706</f>
        <v>120</v>
      </c>
      <c r="E706" s="109" t="n">
        <v>1329741</v>
      </c>
      <c r="F706" s="110" t="n">
        <v>37043.6119675926</v>
      </c>
      <c r="G706" s="0" t="s">
        <v>305</v>
      </c>
      <c r="H706" s="0" t="s">
        <v>17</v>
      </c>
      <c r="I706" s="0" t="s">
        <v>11</v>
      </c>
      <c r="K706" s="0" t="s">
        <v>13</v>
      </c>
      <c r="L706" s="0" t="s">
        <v>133</v>
      </c>
      <c r="M706" s="0" t="n">
        <v>3751</v>
      </c>
      <c r="N706" s="0" t="s">
        <v>843</v>
      </c>
      <c r="P706" s="111" t="n">
        <v>50</v>
      </c>
      <c r="R706" s="0" t="s">
        <v>97</v>
      </c>
      <c r="S706" s="0" t="s">
        <v>98</v>
      </c>
      <c r="T706" s="113" t="n">
        <v>36.25</v>
      </c>
      <c r="U706" s="0" t="s">
        <v>578</v>
      </c>
      <c r="V706" s="0" t="s">
        <v>181</v>
      </c>
      <c r="W706" s="0" t="s">
        <v>185</v>
      </c>
      <c r="X706" s="0" t="s">
        <v>102</v>
      </c>
      <c r="Y706" s="0" t="s">
        <v>103</v>
      </c>
      <c r="Z706" s="0" t="s">
        <v>104</v>
      </c>
      <c r="AA706" s="0" t="n">
        <v>96060365</v>
      </c>
      <c r="AB706" s="0" t="n">
        <v>630052.1</v>
      </c>
      <c r="AC706" s="0" t="n">
        <v>12</v>
      </c>
      <c r="AD706" s="110" t="n">
        <v>37135.7159722222</v>
      </c>
      <c r="AE706" s="110" t="n">
        <v>37164.7159722222</v>
      </c>
    </row>
    <row r="707" customFormat="false" ht="12.75" hidden="false" customHeight="false" outlineLevel="0" collapsed="false">
      <c r="A707" s="142" t="n">
        <f aca="false">DATEVALUE(TEXT(F707,"mm/dd/yy"))</f>
        <v>37043</v>
      </c>
      <c r="B707" s="142" t="str">
        <f aca="false">IF(K707="Power",IF(Z707="Enron Canada Corp.",LEFT(L707,9),LEFT(L707,13)),K707)</f>
        <v>US East Power</v>
      </c>
      <c r="C707" s="143" t="n">
        <f aca="false">IF(K707="Power",((AE707-AD707+1)*16*SUM(O707:P707)),((AE707-AD707+1)*SUM(O707:P707)))</f>
        <v>73600</v>
      </c>
      <c r="D707" s="143" t="n">
        <f aca="false">VLOOKUP(H707,$A$7:$E$12,(HLOOKUP(B707,$B$5:$E$6,2,FALSE())),FALSE())*C707</f>
        <v>368</v>
      </c>
      <c r="E707" s="109" t="n">
        <v>1329745</v>
      </c>
      <c r="F707" s="110" t="n">
        <v>37043.6147337963</v>
      </c>
      <c r="G707" s="0" t="s">
        <v>818</v>
      </c>
      <c r="H707" s="0" t="s">
        <v>15</v>
      </c>
      <c r="I707" s="0" t="s">
        <v>11</v>
      </c>
      <c r="K707" s="0" t="s">
        <v>13</v>
      </c>
      <c r="L707" s="0" t="s">
        <v>133</v>
      </c>
      <c r="M707" s="0" t="n">
        <v>33009</v>
      </c>
      <c r="N707" s="0" t="s">
        <v>277</v>
      </c>
      <c r="O707" s="111" t="n">
        <v>50</v>
      </c>
      <c r="R707" s="0" t="s">
        <v>97</v>
      </c>
      <c r="S707" s="0" t="s">
        <v>98</v>
      </c>
      <c r="T707" s="113" t="n">
        <v>50</v>
      </c>
      <c r="U707" s="0" t="s">
        <v>649</v>
      </c>
      <c r="V707" s="0" t="s">
        <v>265</v>
      </c>
      <c r="W707" s="0" t="s">
        <v>137</v>
      </c>
      <c r="X707" s="0" t="s">
        <v>102</v>
      </c>
      <c r="Y707" s="0" t="s">
        <v>103</v>
      </c>
      <c r="Z707" s="0" t="s">
        <v>104</v>
      </c>
      <c r="AA707" s="0" t="n">
        <v>96014731</v>
      </c>
      <c r="AB707" s="0" t="n">
        <v>630055.1</v>
      </c>
      <c r="AC707" s="0" t="n">
        <v>26269</v>
      </c>
      <c r="AD707" s="110" t="n">
        <v>37165.7159722222</v>
      </c>
      <c r="AE707" s="110" t="n">
        <v>37256.7159722222</v>
      </c>
    </row>
    <row r="708" customFormat="false" ht="12.75" hidden="false" customHeight="false" outlineLevel="0" collapsed="false">
      <c r="A708" s="142" t="n">
        <f aca="false">DATEVALUE(TEXT(F708,"mm/dd/yy"))</f>
        <v>37046</v>
      </c>
      <c r="B708" s="142" t="str">
        <f aca="false">IF(K708="Power",IF(Z708="Enron Canada Corp.",LEFT(L708,9),LEFT(L708,13)),K708)</f>
        <v>US East Power</v>
      </c>
      <c r="C708" s="143" t="n">
        <f aca="false">IF(K708="Power",((AE708-AD708+1)*16*SUM(O708:P708)),((AE708-AD708+1)*SUM(O708:P708)))</f>
        <v>800</v>
      </c>
      <c r="D708" s="143" t="n">
        <f aca="false">VLOOKUP(H708,$A$7:$E$12,(HLOOKUP(B708,$B$5:$E$6,2,FALSE())),FALSE())*C708</f>
        <v>4</v>
      </c>
      <c r="E708" s="109" t="n">
        <v>1330371</v>
      </c>
      <c r="F708" s="110" t="n">
        <v>37046.2882175926</v>
      </c>
      <c r="G708" s="0" t="s">
        <v>503</v>
      </c>
      <c r="H708" s="0" t="s">
        <v>15</v>
      </c>
      <c r="I708" s="0" t="s">
        <v>11</v>
      </c>
      <c r="K708" s="0" t="s">
        <v>13</v>
      </c>
      <c r="L708" s="0" t="s">
        <v>133</v>
      </c>
      <c r="M708" s="0" t="n">
        <v>29082</v>
      </c>
      <c r="N708" s="0" t="s">
        <v>844</v>
      </c>
      <c r="O708" s="111" t="n">
        <v>50</v>
      </c>
      <c r="R708" s="0" t="s">
        <v>97</v>
      </c>
      <c r="S708" s="0" t="s">
        <v>98</v>
      </c>
      <c r="T708" s="113" t="n">
        <v>36.75</v>
      </c>
      <c r="U708" s="0" t="s">
        <v>649</v>
      </c>
      <c r="V708" s="0" t="s">
        <v>136</v>
      </c>
      <c r="W708" s="0" t="s">
        <v>149</v>
      </c>
      <c r="X708" s="0" t="s">
        <v>102</v>
      </c>
      <c r="Y708" s="0" t="s">
        <v>103</v>
      </c>
      <c r="Z708" s="0" t="s">
        <v>104</v>
      </c>
      <c r="AA708" s="0" t="n">
        <v>96035737</v>
      </c>
      <c r="AB708" s="0" t="n">
        <v>630590.1</v>
      </c>
      <c r="AC708" s="0" t="n">
        <v>79689</v>
      </c>
      <c r="AD708" s="110" t="n">
        <v>37047.875</v>
      </c>
      <c r="AE708" s="110" t="n">
        <v>37047.875</v>
      </c>
    </row>
    <row r="709" customFormat="false" ht="12.75" hidden="false" customHeight="false" outlineLevel="0" collapsed="false">
      <c r="A709" s="142" t="n">
        <f aca="false">DATEVALUE(TEXT(F709,"mm/dd/yy"))</f>
        <v>37046</v>
      </c>
      <c r="B709" s="142" t="str">
        <f aca="false">IF(K709="Power",IF(Z709="Enron Canada Corp.",LEFT(L709,9),LEFT(L709,13)),K709)</f>
        <v>US East Power</v>
      </c>
      <c r="C709" s="143" t="n">
        <f aca="false">IF(K709="Power",((AE709-AD709+1)*16*SUM(O709:P709)),((AE709-AD709+1)*SUM(O709:P709)))</f>
        <v>800</v>
      </c>
      <c r="D709" s="143" t="n">
        <f aca="false">VLOOKUP(H709,$A$7:$E$12,(HLOOKUP(B709,$B$5:$E$6,2,FALSE())),FALSE())*C709</f>
        <v>4</v>
      </c>
      <c r="E709" s="109" t="n">
        <v>1330373</v>
      </c>
      <c r="F709" s="110" t="n">
        <v>37046.2885069444</v>
      </c>
      <c r="G709" s="0" t="s">
        <v>845</v>
      </c>
      <c r="H709" s="0" t="s">
        <v>14</v>
      </c>
      <c r="I709" s="0" t="s">
        <v>11</v>
      </c>
      <c r="K709" s="0" t="s">
        <v>13</v>
      </c>
      <c r="L709" s="0" t="s">
        <v>133</v>
      </c>
      <c r="M709" s="0" t="n">
        <v>29075</v>
      </c>
      <c r="N709" s="0" t="s">
        <v>846</v>
      </c>
      <c r="P709" s="111" t="n">
        <v>50</v>
      </c>
      <c r="R709" s="0" t="s">
        <v>97</v>
      </c>
      <c r="S709" s="0" t="s">
        <v>98</v>
      </c>
      <c r="T709" s="113" t="n">
        <v>30.5</v>
      </c>
      <c r="U709" s="0" t="s">
        <v>780</v>
      </c>
      <c r="V709" s="0" t="s">
        <v>579</v>
      </c>
      <c r="W709" s="0" t="s">
        <v>469</v>
      </c>
      <c r="X709" s="0" t="s">
        <v>102</v>
      </c>
      <c r="Y709" s="0" t="s">
        <v>103</v>
      </c>
      <c r="Z709" s="0" t="s">
        <v>104</v>
      </c>
      <c r="AA709" s="0" t="n">
        <v>96000149</v>
      </c>
      <c r="AB709" s="0" t="n">
        <v>630592.1</v>
      </c>
      <c r="AC709" s="0" t="n">
        <v>29335</v>
      </c>
      <c r="AD709" s="110" t="n">
        <v>37047.875</v>
      </c>
      <c r="AE709" s="110" t="n">
        <v>37047.875</v>
      </c>
    </row>
    <row r="710" customFormat="false" ht="12.75" hidden="false" customHeight="false" outlineLevel="0" collapsed="false">
      <c r="A710" s="142" t="n">
        <f aca="false">DATEVALUE(TEXT(F710,"mm/dd/yy"))</f>
        <v>37046</v>
      </c>
      <c r="B710" s="142" t="str">
        <f aca="false">IF(K710="Power",IF(Z710="Enron Canada Corp.",LEFT(L710,9),LEFT(L710,13)),K710)</f>
        <v>US East Power</v>
      </c>
      <c r="C710" s="143" t="n">
        <f aca="false">IF(K710="Power",((AE710-AD710+1)*16*SUM(O710:P710)),((AE710-AD710+1)*SUM(O710:P710)))</f>
        <v>800</v>
      </c>
      <c r="D710" s="143" t="n">
        <f aca="false">VLOOKUP(H710,$A$7:$E$12,(HLOOKUP(B710,$B$5:$E$6,2,FALSE())),FALSE())*C710</f>
        <v>4</v>
      </c>
      <c r="E710" s="109" t="n">
        <v>1330517</v>
      </c>
      <c r="F710" s="110" t="n">
        <v>37046.3035069444</v>
      </c>
      <c r="G710" s="0" t="s">
        <v>150</v>
      </c>
      <c r="H710" s="0" t="s">
        <v>14</v>
      </c>
      <c r="I710" s="0" t="s">
        <v>11</v>
      </c>
      <c r="K710" s="0" t="s">
        <v>13</v>
      </c>
      <c r="L710" s="0" t="s">
        <v>133</v>
      </c>
      <c r="M710" s="0" t="n">
        <v>29082</v>
      </c>
      <c r="N710" s="0" t="s">
        <v>844</v>
      </c>
      <c r="O710" s="111" t="n">
        <v>50</v>
      </c>
      <c r="R710" s="0" t="s">
        <v>97</v>
      </c>
      <c r="S710" s="0" t="s">
        <v>98</v>
      </c>
      <c r="T710" s="113" t="n">
        <v>36.75</v>
      </c>
      <c r="U710" s="0" t="s">
        <v>223</v>
      </c>
      <c r="V710" s="0" t="s">
        <v>136</v>
      </c>
      <c r="W710" s="0" t="s">
        <v>149</v>
      </c>
      <c r="X710" s="0" t="s">
        <v>102</v>
      </c>
      <c r="Y710" s="0" t="s">
        <v>103</v>
      </c>
      <c r="Z710" s="0" t="s">
        <v>104</v>
      </c>
      <c r="AA710" s="0" t="n">
        <v>96009016</v>
      </c>
      <c r="AB710" s="0" t="n">
        <v>630678.1</v>
      </c>
      <c r="AC710" s="0" t="n">
        <v>18</v>
      </c>
      <c r="AD710" s="110" t="n">
        <v>37047.875</v>
      </c>
      <c r="AE710" s="110" t="n">
        <v>37047.875</v>
      </c>
    </row>
    <row r="711" customFormat="false" ht="12.75" hidden="false" customHeight="false" outlineLevel="0" collapsed="false">
      <c r="A711" s="142" t="n">
        <f aca="false">DATEVALUE(TEXT(F711,"mm/dd/yy"))</f>
        <v>37046</v>
      </c>
      <c r="B711" s="142" t="str">
        <f aca="false">IF(K711="Power",IF(Z711="Enron Canada Corp.",LEFT(L711,9),LEFT(L711,13)),K711)</f>
        <v>US East Power</v>
      </c>
      <c r="C711" s="143" t="n">
        <f aca="false">IF(K711="Power",((AE711-AD711+1)*16*SUM(O711:P711)),((AE711-AD711+1)*SUM(O711:P711)))</f>
        <v>800</v>
      </c>
      <c r="D711" s="143" t="n">
        <f aca="false">VLOOKUP(H711,$A$7:$E$12,(HLOOKUP(B711,$B$5:$E$6,2,FALSE())),FALSE())*C711</f>
        <v>4</v>
      </c>
      <c r="E711" s="109" t="n">
        <v>1330552</v>
      </c>
      <c r="F711" s="110" t="n">
        <v>37046.3079976852</v>
      </c>
      <c r="G711" s="0" t="s">
        <v>147</v>
      </c>
      <c r="H711" s="0" t="s">
        <v>15</v>
      </c>
      <c r="I711" s="0" t="s">
        <v>11</v>
      </c>
      <c r="K711" s="0" t="s">
        <v>13</v>
      </c>
      <c r="L711" s="0" t="s">
        <v>133</v>
      </c>
      <c r="M711" s="0" t="n">
        <v>29082</v>
      </c>
      <c r="N711" s="0" t="s">
        <v>844</v>
      </c>
      <c r="O711" s="111" t="n">
        <v>50</v>
      </c>
      <c r="R711" s="0" t="s">
        <v>97</v>
      </c>
      <c r="S711" s="0" t="s">
        <v>98</v>
      </c>
      <c r="T711" s="113" t="n">
        <v>37.5</v>
      </c>
      <c r="U711" s="0" t="s">
        <v>649</v>
      </c>
      <c r="V711" s="0" t="s">
        <v>136</v>
      </c>
      <c r="W711" s="0" t="s">
        <v>149</v>
      </c>
      <c r="X711" s="0" t="s">
        <v>102</v>
      </c>
      <c r="Y711" s="0" t="s">
        <v>103</v>
      </c>
      <c r="Z711" s="0" t="s">
        <v>104</v>
      </c>
      <c r="AA711" s="0" t="n">
        <v>96021791</v>
      </c>
      <c r="AB711" s="0" t="n">
        <v>630706.1</v>
      </c>
      <c r="AC711" s="0" t="n">
        <v>64168</v>
      </c>
      <c r="AD711" s="110" t="n">
        <v>37047.875</v>
      </c>
      <c r="AE711" s="110" t="n">
        <v>37047.875</v>
      </c>
    </row>
    <row r="712" customFormat="false" ht="12.75" hidden="false" customHeight="false" outlineLevel="0" collapsed="false">
      <c r="A712" s="142" t="n">
        <f aca="false">DATEVALUE(TEXT(F712,"mm/dd/yy"))</f>
        <v>37046</v>
      </c>
      <c r="B712" s="142" t="str">
        <f aca="false">IF(K712="Power",IF(Z712="Enron Canada Corp.",LEFT(L712,9),LEFT(L712,13)),K712)</f>
        <v>US East Power</v>
      </c>
      <c r="C712" s="143" t="n">
        <f aca="false">IF(K712="Power",((AE712-AD712+1)*16*SUM(O712:P712)),((AE712-AD712+1)*SUM(O712:P712)))</f>
        <v>800</v>
      </c>
      <c r="D712" s="143" t="n">
        <f aca="false">VLOOKUP(H712,$A$7:$E$12,(HLOOKUP(B712,$B$5:$E$6,2,FALSE())),FALSE())*C712</f>
        <v>4</v>
      </c>
      <c r="E712" s="109" t="n">
        <v>1330685</v>
      </c>
      <c r="F712" s="110" t="n">
        <v>37046.3200694444</v>
      </c>
      <c r="G712" s="0" t="s">
        <v>792</v>
      </c>
      <c r="H712" s="0" t="s">
        <v>17</v>
      </c>
      <c r="I712" s="0" t="s">
        <v>11</v>
      </c>
      <c r="K712" s="0" t="s">
        <v>13</v>
      </c>
      <c r="L712" s="0" t="s">
        <v>133</v>
      </c>
      <c r="M712" s="0" t="n">
        <v>52437</v>
      </c>
      <c r="N712" s="0" t="s">
        <v>847</v>
      </c>
      <c r="O712" s="111" t="n">
        <v>50</v>
      </c>
      <c r="R712" s="0" t="s">
        <v>97</v>
      </c>
      <c r="S712" s="0" t="s">
        <v>98</v>
      </c>
      <c r="T712" s="113" t="n">
        <v>47</v>
      </c>
      <c r="U712" s="0" t="s">
        <v>578</v>
      </c>
      <c r="V712" s="0" t="s">
        <v>795</v>
      </c>
      <c r="W712" s="0" t="s">
        <v>673</v>
      </c>
      <c r="X712" s="0" t="s">
        <v>102</v>
      </c>
      <c r="Y712" s="0" t="s">
        <v>103</v>
      </c>
      <c r="Z712" s="0" t="s">
        <v>104</v>
      </c>
      <c r="AB712" s="0" t="n">
        <v>630753.1</v>
      </c>
      <c r="AC712" s="0" t="n">
        <v>26428</v>
      </c>
      <c r="AD712" s="110" t="n">
        <v>37047.875</v>
      </c>
      <c r="AE712" s="110" t="n">
        <v>37047.875</v>
      </c>
    </row>
    <row r="713" customFormat="false" ht="12.75" hidden="false" customHeight="false" outlineLevel="0" collapsed="false">
      <c r="A713" s="142" t="n">
        <f aca="false">DATEVALUE(TEXT(F713,"mm/dd/yy"))</f>
        <v>37046</v>
      </c>
      <c r="B713" s="142" t="str">
        <f aca="false">IF(K713="Power",IF(Z713="Enron Canada Corp.",LEFT(L713,9),LEFT(L713,13)),K713)</f>
        <v>US West Power</v>
      </c>
      <c r="C713" s="143" t="n">
        <f aca="false">IF(K713="Power",((AE713-AD713+1)*16*SUM(O713:P713)),((AE713-AD713+1)*SUM(O713:P713)))</f>
        <v>400</v>
      </c>
      <c r="D713" s="143" t="n">
        <f aca="false">VLOOKUP(H713,$A$7:$E$12,(HLOOKUP(B713,$B$5:$E$6,2,FALSE())),FALSE())*C713</f>
        <v>3</v>
      </c>
      <c r="E713" s="109" t="n">
        <v>1331027</v>
      </c>
      <c r="F713" s="110" t="n">
        <v>37046.3404861111</v>
      </c>
      <c r="G713" s="0" t="s">
        <v>305</v>
      </c>
      <c r="H713" s="0" t="s">
        <v>14</v>
      </c>
      <c r="I713" s="0" t="s">
        <v>11</v>
      </c>
      <c r="K713" s="0" t="s">
        <v>13</v>
      </c>
      <c r="L713" s="0" t="s">
        <v>106</v>
      </c>
      <c r="M713" s="0" t="n">
        <v>29487</v>
      </c>
      <c r="N713" s="0" t="s">
        <v>848</v>
      </c>
      <c r="P713" s="111" t="n">
        <v>25</v>
      </c>
      <c r="R713" s="0" t="s">
        <v>97</v>
      </c>
      <c r="S713" s="0" t="s">
        <v>98</v>
      </c>
      <c r="T713" s="113" t="n">
        <v>120</v>
      </c>
      <c r="U713" s="0" t="s">
        <v>682</v>
      </c>
      <c r="V713" s="0" t="s">
        <v>332</v>
      </c>
      <c r="W713" s="0" t="s">
        <v>115</v>
      </c>
      <c r="X713" s="0" t="s">
        <v>102</v>
      </c>
      <c r="Y713" s="0" t="s">
        <v>103</v>
      </c>
      <c r="Z713" s="0" t="s">
        <v>104</v>
      </c>
      <c r="AA713" s="0" t="n">
        <v>96060365</v>
      </c>
      <c r="AB713" s="0" t="n">
        <v>630859.1</v>
      </c>
      <c r="AC713" s="0" t="n">
        <v>12</v>
      </c>
      <c r="AD713" s="110" t="n">
        <v>37047.875</v>
      </c>
      <c r="AE713" s="110" t="n">
        <v>37047.875</v>
      </c>
    </row>
    <row r="714" customFormat="false" ht="12.75" hidden="false" customHeight="false" outlineLevel="0" collapsed="false">
      <c r="A714" s="142" t="n">
        <f aca="false">DATEVALUE(TEXT(F714,"mm/dd/yy"))</f>
        <v>37046</v>
      </c>
      <c r="B714" s="142" t="str">
        <f aca="false">IF(K714="Power",IF(Z714="Enron Canada Corp.",LEFT(L714,9),LEFT(L714,13)),K714)</f>
        <v>US West Power</v>
      </c>
      <c r="C714" s="143" t="n">
        <f aca="false">IF(K714="Power",((AE714-AD714+1)*16*SUM(O714:P714)),((AE714-AD714+1)*SUM(O714:P714)))</f>
        <v>400</v>
      </c>
      <c r="D714" s="143" t="n">
        <f aca="false">VLOOKUP(H714,$A$7:$E$12,(HLOOKUP(B714,$B$5:$E$6,2,FALSE())),FALSE())*C714</f>
        <v>3</v>
      </c>
      <c r="E714" s="109" t="n">
        <v>1331091</v>
      </c>
      <c r="F714" s="110" t="n">
        <v>37046.3423263889</v>
      </c>
      <c r="G714" s="0" t="s">
        <v>305</v>
      </c>
      <c r="H714" s="0" t="s">
        <v>14</v>
      </c>
      <c r="I714" s="0" t="s">
        <v>11</v>
      </c>
      <c r="K714" s="0" t="s">
        <v>13</v>
      </c>
      <c r="L714" s="0" t="s">
        <v>95</v>
      </c>
      <c r="M714" s="0" t="n">
        <v>24950</v>
      </c>
      <c r="N714" s="0" t="s">
        <v>849</v>
      </c>
      <c r="O714" s="111" t="n">
        <v>25</v>
      </c>
      <c r="R714" s="0" t="s">
        <v>97</v>
      </c>
      <c r="S714" s="0" t="s">
        <v>98</v>
      </c>
      <c r="T714" s="113" t="n">
        <v>25</v>
      </c>
      <c r="U714" s="0" t="s">
        <v>682</v>
      </c>
      <c r="V714" s="0" t="s">
        <v>800</v>
      </c>
      <c r="W714" s="0" t="s">
        <v>101</v>
      </c>
      <c r="X714" s="0" t="s">
        <v>102</v>
      </c>
      <c r="Y714" s="0" t="s">
        <v>103</v>
      </c>
      <c r="Z714" s="0" t="s">
        <v>104</v>
      </c>
      <c r="AA714" s="0" t="n">
        <v>96060365</v>
      </c>
      <c r="AB714" s="0" t="n">
        <v>630885.1</v>
      </c>
      <c r="AC714" s="0" t="n">
        <v>12</v>
      </c>
      <c r="AD714" s="110" t="n">
        <v>37047.875</v>
      </c>
      <c r="AE714" s="110" t="n">
        <v>37047.875</v>
      </c>
    </row>
    <row r="715" customFormat="false" ht="12.75" hidden="false" customHeight="false" outlineLevel="0" collapsed="false">
      <c r="A715" s="142" t="n">
        <f aca="false">DATEVALUE(TEXT(F715,"mm/dd/yy"))</f>
        <v>37046</v>
      </c>
      <c r="B715" s="142" t="str">
        <f aca="false">IF(K715="Power",IF(Z715="Enron Canada Corp.",LEFT(L715,9),LEFT(L715,13)),K715)</f>
        <v>US East Power</v>
      </c>
      <c r="C715" s="143" t="n">
        <f aca="false">IF(K715="Power",((AE715-AD715+1)*16*SUM(O715:P715)),((AE715-AD715+1)*SUM(O715:P715)))</f>
        <v>292000</v>
      </c>
      <c r="D715" s="143" t="n">
        <f aca="false">VLOOKUP(H715,$A$7:$E$12,(HLOOKUP(B715,$B$5:$E$6,2,FALSE())),FALSE())*C715</f>
        <v>1460</v>
      </c>
      <c r="E715" s="109" t="n">
        <v>1331780</v>
      </c>
      <c r="F715" s="110" t="n">
        <v>37046.3613425926</v>
      </c>
      <c r="G715" s="0" t="s">
        <v>255</v>
      </c>
      <c r="H715" s="0" t="s">
        <v>15</v>
      </c>
      <c r="I715" s="0" t="s">
        <v>11</v>
      </c>
      <c r="K715" s="0" t="s">
        <v>13</v>
      </c>
      <c r="L715" s="0" t="s">
        <v>133</v>
      </c>
      <c r="M715" s="0" t="n">
        <v>28399</v>
      </c>
      <c r="N715" s="0" t="s">
        <v>747</v>
      </c>
      <c r="O715" s="111" t="n">
        <v>50</v>
      </c>
      <c r="R715" s="0" t="s">
        <v>97</v>
      </c>
      <c r="S715" s="0" t="s">
        <v>98</v>
      </c>
      <c r="T715" s="113" t="n">
        <v>53</v>
      </c>
      <c r="U715" s="0" t="s">
        <v>649</v>
      </c>
      <c r="V715" s="0" t="s">
        <v>265</v>
      </c>
      <c r="W715" s="0" t="s">
        <v>137</v>
      </c>
      <c r="X715" s="0" t="s">
        <v>102</v>
      </c>
      <c r="Y715" s="0" t="s">
        <v>103</v>
      </c>
      <c r="Z715" s="0" t="s">
        <v>104</v>
      </c>
      <c r="AA715" s="0" t="n">
        <v>96057479</v>
      </c>
      <c r="AB715" s="0" t="n">
        <v>631043.1</v>
      </c>
      <c r="AC715" s="0" t="n">
        <v>55134</v>
      </c>
      <c r="AD715" s="110" t="n">
        <v>37257.7159722222</v>
      </c>
      <c r="AE715" s="110" t="n">
        <v>37621.7159722222</v>
      </c>
    </row>
    <row r="716" customFormat="false" ht="12.75" hidden="false" customHeight="false" outlineLevel="0" collapsed="false">
      <c r="A716" s="142" t="n">
        <f aca="false">DATEVALUE(TEXT(F716,"mm/dd/yy"))</f>
        <v>37046</v>
      </c>
      <c r="B716" s="142" t="str">
        <f aca="false">IF(K716="Power",IF(Z716="Enron Canada Corp.",LEFT(L716,9),LEFT(L716,13)),K716)</f>
        <v>Natural Gas</v>
      </c>
      <c r="C716" s="143" t="n">
        <f aca="false">IF(K716="Power",((AE716-AD716+1)*16*SUM(O716:P716)),((AE716-AD716+1)*SUM(O716:P716)))</f>
        <v>1230000</v>
      </c>
      <c r="D716" s="143" t="n">
        <f aca="false">VLOOKUP(H716,$A$7:$E$12,(HLOOKUP(B716,$B$5:$E$6,2,FALSE())),FALSE())*C716</f>
        <v>307.5</v>
      </c>
      <c r="E716" s="109" t="n">
        <v>1332646</v>
      </c>
      <c r="F716" s="110" t="n">
        <v>37046.3764236111</v>
      </c>
      <c r="G716" s="0" t="s">
        <v>300</v>
      </c>
      <c r="H716" s="0" t="s">
        <v>14</v>
      </c>
      <c r="I716" s="0" t="s">
        <v>11</v>
      </c>
      <c r="K716" s="0" t="s">
        <v>12</v>
      </c>
      <c r="L716" s="0" t="s">
        <v>123</v>
      </c>
      <c r="M716" s="0" t="n">
        <v>51635</v>
      </c>
      <c r="N716" s="0" t="s">
        <v>850</v>
      </c>
      <c r="P716" s="111" t="n">
        <v>10000</v>
      </c>
      <c r="R716" s="0" t="s">
        <v>125</v>
      </c>
      <c r="S716" s="0" t="s">
        <v>98</v>
      </c>
      <c r="T716" s="113" t="n">
        <v>0.01</v>
      </c>
      <c r="U716" s="0" t="s">
        <v>644</v>
      </c>
      <c r="V716" s="0" t="s">
        <v>218</v>
      </c>
      <c r="W716" s="0" t="s">
        <v>219</v>
      </c>
      <c r="X716" s="0" t="s">
        <v>129</v>
      </c>
      <c r="Y716" s="0" t="s">
        <v>103</v>
      </c>
      <c r="Z716" s="0" t="s">
        <v>130</v>
      </c>
      <c r="AA716" s="0" t="n">
        <v>96014540</v>
      </c>
      <c r="AB716" s="0" t="s">
        <v>851</v>
      </c>
      <c r="AC716" s="0" t="n">
        <v>53295</v>
      </c>
      <c r="AD716" s="110" t="n">
        <v>37073</v>
      </c>
      <c r="AE716" s="110" t="n">
        <v>37195</v>
      </c>
    </row>
    <row r="717" customFormat="false" ht="12.75" hidden="false" customHeight="false" outlineLevel="0" collapsed="false">
      <c r="A717" s="142" t="n">
        <f aca="false">DATEVALUE(TEXT(F717,"mm/dd/yy"))</f>
        <v>37046</v>
      </c>
      <c r="B717" s="142" t="str">
        <f aca="false">IF(K717="Power",IF(Z717="Enron Canada Corp.",LEFT(L717,9),LEFT(L717,13)),K717)</f>
        <v>US West Power</v>
      </c>
      <c r="C717" s="143" t="n">
        <f aca="false">IF(K717="Power",((AE717-AD717+1)*16*SUM(O717:P717)),((AE717-AD717+1)*SUM(O717:P717)))</f>
        <v>12400</v>
      </c>
      <c r="D717" s="143" t="n">
        <f aca="false">VLOOKUP(H717,$A$7:$E$12,(HLOOKUP(B717,$B$5:$E$6,2,FALSE())),FALSE())*C717</f>
        <v>93</v>
      </c>
      <c r="E717" s="109" t="n">
        <v>1332730</v>
      </c>
      <c r="F717" s="110" t="n">
        <v>37046.3780324074</v>
      </c>
      <c r="G717" s="0" t="s">
        <v>255</v>
      </c>
      <c r="H717" s="0" t="s">
        <v>15</v>
      </c>
      <c r="I717" s="0" t="s">
        <v>11</v>
      </c>
      <c r="K717" s="0" t="s">
        <v>13</v>
      </c>
      <c r="L717" s="0" t="s">
        <v>95</v>
      </c>
      <c r="M717" s="0" t="n">
        <v>49075</v>
      </c>
      <c r="N717" s="0" t="s">
        <v>511</v>
      </c>
      <c r="P717" s="111" t="n">
        <v>25</v>
      </c>
      <c r="R717" s="0" t="s">
        <v>97</v>
      </c>
      <c r="S717" s="0" t="s">
        <v>98</v>
      </c>
      <c r="T717" s="113" t="n">
        <v>263.5</v>
      </c>
      <c r="U717" s="0" t="s">
        <v>652</v>
      </c>
      <c r="V717" s="0" t="s">
        <v>401</v>
      </c>
      <c r="W717" s="0" t="s">
        <v>101</v>
      </c>
      <c r="X717" s="0" t="s">
        <v>102</v>
      </c>
      <c r="Y717" s="0" t="s">
        <v>103</v>
      </c>
      <c r="Z717" s="0" t="s">
        <v>104</v>
      </c>
      <c r="AA717" s="0" t="n">
        <v>96057479</v>
      </c>
      <c r="AB717" s="0" t="n">
        <v>631097.1</v>
      </c>
      <c r="AC717" s="0" t="n">
        <v>55134</v>
      </c>
      <c r="AD717" s="110" t="n">
        <v>37073.875</v>
      </c>
      <c r="AE717" s="110" t="n">
        <v>37103.875</v>
      </c>
    </row>
    <row r="718" customFormat="false" ht="12.75" hidden="false" customHeight="false" outlineLevel="0" collapsed="false">
      <c r="A718" s="142" t="n">
        <f aca="false">DATEVALUE(TEXT(F718,"mm/dd/yy"))</f>
        <v>37046</v>
      </c>
      <c r="B718" s="142" t="str">
        <f aca="false">IF(K718="Power",IF(Z718="Enron Canada Corp.",LEFT(L718,9),LEFT(L718,13)),K718)</f>
        <v>US East Power</v>
      </c>
      <c r="C718" s="143" t="n">
        <f aca="false">IF(K718="Power",((AE718-AD718+1)*16*SUM(O718:P718)),((AE718-AD718+1)*SUM(O718:P718)))</f>
        <v>4000</v>
      </c>
      <c r="D718" s="143" t="n">
        <f aca="false">VLOOKUP(H718,$A$7:$E$12,(HLOOKUP(B718,$B$5:$E$6,2,FALSE())),FALSE())*C718</f>
        <v>20</v>
      </c>
      <c r="E718" s="109" t="n">
        <v>1333431</v>
      </c>
      <c r="F718" s="110" t="n">
        <v>37046.3964236111</v>
      </c>
      <c r="G718" s="0" t="s">
        <v>150</v>
      </c>
      <c r="H718" s="0" t="s">
        <v>14</v>
      </c>
      <c r="I718" s="0" t="s">
        <v>11</v>
      </c>
      <c r="K718" s="0" t="s">
        <v>13</v>
      </c>
      <c r="L718" s="0" t="s">
        <v>133</v>
      </c>
      <c r="M718" s="0" t="n">
        <v>29083</v>
      </c>
      <c r="N718" s="0" t="s">
        <v>852</v>
      </c>
      <c r="O718" s="111" t="n">
        <v>50</v>
      </c>
      <c r="R718" s="0" t="s">
        <v>97</v>
      </c>
      <c r="S718" s="0" t="s">
        <v>98</v>
      </c>
      <c r="T718" s="113" t="n">
        <v>42.75</v>
      </c>
      <c r="U718" s="0" t="s">
        <v>223</v>
      </c>
      <c r="V718" s="0" t="s">
        <v>136</v>
      </c>
      <c r="W718" s="0" t="s">
        <v>149</v>
      </c>
      <c r="X718" s="0" t="s">
        <v>102</v>
      </c>
      <c r="Y718" s="0" t="s">
        <v>103</v>
      </c>
      <c r="Z718" s="0" t="s">
        <v>104</v>
      </c>
      <c r="AA718" s="0" t="n">
        <v>96009016</v>
      </c>
      <c r="AB718" s="0" t="n">
        <v>631164.1</v>
      </c>
      <c r="AC718" s="0" t="n">
        <v>18</v>
      </c>
      <c r="AD718" s="110" t="n">
        <v>37053.875</v>
      </c>
      <c r="AE718" s="110" t="n">
        <v>37057.875</v>
      </c>
    </row>
    <row r="719" customFormat="false" ht="12.75" hidden="false" customHeight="false" outlineLevel="0" collapsed="false">
      <c r="A719" s="142" t="n">
        <f aca="false">DATEVALUE(TEXT(F719,"mm/dd/yy"))</f>
        <v>37046</v>
      </c>
      <c r="B719" s="142" t="str">
        <f aca="false">IF(K719="Power",IF(Z719="Enron Canada Corp.",LEFT(L719,9),LEFT(L719,13)),K719)</f>
        <v>US East Power</v>
      </c>
      <c r="C719" s="143" t="n">
        <f aca="false">IF(K719="Power",((AE719-AD719+1)*16*SUM(O719:P719)),((AE719-AD719+1)*SUM(O719:P719)))</f>
        <v>292000</v>
      </c>
      <c r="D719" s="143" t="n">
        <f aca="false">VLOOKUP(H719,$A$7:$E$12,(HLOOKUP(B719,$B$5:$E$6,2,FALSE())),FALSE())*C719</f>
        <v>1460</v>
      </c>
      <c r="E719" s="109" t="n">
        <v>1333505</v>
      </c>
      <c r="F719" s="110" t="n">
        <v>37046.3979166667</v>
      </c>
      <c r="G719" s="0" t="s">
        <v>346</v>
      </c>
      <c r="H719" s="0" t="s">
        <v>15</v>
      </c>
      <c r="I719" s="0" t="s">
        <v>11</v>
      </c>
      <c r="K719" s="0" t="s">
        <v>13</v>
      </c>
      <c r="L719" s="0" t="s">
        <v>133</v>
      </c>
      <c r="M719" s="0" t="n">
        <v>28399</v>
      </c>
      <c r="N719" s="0" t="s">
        <v>747</v>
      </c>
      <c r="O719" s="111" t="n">
        <v>50</v>
      </c>
      <c r="R719" s="0" t="s">
        <v>97</v>
      </c>
      <c r="S719" s="0" t="s">
        <v>98</v>
      </c>
      <c r="T719" s="113" t="n">
        <v>52.525</v>
      </c>
      <c r="U719" s="0" t="s">
        <v>649</v>
      </c>
      <c r="V719" s="0" t="s">
        <v>265</v>
      </c>
      <c r="W719" s="0" t="s">
        <v>137</v>
      </c>
      <c r="X719" s="0" t="s">
        <v>102</v>
      </c>
      <c r="Y719" s="0" t="s">
        <v>103</v>
      </c>
      <c r="Z719" s="0" t="s">
        <v>104</v>
      </c>
      <c r="AA719" s="0" t="n">
        <v>96038419</v>
      </c>
      <c r="AB719" s="0" t="n">
        <v>631167.1</v>
      </c>
      <c r="AC719" s="0" t="n">
        <v>69034</v>
      </c>
      <c r="AD719" s="110" t="n">
        <v>37257.7159722222</v>
      </c>
      <c r="AE719" s="110" t="n">
        <v>37621.7159722222</v>
      </c>
    </row>
    <row r="720" customFormat="false" ht="12.75" hidden="false" customHeight="false" outlineLevel="0" collapsed="false">
      <c r="A720" s="142" t="n">
        <f aca="false">DATEVALUE(TEXT(F720,"mm/dd/yy"))</f>
        <v>37046</v>
      </c>
      <c r="B720" s="142" t="str">
        <f aca="false">IF(K720="Power",IF(Z720="Enron Canada Corp.",LEFT(L720,9),LEFT(L720,13)),K720)</f>
        <v>US East Power</v>
      </c>
      <c r="C720" s="143" t="n">
        <f aca="false">IF(K720="Power",((AE720-AD720+1)*16*SUM(O720:P720)),((AE720-AD720+1)*SUM(O720:P720)))</f>
        <v>48800</v>
      </c>
      <c r="D720" s="143" t="n">
        <f aca="false">VLOOKUP(H720,$A$7:$E$12,(HLOOKUP(B720,$B$5:$E$6,2,FALSE())),FALSE())*C720</f>
        <v>244</v>
      </c>
      <c r="E720" s="109" t="n">
        <v>1334080</v>
      </c>
      <c r="F720" s="110" t="n">
        <v>37046.4163541667</v>
      </c>
      <c r="G720" s="0" t="s">
        <v>150</v>
      </c>
      <c r="H720" s="0" t="s">
        <v>14</v>
      </c>
      <c r="I720" s="0" t="s">
        <v>11</v>
      </c>
      <c r="K720" s="0" t="s">
        <v>13</v>
      </c>
      <c r="L720" s="0" t="s">
        <v>133</v>
      </c>
      <c r="M720" s="0" t="n">
        <v>48660</v>
      </c>
      <c r="N720" s="0" t="s">
        <v>853</v>
      </c>
      <c r="P720" s="111" t="n">
        <v>50</v>
      </c>
      <c r="R720" s="0" t="s">
        <v>97</v>
      </c>
      <c r="S720" s="0" t="s">
        <v>98</v>
      </c>
      <c r="T720" s="113" t="n">
        <v>46.25</v>
      </c>
      <c r="U720" s="0" t="s">
        <v>223</v>
      </c>
      <c r="V720" s="0" t="s">
        <v>265</v>
      </c>
      <c r="W720" s="0" t="s">
        <v>137</v>
      </c>
      <c r="X720" s="0" t="s">
        <v>102</v>
      </c>
      <c r="Y720" s="0" t="s">
        <v>103</v>
      </c>
      <c r="Z720" s="0" t="s">
        <v>104</v>
      </c>
      <c r="AA720" s="0" t="n">
        <v>96009016</v>
      </c>
      <c r="AB720" s="0" t="n">
        <v>631233.1</v>
      </c>
      <c r="AC720" s="0" t="n">
        <v>18</v>
      </c>
      <c r="AD720" s="110" t="n">
        <v>37316.7159722222</v>
      </c>
      <c r="AE720" s="110" t="n">
        <v>37376.7159722222</v>
      </c>
    </row>
    <row r="721" customFormat="false" ht="12.75" hidden="false" customHeight="false" outlineLevel="0" collapsed="false">
      <c r="A721" s="142" t="n">
        <f aca="false">DATEVALUE(TEXT(F721,"mm/dd/yy"))</f>
        <v>37046</v>
      </c>
      <c r="B721" s="142" t="str">
        <f aca="false">IF(K721="Power",IF(Z721="Enron Canada Corp.",LEFT(L721,9),LEFT(L721,13)),K721)</f>
        <v>Natural Gas</v>
      </c>
      <c r="C721" s="143" t="n">
        <f aca="false">IF(K721="Power",((AE721-AD721+1)*16*SUM(O721:P721)),((AE721-AD721+1)*SUM(O721:P721)))</f>
        <v>3020000</v>
      </c>
      <c r="D721" s="143" t="n">
        <f aca="false">VLOOKUP(H721,$A$7:$E$12,(HLOOKUP(B721,$B$5:$E$6,2,FALSE())),FALSE())*C721</f>
        <v>755</v>
      </c>
      <c r="E721" s="109" t="n">
        <v>1334082</v>
      </c>
      <c r="F721" s="110" t="n">
        <v>37046.4163773148</v>
      </c>
      <c r="G721" s="0" t="s">
        <v>210</v>
      </c>
      <c r="H721" s="0" t="s">
        <v>16</v>
      </c>
      <c r="I721" s="0" t="s">
        <v>11</v>
      </c>
      <c r="K721" s="0" t="s">
        <v>12</v>
      </c>
      <c r="L721" s="0" t="s">
        <v>123</v>
      </c>
      <c r="M721" s="0" t="n">
        <v>37879</v>
      </c>
      <c r="N721" s="0" t="s">
        <v>854</v>
      </c>
      <c r="P721" s="111" t="n">
        <v>20000</v>
      </c>
      <c r="R721" s="0" t="s">
        <v>125</v>
      </c>
      <c r="S721" s="0" t="s">
        <v>98</v>
      </c>
      <c r="T721" s="113" t="n">
        <v>-0.0025</v>
      </c>
      <c r="U721" s="0" t="s">
        <v>527</v>
      </c>
      <c r="V721" s="0" t="s">
        <v>328</v>
      </c>
      <c r="W721" s="0" t="s">
        <v>329</v>
      </c>
      <c r="X721" s="0" t="s">
        <v>129</v>
      </c>
      <c r="Y721" s="0" t="s">
        <v>103</v>
      </c>
      <c r="Z721" s="0" t="s">
        <v>130</v>
      </c>
      <c r="AA721" s="0" t="n">
        <v>96011840</v>
      </c>
      <c r="AB721" s="0" t="s">
        <v>855</v>
      </c>
      <c r="AC721" s="0" t="n">
        <v>57508</v>
      </c>
      <c r="AD721" s="110" t="n">
        <v>37196</v>
      </c>
      <c r="AE721" s="110" t="n">
        <v>37346</v>
      </c>
    </row>
    <row r="722" customFormat="false" ht="12.75" hidden="false" customHeight="false" outlineLevel="0" collapsed="false">
      <c r="A722" s="142" t="n">
        <f aca="false">DATEVALUE(TEXT(F722,"mm/dd/yy"))</f>
        <v>37046</v>
      </c>
      <c r="B722" s="142" t="str">
        <f aca="false">IF(K722="Power",IF(Z722="Enron Canada Corp.",LEFT(L722,9),LEFT(L722,13)),K722)</f>
        <v>US East Power</v>
      </c>
      <c r="C722" s="143" t="n">
        <f aca="false">IF(K722="Power",((AE722-AD722+1)*16*SUM(O722:P722)),((AE722-AD722+1)*SUM(O722:P722)))</f>
        <v>24800</v>
      </c>
      <c r="D722" s="143" t="n">
        <f aca="false">VLOOKUP(H722,$A$7:$E$12,(HLOOKUP(B722,$B$5:$E$6,2,FALSE())),FALSE())*C722</f>
        <v>124</v>
      </c>
      <c r="E722" s="109" t="n">
        <v>1334083</v>
      </c>
      <c r="F722" s="110" t="n">
        <v>37046.416412037</v>
      </c>
      <c r="G722" s="0" t="s">
        <v>150</v>
      </c>
      <c r="H722" s="0" t="s">
        <v>14</v>
      </c>
      <c r="I722" s="0" t="s">
        <v>11</v>
      </c>
      <c r="K722" s="0" t="s">
        <v>13</v>
      </c>
      <c r="L722" s="0" t="s">
        <v>133</v>
      </c>
      <c r="M722" s="0" t="n">
        <v>48662</v>
      </c>
      <c r="N722" s="0" t="s">
        <v>856</v>
      </c>
      <c r="P722" s="111" t="n">
        <v>50</v>
      </c>
      <c r="R722" s="0" t="s">
        <v>97</v>
      </c>
      <c r="S722" s="0" t="s">
        <v>98</v>
      </c>
      <c r="T722" s="113" t="n">
        <v>46.25</v>
      </c>
      <c r="U722" s="0" t="s">
        <v>223</v>
      </c>
      <c r="V722" s="0" t="s">
        <v>265</v>
      </c>
      <c r="W722" s="0" t="s">
        <v>137</v>
      </c>
      <c r="X722" s="0" t="s">
        <v>102</v>
      </c>
      <c r="Y722" s="0" t="s">
        <v>103</v>
      </c>
      <c r="Z722" s="0" t="s">
        <v>104</v>
      </c>
      <c r="AA722" s="0" t="n">
        <v>96009016</v>
      </c>
      <c r="AB722" s="0" t="n">
        <v>631234.1</v>
      </c>
      <c r="AC722" s="0" t="n">
        <v>18</v>
      </c>
      <c r="AD722" s="110" t="n">
        <v>37377.7159722222</v>
      </c>
      <c r="AE722" s="110" t="n">
        <v>37407.7159722222</v>
      </c>
    </row>
    <row r="723" customFormat="false" ht="12.75" hidden="false" customHeight="false" outlineLevel="0" collapsed="false">
      <c r="A723" s="142" t="n">
        <f aca="false">DATEVALUE(TEXT(F723,"mm/dd/yy"))</f>
        <v>37046</v>
      </c>
      <c r="B723" s="142" t="str">
        <f aca="false">IF(K723="Power",IF(Z723="Enron Canada Corp.",LEFT(L723,9),LEFT(L723,13)),K723)</f>
        <v>Natural Gas</v>
      </c>
      <c r="C723" s="143" t="n">
        <f aca="false">IF(K723="Power",((AE723-AD723+1)*16*SUM(O723:P723)),((AE723-AD723+1)*SUM(O723:P723)))</f>
        <v>4530000</v>
      </c>
      <c r="D723" s="143" t="n">
        <f aca="false">VLOOKUP(H723,$A$7:$E$12,(HLOOKUP(B723,$B$5:$E$6,2,FALSE())),FALSE())*C723</f>
        <v>1132.5</v>
      </c>
      <c r="E723" s="109" t="n">
        <v>1334120</v>
      </c>
      <c r="F723" s="110" t="n">
        <v>37046.4176967593</v>
      </c>
      <c r="G723" s="0" t="s">
        <v>305</v>
      </c>
      <c r="H723" s="0" t="s">
        <v>16</v>
      </c>
      <c r="I723" s="0" t="s">
        <v>11</v>
      </c>
      <c r="K723" s="0" t="s">
        <v>12</v>
      </c>
      <c r="L723" s="0" t="s">
        <v>123</v>
      </c>
      <c r="M723" s="0" t="n">
        <v>37879</v>
      </c>
      <c r="N723" s="0" t="s">
        <v>854</v>
      </c>
      <c r="P723" s="111" t="n">
        <v>30000</v>
      </c>
      <c r="R723" s="0" t="s">
        <v>125</v>
      </c>
      <c r="S723" s="0" t="s">
        <v>98</v>
      </c>
      <c r="T723" s="113" t="n">
        <v>-0.0025</v>
      </c>
      <c r="U723" s="0" t="s">
        <v>527</v>
      </c>
      <c r="V723" s="0" t="s">
        <v>328</v>
      </c>
      <c r="W723" s="0" t="s">
        <v>329</v>
      </c>
      <c r="X723" s="0" t="s">
        <v>129</v>
      </c>
      <c r="Y723" s="0" t="s">
        <v>103</v>
      </c>
      <c r="Z723" s="0" t="s">
        <v>130</v>
      </c>
      <c r="AB723" s="0" t="s">
        <v>857</v>
      </c>
      <c r="AC723" s="0" t="n">
        <v>12</v>
      </c>
      <c r="AD723" s="110" t="n">
        <v>37196</v>
      </c>
      <c r="AE723" s="110" t="n">
        <v>37346</v>
      </c>
    </row>
    <row r="724" customFormat="false" ht="12.75" hidden="false" customHeight="false" outlineLevel="0" collapsed="false">
      <c r="A724" s="142" t="n">
        <f aca="false">DATEVALUE(TEXT(F724,"mm/dd/yy"))</f>
        <v>37046</v>
      </c>
      <c r="B724" s="142" t="str">
        <f aca="false">IF(K724="Power",IF(Z724="Enron Canada Corp.",LEFT(L724,9),LEFT(L724,13)),K724)</f>
        <v>US East Power</v>
      </c>
      <c r="C724" s="143" t="n">
        <f aca="false">IF(K724="Power",((AE724-AD724+1)*16*SUM(O724:P724)),((AE724-AD724+1)*SUM(O724:P724)))</f>
        <v>20000</v>
      </c>
      <c r="D724" s="143" t="n">
        <f aca="false">VLOOKUP(H724,$A$7:$E$12,(HLOOKUP(B724,$B$5:$E$6,2,FALSE())),FALSE())*C724</f>
        <v>100</v>
      </c>
      <c r="E724" s="109" t="n">
        <v>1334716</v>
      </c>
      <c r="F724" s="110" t="n">
        <v>37046.4658217593</v>
      </c>
      <c r="G724" s="0" t="s">
        <v>255</v>
      </c>
      <c r="H724" s="0" t="s">
        <v>14</v>
      </c>
      <c r="I724" s="0" t="s">
        <v>11</v>
      </c>
      <c r="K724" s="0" t="s">
        <v>13</v>
      </c>
      <c r="L724" s="0" t="s">
        <v>133</v>
      </c>
      <c r="M724" s="0" t="n">
        <v>29065</v>
      </c>
      <c r="N724" s="0" t="s">
        <v>858</v>
      </c>
      <c r="O724" s="111" t="n">
        <v>50</v>
      </c>
      <c r="R724" s="0" t="s">
        <v>97</v>
      </c>
      <c r="S724" s="0" t="s">
        <v>98</v>
      </c>
      <c r="T724" s="113" t="n">
        <v>44</v>
      </c>
      <c r="U724" s="0" t="s">
        <v>790</v>
      </c>
      <c r="V724" s="0" t="s">
        <v>209</v>
      </c>
      <c r="W724" s="0" t="s">
        <v>185</v>
      </c>
      <c r="X724" s="0" t="s">
        <v>102</v>
      </c>
      <c r="Y724" s="0" t="s">
        <v>103</v>
      </c>
      <c r="Z724" s="0" t="s">
        <v>104</v>
      </c>
      <c r="AA724" s="0" t="n">
        <v>96057479</v>
      </c>
      <c r="AB724" s="0" t="n">
        <v>631350.1</v>
      </c>
      <c r="AC724" s="0" t="n">
        <v>55134</v>
      </c>
      <c r="AD724" s="110" t="n">
        <v>37048.875</v>
      </c>
      <c r="AE724" s="110" t="n">
        <v>37072.875</v>
      </c>
    </row>
    <row r="725" customFormat="false" ht="12.75" hidden="false" customHeight="false" outlineLevel="0" collapsed="false">
      <c r="A725" s="142" t="n">
        <f aca="false">DATEVALUE(TEXT(F725,"mm/dd/yy"))</f>
        <v>37046</v>
      </c>
      <c r="B725" s="142" t="str">
        <f aca="false">IF(K725="Power",IF(Z725="Enron Canada Corp.",LEFT(L725,9),LEFT(L725,13)),K725)</f>
        <v>US East Power</v>
      </c>
      <c r="C725" s="143" t="n">
        <f aca="false">IF(K725="Power",((AE725-AD725+1)*16*SUM(O725:P725)),((AE725-AD725+1)*SUM(O725:P725)))</f>
        <v>4000</v>
      </c>
      <c r="D725" s="143" t="n">
        <f aca="false">VLOOKUP(H725,$A$7:$E$12,(HLOOKUP(B725,$B$5:$E$6,2,FALSE())),FALSE())*C725</f>
        <v>20</v>
      </c>
      <c r="E725" s="109" t="n">
        <v>1334850</v>
      </c>
      <c r="F725" s="110" t="n">
        <v>37046.4894328704</v>
      </c>
      <c r="G725" s="0" t="s">
        <v>162</v>
      </c>
      <c r="H725" s="0" t="s">
        <v>15</v>
      </c>
      <c r="I725" s="0" t="s">
        <v>11</v>
      </c>
      <c r="K725" s="0" t="s">
        <v>13</v>
      </c>
      <c r="L725" s="0" t="s">
        <v>133</v>
      </c>
      <c r="M725" s="0" t="n">
        <v>29089</v>
      </c>
      <c r="N725" s="0" t="s">
        <v>798</v>
      </c>
      <c r="P725" s="111" t="n">
        <v>50</v>
      </c>
      <c r="R725" s="0" t="s">
        <v>97</v>
      </c>
      <c r="S725" s="0" t="s">
        <v>98</v>
      </c>
      <c r="T725" s="113" t="n">
        <v>36</v>
      </c>
      <c r="U725" s="0" t="s">
        <v>647</v>
      </c>
      <c r="V725" s="0" t="s">
        <v>153</v>
      </c>
      <c r="W725" s="0" t="s">
        <v>154</v>
      </c>
      <c r="X725" s="0" t="s">
        <v>102</v>
      </c>
      <c r="Y725" s="0" t="s">
        <v>103</v>
      </c>
      <c r="Z725" s="0" t="s">
        <v>104</v>
      </c>
      <c r="AA725" s="0" t="n">
        <v>96057469</v>
      </c>
      <c r="AB725" s="0" t="n">
        <v>631427.1</v>
      </c>
      <c r="AC725" s="0" t="n">
        <v>53350</v>
      </c>
      <c r="AD725" s="110" t="n">
        <v>37053.875</v>
      </c>
      <c r="AE725" s="110" t="n">
        <v>37057.875</v>
      </c>
    </row>
    <row r="726" customFormat="false" ht="12.75" hidden="false" customHeight="false" outlineLevel="0" collapsed="false">
      <c r="A726" s="142" t="n">
        <f aca="false">DATEVALUE(TEXT(F726,"mm/dd/yy"))</f>
        <v>37046</v>
      </c>
      <c r="B726" s="142" t="str">
        <f aca="false">IF(K726="Power",IF(Z726="Enron Canada Corp.",LEFT(L726,9),LEFT(L726,13)),K726)</f>
        <v>US East Power</v>
      </c>
      <c r="C726" s="143" t="n">
        <f aca="false">IF(K726="Power",((AE726-AD726+1)*16*SUM(O726:P726)),((AE726-AD726+1)*SUM(O726:P726)))</f>
        <v>2400</v>
      </c>
      <c r="D726" s="143" t="n">
        <f aca="false">VLOOKUP(H726,$A$7:$E$12,(HLOOKUP(B726,$B$5:$E$6,2,FALSE())),FALSE())*C726</f>
        <v>12</v>
      </c>
      <c r="E726" s="109" t="n">
        <v>1334964</v>
      </c>
      <c r="F726" s="110" t="n">
        <v>37046.5170138889</v>
      </c>
      <c r="G726" s="0" t="s">
        <v>150</v>
      </c>
      <c r="H726" s="0" t="s">
        <v>14</v>
      </c>
      <c r="I726" s="0" t="s">
        <v>11</v>
      </c>
      <c r="K726" s="0" t="s">
        <v>13</v>
      </c>
      <c r="L726" s="0" t="s">
        <v>133</v>
      </c>
      <c r="M726" s="0" t="n">
        <v>29078</v>
      </c>
      <c r="N726" s="0" t="s">
        <v>859</v>
      </c>
      <c r="P726" s="111" t="n">
        <v>50</v>
      </c>
      <c r="R726" s="0" t="s">
        <v>97</v>
      </c>
      <c r="S726" s="0" t="s">
        <v>98</v>
      </c>
      <c r="T726" s="113" t="n">
        <v>37</v>
      </c>
      <c r="U726" s="0" t="s">
        <v>223</v>
      </c>
      <c r="V726" s="0" t="s">
        <v>136</v>
      </c>
      <c r="W726" s="0" t="s">
        <v>149</v>
      </c>
      <c r="X726" s="0" t="s">
        <v>102</v>
      </c>
      <c r="Y726" s="0" t="s">
        <v>103</v>
      </c>
      <c r="Z726" s="0" t="s">
        <v>104</v>
      </c>
      <c r="AA726" s="0" t="n">
        <v>96009016</v>
      </c>
      <c r="AB726" s="0" t="n">
        <v>631541.1</v>
      </c>
      <c r="AC726" s="0" t="n">
        <v>18</v>
      </c>
      <c r="AD726" s="110" t="n">
        <v>37048.875</v>
      </c>
      <c r="AE726" s="110" t="n">
        <v>37050.875</v>
      </c>
    </row>
    <row r="727" customFormat="false" ht="12.75" hidden="false" customHeight="false" outlineLevel="0" collapsed="false">
      <c r="A727" s="142" t="n">
        <f aca="false">DATEVALUE(TEXT(F727,"mm/dd/yy"))</f>
        <v>37046</v>
      </c>
      <c r="B727" s="142" t="str">
        <f aca="false">IF(K727="Power",IF(Z727="Enron Canada Corp.",LEFT(L727,9),LEFT(L727,13)),K727)</f>
        <v>US East Power</v>
      </c>
      <c r="C727" s="143" t="n">
        <f aca="false">IF(K727="Power",((AE727-AD727+1)*16*SUM(O727:P727)),((AE727-AD727+1)*SUM(O727:P727)))</f>
        <v>4000</v>
      </c>
      <c r="D727" s="143" t="n">
        <f aca="false">VLOOKUP(H727,$A$7:$E$12,(HLOOKUP(B727,$B$5:$E$6,2,FALSE())),FALSE())*C727</f>
        <v>20</v>
      </c>
      <c r="E727" s="109" t="n">
        <v>1335064</v>
      </c>
      <c r="F727" s="110" t="n">
        <v>37046.5288657407</v>
      </c>
      <c r="G727" s="0" t="s">
        <v>461</v>
      </c>
      <c r="H727" s="0" t="s">
        <v>14</v>
      </c>
      <c r="I727" s="0" t="s">
        <v>11</v>
      </c>
      <c r="K727" s="0" t="s">
        <v>13</v>
      </c>
      <c r="L727" s="0" t="s">
        <v>133</v>
      </c>
      <c r="M727" s="0" t="n">
        <v>29070</v>
      </c>
      <c r="N727" s="0" t="s">
        <v>860</v>
      </c>
      <c r="P727" s="111" t="n">
        <v>50</v>
      </c>
      <c r="R727" s="0" t="s">
        <v>97</v>
      </c>
      <c r="S727" s="0" t="s">
        <v>98</v>
      </c>
      <c r="T727" s="113" t="n">
        <v>36</v>
      </c>
      <c r="U727" s="0" t="s">
        <v>208</v>
      </c>
      <c r="V727" s="0" t="s">
        <v>209</v>
      </c>
      <c r="W727" s="0" t="s">
        <v>185</v>
      </c>
      <c r="X727" s="0" t="s">
        <v>102</v>
      </c>
      <c r="Y727" s="0" t="s">
        <v>103</v>
      </c>
      <c r="Z727" s="0" t="s">
        <v>104</v>
      </c>
      <c r="AB727" s="0" t="n">
        <v>631588.1</v>
      </c>
      <c r="AC727" s="0" t="n">
        <v>27457</v>
      </c>
      <c r="AD727" s="110" t="n">
        <v>37053.875</v>
      </c>
      <c r="AE727" s="110" t="n">
        <v>37057.875</v>
      </c>
    </row>
    <row r="728" customFormat="false" ht="12.75" hidden="false" customHeight="false" outlineLevel="0" collapsed="false">
      <c r="A728" s="142" t="n">
        <f aca="false">DATEVALUE(TEXT(F728,"mm/dd/yy"))</f>
        <v>37046</v>
      </c>
      <c r="B728" s="142" t="str">
        <f aca="false">IF(K728="Power",IF(Z728="Enron Canada Corp.",LEFT(L728,9),LEFT(L728,13)),K728)</f>
        <v>US East Power</v>
      </c>
      <c r="C728" s="143" t="n">
        <f aca="false">IF(K728="Power",((AE728-AD728+1)*16*SUM(O728:P728)),((AE728-AD728+1)*SUM(O728:P728)))</f>
        <v>4000</v>
      </c>
      <c r="D728" s="143" t="n">
        <f aca="false">VLOOKUP(H728,$A$7:$E$12,(HLOOKUP(B728,$B$5:$E$6,2,FALSE())),FALSE())*C728</f>
        <v>20</v>
      </c>
      <c r="E728" s="109" t="n">
        <v>1335075</v>
      </c>
      <c r="F728" s="110" t="n">
        <v>37046.5300462963</v>
      </c>
      <c r="G728" s="0" t="s">
        <v>171</v>
      </c>
      <c r="H728" s="0" t="s">
        <v>14</v>
      </c>
      <c r="I728" s="0" t="s">
        <v>11</v>
      </c>
      <c r="K728" s="0" t="s">
        <v>13</v>
      </c>
      <c r="L728" s="0" t="s">
        <v>133</v>
      </c>
      <c r="M728" s="0" t="n">
        <v>25667</v>
      </c>
      <c r="N728" s="0" t="s">
        <v>861</v>
      </c>
      <c r="P728" s="111" t="n">
        <v>50</v>
      </c>
      <c r="R728" s="0" t="s">
        <v>97</v>
      </c>
      <c r="S728" s="0" t="s">
        <v>98</v>
      </c>
      <c r="T728" s="113" t="n">
        <v>37.5</v>
      </c>
      <c r="U728" s="0" t="s">
        <v>561</v>
      </c>
      <c r="V728" s="0" t="s">
        <v>458</v>
      </c>
      <c r="W728" s="0" t="s">
        <v>580</v>
      </c>
      <c r="X728" s="0" t="s">
        <v>102</v>
      </c>
      <c r="Y728" s="0" t="s">
        <v>103</v>
      </c>
      <c r="Z728" s="0" t="s">
        <v>104</v>
      </c>
      <c r="AA728" s="0" t="n">
        <v>96053024</v>
      </c>
      <c r="AB728" s="0" t="n">
        <v>631592.1</v>
      </c>
      <c r="AC728" s="0" t="n">
        <v>65268</v>
      </c>
      <c r="AD728" s="110" t="n">
        <v>37053.875</v>
      </c>
      <c r="AE728" s="110" t="n">
        <v>37057.875</v>
      </c>
    </row>
    <row r="729" customFormat="false" ht="12.75" hidden="false" customHeight="false" outlineLevel="0" collapsed="false">
      <c r="A729" s="142" t="n">
        <f aca="false">DATEVALUE(TEXT(F729,"mm/dd/yy"))</f>
        <v>37046</v>
      </c>
      <c r="B729" s="142" t="str">
        <f aca="false">IF(K729="Power",IF(Z729="Enron Canada Corp.",LEFT(L729,9),LEFT(L729,13)),K729)</f>
        <v>US East Power</v>
      </c>
      <c r="C729" s="143" t="n">
        <f aca="false">IF(K729="Power",((AE729-AD729+1)*16*SUM(O729:P729)),((AE729-AD729+1)*SUM(O729:P729)))</f>
        <v>2400</v>
      </c>
      <c r="D729" s="143" t="n">
        <f aca="false">VLOOKUP(H729,$A$7:$E$12,(HLOOKUP(B729,$B$5:$E$6,2,FALSE())),FALSE())*C729</f>
        <v>12</v>
      </c>
      <c r="E729" s="109" t="n">
        <v>1335357</v>
      </c>
      <c r="F729" s="110" t="n">
        <v>37046.5662962963</v>
      </c>
      <c r="G729" s="0" t="s">
        <v>255</v>
      </c>
      <c r="H729" s="0" t="s">
        <v>14</v>
      </c>
      <c r="I729" s="0" t="s">
        <v>11</v>
      </c>
      <c r="K729" s="0" t="s">
        <v>13</v>
      </c>
      <c r="L729" s="0" t="s">
        <v>133</v>
      </c>
      <c r="M729" s="0" t="n">
        <v>29066</v>
      </c>
      <c r="N729" s="0" t="s">
        <v>862</v>
      </c>
      <c r="P729" s="111" t="n">
        <v>50</v>
      </c>
      <c r="R729" s="0" t="s">
        <v>97</v>
      </c>
      <c r="S729" s="0" t="s">
        <v>98</v>
      </c>
      <c r="T729" s="113" t="n">
        <v>22.75</v>
      </c>
      <c r="U729" s="0" t="s">
        <v>790</v>
      </c>
      <c r="V729" s="0" t="s">
        <v>209</v>
      </c>
      <c r="W729" s="0" t="s">
        <v>185</v>
      </c>
      <c r="X729" s="0" t="s">
        <v>102</v>
      </c>
      <c r="Y729" s="0" t="s">
        <v>103</v>
      </c>
      <c r="Z729" s="0" t="s">
        <v>104</v>
      </c>
      <c r="AA729" s="0" t="n">
        <v>96057479</v>
      </c>
      <c r="AB729" s="0" t="n">
        <v>631658.1</v>
      </c>
      <c r="AC729" s="0" t="n">
        <v>55134</v>
      </c>
      <c r="AD729" s="110" t="n">
        <v>37048.875</v>
      </c>
      <c r="AE729" s="110" t="n">
        <v>37050.875</v>
      </c>
    </row>
    <row r="730" customFormat="false" ht="12.75" hidden="false" customHeight="false" outlineLevel="0" collapsed="false">
      <c r="A730" s="142" t="n">
        <f aca="false">DATEVALUE(TEXT(F730,"mm/dd/yy"))</f>
        <v>37046</v>
      </c>
      <c r="B730" s="142" t="str">
        <f aca="false">IF(K730="Power",IF(Z730="Enron Canada Corp.",LEFT(L730,9),LEFT(L730,13)),K730)</f>
        <v>US West Power</v>
      </c>
      <c r="C730" s="143" t="n">
        <f aca="false">IF(K730="Power",((AE730-AD730+1)*16*SUM(O730:P730)),((AE730-AD730+1)*SUM(O730:P730)))</f>
        <v>12000</v>
      </c>
      <c r="D730" s="143" t="n">
        <f aca="false">VLOOKUP(H730,$A$7:$E$12,(HLOOKUP(B730,$B$5:$E$6,2,FALSE())),FALSE())*C730</f>
        <v>90</v>
      </c>
      <c r="E730" s="109" t="n">
        <v>1335400</v>
      </c>
      <c r="F730" s="110" t="n">
        <v>37046.5709953704</v>
      </c>
      <c r="G730" s="0" t="s">
        <v>113</v>
      </c>
      <c r="H730" s="0" t="s">
        <v>14</v>
      </c>
      <c r="I730" s="0" t="s">
        <v>11</v>
      </c>
      <c r="K730" s="0" t="s">
        <v>13</v>
      </c>
      <c r="L730" s="0" t="s">
        <v>106</v>
      </c>
      <c r="M730" s="0" t="n">
        <v>40595</v>
      </c>
      <c r="N730" s="0" t="s">
        <v>826</v>
      </c>
      <c r="O730" s="111" t="n">
        <v>25</v>
      </c>
      <c r="R730" s="0" t="s">
        <v>97</v>
      </c>
      <c r="S730" s="0" t="s">
        <v>98</v>
      </c>
      <c r="T730" s="113" t="n">
        <v>167</v>
      </c>
      <c r="U730" s="0" t="s">
        <v>682</v>
      </c>
      <c r="V730" s="0" t="s">
        <v>108</v>
      </c>
      <c r="W730" s="0" t="s">
        <v>109</v>
      </c>
      <c r="X730" s="0" t="s">
        <v>102</v>
      </c>
      <c r="Y730" s="0" t="s">
        <v>103</v>
      </c>
      <c r="Z730" s="0" t="s">
        <v>104</v>
      </c>
      <c r="AA730" s="0" t="n">
        <v>96028954</v>
      </c>
      <c r="AB730" s="0" t="n">
        <v>631670.1</v>
      </c>
      <c r="AC730" s="0" t="n">
        <v>54979</v>
      </c>
      <c r="AD730" s="110" t="n">
        <v>37135.875</v>
      </c>
      <c r="AE730" s="110" t="n">
        <v>37164.875</v>
      </c>
    </row>
    <row r="731" customFormat="false" ht="12.75" hidden="false" customHeight="false" outlineLevel="0" collapsed="false">
      <c r="A731" s="142" t="n">
        <f aca="false">DATEVALUE(TEXT(F731,"mm/dd/yy"))</f>
        <v>37046</v>
      </c>
      <c r="B731" s="142" t="str">
        <f aca="false">IF(K731="Power",IF(Z731="Enron Canada Corp.",LEFT(L731,9),LEFT(L731,13)),K731)</f>
        <v>Natural Gas</v>
      </c>
      <c r="C731" s="143" t="n">
        <f aca="false">IF(K731="Power",((AE731-AD731+1)*16*SUM(O731:P731)),((AE731-AD731+1)*SUM(O731:P731)))</f>
        <v>615000</v>
      </c>
      <c r="D731" s="143" t="n">
        <f aca="false">VLOOKUP(H731,$A$7:$E$12,(HLOOKUP(B731,$B$5:$E$6,2,FALSE())),FALSE())*C731</f>
        <v>153.75</v>
      </c>
      <c r="E731" s="109" t="n">
        <v>1335532</v>
      </c>
      <c r="F731" s="110" t="n">
        <v>37046.5828935185</v>
      </c>
      <c r="G731" s="0" t="s">
        <v>300</v>
      </c>
      <c r="H731" s="0" t="s">
        <v>14</v>
      </c>
      <c r="I731" s="0" t="s">
        <v>11</v>
      </c>
      <c r="K731" s="0" t="s">
        <v>12</v>
      </c>
      <c r="L731" s="0" t="s">
        <v>863</v>
      </c>
      <c r="M731" s="0" t="n">
        <v>48792</v>
      </c>
      <c r="N731" s="0" t="s">
        <v>864</v>
      </c>
      <c r="P731" s="111" t="n">
        <v>5000</v>
      </c>
      <c r="R731" s="0" t="s">
        <v>125</v>
      </c>
      <c r="S731" s="0" t="s">
        <v>98</v>
      </c>
      <c r="T731" s="113" t="n">
        <v>-0.0075</v>
      </c>
      <c r="U731" s="0" t="s">
        <v>202</v>
      </c>
      <c r="V731" s="0" t="s">
        <v>238</v>
      </c>
      <c r="W731" s="0" t="s">
        <v>497</v>
      </c>
      <c r="X731" s="0" t="s">
        <v>275</v>
      </c>
      <c r="Y731" s="0" t="s">
        <v>103</v>
      </c>
      <c r="Z731" s="0" t="s">
        <v>130</v>
      </c>
      <c r="AB731" s="0" t="s">
        <v>865</v>
      </c>
      <c r="AC731" s="0" t="n">
        <v>53295</v>
      </c>
      <c r="AD731" s="110" t="n">
        <v>37073</v>
      </c>
      <c r="AE731" s="110" t="n">
        <v>37195</v>
      </c>
    </row>
    <row r="732" customFormat="false" ht="12.75" hidden="false" customHeight="false" outlineLevel="0" collapsed="false">
      <c r="A732" s="142" t="n">
        <f aca="false">DATEVALUE(TEXT(F732,"mm/dd/yy"))</f>
        <v>37046</v>
      </c>
      <c r="B732" s="142" t="str">
        <f aca="false">IF(K732="Power",IF(Z732="Enron Canada Corp.",LEFT(L732,9),LEFT(L732,13)),K732)</f>
        <v>US East Power</v>
      </c>
      <c r="C732" s="143" t="n">
        <f aca="false">IF(K732="Power",((AE732-AD732+1)*16*SUM(O732:P732)),((AE732-AD732+1)*SUM(O732:P732)))</f>
        <v>4000</v>
      </c>
      <c r="D732" s="143" t="n">
        <f aca="false">VLOOKUP(H732,$A$7:$E$12,(HLOOKUP(B732,$B$5:$E$6,2,FALSE())),FALSE())*C732</f>
        <v>20</v>
      </c>
      <c r="E732" s="109" t="n">
        <v>1335641</v>
      </c>
      <c r="F732" s="110" t="n">
        <v>37046.5890509259</v>
      </c>
      <c r="G732" s="0" t="s">
        <v>178</v>
      </c>
      <c r="H732" s="0" t="s">
        <v>14</v>
      </c>
      <c r="I732" s="0" t="s">
        <v>11</v>
      </c>
      <c r="K732" s="0" t="s">
        <v>13</v>
      </c>
      <c r="L732" s="0" t="s">
        <v>133</v>
      </c>
      <c r="M732" s="0" t="n">
        <v>51366</v>
      </c>
      <c r="N732" s="0" t="s">
        <v>866</v>
      </c>
      <c r="O732" s="111" t="n">
        <v>50</v>
      </c>
      <c r="R732" s="0" t="s">
        <v>97</v>
      </c>
      <c r="S732" s="0" t="s">
        <v>98</v>
      </c>
      <c r="T732" s="113" t="n">
        <v>48.5</v>
      </c>
      <c r="U732" s="0" t="s">
        <v>223</v>
      </c>
      <c r="V732" s="0" t="s">
        <v>136</v>
      </c>
      <c r="W732" s="0" t="s">
        <v>149</v>
      </c>
      <c r="X732" s="0" t="s">
        <v>102</v>
      </c>
      <c r="Y732" s="0" t="s">
        <v>103</v>
      </c>
      <c r="Z732" s="0" t="s">
        <v>104</v>
      </c>
      <c r="AA732" s="0" t="n">
        <v>96004396</v>
      </c>
      <c r="AB732" s="0" t="n">
        <v>631712.1</v>
      </c>
      <c r="AC732" s="0" t="n">
        <v>64245</v>
      </c>
      <c r="AD732" s="110" t="n">
        <v>37060.875</v>
      </c>
      <c r="AE732" s="110" t="n">
        <v>37064.875</v>
      </c>
    </row>
    <row r="733" customFormat="false" ht="12.75" hidden="false" customHeight="false" outlineLevel="0" collapsed="false">
      <c r="A733" s="142" t="n">
        <f aca="false">DATEVALUE(TEXT(F733,"mm/dd/yy"))</f>
        <v>37046</v>
      </c>
      <c r="B733" s="142" t="str">
        <f aca="false">IF(K733="Power",IF(Z733="Enron Canada Corp.",LEFT(L733,9),LEFT(L733,13)),K733)</f>
        <v>Natural Gas</v>
      </c>
      <c r="C733" s="143" t="n">
        <f aca="false">IF(K733="Power",((AE733-AD733+1)*16*SUM(O733:P733)),((AE733-AD733+1)*SUM(O733:P733)))</f>
        <v>1510000</v>
      </c>
      <c r="D733" s="143" t="n">
        <f aca="false">VLOOKUP(H733,$A$7:$E$12,(HLOOKUP(B733,$B$5:$E$6,2,FALSE())),FALSE())*C733</f>
        <v>453</v>
      </c>
      <c r="E733" s="109" t="n">
        <v>1335888</v>
      </c>
      <c r="F733" s="110" t="n">
        <v>37046.6489236111</v>
      </c>
      <c r="G733" s="0" t="s">
        <v>210</v>
      </c>
      <c r="H733" s="0" t="s">
        <v>15</v>
      </c>
      <c r="I733" s="0" t="s">
        <v>11</v>
      </c>
      <c r="K733" s="0" t="s">
        <v>12</v>
      </c>
      <c r="L733" s="0" t="s">
        <v>123</v>
      </c>
      <c r="M733" s="0" t="n">
        <v>35601</v>
      </c>
      <c r="N733" s="0" t="s">
        <v>867</v>
      </c>
      <c r="P733" s="111" t="n">
        <v>10000</v>
      </c>
      <c r="R733" s="0" t="s">
        <v>125</v>
      </c>
      <c r="S733" s="0" t="s">
        <v>98</v>
      </c>
      <c r="T733" s="113" t="n">
        <v>-0.085</v>
      </c>
      <c r="U733" s="0" t="s">
        <v>715</v>
      </c>
      <c r="V733" s="0" t="s">
        <v>262</v>
      </c>
      <c r="W733" s="0" t="s">
        <v>128</v>
      </c>
      <c r="X733" s="0" t="s">
        <v>129</v>
      </c>
      <c r="Y733" s="0" t="s">
        <v>103</v>
      </c>
      <c r="Z733" s="0" t="s">
        <v>130</v>
      </c>
      <c r="AA733" s="0" t="n">
        <v>96011840</v>
      </c>
      <c r="AB733" s="0" t="s">
        <v>868</v>
      </c>
      <c r="AC733" s="0" t="n">
        <v>57508</v>
      </c>
      <c r="AD733" s="110" t="n">
        <v>37196</v>
      </c>
      <c r="AE733" s="110" t="n">
        <v>37346</v>
      </c>
    </row>
    <row r="734" customFormat="false" ht="12.75" hidden="false" customHeight="false" outlineLevel="0" collapsed="false">
      <c r="A734" s="142" t="n">
        <f aca="false">DATEVALUE(TEXT(F734,"mm/dd/yy"))</f>
        <v>37047</v>
      </c>
      <c r="B734" s="142" t="str">
        <f aca="false">IF(K734="Power",IF(Z734="Enron Canada Corp.",LEFT(L734,9),LEFT(L734,13)),K734)</f>
        <v>US East Power</v>
      </c>
      <c r="C734" s="143" t="n">
        <f aca="false">IF(K734="Power",((AE734-AD734+1)*16*SUM(O734:P734)),((AE734-AD734+1)*SUM(O734:P734)))</f>
        <v>24800</v>
      </c>
      <c r="D734" s="143" t="n">
        <f aca="false">VLOOKUP(H734,$A$7:$E$12,(HLOOKUP(B734,$B$5:$E$6,2,FALSE())),FALSE())*C734</f>
        <v>124</v>
      </c>
      <c r="E734" s="109" t="n">
        <v>1336620</v>
      </c>
      <c r="F734" s="110" t="n">
        <v>37047.2783564815</v>
      </c>
      <c r="G734" s="0" t="s">
        <v>461</v>
      </c>
      <c r="H734" s="0" t="s">
        <v>14</v>
      </c>
      <c r="I734" s="0" t="s">
        <v>11</v>
      </c>
      <c r="K734" s="0" t="s">
        <v>13</v>
      </c>
      <c r="L734" s="0" t="s">
        <v>133</v>
      </c>
      <c r="M734" s="0" t="n">
        <v>48506</v>
      </c>
      <c r="N734" s="0" t="s">
        <v>869</v>
      </c>
      <c r="P734" s="111" t="n">
        <v>50</v>
      </c>
      <c r="R734" s="0" t="s">
        <v>97</v>
      </c>
      <c r="S734" s="0" t="s">
        <v>98</v>
      </c>
      <c r="T734" s="113" t="n">
        <v>40.5</v>
      </c>
      <c r="U734" s="0" t="s">
        <v>208</v>
      </c>
      <c r="V734" s="0" t="s">
        <v>181</v>
      </c>
      <c r="W734" s="0" t="s">
        <v>841</v>
      </c>
      <c r="X734" s="0" t="s">
        <v>102</v>
      </c>
      <c r="Y734" s="0" t="s">
        <v>103</v>
      </c>
      <c r="Z734" s="0" t="s">
        <v>104</v>
      </c>
      <c r="AB734" s="0" t="n">
        <v>632294.1</v>
      </c>
      <c r="AC734" s="0" t="n">
        <v>27457</v>
      </c>
      <c r="AD734" s="110" t="n">
        <v>37377.7159722222</v>
      </c>
      <c r="AE734" s="110" t="n">
        <v>37407.7159722222</v>
      </c>
    </row>
    <row r="735" customFormat="false" ht="12.75" hidden="false" customHeight="false" outlineLevel="0" collapsed="false">
      <c r="A735" s="142" t="n">
        <f aca="false">DATEVALUE(TEXT(F735,"mm/dd/yy"))</f>
        <v>37047</v>
      </c>
      <c r="B735" s="142" t="str">
        <f aca="false">IF(K735="Power",IF(Z735="Enron Canada Corp.",LEFT(L735,9),LEFT(L735,13)),K735)</f>
        <v>US East Power</v>
      </c>
      <c r="C735" s="143" t="n">
        <f aca="false">IF(K735="Power",((AE735-AD735+1)*16*SUM(O735:P735)),((AE735-AD735+1)*SUM(O735:P735)))</f>
        <v>4000</v>
      </c>
      <c r="D735" s="143" t="n">
        <f aca="false">VLOOKUP(H735,$A$7:$E$12,(HLOOKUP(B735,$B$5:$E$6,2,FALSE())),FALSE())*C735</f>
        <v>20</v>
      </c>
      <c r="E735" s="109" t="n">
        <v>1336687</v>
      </c>
      <c r="F735" s="110" t="n">
        <v>37047.2875694444</v>
      </c>
      <c r="G735" s="0" t="s">
        <v>170</v>
      </c>
      <c r="H735" s="0" t="s">
        <v>15</v>
      </c>
      <c r="I735" s="0" t="s">
        <v>11</v>
      </c>
      <c r="K735" s="0" t="s">
        <v>13</v>
      </c>
      <c r="L735" s="0" t="s">
        <v>133</v>
      </c>
      <c r="M735" s="0" t="n">
        <v>29089</v>
      </c>
      <c r="N735" s="0" t="s">
        <v>798</v>
      </c>
      <c r="O735" s="111" t="n">
        <v>50</v>
      </c>
      <c r="R735" s="0" t="s">
        <v>97</v>
      </c>
      <c r="S735" s="0" t="s">
        <v>98</v>
      </c>
      <c r="T735" s="113" t="n">
        <v>39</v>
      </c>
      <c r="U735" s="0" t="s">
        <v>647</v>
      </c>
      <c r="V735" s="0" t="s">
        <v>153</v>
      </c>
      <c r="W735" s="0" t="s">
        <v>154</v>
      </c>
      <c r="X735" s="0" t="s">
        <v>102</v>
      </c>
      <c r="Y735" s="0" t="s">
        <v>103</v>
      </c>
      <c r="Z735" s="0" t="s">
        <v>104</v>
      </c>
      <c r="AB735" s="0" t="n">
        <v>632293.1</v>
      </c>
      <c r="AC735" s="0" t="n">
        <v>3246</v>
      </c>
      <c r="AD735" s="110" t="n">
        <v>37053.8750115741</v>
      </c>
      <c r="AE735" s="110" t="n">
        <v>37057.8750115741</v>
      </c>
    </row>
    <row r="736" customFormat="false" ht="12.75" hidden="false" customHeight="false" outlineLevel="0" collapsed="false">
      <c r="A736" s="142" t="n">
        <f aca="false">DATEVALUE(TEXT(F736,"mm/dd/yy"))</f>
        <v>37047</v>
      </c>
      <c r="B736" s="142" t="str">
        <f aca="false">IF(K736="Power",IF(Z736="Enron Canada Corp.",LEFT(L736,9),LEFT(L736,13)),K736)</f>
        <v>US East Power</v>
      </c>
      <c r="C736" s="143" t="n">
        <f aca="false">IF(K736="Power",((AE736-AD736+1)*16*SUM(O736:P736)),((AE736-AD736+1)*SUM(O736:P736)))</f>
        <v>24800</v>
      </c>
      <c r="D736" s="143" t="n">
        <f aca="false">VLOOKUP(H736,$A$7:$E$12,(HLOOKUP(B736,$B$5:$E$6,2,FALSE())),FALSE())*C736</f>
        <v>124</v>
      </c>
      <c r="E736" s="109" t="n">
        <v>1336689</v>
      </c>
      <c r="F736" s="110" t="n">
        <v>37047.2876851852</v>
      </c>
      <c r="G736" s="0" t="s">
        <v>224</v>
      </c>
      <c r="H736" s="0" t="s">
        <v>17</v>
      </c>
      <c r="I736" s="0" t="s">
        <v>11</v>
      </c>
      <c r="K736" s="0" t="s">
        <v>13</v>
      </c>
      <c r="L736" s="0" t="s">
        <v>133</v>
      </c>
      <c r="M736" s="0" t="n">
        <v>40819</v>
      </c>
      <c r="N736" s="0" t="s">
        <v>870</v>
      </c>
      <c r="P736" s="111" t="n">
        <v>50</v>
      </c>
      <c r="R736" s="0" t="s">
        <v>97</v>
      </c>
      <c r="S736" s="0" t="s">
        <v>98</v>
      </c>
      <c r="T736" s="113" t="n">
        <v>86.75</v>
      </c>
      <c r="U736" s="0" t="s">
        <v>578</v>
      </c>
      <c r="V736" s="0" t="s">
        <v>181</v>
      </c>
      <c r="W736" s="0" t="s">
        <v>182</v>
      </c>
      <c r="X736" s="0" t="s">
        <v>102</v>
      </c>
      <c r="Y736" s="0" t="s">
        <v>103</v>
      </c>
      <c r="Z736" s="0" t="s">
        <v>104</v>
      </c>
      <c r="AB736" s="0" t="n">
        <v>632292.1</v>
      </c>
      <c r="AC736" s="0" t="n">
        <v>5607</v>
      </c>
      <c r="AD736" s="110" t="n">
        <v>37073.8750115741</v>
      </c>
      <c r="AE736" s="110" t="n">
        <v>37103.8750115741</v>
      </c>
    </row>
    <row r="737" customFormat="false" ht="12.75" hidden="false" customHeight="false" outlineLevel="0" collapsed="false">
      <c r="A737" s="142" t="n">
        <f aca="false">DATEVALUE(TEXT(F737,"mm/dd/yy"))</f>
        <v>37047</v>
      </c>
      <c r="B737" s="142" t="str">
        <f aca="false">IF(K737="Power",IF(Z737="Enron Canada Corp.",LEFT(L737,9),LEFT(L737,13)),K737)</f>
        <v>US East Power</v>
      </c>
      <c r="C737" s="143" t="n">
        <f aca="false">IF(K737="Power",((AE737-AD737+1)*16*SUM(O737:P737)),((AE737-AD737+1)*SUM(O737:P737)))</f>
        <v>800</v>
      </c>
      <c r="D737" s="143" t="n">
        <f aca="false">VLOOKUP(H737,$A$7:$E$12,(HLOOKUP(B737,$B$5:$E$6,2,FALSE())),FALSE())*C737</f>
        <v>4</v>
      </c>
      <c r="E737" s="109" t="n">
        <v>1336712</v>
      </c>
      <c r="F737" s="110" t="n">
        <v>37047.2906365741</v>
      </c>
      <c r="G737" s="0" t="s">
        <v>147</v>
      </c>
      <c r="H737" s="0" t="s">
        <v>15</v>
      </c>
      <c r="I737" s="0" t="s">
        <v>11</v>
      </c>
      <c r="K737" s="0" t="s">
        <v>13</v>
      </c>
      <c r="L737" s="0" t="s">
        <v>133</v>
      </c>
      <c r="M737" s="0" t="n">
        <v>29082</v>
      </c>
      <c r="N737" s="0" t="s">
        <v>871</v>
      </c>
      <c r="O737" s="111" t="n">
        <v>50</v>
      </c>
      <c r="R737" s="0" t="s">
        <v>97</v>
      </c>
      <c r="S737" s="0" t="s">
        <v>98</v>
      </c>
      <c r="T737" s="113" t="n">
        <v>36</v>
      </c>
      <c r="U737" s="0" t="s">
        <v>649</v>
      </c>
      <c r="V737" s="0" t="s">
        <v>136</v>
      </c>
      <c r="W737" s="0" t="s">
        <v>149</v>
      </c>
      <c r="X737" s="0" t="s">
        <v>102</v>
      </c>
      <c r="Y737" s="0" t="s">
        <v>103</v>
      </c>
      <c r="Z737" s="0" t="s">
        <v>104</v>
      </c>
      <c r="AA737" s="0" t="n">
        <v>96021791</v>
      </c>
      <c r="AB737" s="0" t="n">
        <v>632291.1</v>
      </c>
      <c r="AC737" s="0" t="n">
        <v>64168</v>
      </c>
      <c r="AD737" s="110" t="n">
        <v>37048.8750115741</v>
      </c>
      <c r="AE737" s="110" t="n">
        <v>37048.8750115741</v>
      </c>
    </row>
    <row r="738" customFormat="false" ht="12.75" hidden="false" customHeight="false" outlineLevel="0" collapsed="false">
      <c r="A738" s="142" t="n">
        <f aca="false">DATEVALUE(TEXT(F738,"mm/dd/yy"))</f>
        <v>37047</v>
      </c>
      <c r="B738" s="142" t="str">
        <f aca="false">IF(K738="Power",IF(Z738="Enron Canada Corp.",LEFT(L738,9),LEFT(L738,13)),K738)</f>
        <v>US East Power</v>
      </c>
      <c r="C738" s="143" t="n">
        <f aca="false">IF(K738="Power",((AE738-AD738+1)*16*SUM(O738:P738)),((AE738-AD738+1)*SUM(O738:P738)))</f>
        <v>4000</v>
      </c>
      <c r="D738" s="143" t="n">
        <f aca="false">VLOOKUP(H738,$A$7:$E$12,(HLOOKUP(B738,$B$5:$E$6,2,FALSE())),FALSE())*C738</f>
        <v>20</v>
      </c>
      <c r="E738" s="109" t="n">
        <v>1336729</v>
      </c>
      <c r="F738" s="110" t="n">
        <v>37047.2931712963</v>
      </c>
      <c r="G738" s="0" t="s">
        <v>541</v>
      </c>
      <c r="H738" s="0" t="s">
        <v>14</v>
      </c>
      <c r="I738" s="0" t="s">
        <v>11</v>
      </c>
      <c r="K738" s="0" t="s">
        <v>13</v>
      </c>
      <c r="L738" s="0" t="s">
        <v>133</v>
      </c>
      <c r="M738" s="0" t="n">
        <v>29083</v>
      </c>
      <c r="N738" s="0" t="s">
        <v>852</v>
      </c>
      <c r="O738" s="111" t="n">
        <v>50</v>
      </c>
      <c r="R738" s="0" t="s">
        <v>97</v>
      </c>
      <c r="S738" s="0" t="s">
        <v>98</v>
      </c>
      <c r="T738" s="113" t="n">
        <v>41.5</v>
      </c>
      <c r="U738" s="0" t="s">
        <v>223</v>
      </c>
      <c r="V738" s="0" t="s">
        <v>136</v>
      </c>
      <c r="W738" s="0" t="s">
        <v>149</v>
      </c>
      <c r="X738" s="0" t="s">
        <v>102</v>
      </c>
      <c r="Y738" s="0" t="s">
        <v>103</v>
      </c>
      <c r="Z738" s="0" t="s">
        <v>104</v>
      </c>
      <c r="AA738" s="0" t="n">
        <v>96047472</v>
      </c>
      <c r="AB738" s="0" t="n">
        <v>632290.1</v>
      </c>
      <c r="AC738" s="0" t="n">
        <v>71243</v>
      </c>
      <c r="AD738" s="110" t="n">
        <v>37053.8750115741</v>
      </c>
      <c r="AE738" s="110" t="n">
        <v>37057.8750115741</v>
      </c>
    </row>
    <row r="739" customFormat="false" ht="12.75" hidden="false" customHeight="false" outlineLevel="0" collapsed="false">
      <c r="A739" s="142" t="n">
        <f aca="false">DATEVALUE(TEXT(F739,"mm/dd/yy"))</f>
        <v>37047</v>
      </c>
      <c r="B739" s="142" t="str">
        <f aca="false">IF(K739="Power",IF(Z739="Enron Canada Corp.",LEFT(L739,9),LEFT(L739,13)),K739)</f>
        <v>US East Power</v>
      </c>
      <c r="C739" s="143" t="n">
        <f aca="false">IF(K739="Power",((AE739-AD739+1)*16*SUM(O739:P739)),((AE739-AD739+1)*SUM(O739:P739)))</f>
        <v>19200</v>
      </c>
      <c r="D739" s="143" t="n">
        <f aca="false">VLOOKUP(H739,$A$7:$E$12,(HLOOKUP(B739,$B$5:$E$6,2,FALSE())),FALSE())*C739</f>
        <v>96</v>
      </c>
      <c r="E739" s="109" t="n">
        <v>1336737</v>
      </c>
      <c r="F739" s="110" t="n">
        <v>37047.2939930556</v>
      </c>
      <c r="G739" s="0" t="s">
        <v>287</v>
      </c>
      <c r="H739" s="0" t="s">
        <v>15</v>
      </c>
      <c r="I739" s="0" t="s">
        <v>11</v>
      </c>
      <c r="K739" s="0" t="s">
        <v>13</v>
      </c>
      <c r="L739" s="0" t="s">
        <v>228</v>
      </c>
      <c r="M739" s="0" t="n">
        <v>32202</v>
      </c>
      <c r="N739" s="0" t="s">
        <v>872</v>
      </c>
      <c r="P739" s="111" t="n">
        <v>50</v>
      </c>
      <c r="R739" s="0" t="s">
        <v>97</v>
      </c>
      <c r="S739" s="0" t="s">
        <v>98</v>
      </c>
      <c r="T739" s="113" t="n">
        <v>51</v>
      </c>
      <c r="U739" s="0" t="s">
        <v>684</v>
      </c>
      <c r="V739" s="0" t="s">
        <v>231</v>
      </c>
      <c r="W739" s="0" t="s">
        <v>149</v>
      </c>
      <c r="X739" s="0" t="s">
        <v>102</v>
      </c>
      <c r="Y739" s="0" t="s">
        <v>103</v>
      </c>
      <c r="Z739" s="0" t="s">
        <v>130</v>
      </c>
      <c r="AB739" s="0" t="n">
        <v>632289.1</v>
      </c>
      <c r="AC739" s="0" t="n">
        <v>69121</v>
      </c>
      <c r="AD739" s="110" t="n">
        <v>37049.8750115741</v>
      </c>
      <c r="AE739" s="110" t="n">
        <v>37072.8750115741</v>
      </c>
    </row>
    <row r="740" customFormat="false" ht="12.75" hidden="false" customHeight="false" outlineLevel="0" collapsed="false">
      <c r="A740" s="142" t="n">
        <f aca="false">DATEVALUE(TEXT(F740,"mm/dd/yy"))</f>
        <v>37047</v>
      </c>
      <c r="B740" s="142" t="str">
        <f aca="false">IF(K740="Power",IF(Z740="Enron Canada Corp.",LEFT(L740,9),LEFT(L740,13)),K740)</f>
        <v>US East Power</v>
      </c>
      <c r="C740" s="143" t="n">
        <f aca="false">IF(K740="Power",((AE740-AD740+1)*16*SUM(O740:P740)),((AE740-AD740+1)*SUM(O740:P740)))</f>
        <v>800</v>
      </c>
      <c r="D740" s="143" t="n">
        <f aca="false">VLOOKUP(H740,$A$7:$E$12,(HLOOKUP(B740,$B$5:$E$6,2,FALSE())),FALSE())*C740</f>
        <v>4</v>
      </c>
      <c r="E740" s="109" t="n">
        <v>1336738</v>
      </c>
      <c r="F740" s="110" t="n">
        <v>37047.2940046296</v>
      </c>
      <c r="G740" s="0" t="s">
        <v>170</v>
      </c>
      <c r="H740" s="0" t="s">
        <v>15</v>
      </c>
      <c r="I740" s="0" t="s">
        <v>11</v>
      </c>
      <c r="K740" s="0" t="s">
        <v>13</v>
      </c>
      <c r="L740" s="0" t="s">
        <v>133</v>
      </c>
      <c r="M740" s="0" t="n">
        <v>29088</v>
      </c>
      <c r="N740" s="0" t="s">
        <v>873</v>
      </c>
      <c r="P740" s="111" t="n">
        <v>50</v>
      </c>
      <c r="R740" s="0" t="s">
        <v>97</v>
      </c>
      <c r="S740" s="0" t="s">
        <v>98</v>
      </c>
      <c r="T740" s="113" t="n">
        <v>27.5</v>
      </c>
      <c r="U740" s="0" t="s">
        <v>647</v>
      </c>
      <c r="V740" s="0" t="s">
        <v>153</v>
      </c>
      <c r="W740" s="0" t="s">
        <v>154</v>
      </c>
      <c r="X740" s="0" t="s">
        <v>102</v>
      </c>
      <c r="Y740" s="0" t="s">
        <v>103</v>
      </c>
      <c r="Z740" s="0" t="s">
        <v>104</v>
      </c>
      <c r="AB740" s="0" t="n">
        <v>632287.1</v>
      </c>
      <c r="AC740" s="0" t="n">
        <v>3246</v>
      </c>
      <c r="AD740" s="110" t="n">
        <v>37048.8750115741</v>
      </c>
      <c r="AE740" s="110" t="n">
        <v>37048.8750115741</v>
      </c>
    </row>
    <row r="741" customFormat="false" ht="12.75" hidden="false" customHeight="false" outlineLevel="0" collapsed="false">
      <c r="A741" s="142" t="n">
        <f aca="false">DATEVALUE(TEXT(F741,"mm/dd/yy"))</f>
        <v>37047</v>
      </c>
      <c r="B741" s="142" t="str">
        <f aca="false">IF(K741="Power",IF(Z741="Enron Canada Corp.",LEFT(L741,9),LEFT(L741,13)),K741)</f>
        <v>US East Power</v>
      </c>
      <c r="C741" s="143" t="n">
        <f aca="false">IF(K741="Power",((AE741-AD741+1)*16*SUM(O741:P741)),((AE741-AD741+1)*SUM(O741:P741)))</f>
        <v>4000</v>
      </c>
      <c r="D741" s="143" t="n">
        <f aca="false">VLOOKUP(H741,$A$7:$E$12,(HLOOKUP(B741,$B$5:$E$6,2,FALSE())),FALSE())*C741</f>
        <v>20</v>
      </c>
      <c r="E741" s="109" t="n">
        <v>1336748</v>
      </c>
      <c r="F741" s="110" t="n">
        <v>37047.2949652778</v>
      </c>
      <c r="G741" s="0" t="s">
        <v>113</v>
      </c>
      <c r="H741" s="0" t="s">
        <v>14</v>
      </c>
      <c r="I741" s="0" t="s">
        <v>11</v>
      </c>
      <c r="K741" s="0" t="s">
        <v>13</v>
      </c>
      <c r="L741" s="0" t="s">
        <v>133</v>
      </c>
      <c r="M741" s="0" t="n">
        <v>25667</v>
      </c>
      <c r="N741" s="0" t="s">
        <v>861</v>
      </c>
      <c r="O741" s="111" t="n">
        <v>50</v>
      </c>
      <c r="R741" s="0" t="s">
        <v>97</v>
      </c>
      <c r="S741" s="0" t="s">
        <v>98</v>
      </c>
      <c r="T741" s="113" t="n">
        <v>43</v>
      </c>
      <c r="U741" s="0" t="s">
        <v>208</v>
      </c>
      <c r="V741" s="0" t="s">
        <v>458</v>
      </c>
      <c r="W741" s="0" t="s">
        <v>580</v>
      </c>
      <c r="X741" s="0" t="s">
        <v>102</v>
      </c>
      <c r="Y741" s="0" t="s">
        <v>103</v>
      </c>
      <c r="Z741" s="0" t="s">
        <v>104</v>
      </c>
      <c r="AA741" s="0" t="n">
        <v>96028954</v>
      </c>
      <c r="AB741" s="0" t="n">
        <v>632288.1</v>
      </c>
      <c r="AC741" s="0" t="n">
        <v>54979</v>
      </c>
      <c r="AD741" s="110" t="n">
        <v>37053.8750115741</v>
      </c>
      <c r="AE741" s="110" t="n">
        <v>37057.8750115741</v>
      </c>
    </row>
    <row r="742" customFormat="false" ht="12.75" hidden="false" customHeight="false" outlineLevel="0" collapsed="false">
      <c r="A742" s="142" t="n">
        <f aca="false">DATEVALUE(TEXT(F742,"mm/dd/yy"))</f>
        <v>37047</v>
      </c>
      <c r="B742" s="142" t="str">
        <f aca="false">IF(K742="Power",IF(Z742="Enron Canada Corp.",LEFT(L742,9),LEFT(L742,13)),K742)</f>
        <v>US East Power</v>
      </c>
      <c r="C742" s="143" t="n">
        <f aca="false">IF(K742="Power",((AE742-AD742+1)*16*SUM(O742:P742)),((AE742-AD742+1)*SUM(O742:P742)))</f>
        <v>4000</v>
      </c>
      <c r="D742" s="143" t="n">
        <f aca="false">VLOOKUP(H742,$A$7:$E$12,(HLOOKUP(B742,$B$5:$E$6,2,FALSE())),FALSE())*C742</f>
        <v>20</v>
      </c>
      <c r="E742" s="109" t="n">
        <v>1336757</v>
      </c>
      <c r="F742" s="110" t="n">
        <v>37047.2964699074</v>
      </c>
      <c r="G742" s="0" t="s">
        <v>113</v>
      </c>
      <c r="H742" s="0" t="s">
        <v>14</v>
      </c>
      <c r="I742" s="0" t="s">
        <v>11</v>
      </c>
      <c r="K742" s="0" t="s">
        <v>13</v>
      </c>
      <c r="L742" s="0" t="s">
        <v>133</v>
      </c>
      <c r="M742" s="0" t="n">
        <v>25667</v>
      </c>
      <c r="N742" s="0" t="s">
        <v>861</v>
      </c>
      <c r="O742" s="111" t="n">
        <v>50</v>
      </c>
      <c r="R742" s="0" t="s">
        <v>97</v>
      </c>
      <c r="S742" s="0" t="s">
        <v>98</v>
      </c>
      <c r="T742" s="113" t="n">
        <v>42.75</v>
      </c>
      <c r="U742" s="0" t="s">
        <v>208</v>
      </c>
      <c r="V742" s="0" t="s">
        <v>458</v>
      </c>
      <c r="W742" s="0" t="s">
        <v>580</v>
      </c>
      <c r="X742" s="0" t="s">
        <v>102</v>
      </c>
      <c r="Y742" s="0" t="s">
        <v>103</v>
      </c>
      <c r="Z742" s="0" t="s">
        <v>104</v>
      </c>
      <c r="AA742" s="0" t="n">
        <v>96028954</v>
      </c>
      <c r="AB742" s="0" t="n">
        <v>632286.1</v>
      </c>
      <c r="AC742" s="0" t="n">
        <v>54979</v>
      </c>
      <c r="AD742" s="110" t="n">
        <v>37053.8750115741</v>
      </c>
      <c r="AE742" s="110" t="n">
        <v>37057.8750115741</v>
      </c>
    </row>
    <row r="743" customFormat="false" ht="12.75" hidden="false" customHeight="false" outlineLevel="0" collapsed="false">
      <c r="A743" s="142" t="n">
        <f aca="false">DATEVALUE(TEXT(F743,"mm/dd/yy"))</f>
        <v>37047</v>
      </c>
      <c r="B743" s="142" t="str">
        <f aca="false">IF(K743="Power",IF(Z743="Enron Canada Corp.",LEFT(L743,9),LEFT(L743,13)),K743)</f>
        <v>US East Power</v>
      </c>
      <c r="C743" s="143" t="n">
        <f aca="false">IF(K743="Power",((AE743-AD743+1)*16*SUM(O743:P743)),((AE743-AD743+1)*SUM(O743:P743)))</f>
        <v>4000</v>
      </c>
      <c r="D743" s="143" t="n">
        <f aca="false">VLOOKUP(H743,$A$7:$E$12,(HLOOKUP(B743,$B$5:$E$6,2,FALSE())),FALSE())*C743</f>
        <v>20</v>
      </c>
      <c r="E743" s="109" t="n">
        <v>1336899</v>
      </c>
      <c r="F743" s="110" t="n">
        <v>37047.3130439815</v>
      </c>
      <c r="G743" s="0" t="s">
        <v>792</v>
      </c>
      <c r="H743" s="0" t="s">
        <v>17</v>
      </c>
      <c r="I743" s="0" t="s">
        <v>11</v>
      </c>
      <c r="K743" s="0" t="s">
        <v>13</v>
      </c>
      <c r="L743" s="0" t="s">
        <v>133</v>
      </c>
      <c r="M743" s="0" t="n">
        <v>51761</v>
      </c>
      <c r="N743" s="0" t="s">
        <v>874</v>
      </c>
      <c r="O743" s="111" t="n">
        <v>50</v>
      </c>
      <c r="R743" s="0" t="s">
        <v>97</v>
      </c>
      <c r="S743" s="0" t="s">
        <v>98</v>
      </c>
      <c r="T743" s="113" t="n">
        <v>55</v>
      </c>
      <c r="U743" s="0" t="s">
        <v>578</v>
      </c>
      <c r="V743" s="0" t="s">
        <v>795</v>
      </c>
      <c r="W743" s="0" t="s">
        <v>673</v>
      </c>
      <c r="X743" s="0" t="s">
        <v>102</v>
      </c>
      <c r="Y743" s="0" t="s">
        <v>103</v>
      </c>
      <c r="Z743" s="0" t="s">
        <v>104</v>
      </c>
      <c r="AB743" s="0" t="n">
        <v>632374.1</v>
      </c>
      <c r="AC743" s="0" t="n">
        <v>26428</v>
      </c>
      <c r="AD743" s="110" t="n">
        <v>37053.875</v>
      </c>
      <c r="AE743" s="110" t="n">
        <v>37057.875</v>
      </c>
    </row>
    <row r="744" customFormat="false" ht="12.75" hidden="false" customHeight="false" outlineLevel="0" collapsed="false">
      <c r="A744" s="142" t="n">
        <f aca="false">DATEVALUE(TEXT(F744,"mm/dd/yy"))</f>
        <v>37047</v>
      </c>
      <c r="B744" s="142" t="str">
        <f aca="false">IF(K744="Power",IF(Z744="Enron Canada Corp.",LEFT(L744,9),LEFT(L744,13)),K744)</f>
        <v>US East Power</v>
      </c>
      <c r="C744" s="143" t="n">
        <f aca="false">IF(K744="Power",((AE744-AD744+1)*16*SUM(O744:P744)),((AE744-AD744+1)*SUM(O744:P744)))</f>
        <v>4000</v>
      </c>
      <c r="D744" s="143" t="n">
        <f aca="false">VLOOKUP(H744,$A$7:$E$12,(HLOOKUP(B744,$B$5:$E$6,2,FALSE())),FALSE())*C744</f>
        <v>20</v>
      </c>
      <c r="E744" s="109" t="n">
        <v>1336907</v>
      </c>
      <c r="F744" s="110" t="n">
        <v>37047.3142708333</v>
      </c>
      <c r="G744" s="0" t="s">
        <v>792</v>
      </c>
      <c r="H744" s="0" t="s">
        <v>17</v>
      </c>
      <c r="I744" s="0" t="s">
        <v>11</v>
      </c>
      <c r="K744" s="0" t="s">
        <v>13</v>
      </c>
      <c r="L744" s="0" t="s">
        <v>133</v>
      </c>
      <c r="M744" s="0" t="n">
        <v>51761</v>
      </c>
      <c r="N744" s="0" t="s">
        <v>874</v>
      </c>
      <c r="P744" s="111" t="n">
        <v>50</v>
      </c>
      <c r="R744" s="0" t="s">
        <v>97</v>
      </c>
      <c r="S744" s="0" t="s">
        <v>98</v>
      </c>
      <c r="T744" s="113" t="n">
        <v>54.25</v>
      </c>
      <c r="U744" s="0" t="s">
        <v>578</v>
      </c>
      <c r="V744" s="0" t="s">
        <v>795</v>
      </c>
      <c r="W744" s="0" t="s">
        <v>673</v>
      </c>
      <c r="X744" s="0" t="s">
        <v>102</v>
      </c>
      <c r="Y744" s="0" t="s">
        <v>103</v>
      </c>
      <c r="Z744" s="0" t="s">
        <v>104</v>
      </c>
      <c r="AB744" s="0" t="n">
        <v>632383.1</v>
      </c>
      <c r="AC744" s="0" t="n">
        <v>26428</v>
      </c>
      <c r="AD744" s="110" t="n">
        <v>37053.875</v>
      </c>
      <c r="AE744" s="110" t="n">
        <v>37057.875</v>
      </c>
    </row>
    <row r="745" customFormat="false" ht="12.75" hidden="false" customHeight="false" outlineLevel="0" collapsed="false">
      <c r="A745" s="142" t="n">
        <f aca="false">DATEVALUE(TEXT(F745,"mm/dd/yy"))</f>
        <v>37047</v>
      </c>
      <c r="B745" s="142" t="str">
        <f aca="false">IF(K745="Power",IF(Z745="Enron Canada Corp.",LEFT(L745,9),LEFT(L745,13)),K745)</f>
        <v>US East Power</v>
      </c>
      <c r="C745" s="143" t="n">
        <f aca="false">IF(K745="Power",((AE745-AD745+1)*16*SUM(O745:P745)),((AE745-AD745+1)*SUM(O745:P745)))</f>
        <v>800</v>
      </c>
      <c r="D745" s="143" t="n">
        <f aca="false">VLOOKUP(H745,$A$7:$E$12,(HLOOKUP(B745,$B$5:$E$6,2,FALSE())),FALSE())*C745</f>
        <v>4</v>
      </c>
      <c r="E745" s="109" t="n">
        <v>1336946</v>
      </c>
      <c r="F745" s="110" t="n">
        <v>37047.3171875</v>
      </c>
      <c r="G745" s="0" t="s">
        <v>170</v>
      </c>
      <c r="H745" s="0" t="s">
        <v>15</v>
      </c>
      <c r="I745" s="0" t="s">
        <v>11</v>
      </c>
      <c r="K745" s="0" t="s">
        <v>13</v>
      </c>
      <c r="L745" s="0" t="s">
        <v>228</v>
      </c>
      <c r="M745" s="0" t="n">
        <v>32198</v>
      </c>
      <c r="N745" s="0" t="s">
        <v>875</v>
      </c>
      <c r="P745" s="111" t="n">
        <v>50</v>
      </c>
      <c r="R745" s="0" t="s">
        <v>97</v>
      </c>
      <c r="S745" s="0" t="s">
        <v>98</v>
      </c>
      <c r="T745" s="113" t="n">
        <v>40.8</v>
      </c>
      <c r="U745" s="0" t="s">
        <v>684</v>
      </c>
      <c r="V745" s="0" t="s">
        <v>231</v>
      </c>
      <c r="W745" s="0" t="s">
        <v>149</v>
      </c>
      <c r="X745" s="0" t="s">
        <v>102</v>
      </c>
      <c r="Y745" s="0" t="s">
        <v>103</v>
      </c>
      <c r="Z745" s="0" t="s">
        <v>130</v>
      </c>
      <c r="AB745" s="0" t="n">
        <v>632395.1</v>
      </c>
      <c r="AC745" s="0" t="n">
        <v>3246</v>
      </c>
      <c r="AD745" s="110" t="n">
        <v>37048.8750115741</v>
      </c>
      <c r="AE745" s="110" t="n">
        <v>37048.8750115741</v>
      </c>
    </row>
    <row r="746" customFormat="false" ht="12.75" hidden="false" customHeight="false" outlineLevel="0" collapsed="false">
      <c r="A746" s="142" t="n">
        <f aca="false">DATEVALUE(TEXT(F746,"mm/dd/yy"))</f>
        <v>37047</v>
      </c>
      <c r="B746" s="142" t="str">
        <f aca="false">IF(K746="Power",IF(Z746="Enron Canada Corp.",LEFT(L746,9),LEFT(L746,13)),K746)</f>
        <v>US East Power</v>
      </c>
      <c r="C746" s="143" t="n">
        <f aca="false">IF(K746="Power",((AE746-AD746+1)*16*SUM(O746:P746)),((AE746-AD746+1)*SUM(O746:P746)))</f>
        <v>19200</v>
      </c>
      <c r="D746" s="143" t="n">
        <f aca="false">VLOOKUP(H746,$A$7:$E$12,(HLOOKUP(B746,$B$5:$E$6,2,FALSE())),FALSE())*C746</f>
        <v>96</v>
      </c>
      <c r="E746" s="109" t="n">
        <v>1336953</v>
      </c>
      <c r="F746" s="110" t="n">
        <v>37047.3178472222</v>
      </c>
      <c r="G746" s="0" t="s">
        <v>255</v>
      </c>
      <c r="H746" s="0" t="s">
        <v>14</v>
      </c>
      <c r="I746" s="0" t="s">
        <v>11</v>
      </c>
      <c r="K746" s="0" t="s">
        <v>13</v>
      </c>
      <c r="L746" s="0" t="s">
        <v>133</v>
      </c>
      <c r="M746" s="0" t="n">
        <v>29065</v>
      </c>
      <c r="N746" s="0" t="s">
        <v>876</v>
      </c>
      <c r="P746" s="111" t="n">
        <v>50</v>
      </c>
      <c r="R746" s="0" t="s">
        <v>97</v>
      </c>
      <c r="S746" s="0" t="s">
        <v>98</v>
      </c>
      <c r="T746" s="113" t="n">
        <v>46.25</v>
      </c>
      <c r="U746" s="0" t="s">
        <v>790</v>
      </c>
      <c r="V746" s="0" t="s">
        <v>209</v>
      </c>
      <c r="W746" s="0" t="s">
        <v>185</v>
      </c>
      <c r="X746" s="0" t="s">
        <v>102</v>
      </c>
      <c r="Y746" s="0" t="s">
        <v>103</v>
      </c>
      <c r="Z746" s="0" t="s">
        <v>104</v>
      </c>
      <c r="AA746" s="0" t="n">
        <v>96057479</v>
      </c>
      <c r="AB746" s="0" t="n">
        <v>632399.1</v>
      </c>
      <c r="AC746" s="0" t="n">
        <v>55134</v>
      </c>
      <c r="AD746" s="110" t="n">
        <v>37049.8750115741</v>
      </c>
      <c r="AE746" s="110" t="n">
        <v>37072.8750115741</v>
      </c>
    </row>
    <row r="747" customFormat="false" ht="12.75" hidden="false" customHeight="false" outlineLevel="0" collapsed="false">
      <c r="A747" s="142" t="n">
        <f aca="false">DATEVALUE(TEXT(F747,"mm/dd/yy"))</f>
        <v>37047</v>
      </c>
      <c r="B747" s="142" t="str">
        <f aca="false">IF(K747="Power",IF(Z747="Enron Canada Corp.",LEFT(L747,9),LEFT(L747,13)),K747)</f>
        <v>US East Power</v>
      </c>
      <c r="C747" s="143" t="n">
        <f aca="false">IF(K747="Power",((AE747-AD747+1)*16*SUM(O747:P747)),((AE747-AD747+1)*SUM(O747:P747)))</f>
        <v>800</v>
      </c>
      <c r="D747" s="143" t="n">
        <f aca="false">VLOOKUP(H747,$A$7:$E$12,(HLOOKUP(B747,$B$5:$E$6,2,FALSE())),FALSE())*C747</f>
        <v>4</v>
      </c>
      <c r="E747" s="109" t="n">
        <v>1336993</v>
      </c>
      <c r="F747" s="110" t="n">
        <v>37047.3197337963</v>
      </c>
      <c r="G747" s="0" t="s">
        <v>503</v>
      </c>
      <c r="H747" s="0" t="s">
        <v>15</v>
      </c>
      <c r="I747" s="0" t="s">
        <v>11</v>
      </c>
      <c r="K747" s="0" t="s">
        <v>13</v>
      </c>
      <c r="L747" s="0" t="s">
        <v>133</v>
      </c>
      <c r="M747" s="0" t="n">
        <v>29082</v>
      </c>
      <c r="N747" s="0" t="s">
        <v>871</v>
      </c>
      <c r="O747" s="111" t="n">
        <v>50</v>
      </c>
      <c r="R747" s="0" t="s">
        <v>97</v>
      </c>
      <c r="S747" s="0" t="s">
        <v>98</v>
      </c>
      <c r="T747" s="113" t="n">
        <v>35.5</v>
      </c>
      <c r="U747" s="0" t="s">
        <v>649</v>
      </c>
      <c r="V747" s="0" t="s">
        <v>136</v>
      </c>
      <c r="W747" s="0" t="s">
        <v>149</v>
      </c>
      <c r="X747" s="0" t="s">
        <v>102</v>
      </c>
      <c r="Y747" s="0" t="s">
        <v>103</v>
      </c>
      <c r="Z747" s="0" t="s">
        <v>104</v>
      </c>
      <c r="AA747" s="0" t="n">
        <v>96035737</v>
      </c>
      <c r="AB747" s="0" t="n">
        <v>632416.1</v>
      </c>
      <c r="AC747" s="0" t="n">
        <v>79689</v>
      </c>
      <c r="AD747" s="110" t="n">
        <v>37048.8750115741</v>
      </c>
      <c r="AE747" s="110" t="n">
        <v>37048.8750115741</v>
      </c>
    </row>
    <row r="748" customFormat="false" ht="12.75" hidden="false" customHeight="false" outlineLevel="0" collapsed="false">
      <c r="A748" s="142" t="n">
        <f aca="false">DATEVALUE(TEXT(F748,"mm/dd/yy"))</f>
        <v>37047</v>
      </c>
      <c r="B748" s="142" t="str">
        <f aca="false">IF(K748="Power",IF(Z748="Enron Canada Corp.",LEFT(L748,9),LEFT(L748,13)),K748)</f>
        <v>US East Power</v>
      </c>
      <c r="C748" s="143" t="n">
        <f aca="false">IF(K748="Power",((AE748-AD748+1)*16*SUM(O748:P748)),((AE748-AD748+1)*SUM(O748:P748)))</f>
        <v>24000</v>
      </c>
      <c r="D748" s="143" t="n">
        <f aca="false">VLOOKUP(H748,$A$7:$E$12,(HLOOKUP(B748,$B$5:$E$6,2,FALSE())),FALSE())*C748</f>
        <v>120</v>
      </c>
      <c r="E748" s="109" t="n">
        <v>1337046</v>
      </c>
      <c r="F748" s="110" t="n">
        <v>37047.3230671296</v>
      </c>
      <c r="G748" s="0" t="s">
        <v>305</v>
      </c>
      <c r="H748" s="0" t="s">
        <v>17</v>
      </c>
      <c r="I748" s="0" t="s">
        <v>11</v>
      </c>
      <c r="K748" s="0" t="s">
        <v>13</v>
      </c>
      <c r="L748" s="0" t="s">
        <v>442</v>
      </c>
      <c r="M748" s="0" t="n">
        <v>47332</v>
      </c>
      <c r="N748" s="0" t="s">
        <v>877</v>
      </c>
      <c r="P748" s="111" t="n">
        <v>50</v>
      </c>
      <c r="R748" s="0" t="s">
        <v>97</v>
      </c>
      <c r="S748" s="0" t="s">
        <v>98</v>
      </c>
      <c r="T748" s="113" t="n">
        <v>38</v>
      </c>
      <c r="U748" s="0" t="s">
        <v>694</v>
      </c>
      <c r="V748" s="0" t="s">
        <v>476</v>
      </c>
      <c r="W748" s="0" t="s">
        <v>477</v>
      </c>
      <c r="X748" s="0" t="s">
        <v>102</v>
      </c>
      <c r="Y748" s="0" t="s">
        <v>103</v>
      </c>
      <c r="Z748" s="0" t="s">
        <v>104</v>
      </c>
      <c r="AA748" s="0" t="n">
        <v>96060365</v>
      </c>
      <c r="AB748" s="0" t="n">
        <v>632429.1</v>
      </c>
      <c r="AC748" s="0" t="n">
        <v>12</v>
      </c>
      <c r="AD748" s="110" t="n">
        <v>37500</v>
      </c>
      <c r="AE748" s="110" t="n">
        <v>37529</v>
      </c>
    </row>
    <row r="749" customFormat="false" ht="12.75" hidden="false" customHeight="false" outlineLevel="0" collapsed="false">
      <c r="A749" s="142" t="n">
        <f aca="false">DATEVALUE(TEXT(F749,"mm/dd/yy"))</f>
        <v>37047</v>
      </c>
      <c r="B749" s="142" t="str">
        <f aca="false">IF(K749="Power",IF(Z749="Enron Canada Corp.",LEFT(L749,9),LEFT(L749,13)),K749)</f>
        <v>US East Power</v>
      </c>
      <c r="C749" s="143" t="n">
        <f aca="false">IF(K749="Power",((AE749-AD749+1)*16*SUM(O749:P749)),((AE749-AD749+1)*SUM(O749:P749)))</f>
        <v>4000</v>
      </c>
      <c r="D749" s="143" t="n">
        <f aca="false">VLOOKUP(H749,$A$7:$E$12,(HLOOKUP(B749,$B$5:$E$6,2,FALSE())),FALSE())*C749</f>
        <v>20</v>
      </c>
      <c r="E749" s="109" t="n">
        <v>1337103</v>
      </c>
      <c r="F749" s="110" t="n">
        <v>37047.3264930556</v>
      </c>
      <c r="G749" s="0" t="s">
        <v>250</v>
      </c>
      <c r="H749" s="0" t="s">
        <v>14</v>
      </c>
      <c r="I749" s="0" t="s">
        <v>11</v>
      </c>
      <c r="K749" s="0" t="s">
        <v>13</v>
      </c>
      <c r="L749" s="0" t="s">
        <v>133</v>
      </c>
      <c r="M749" s="0" t="n">
        <v>25667</v>
      </c>
      <c r="N749" s="0" t="s">
        <v>861</v>
      </c>
      <c r="O749" s="111" t="n">
        <v>50</v>
      </c>
      <c r="R749" s="0" t="s">
        <v>97</v>
      </c>
      <c r="S749" s="0" t="s">
        <v>98</v>
      </c>
      <c r="T749" s="113" t="n">
        <v>42</v>
      </c>
      <c r="U749" s="0" t="s">
        <v>780</v>
      </c>
      <c r="V749" s="0" t="s">
        <v>458</v>
      </c>
      <c r="W749" s="0" t="s">
        <v>580</v>
      </c>
      <c r="X749" s="0" t="s">
        <v>102</v>
      </c>
      <c r="Y749" s="0" t="s">
        <v>103</v>
      </c>
      <c r="Z749" s="0" t="s">
        <v>104</v>
      </c>
      <c r="AA749" s="0" t="n">
        <v>96037738</v>
      </c>
      <c r="AB749" s="0" t="n">
        <v>632454.1</v>
      </c>
      <c r="AC749" s="0" t="n">
        <v>72209</v>
      </c>
      <c r="AD749" s="110" t="n">
        <v>37053.8750115741</v>
      </c>
      <c r="AE749" s="110" t="n">
        <v>37057.8750115741</v>
      </c>
    </row>
    <row r="750" customFormat="false" ht="12.75" hidden="false" customHeight="false" outlineLevel="0" collapsed="false">
      <c r="A750" s="142" t="n">
        <f aca="false">DATEVALUE(TEXT(F750,"mm/dd/yy"))</f>
        <v>37047</v>
      </c>
      <c r="B750" s="142" t="str">
        <f aca="false">IF(K750="Power",IF(Z750="Enron Canada Corp.",LEFT(L750,9),LEFT(L750,13)),K750)</f>
        <v>US East Power</v>
      </c>
      <c r="C750" s="143" t="n">
        <f aca="false">IF(K750="Power",((AE750-AD750+1)*16*SUM(O750:P750)),((AE750-AD750+1)*SUM(O750:P750)))</f>
        <v>800</v>
      </c>
      <c r="D750" s="143" t="n">
        <f aca="false">VLOOKUP(H750,$A$7:$E$12,(HLOOKUP(B750,$B$5:$E$6,2,FALSE())),FALSE())*C750</f>
        <v>4</v>
      </c>
      <c r="E750" s="109" t="n">
        <v>1337280</v>
      </c>
      <c r="F750" s="110" t="n">
        <v>37047.3354166667</v>
      </c>
      <c r="G750" s="0" t="s">
        <v>878</v>
      </c>
      <c r="H750" s="0" t="s">
        <v>17</v>
      </c>
      <c r="I750" s="0" t="s">
        <v>11</v>
      </c>
      <c r="K750" s="0" t="s">
        <v>13</v>
      </c>
      <c r="L750" s="0" t="s">
        <v>133</v>
      </c>
      <c r="M750" s="0" t="n">
        <v>29094</v>
      </c>
      <c r="N750" s="0" t="s">
        <v>879</v>
      </c>
      <c r="P750" s="111" t="n">
        <v>50</v>
      </c>
      <c r="R750" s="0" t="s">
        <v>97</v>
      </c>
      <c r="S750" s="0" t="s">
        <v>98</v>
      </c>
      <c r="T750" s="113" t="n">
        <v>24.5</v>
      </c>
      <c r="U750" s="0" t="s">
        <v>685</v>
      </c>
      <c r="V750" s="0" t="s">
        <v>458</v>
      </c>
      <c r="W750" s="0" t="s">
        <v>580</v>
      </c>
      <c r="X750" s="0" t="s">
        <v>102</v>
      </c>
      <c r="Y750" s="0" t="s">
        <v>103</v>
      </c>
      <c r="Z750" s="0" t="s">
        <v>104</v>
      </c>
      <c r="AA750" s="0" t="n">
        <v>96004358</v>
      </c>
      <c r="AB750" s="0" t="n">
        <v>632520.1</v>
      </c>
      <c r="AC750" s="0" t="n">
        <v>58177</v>
      </c>
      <c r="AD750" s="110" t="n">
        <v>37048.8750115741</v>
      </c>
      <c r="AE750" s="110" t="n">
        <v>37048.8750115741</v>
      </c>
    </row>
    <row r="751" customFormat="false" ht="12.75" hidden="false" customHeight="false" outlineLevel="0" collapsed="false">
      <c r="A751" s="142" t="n">
        <f aca="false">DATEVALUE(TEXT(F751,"mm/dd/yy"))</f>
        <v>37047</v>
      </c>
      <c r="B751" s="142" t="str">
        <f aca="false">IF(K751="Power",IF(Z751="Enron Canada Corp.",LEFT(L751,9),LEFT(L751,13)),K751)</f>
        <v>US West Power</v>
      </c>
      <c r="C751" s="143" t="n">
        <f aca="false">IF(K751="Power",((AE751-AD751+1)*16*SUM(O751:P751)),((AE751-AD751+1)*SUM(O751:P751)))</f>
        <v>400</v>
      </c>
      <c r="D751" s="143" t="n">
        <f aca="false">VLOOKUP(H751,$A$7:$E$12,(HLOOKUP(B751,$B$5:$E$6,2,FALSE())),FALSE())*C751</f>
        <v>3</v>
      </c>
      <c r="E751" s="109" t="n">
        <v>1337562</v>
      </c>
      <c r="F751" s="110" t="n">
        <v>37047.3434143519</v>
      </c>
      <c r="G751" s="0" t="s">
        <v>305</v>
      </c>
      <c r="H751" s="0" t="s">
        <v>14</v>
      </c>
      <c r="I751" s="0" t="s">
        <v>11</v>
      </c>
      <c r="K751" s="0" t="s">
        <v>13</v>
      </c>
      <c r="L751" s="0" t="s">
        <v>95</v>
      </c>
      <c r="M751" s="0" t="n">
        <v>24950</v>
      </c>
      <c r="N751" s="0" t="s">
        <v>880</v>
      </c>
      <c r="O751" s="111" t="n">
        <v>25</v>
      </c>
      <c r="R751" s="0" t="s">
        <v>97</v>
      </c>
      <c r="S751" s="0" t="s">
        <v>98</v>
      </c>
      <c r="T751" s="113" t="n">
        <v>22</v>
      </c>
      <c r="U751" s="0" t="s">
        <v>682</v>
      </c>
      <c r="V751" s="0" t="s">
        <v>800</v>
      </c>
      <c r="W751" s="0" t="s">
        <v>101</v>
      </c>
      <c r="X751" s="0" t="s">
        <v>102</v>
      </c>
      <c r="Y751" s="0" t="s">
        <v>103</v>
      </c>
      <c r="Z751" s="0" t="s">
        <v>104</v>
      </c>
      <c r="AA751" s="0" t="n">
        <v>96060365</v>
      </c>
      <c r="AB751" s="0" t="n">
        <v>632619.1</v>
      </c>
      <c r="AC751" s="0" t="n">
        <v>12</v>
      </c>
      <c r="AD751" s="110" t="n">
        <v>37048.8750115741</v>
      </c>
      <c r="AE751" s="110" t="n">
        <v>37048.8750115741</v>
      </c>
    </row>
    <row r="752" customFormat="false" ht="12.75" hidden="false" customHeight="false" outlineLevel="0" collapsed="false">
      <c r="A752" s="142" t="n">
        <f aca="false">DATEVALUE(TEXT(F752,"mm/dd/yy"))</f>
        <v>37047</v>
      </c>
      <c r="B752" s="142" t="str">
        <f aca="false">IF(K752="Power",IF(Z752="Enron Canada Corp.",LEFT(L752,9),LEFT(L752,13)),K752)</f>
        <v>US East Power</v>
      </c>
      <c r="C752" s="143" t="n">
        <f aca="false">IF(K752="Power",((AE752-AD752+1)*16*SUM(O752:P752)),((AE752-AD752+1)*SUM(O752:P752)))</f>
        <v>1600</v>
      </c>
      <c r="D752" s="143" t="n">
        <f aca="false">VLOOKUP(H752,$A$7:$E$12,(HLOOKUP(B752,$B$5:$E$6,2,FALSE())),FALSE())*C752</f>
        <v>8</v>
      </c>
      <c r="E752" s="109" t="n">
        <v>1337704</v>
      </c>
      <c r="F752" s="110" t="n">
        <v>37047.3480439815</v>
      </c>
      <c r="G752" s="0" t="s">
        <v>792</v>
      </c>
      <c r="H752" s="0" t="s">
        <v>17</v>
      </c>
      <c r="I752" s="0" t="s">
        <v>11</v>
      </c>
      <c r="K752" s="0" t="s">
        <v>13</v>
      </c>
      <c r="L752" s="0" t="s">
        <v>133</v>
      </c>
      <c r="M752" s="0" t="n">
        <v>52659</v>
      </c>
      <c r="N752" s="0" t="s">
        <v>881</v>
      </c>
      <c r="O752" s="111" t="n">
        <v>50</v>
      </c>
      <c r="R752" s="0" t="s">
        <v>97</v>
      </c>
      <c r="S752" s="0" t="s">
        <v>98</v>
      </c>
      <c r="T752" s="113" t="n">
        <v>45</v>
      </c>
      <c r="U752" s="0" t="s">
        <v>578</v>
      </c>
      <c r="V752" s="0" t="s">
        <v>795</v>
      </c>
      <c r="W752" s="0" t="s">
        <v>673</v>
      </c>
      <c r="X752" s="0" t="s">
        <v>102</v>
      </c>
      <c r="Y752" s="0" t="s">
        <v>103</v>
      </c>
      <c r="Z752" s="0" t="s">
        <v>104</v>
      </c>
      <c r="AB752" s="0" t="n">
        <v>632674.1</v>
      </c>
      <c r="AC752" s="0" t="n">
        <v>26428</v>
      </c>
      <c r="AD752" s="110" t="n">
        <v>37049.8750115741</v>
      </c>
      <c r="AE752" s="110" t="n">
        <v>37050.8750115741</v>
      </c>
    </row>
    <row r="753" customFormat="false" ht="12.75" hidden="false" customHeight="false" outlineLevel="0" collapsed="false">
      <c r="A753" s="142" t="n">
        <f aca="false">DATEVALUE(TEXT(F753,"mm/dd/yy"))</f>
        <v>37047</v>
      </c>
      <c r="B753" s="142" t="str">
        <f aca="false">IF(K753="Power",IF(Z753="Enron Canada Corp.",LEFT(L753,9),LEFT(L753,13)),K753)</f>
        <v>US East Power</v>
      </c>
      <c r="C753" s="143" t="n">
        <f aca="false">IF(K753="Power",((AE753-AD753+1)*16*SUM(O753:P753)),((AE753-AD753+1)*SUM(O753:P753)))</f>
        <v>1600</v>
      </c>
      <c r="D753" s="143" t="n">
        <f aca="false">VLOOKUP(H753,$A$7:$E$12,(HLOOKUP(B753,$B$5:$E$6,2,FALSE())),FALSE())*C753</f>
        <v>8</v>
      </c>
      <c r="E753" s="109" t="n">
        <v>1337799</v>
      </c>
      <c r="F753" s="110" t="n">
        <v>37047.3501851852</v>
      </c>
      <c r="G753" s="0" t="s">
        <v>792</v>
      </c>
      <c r="H753" s="0" t="s">
        <v>17</v>
      </c>
      <c r="I753" s="0" t="s">
        <v>11</v>
      </c>
      <c r="K753" s="0" t="s">
        <v>13</v>
      </c>
      <c r="L753" s="0" t="s">
        <v>133</v>
      </c>
      <c r="M753" s="0" t="n">
        <v>52659</v>
      </c>
      <c r="N753" s="0" t="s">
        <v>881</v>
      </c>
      <c r="O753" s="111" t="n">
        <v>50</v>
      </c>
      <c r="R753" s="0" t="s">
        <v>97</v>
      </c>
      <c r="S753" s="0" t="s">
        <v>98</v>
      </c>
      <c r="T753" s="113" t="n">
        <v>44</v>
      </c>
      <c r="U753" s="0" t="s">
        <v>578</v>
      </c>
      <c r="V753" s="0" t="s">
        <v>795</v>
      </c>
      <c r="W753" s="0" t="s">
        <v>673</v>
      </c>
      <c r="X753" s="0" t="s">
        <v>102</v>
      </c>
      <c r="Y753" s="0" t="s">
        <v>103</v>
      </c>
      <c r="Z753" s="0" t="s">
        <v>104</v>
      </c>
      <c r="AB753" s="0" t="n">
        <v>632700.1</v>
      </c>
      <c r="AC753" s="0" t="n">
        <v>26428</v>
      </c>
      <c r="AD753" s="110" t="n">
        <v>37049.8750115741</v>
      </c>
      <c r="AE753" s="110" t="n">
        <v>37050.8750115741</v>
      </c>
    </row>
    <row r="754" customFormat="false" ht="12.75" hidden="false" customHeight="false" outlineLevel="0" collapsed="false">
      <c r="A754" s="142" t="n">
        <f aca="false">DATEVALUE(TEXT(F754,"mm/dd/yy"))</f>
        <v>37047</v>
      </c>
      <c r="B754" s="142" t="str">
        <f aca="false">IF(K754="Power",IF(Z754="Enron Canada Corp.",LEFT(L754,9),LEFT(L754,13)),K754)</f>
        <v>US East Power</v>
      </c>
      <c r="C754" s="143" t="n">
        <f aca="false">IF(K754="Power",((AE754-AD754+1)*16*SUM(O754:P754)),((AE754-AD754+1)*SUM(O754:P754)))</f>
        <v>800</v>
      </c>
      <c r="D754" s="143" t="n">
        <f aca="false">VLOOKUP(H754,$A$7:$E$12,(HLOOKUP(B754,$B$5:$E$6,2,FALSE())),FALSE())*C754</f>
        <v>4</v>
      </c>
      <c r="E754" s="109" t="n">
        <v>1337887</v>
      </c>
      <c r="F754" s="110" t="n">
        <v>37047.3525462963</v>
      </c>
      <c r="G754" s="0" t="s">
        <v>792</v>
      </c>
      <c r="H754" s="0" t="s">
        <v>17</v>
      </c>
      <c r="I754" s="0" t="s">
        <v>11</v>
      </c>
      <c r="K754" s="0" t="s">
        <v>13</v>
      </c>
      <c r="L754" s="0" t="s">
        <v>133</v>
      </c>
      <c r="M754" s="0" t="n">
        <v>52661</v>
      </c>
      <c r="N754" s="0" t="s">
        <v>882</v>
      </c>
      <c r="P754" s="111" t="n">
        <v>50</v>
      </c>
      <c r="R754" s="0" t="s">
        <v>97</v>
      </c>
      <c r="S754" s="0" t="s">
        <v>98</v>
      </c>
      <c r="T754" s="113" t="n">
        <v>41</v>
      </c>
      <c r="U754" s="0" t="s">
        <v>578</v>
      </c>
      <c r="V754" s="0" t="s">
        <v>795</v>
      </c>
      <c r="W754" s="0" t="s">
        <v>673</v>
      </c>
      <c r="X754" s="0" t="s">
        <v>102</v>
      </c>
      <c r="Y754" s="0" t="s">
        <v>103</v>
      </c>
      <c r="Z754" s="0" t="s">
        <v>104</v>
      </c>
      <c r="AB754" s="0" t="n">
        <v>632723.1</v>
      </c>
      <c r="AC754" s="0" t="n">
        <v>26428</v>
      </c>
      <c r="AD754" s="110" t="n">
        <v>37048.8750115741</v>
      </c>
      <c r="AE754" s="110" t="n">
        <v>37048.8750115741</v>
      </c>
    </row>
    <row r="755" customFormat="false" ht="12.75" hidden="false" customHeight="false" outlineLevel="0" collapsed="false">
      <c r="A755" s="142" t="n">
        <f aca="false">DATEVALUE(TEXT(F755,"mm/dd/yy"))</f>
        <v>37047</v>
      </c>
      <c r="B755" s="142" t="str">
        <f aca="false">IF(K755="Power",IF(Z755="Enron Canada Corp.",LEFT(L755,9),LEFT(L755,13)),K755)</f>
        <v>US West Power</v>
      </c>
      <c r="C755" s="143" t="n">
        <f aca="false">IF(K755="Power",((AE755-AD755+1)*16*SUM(O755:P755)),((AE755-AD755+1)*SUM(O755:P755)))</f>
        <v>160</v>
      </c>
      <c r="D755" s="143" t="n">
        <f aca="false">VLOOKUP(H755,$A$7:$E$12,(HLOOKUP(B755,$B$5:$E$6,2,FALSE())),FALSE())*C755</f>
        <v>1.2</v>
      </c>
      <c r="E755" s="109" t="n">
        <v>1337945</v>
      </c>
      <c r="F755" s="110" t="n">
        <v>37047.3540625</v>
      </c>
      <c r="G755" s="0" t="s">
        <v>305</v>
      </c>
      <c r="H755" s="0" t="s">
        <v>14</v>
      </c>
      <c r="I755" s="0" t="s">
        <v>11</v>
      </c>
      <c r="K755" s="0" t="s">
        <v>13</v>
      </c>
      <c r="L755" s="0" t="s">
        <v>106</v>
      </c>
      <c r="M755" s="0" t="n">
        <v>48328</v>
      </c>
      <c r="N755" s="0" t="s">
        <v>883</v>
      </c>
      <c r="P755" s="111" t="n">
        <v>10</v>
      </c>
      <c r="R755" s="0" t="s">
        <v>97</v>
      </c>
      <c r="S755" s="0" t="s">
        <v>98</v>
      </c>
      <c r="T755" s="113" t="n">
        <v>44</v>
      </c>
      <c r="U755" s="0" t="s">
        <v>682</v>
      </c>
      <c r="V755" s="0" t="s">
        <v>332</v>
      </c>
      <c r="W755" s="0" t="s">
        <v>115</v>
      </c>
      <c r="X755" s="0" t="s">
        <v>102</v>
      </c>
      <c r="Y755" s="0" t="s">
        <v>103</v>
      </c>
      <c r="Z755" s="0" t="s">
        <v>104</v>
      </c>
      <c r="AA755" s="0" t="n">
        <v>96060365</v>
      </c>
      <c r="AB755" s="0" t="n">
        <v>632735.1</v>
      </c>
      <c r="AC755" s="0" t="n">
        <v>12</v>
      </c>
      <c r="AD755" s="110" t="n">
        <v>37048.8750115741</v>
      </c>
      <c r="AE755" s="110" t="n">
        <v>37048.8750115741</v>
      </c>
    </row>
    <row r="756" customFormat="false" ht="12.75" hidden="false" customHeight="false" outlineLevel="0" collapsed="false">
      <c r="A756" s="142" t="n">
        <f aca="false">DATEVALUE(TEXT(F756,"mm/dd/yy"))</f>
        <v>37047</v>
      </c>
      <c r="B756" s="142" t="str">
        <f aca="false">IF(K756="Power",IF(Z756="Enron Canada Corp.",LEFT(L756,9),LEFT(L756,13)),K756)</f>
        <v>US East Power</v>
      </c>
      <c r="C756" s="143" t="n">
        <f aca="false">IF(K756="Power",((AE756-AD756+1)*16*SUM(O756:P756)),((AE756-AD756+1)*SUM(O756:P756)))</f>
        <v>4000</v>
      </c>
      <c r="D756" s="143" t="n">
        <f aca="false">VLOOKUP(H756,$A$7:$E$12,(HLOOKUP(B756,$B$5:$E$6,2,FALSE())),FALSE())*C756</f>
        <v>20</v>
      </c>
      <c r="E756" s="109" t="n">
        <v>1337947</v>
      </c>
      <c r="F756" s="110" t="n">
        <v>37047.3541435185</v>
      </c>
      <c r="G756" s="0" t="s">
        <v>250</v>
      </c>
      <c r="H756" s="0" t="s">
        <v>14</v>
      </c>
      <c r="I756" s="0" t="s">
        <v>11</v>
      </c>
      <c r="K756" s="0" t="s">
        <v>13</v>
      </c>
      <c r="L756" s="0" t="s">
        <v>133</v>
      </c>
      <c r="M756" s="0" t="n">
        <v>29076</v>
      </c>
      <c r="N756" s="0" t="s">
        <v>884</v>
      </c>
      <c r="P756" s="111" t="n">
        <v>50</v>
      </c>
      <c r="R756" s="0" t="s">
        <v>97</v>
      </c>
      <c r="S756" s="0" t="s">
        <v>98</v>
      </c>
      <c r="T756" s="113" t="n">
        <v>49.5</v>
      </c>
      <c r="U756" s="0" t="s">
        <v>780</v>
      </c>
      <c r="V756" s="0" t="s">
        <v>579</v>
      </c>
      <c r="W756" s="0" t="s">
        <v>469</v>
      </c>
      <c r="X756" s="0" t="s">
        <v>102</v>
      </c>
      <c r="Y756" s="0" t="s">
        <v>103</v>
      </c>
      <c r="Z756" s="0" t="s">
        <v>104</v>
      </c>
      <c r="AA756" s="0" t="n">
        <v>96037738</v>
      </c>
      <c r="AB756" s="0" t="n">
        <v>632737.1</v>
      </c>
      <c r="AC756" s="0" t="n">
        <v>72209</v>
      </c>
      <c r="AD756" s="110" t="n">
        <v>37053.8750115741</v>
      </c>
      <c r="AE756" s="110" t="n">
        <v>37057.8750115741</v>
      </c>
    </row>
    <row r="757" customFormat="false" ht="12.75" hidden="false" customHeight="false" outlineLevel="0" collapsed="false">
      <c r="A757" s="142" t="n">
        <f aca="false">DATEVALUE(TEXT(F757,"mm/dd/yy"))</f>
        <v>37047</v>
      </c>
      <c r="B757" s="142" t="str">
        <f aca="false">IF(K757="Power",IF(Z757="Enron Canada Corp.",LEFT(L757,9),LEFT(L757,13)),K757)</f>
        <v>US East Power</v>
      </c>
      <c r="C757" s="143" t="n">
        <f aca="false">IF(K757="Power",((AE757-AD757+1)*16*SUM(O757:P757)),((AE757-AD757+1)*SUM(O757:P757)))</f>
        <v>800</v>
      </c>
      <c r="D757" s="143" t="n">
        <f aca="false">VLOOKUP(H757,$A$7:$E$12,(HLOOKUP(B757,$B$5:$E$6,2,FALSE())),FALSE())*C757</f>
        <v>4</v>
      </c>
      <c r="E757" s="109" t="n">
        <v>1338108</v>
      </c>
      <c r="F757" s="110" t="n">
        <v>37047.3580555556</v>
      </c>
      <c r="G757" s="0" t="s">
        <v>170</v>
      </c>
      <c r="H757" s="0" t="s">
        <v>15</v>
      </c>
      <c r="I757" s="0" t="s">
        <v>11</v>
      </c>
      <c r="K757" s="0" t="s">
        <v>13</v>
      </c>
      <c r="L757" s="0" t="s">
        <v>133</v>
      </c>
      <c r="M757" s="0" t="n">
        <v>29088</v>
      </c>
      <c r="N757" s="0" t="s">
        <v>873</v>
      </c>
      <c r="O757" s="111" t="n">
        <v>50</v>
      </c>
      <c r="R757" s="0" t="s">
        <v>97</v>
      </c>
      <c r="S757" s="0" t="s">
        <v>98</v>
      </c>
      <c r="T757" s="113" t="n">
        <v>28.2</v>
      </c>
      <c r="U757" s="0" t="s">
        <v>647</v>
      </c>
      <c r="V757" s="0" t="s">
        <v>153</v>
      </c>
      <c r="W757" s="0" t="s">
        <v>154</v>
      </c>
      <c r="X757" s="0" t="s">
        <v>102</v>
      </c>
      <c r="Y757" s="0" t="s">
        <v>103</v>
      </c>
      <c r="Z757" s="0" t="s">
        <v>104</v>
      </c>
      <c r="AB757" s="0" t="n">
        <v>632767.1</v>
      </c>
      <c r="AC757" s="0" t="n">
        <v>3246</v>
      </c>
      <c r="AD757" s="110" t="n">
        <v>37048.8750115741</v>
      </c>
      <c r="AE757" s="110" t="n">
        <v>37048.8750115741</v>
      </c>
    </row>
    <row r="758" customFormat="false" ht="12.75" hidden="false" customHeight="false" outlineLevel="0" collapsed="false">
      <c r="A758" s="142" t="n">
        <f aca="false">DATEVALUE(TEXT(F758,"mm/dd/yy"))</f>
        <v>37047</v>
      </c>
      <c r="B758" s="142" t="str">
        <f aca="false">IF(K758="Power",IF(Z758="Enron Canada Corp.",LEFT(L758,9),LEFT(L758,13)),K758)</f>
        <v>US East Power</v>
      </c>
      <c r="C758" s="143" t="n">
        <f aca="false">IF(K758="Power",((AE758-AD758+1)*16*SUM(O758:P758)),((AE758-AD758+1)*SUM(O758:P758)))</f>
        <v>800</v>
      </c>
      <c r="D758" s="143" t="n">
        <f aca="false">VLOOKUP(H758,$A$7:$E$12,(HLOOKUP(B758,$B$5:$E$6,2,FALSE())),FALSE())*C758</f>
        <v>4</v>
      </c>
      <c r="E758" s="109" t="n">
        <v>1338111</v>
      </c>
      <c r="F758" s="110" t="n">
        <v>37047.3581712963</v>
      </c>
      <c r="G758" s="0" t="s">
        <v>170</v>
      </c>
      <c r="H758" s="0" t="s">
        <v>15</v>
      </c>
      <c r="I758" s="0" t="s">
        <v>11</v>
      </c>
      <c r="K758" s="0" t="s">
        <v>13</v>
      </c>
      <c r="L758" s="0" t="s">
        <v>133</v>
      </c>
      <c r="M758" s="0" t="n">
        <v>29088</v>
      </c>
      <c r="N758" s="0" t="s">
        <v>873</v>
      </c>
      <c r="O758" s="111" t="n">
        <v>50</v>
      </c>
      <c r="R758" s="0" t="s">
        <v>97</v>
      </c>
      <c r="S758" s="0" t="s">
        <v>98</v>
      </c>
      <c r="T758" s="113" t="n">
        <v>28.1</v>
      </c>
      <c r="U758" s="0" t="s">
        <v>647</v>
      </c>
      <c r="V758" s="0" t="s">
        <v>153</v>
      </c>
      <c r="W758" s="0" t="s">
        <v>154</v>
      </c>
      <c r="X758" s="0" t="s">
        <v>102</v>
      </c>
      <c r="Y758" s="0" t="s">
        <v>103</v>
      </c>
      <c r="Z758" s="0" t="s">
        <v>104</v>
      </c>
      <c r="AB758" s="0" t="n">
        <v>632768.1</v>
      </c>
      <c r="AC758" s="0" t="n">
        <v>3246</v>
      </c>
      <c r="AD758" s="110" t="n">
        <v>37048.8750115741</v>
      </c>
      <c r="AE758" s="110" t="n">
        <v>37048.8750115741</v>
      </c>
    </row>
    <row r="759" customFormat="false" ht="12.75" hidden="false" customHeight="false" outlineLevel="0" collapsed="false">
      <c r="A759" s="142" t="n">
        <f aca="false">DATEVALUE(TEXT(F759,"mm/dd/yy"))</f>
        <v>37047</v>
      </c>
      <c r="B759" s="142" t="str">
        <f aca="false">IF(K759="Power",IF(Z759="Enron Canada Corp.",LEFT(L759,9),LEFT(L759,13)),K759)</f>
        <v>US East Power</v>
      </c>
      <c r="C759" s="143" t="n">
        <f aca="false">IF(K759="Power",((AE759-AD759+1)*16*SUM(O759:P759)),((AE759-AD759+1)*SUM(O759:P759)))</f>
        <v>1600</v>
      </c>
      <c r="D759" s="143" t="n">
        <f aca="false">VLOOKUP(H759,$A$7:$E$12,(HLOOKUP(B759,$B$5:$E$6,2,FALSE())),FALSE())*C759</f>
        <v>8</v>
      </c>
      <c r="E759" s="109" t="n">
        <v>1338195</v>
      </c>
      <c r="F759" s="110" t="n">
        <v>37047.3593402778</v>
      </c>
      <c r="G759" s="0" t="s">
        <v>792</v>
      </c>
      <c r="H759" s="0" t="s">
        <v>17</v>
      </c>
      <c r="I759" s="0" t="s">
        <v>11</v>
      </c>
      <c r="K759" s="0" t="s">
        <v>13</v>
      </c>
      <c r="L759" s="0" t="s">
        <v>133</v>
      </c>
      <c r="M759" s="0" t="n">
        <v>52659</v>
      </c>
      <c r="N759" s="0" t="s">
        <v>881</v>
      </c>
      <c r="P759" s="111" t="n">
        <v>50</v>
      </c>
      <c r="R759" s="0" t="s">
        <v>97</v>
      </c>
      <c r="S759" s="0" t="s">
        <v>98</v>
      </c>
      <c r="T759" s="113" t="n">
        <v>42.5</v>
      </c>
      <c r="U759" s="0" t="s">
        <v>578</v>
      </c>
      <c r="V759" s="0" t="s">
        <v>795</v>
      </c>
      <c r="W759" s="0" t="s">
        <v>673</v>
      </c>
      <c r="X759" s="0" t="s">
        <v>102</v>
      </c>
      <c r="Y759" s="0" t="s">
        <v>103</v>
      </c>
      <c r="Z759" s="0" t="s">
        <v>104</v>
      </c>
      <c r="AB759" s="0" t="n">
        <v>632782.1</v>
      </c>
      <c r="AC759" s="0" t="n">
        <v>26428</v>
      </c>
      <c r="AD759" s="110" t="n">
        <v>37049.8750115741</v>
      </c>
      <c r="AE759" s="110" t="n">
        <v>37050.8750115741</v>
      </c>
    </row>
    <row r="760" customFormat="false" ht="12.75" hidden="false" customHeight="false" outlineLevel="0" collapsed="false">
      <c r="A760" s="142" t="n">
        <f aca="false">DATEVALUE(TEXT(F760,"mm/dd/yy"))</f>
        <v>37047</v>
      </c>
      <c r="B760" s="142" t="str">
        <f aca="false">IF(K760="Power",IF(Z760="Enron Canada Corp.",LEFT(L760,9),LEFT(L760,13)),K760)</f>
        <v>Natural Gas</v>
      </c>
      <c r="C760" s="143" t="n">
        <f aca="false">IF(K760="Power",((AE760-AD760+1)*16*SUM(O760:P760)),((AE760-AD760+1)*SUM(O760:P760)))</f>
        <v>1510000</v>
      </c>
      <c r="D760" s="143" t="n">
        <f aca="false">VLOOKUP(H760,$A$7:$E$12,(HLOOKUP(B760,$B$5:$E$6,2,FALSE())),FALSE())*C760</f>
        <v>377.5</v>
      </c>
      <c r="E760" s="109" t="n">
        <v>1338924</v>
      </c>
      <c r="F760" s="110" t="n">
        <v>37047.3703587963</v>
      </c>
      <c r="G760" s="0" t="s">
        <v>162</v>
      </c>
      <c r="H760" s="0" t="s">
        <v>14</v>
      </c>
      <c r="I760" s="0" t="s">
        <v>11</v>
      </c>
      <c r="K760" s="0" t="s">
        <v>12</v>
      </c>
      <c r="L760" s="0" t="s">
        <v>123</v>
      </c>
      <c r="M760" s="0" t="n">
        <v>35601</v>
      </c>
      <c r="N760" s="0" t="s">
        <v>867</v>
      </c>
      <c r="O760" s="111" t="n">
        <v>10000</v>
      </c>
      <c r="R760" s="0" t="s">
        <v>125</v>
      </c>
      <c r="S760" s="0" t="s">
        <v>98</v>
      </c>
      <c r="T760" s="113" t="n">
        <v>-0.0875</v>
      </c>
      <c r="U760" s="0" t="s">
        <v>202</v>
      </c>
      <c r="V760" s="0" t="s">
        <v>262</v>
      </c>
      <c r="W760" s="0" t="s">
        <v>128</v>
      </c>
      <c r="X760" s="0" t="s">
        <v>129</v>
      </c>
      <c r="Y760" s="0" t="s">
        <v>103</v>
      </c>
      <c r="Z760" s="0" t="s">
        <v>130</v>
      </c>
      <c r="AA760" s="0" t="n">
        <v>96045266</v>
      </c>
      <c r="AB760" s="0" t="s">
        <v>885</v>
      </c>
      <c r="AC760" s="0" t="n">
        <v>53350</v>
      </c>
      <c r="AD760" s="110" t="n">
        <v>37196</v>
      </c>
      <c r="AE760" s="110" t="n">
        <v>37346</v>
      </c>
    </row>
    <row r="761" customFormat="false" ht="12.75" hidden="false" customHeight="false" outlineLevel="0" collapsed="false">
      <c r="A761" s="142" t="n">
        <f aca="false">DATEVALUE(TEXT(F761,"mm/dd/yy"))</f>
        <v>37047</v>
      </c>
      <c r="B761" s="142" t="str">
        <f aca="false">IF(K761="Power",IF(Z761="Enron Canada Corp.",LEFT(L761,9),LEFT(L761,13)),K761)</f>
        <v>US East Power</v>
      </c>
      <c r="C761" s="143" t="n">
        <f aca="false">IF(K761="Power",((AE761-AD761+1)*16*SUM(O761:P761)),((AE761-AD761+1)*SUM(O761:P761)))</f>
        <v>4000</v>
      </c>
      <c r="D761" s="143" t="n">
        <f aca="false">VLOOKUP(H761,$A$7:$E$12,(HLOOKUP(B761,$B$5:$E$6,2,FALSE())),FALSE())*C761</f>
        <v>20</v>
      </c>
      <c r="E761" s="109" t="n">
        <v>1339196</v>
      </c>
      <c r="F761" s="110" t="n">
        <v>37047.3750578704</v>
      </c>
      <c r="G761" s="0" t="s">
        <v>113</v>
      </c>
      <c r="H761" s="0" t="s">
        <v>14</v>
      </c>
      <c r="I761" s="0" t="s">
        <v>11</v>
      </c>
      <c r="K761" s="0" t="s">
        <v>13</v>
      </c>
      <c r="L761" s="0" t="s">
        <v>133</v>
      </c>
      <c r="M761" s="0" t="n">
        <v>25667</v>
      </c>
      <c r="N761" s="0" t="s">
        <v>861</v>
      </c>
      <c r="O761" s="111" t="n">
        <v>50</v>
      </c>
      <c r="R761" s="0" t="s">
        <v>97</v>
      </c>
      <c r="S761" s="0" t="s">
        <v>98</v>
      </c>
      <c r="T761" s="113" t="n">
        <v>43</v>
      </c>
      <c r="U761" s="0" t="s">
        <v>208</v>
      </c>
      <c r="V761" s="0" t="s">
        <v>458</v>
      </c>
      <c r="W761" s="0" t="s">
        <v>580</v>
      </c>
      <c r="X761" s="0" t="s">
        <v>102</v>
      </c>
      <c r="Y761" s="0" t="s">
        <v>103</v>
      </c>
      <c r="Z761" s="0" t="s">
        <v>104</v>
      </c>
      <c r="AA761" s="0" t="n">
        <v>96028954</v>
      </c>
      <c r="AB761" s="0" t="n">
        <v>632837.1</v>
      </c>
      <c r="AC761" s="0" t="n">
        <v>54979</v>
      </c>
      <c r="AD761" s="110" t="n">
        <v>37053.8750115741</v>
      </c>
      <c r="AE761" s="110" t="n">
        <v>37057.8750115741</v>
      </c>
    </row>
    <row r="762" customFormat="false" ht="12.75" hidden="false" customHeight="false" outlineLevel="0" collapsed="false">
      <c r="A762" s="142" t="n">
        <f aca="false">DATEVALUE(TEXT(F762,"mm/dd/yy"))</f>
        <v>37047</v>
      </c>
      <c r="B762" s="142" t="str">
        <f aca="false">IF(K762="Power",IF(Z762="Enron Canada Corp.",LEFT(L762,9),LEFT(L762,13)),K762)</f>
        <v>Natural Gas</v>
      </c>
      <c r="C762" s="143" t="n">
        <f aca="false">IF(K762="Power",((AE762-AD762+1)*16*SUM(O762:P762)),((AE762-AD762+1)*SUM(O762:P762)))</f>
        <v>310000</v>
      </c>
      <c r="D762" s="143" t="n">
        <f aca="false">VLOOKUP(H762,$A$7:$E$12,(HLOOKUP(B762,$B$5:$E$6,2,FALSE())),FALSE())*C762</f>
        <v>77.5</v>
      </c>
      <c r="E762" s="109" t="n">
        <v>1339203</v>
      </c>
      <c r="F762" s="110" t="n">
        <v>37047.375162037</v>
      </c>
      <c r="G762" s="0" t="s">
        <v>162</v>
      </c>
      <c r="H762" s="0" t="s">
        <v>14</v>
      </c>
      <c r="I762" s="0" t="s">
        <v>11</v>
      </c>
      <c r="K762" s="0" t="s">
        <v>12</v>
      </c>
      <c r="L762" s="0" t="s">
        <v>123</v>
      </c>
      <c r="M762" s="0" t="n">
        <v>47099</v>
      </c>
      <c r="N762" s="0" t="s">
        <v>886</v>
      </c>
      <c r="O762" s="111" t="n">
        <v>10000</v>
      </c>
      <c r="R762" s="0" t="s">
        <v>125</v>
      </c>
      <c r="S762" s="0" t="s">
        <v>98</v>
      </c>
      <c r="T762" s="113" t="n">
        <v>-0.03</v>
      </c>
      <c r="U762" s="0" t="s">
        <v>202</v>
      </c>
      <c r="V762" s="0" t="s">
        <v>218</v>
      </c>
      <c r="W762" s="0" t="s">
        <v>219</v>
      </c>
      <c r="X762" s="0" t="s">
        <v>129</v>
      </c>
      <c r="Y762" s="0" t="s">
        <v>103</v>
      </c>
      <c r="Z762" s="0" t="s">
        <v>130</v>
      </c>
      <c r="AA762" s="0" t="n">
        <v>96045266</v>
      </c>
      <c r="AB762" s="0" t="s">
        <v>887</v>
      </c>
      <c r="AC762" s="0" t="n">
        <v>53350</v>
      </c>
      <c r="AD762" s="110" t="n">
        <v>37073.8750115741</v>
      </c>
      <c r="AE762" s="110" t="n">
        <v>37103.8750115741</v>
      </c>
    </row>
    <row r="763" customFormat="false" ht="12.75" hidden="false" customHeight="false" outlineLevel="0" collapsed="false">
      <c r="A763" s="142" t="n">
        <f aca="false">DATEVALUE(TEXT(F763,"mm/dd/yy"))</f>
        <v>37047</v>
      </c>
      <c r="B763" s="142" t="str">
        <f aca="false">IF(K763="Power",IF(Z763="Enron Canada Corp.",LEFT(L763,9),LEFT(L763,13)),K763)</f>
        <v>Natural Gas</v>
      </c>
      <c r="C763" s="143" t="n">
        <f aca="false">IF(K763="Power",((AE763-AD763+1)*16*SUM(O763:P763)),((AE763-AD763+1)*SUM(O763:P763)))</f>
        <v>1510000</v>
      </c>
      <c r="D763" s="143" t="n">
        <f aca="false">VLOOKUP(H763,$A$7:$E$12,(HLOOKUP(B763,$B$5:$E$6,2,FALSE())),FALSE())*C763</f>
        <v>377.5</v>
      </c>
      <c r="E763" s="109" t="n">
        <v>1339870</v>
      </c>
      <c r="F763" s="110" t="n">
        <v>37047.3853819444</v>
      </c>
      <c r="G763" s="0" t="s">
        <v>138</v>
      </c>
      <c r="H763" s="0" t="s">
        <v>14</v>
      </c>
      <c r="I763" s="0" t="s">
        <v>11</v>
      </c>
      <c r="K763" s="0" t="s">
        <v>12</v>
      </c>
      <c r="L763" s="0" t="s">
        <v>123</v>
      </c>
      <c r="M763" s="0" t="n">
        <v>37322</v>
      </c>
      <c r="N763" s="0" t="s">
        <v>394</v>
      </c>
      <c r="O763" s="111" t="n">
        <v>10000</v>
      </c>
      <c r="R763" s="0" t="s">
        <v>125</v>
      </c>
      <c r="S763" s="0" t="s">
        <v>98</v>
      </c>
      <c r="T763" s="113" t="n">
        <v>-0.035</v>
      </c>
      <c r="U763" s="0" t="s">
        <v>202</v>
      </c>
      <c r="V763" s="0" t="s">
        <v>218</v>
      </c>
      <c r="W763" s="0" t="s">
        <v>219</v>
      </c>
      <c r="X763" s="0" t="s">
        <v>129</v>
      </c>
      <c r="Y763" s="0" t="s">
        <v>103</v>
      </c>
      <c r="Z763" s="0" t="s">
        <v>130</v>
      </c>
      <c r="AA763" s="0" t="n">
        <v>96021110</v>
      </c>
      <c r="AB763" s="0" t="s">
        <v>888</v>
      </c>
      <c r="AC763" s="0" t="n">
        <v>57399</v>
      </c>
      <c r="AD763" s="110" t="n">
        <v>37196</v>
      </c>
      <c r="AE763" s="110" t="n">
        <v>37346</v>
      </c>
    </row>
    <row r="764" customFormat="false" ht="12.75" hidden="false" customHeight="false" outlineLevel="0" collapsed="false">
      <c r="A764" s="142" t="n">
        <f aca="false">DATEVALUE(TEXT(F764,"mm/dd/yy"))</f>
        <v>37047</v>
      </c>
      <c r="B764" s="142" t="str">
        <f aca="false">IF(K764="Power",IF(Z764="Enron Canada Corp.",LEFT(L764,9),LEFT(L764,13)),K764)</f>
        <v>US East Power</v>
      </c>
      <c r="C764" s="143" t="n">
        <f aca="false">IF(K764="Power",((AE764-AD764+1)*16*SUM(O764:P764)),((AE764-AD764+1)*SUM(O764:P764)))</f>
        <v>24800</v>
      </c>
      <c r="D764" s="143" t="n">
        <f aca="false">VLOOKUP(H764,$A$7:$E$12,(HLOOKUP(B764,$B$5:$E$6,2,FALSE())),FALSE())*C764</f>
        <v>124</v>
      </c>
      <c r="E764" s="109" t="n">
        <v>1340589</v>
      </c>
      <c r="F764" s="110" t="n">
        <v>37047.3984953704</v>
      </c>
      <c r="G764" s="0" t="s">
        <v>178</v>
      </c>
      <c r="H764" s="0" t="s">
        <v>17</v>
      </c>
      <c r="I764" s="0" t="s">
        <v>11</v>
      </c>
      <c r="K764" s="0" t="s">
        <v>13</v>
      </c>
      <c r="L764" s="0" t="s">
        <v>133</v>
      </c>
      <c r="M764" s="0" t="n">
        <v>36466</v>
      </c>
      <c r="N764" s="0" t="s">
        <v>889</v>
      </c>
      <c r="P764" s="111" t="n">
        <v>50</v>
      </c>
      <c r="R764" s="0" t="s">
        <v>97</v>
      </c>
      <c r="S764" s="0" t="s">
        <v>98</v>
      </c>
      <c r="T764" s="113" t="n">
        <v>95</v>
      </c>
      <c r="U764" s="0" t="s">
        <v>578</v>
      </c>
      <c r="V764" s="0" t="s">
        <v>579</v>
      </c>
      <c r="W764" s="0" t="s">
        <v>681</v>
      </c>
      <c r="X764" s="0" t="s">
        <v>102</v>
      </c>
      <c r="Y764" s="0" t="s">
        <v>103</v>
      </c>
      <c r="Z764" s="0" t="s">
        <v>104</v>
      </c>
      <c r="AA764" s="0" t="n">
        <v>96004396</v>
      </c>
      <c r="AB764" s="0" t="n">
        <v>632925.1</v>
      </c>
      <c r="AC764" s="0" t="n">
        <v>64245</v>
      </c>
      <c r="AD764" s="110" t="n">
        <v>37073.8750115741</v>
      </c>
      <c r="AE764" s="110" t="n">
        <v>37103.8750115741</v>
      </c>
    </row>
    <row r="765" customFormat="false" ht="12.75" hidden="false" customHeight="false" outlineLevel="0" collapsed="false">
      <c r="A765" s="142" t="n">
        <f aca="false">DATEVALUE(TEXT(F765,"mm/dd/yy"))</f>
        <v>37047</v>
      </c>
      <c r="B765" s="142" t="str">
        <f aca="false">IF(K765="Power",IF(Z765="Enron Canada Corp.",LEFT(L765,9),LEFT(L765,13)),K765)</f>
        <v>US East Power</v>
      </c>
      <c r="C765" s="143" t="n">
        <f aca="false">IF(K765="Power",((AE765-AD765+1)*16*SUM(O765:P765)),((AE765-AD765+1)*SUM(O765:P765)))</f>
        <v>19200</v>
      </c>
      <c r="D765" s="143" t="n">
        <f aca="false">VLOOKUP(H765,$A$7:$E$12,(HLOOKUP(B765,$B$5:$E$6,2,FALSE())),FALSE())*C765</f>
        <v>96</v>
      </c>
      <c r="E765" s="109" t="n">
        <v>1341434</v>
      </c>
      <c r="F765" s="110" t="n">
        <v>37047.4167361111</v>
      </c>
      <c r="G765" s="0" t="s">
        <v>160</v>
      </c>
      <c r="H765" s="0" t="s">
        <v>17</v>
      </c>
      <c r="I765" s="0" t="s">
        <v>11</v>
      </c>
      <c r="K765" s="0" t="s">
        <v>13</v>
      </c>
      <c r="L765" s="0" t="s">
        <v>442</v>
      </c>
      <c r="M765" s="0" t="n">
        <v>32892</v>
      </c>
      <c r="N765" s="0" t="s">
        <v>890</v>
      </c>
      <c r="P765" s="111" t="n">
        <v>50</v>
      </c>
      <c r="R765" s="0" t="s">
        <v>97</v>
      </c>
      <c r="S765" s="0" t="s">
        <v>98</v>
      </c>
      <c r="T765" s="113" t="n">
        <v>42.75</v>
      </c>
      <c r="U765" s="0" t="s">
        <v>694</v>
      </c>
      <c r="V765" s="0" t="s">
        <v>592</v>
      </c>
      <c r="W765" s="0" t="s">
        <v>446</v>
      </c>
      <c r="X765" s="0" t="s">
        <v>102</v>
      </c>
      <c r="Y765" s="0" t="s">
        <v>103</v>
      </c>
      <c r="Z765" s="0" t="s">
        <v>104</v>
      </c>
      <c r="AA765" s="0" t="n">
        <v>96006417</v>
      </c>
      <c r="AB765" s="0" t="n">
        <v>632991.1</v>
      </c>
      <c r="AC765" s="0" t="n">
        <v>56264</v>
      </c>
      <c r="AD765" s="110" t="n">
        <v>37049.8750115741</v>
      </c>
      <c r="AE765" s="110" t="n">
        <v>37072.8750115741</v>
      </c>
    </row>
    <row r="766" customFormat="false" ht="12.75" hidden="false" customHeight="false" outlineLevel="0" collapsed="false">
      <c r="A766" s="142" t="n">
        <f aca="false">DATEVALUE(TEXT(F766,"mm/dd/yy"))</f>
        <v>37047</v>
      </c>
      <c r="B766" s="142" t="str">
        <f aca="false">IF(K766="Power",IF(Z766="Enron Canada Corp.",LEFT(L766,9),LEFT(L766,13)),K766)</f>
        <v>US East Power</v>
      </c>
      <c r="C766" s="143" t="n">
        <f aca="false">IF(K766="Power",((AE766-AD766+1)*16*SUM(O766:P766)),((AE766-AD766+1)*SUM(O766:P766)))</f>
        <v>47200</v>
      </c>
      <c r="D766" s="143" t="n">
        <f aca="false">VLOOKUP(H766,$A$7:$E$12,(HLOOKUP(B766,$B$5:$E$6,2,FALSE())),FALSE())*C766</f>
        <v>236</v>
      </c>
      <c r="E766" s="109" t="n">
        <v>1341548</v>
      </c>
      <c r="F766" s="110" t="n">
        <v>37047.4205208333</v>
      </c>
      <c r="G766" s="0" t="s">
        <v>150</v>
      </c>
      <c r="H766" s="0" t="s">
        <v>14</v>
      </c>
      <c r="I766" s="0" t="s">
        <v>11</v>
      </c>
      <c r="K766" s="0" t="s">
        <v>13</v>
      </c>
      <c r="L766" s="0" t="s">
        <v>133</v>
      </c>
      <c r="M766" s="0" t="n">
        <v>33302</v>
      </c>
      <c r="N766" s="0" t="s">
        <v>808</v>
      </c>
      <c r="P766" s="111" t="n">
        <v>50</v>
      </c>
      <c r="R766" s="0" t="s">
        <v>97</v>
      </c>
      <c r="S766" s="0" t="s">
        <v>98</v>
      </c>
      <c r="T766" s="113" t="n">
        <v>59.5</v>
      </c>
      <c r="U766" s="0" t="s">
        <v>223</v>
      </c>
      <c r="V766" s="0" t="s">
        <v>265</v>
      </c>
      <c r="W766" s="0" t="s">
        <v>137</v>
      </c>
      <c r="X766" s="0" t="s">
        <v>102</v>
      </c>
      <c r="Y766" s="0" t="s">
        <v>103</v>
      </c>
      <c r="Z766" s="0" t="s">
        <v>104</v>
      </c>
      <c r="AA766" s="0" t="n">
        <v>96009016</v>
      </c>
      <c r="AB766" s="0" t="n">
        <v>633007.1</v>
      </c>
      <c r="AC766" s="0" t="n">
        <v>18</v>
      </c>
      <c r="AD766" s="110" t="n">
        <v>37257.7159722222</v>
      </c>
      <c r="AE766" s="110" t="n">
        <v>37315.7159722222</v>
      </c>
    </row>
    <row r="767" customFormat="false" ht="12.75" hidden="false" customHeight="false" outlineLevel="0" collapsed="false">
      <c r="A767" s="142" t="n">
        <f aca="false">DATEVALUE(TEXT(F767,"mm/dd/yy"))</f>
        <v>37047</v>
      </c>
      <c r="B767" s="142" t="str">
        <f aca="false">IF(K767="Power",IF(Z767="Enron Canada Corp.",LEFT(L767,9),LEFT(L767,13)),K767)</f>
        <v>US East Power</v>
      </c>
      <c r="C767" s="143" t="n">
        <f aca="false">IF(K767="Power",((AE767-AD767+1)*16*SUM(O767:P767)),((AE767-AD767+1)*SUM(O767:P767)))</f>
        <v>1600</v>
      </c>
      <c r="D767" s="143" t="n">
        <f aca="false">VLOOKUP(H767,$A$7:$E$12,(HLOOKUP(B767,$B$5:$E$6,2,FALSE())),FALSE())*C767</f>
        <v>8</v>
      </c>
      <c r="E767" s="109" t="n">
        <v>1341912</v>
      </c>
      <c r="F767" s="110" t="n">
        <v>37047.4341203704</v>
      </c>
      <c r="G767" s="0" t="s">
        <v>792</v>
      </c>
      <c r="H767" s="0" t="s">
        <v>17</v>
      </c>
      <c r="I767" s="0" t="s">
        <v>11</v>
      </c>
      <c r="K767" s="0" t="s">
        <v>13</v>
      </c>
      <c r="L767" s="0" t="s">
        <v>133</v>
      </c>
      <c r="M767" s="0" t="n">
        <v>52659</v>
      </c>
      <c r="N767" s="0" t="s">
        <v>881</v>
      </c>
      <c r="P767" s="111" t="n">
        <v>50</v>
      </c>
      <c r="R767" s="0" t="s">
        <v>97</v>
      </c>
      <c r="S767" s="0" t="s">
        <v>98</v>
      </c>
      <c r="T767" s="113" t="n">
        <v>42</v>
      </c>
      <c r="U767" s="0" t="s">
        <v>578</v>
      </c>
      <c r="V767" s="0" t="s">
        <v>795</v>
      </c>
      <c r="W767" s="0" t="s">
        <v>673</v>
      </c>
      <c r="X767" s="0" t="s">
        <v>102</v>
      </c>
      <c r="Y767" s="0" t="s">
        <v>103</v>
      </c>
      <c r="Z767" s="0" t="s">
        <v>104</v>
      </c>
      <c r="AB767" s="0" t="n">
        <v>633061.1</v>
      </c>
      <c r="AC767" s="0" t="n">
        <v>26428</v>
      </c>
      <c r="AD767" s="110" t="n">
        <v>37049.8750115741</v>
      </c>
      <c r="AE767" s="110" t="n">
        <v>37050.8750115741</v>
      </c>
    </row>
    <row r="768" customFormat="false" ht="12.75" hidden="false" customHeight="false" outlineLevel="0" collapsed="false">
      <c r="A768" s="142" t="n">
        <f aca="false">DATEVALUE(TEXT(F768,"mm/dd/yy"))</f>
        <v>37047</v>
      </c>
      <c r="B768" s="142" t="str">
        <f aca="false">IF(K768="Power",IF(Z768="Enron Canada Corp.",LEFT(L768,9),LEFT(L768,13)),K768)</f>
        <v>Natural Gas</v>
      </c>
      <c r="C768" s="143" t="n">
        <f aca="false">IF(K768="Power",((AE768-AD768+1)*16*SUM(O768:P768)),((AE768-AD768+1)*SUM(O768:P768)))</f>
        <v>3075000</v>
      </c>
      <c r="D768" s="143" t="n">
        <f aca="false">VLOOKUP(H768,$A$7:$E$12,(HLOOKUP(B768,$B$5:$E$6,2,FALSE())),FALSE())*C768</f>
        <v>768.75</v>
      </c>
      <c r="E768" s="109" t="n">
        <v>1342434</v>
      </c>
      <c r="F768" s="110" t="n">
        <v>37047.46625</v>
      </c>
      <c r="G768" s="0" t="s">
        <v>162</v>
      </c>
      <c r="H768" s="0" t="s">
        <v>14</v>
      </c>
      <c r="I768" s="0" t="s">
        <v>11</v>
      </c>
      <c r="K768" s="0" t="s">
        <v>12</v>
      </c>
      <c r="L768" s="0" t="s">
        <v>123</v>
      </c>
      <c r="M768" s="0" t="n">
        <v>51809</v>
      </c>
      <c r="N768" s="0" t="s">
        <v>891</v>
      </c>
      <c r="P768" s="111" t="n">
        <v>25000</v>
      </c>
      <c r="R768" s="0" t="s">
        <v>125</v>
      </c>
      <c r="S768" s="0" t="s">
        <v>98</v>
      </c>
      <c r="T768" s="113" t="n">
        <v>-0.0225</v>
      </c>
      <c r="U768" s="0" t="s">
        <v>202</v>
      </c>
      <c r="V768" s="0" t="s">
        <v>328</v>
      </c>
      <c r="W768" s="0" t="s">
        <v>329</v>
      </c>
      <c r="X768" s="0" t="s">
        <v>129</v>
      </c>
      <c r="Y768" s="0" t="s">
        <v>103</v>
      </c>
      <c r="Z768" s="0" t="s">
        <v>130</v>
      </c>
      <c r="AA768" s="0" t="n">
        <v>96045266</v>
      </c>
      <c r="AB768" s="0" t="s">
        <v>892</v>
      </c>
      <c r="AC768" s="0" t="n">
        <v>53350</v>
      </c>
      <c r="AD768" s="110" t="n">
        <v>37073</v>
      </c>
      <c r="AE768" s="110" t="n">
        <v>37195</v>
      </c>
    </row>
    <row r="769" customFormat="false" ht="12.75" hidden="false" customHeight="false" outlineLevel="0" collapsed="false">
      <c r="A769" s="142" t="n">
        <f aca="false">DATEVALUE(TEXT(F769,"mm/dd/yy"))</f>
        <v>37047</v>
      </c>
      <c r="B769" s="142" t="str">
        <f aca="false">IF(K769="Power",IF(Z769="Enron Canada Corp.",LEFT(L769,9),LEFT(L769,13)),K769)</f>
        <v>US East Power</v>
      </c>
      <c r="C769" s="143" t="n">
        <f aca="false">IF(K769="Power",((AE769-AD769+1)*16*SUM(O769:P769)),((AE769-AD769+1)*SUM(O769:P769)))</f>
        <v>4000</v>
      </c>
      <c r="D769" s="143" t="n">
        <f aca="false">VLOOKUP(H769,$A$7:$E$12,(HLOOKUP(B769,$B$5:$E$6,2,FALSE())),FALSE())*C769</f>
        <v>20</v>
      </c>
      <c r="E769" s="109" t="n">
        <v>1342666</v>
      </c>
      <c r="F769" s="110" t="n">
        <v>37047.4883680556</v>
      </c>
      <c r="G769" s="0" t="s">
        <v>255</v>
      </c>
      <c r="H769" s="0" t="s">
        <v>15</v>
      </c>
      <c r="I769" s="0" t="s">
        <v>11</v>
      </c>
      <c r="K769" s="0" t="s">
        <v>13</v>
      </c>
      <c r="L769" s="0" t="s">
        <v>133</v>
      </c>
      <c r="M769" s="0" t="n">
        <v>29089</v>
      </c>
      <c r="N769" s="0" t="s">
        <v>798</v>
      </c>
      <c r="O769" s="111" t="n">
        <v>50</v>
      </c>
      <c r="R769" s="0" t="s">
        <v>97</v>
      </c>
      <c r="S769" s="0" t="s">
        <v>98</v>
      </c>
      <c r="T769" s="113" t="n">
        <v>39</v>
      </c>
      <c r="U769" s="0" t="s">
        <v>647</v>
      </c>
      <c r="V769" s="0" t="s">
        <v>153</v>
      </c>
      <c r="W769" s="0" t="s">
        <v>154</v>
      </c>
      <c r="X769" s="0" t="s">
        <v>102</v>
      </c>
      <c r="Y769" s="0" t="s">
        <v>103</v>
      </c>
      <c r="Z769" s="0" t="s">
        <v>104</v>
      </c>
      <c r="AA769" s="0" t="n">
        <v>96057479</v>
      </c>
      <c r="AB769" s="0" t="n">
        <v>633231.1</v>
      </c>
      <c r="AC769" s="0" t="n">
        <v>55134</v>
      </c>
      <c r="AD769" s="110" t="n">
        <v>37053.8750115741</v>
      </c>
      <c r="AE769" s="110" t="n">
        <v>37057.8750115741</v>
      </c>
    </row>
    <row r="770" customFormat="false" ht="12.75" hidden="false" customHeight="false" outlineLevel="0" collapsed="false">
      <c r="A770" s="142" t="n">
        <f aca="false">DATEVALUE(TEXT(F770,"mm/dd/yy"))</f>
        <v>37047</v>
      </c>
      <c r="B770" s="142" t="str">
        <f aca="false">IF(K770="Power",IF(Z770="Enron Canada Corp.",LEFT(L770,9),LEFT(L770,13)),K770)</f>
        <v>US East Power</v>
      </c>
      <c r="C770" s="143" t="n">
        <f aca="false">IF(K770="Power",((AE770-AD770+1)*16*SUM(O770:P770)),((AE770-AD770+1)*SUM(O770:P770)))</f>
        <v>1600</v>
      </c>
      <c r="D770" s="143" t="n">
        <f aca="false">VLOOKUP(H770,$A$7:$E$12,(HLOOKUP(B770,$B$5:$E$6,2,FALSE())),FALSE())*C770</f>
        <v>8</v>
      </c>
      <c r="E770" s="109" t="n">
        <v>1342725</v>
      </c>
      <c r="F770" s="110" t="n">
        <v>37047.4928819444</v>
      </c>
      <c r="G770" s="0" t="s">
        <v>170</v>
      </c>
      <c r="H770" s="0" t="s">
        <v>15</v>
      </c>
      <c r="I770" s="0" t="s">
        <v>11</v>
      </c>
      <c r="K770" s="0" t="s">
        <v>13</v>
      </c>
      <c r="L770" s="0" t="s">
        <v>133</v>
      </c>
      <c r="M770" s="0" t="n">
        <v>29085</v>
      </c>
      <c r="N770" s="0" t="s">
        <v>893</v>
      </c>
      <c r="O770" s="111" t="n">
        <v>50</v>
      </c>
      <c r="R770" s="0" t="s">
        <v>97</v>
      </c>
      <c r="S770" s="0" t="s">
        <v>98</v>
      </c>
      <c r="T770" s="113" t="n">
        <v>29.25</v>
      </c>
      <c r="U770" s="0" t="s">
        <v>647</v>
      </c>
      <c r="V770" s="0" t="s">
        <v>153</v>
      </c>
      <c r="W770" s="0" t="s">
        <v>154</v>
      </c>
      <c r="X770" s="0" t="s">
        <v>102</v>
      </c>
      <c r="Y770" s="0" t="s">
        <v>103</v>
      </c>
      <c r="Z770" s="0" t="s">
        <v>104</v>
      </c>
      <c r="AB770" s="0" t="n">
        <v>633257.1</v>
      </c>
      <c r="AC770" s="0" t="n">
        <v>3246</v>
      </c>
      <c r="AD770" s="110" t="n">
        <v>37049.8750115741</v>
      </c>
      <c r="AE770" s="110" t="n">
        <v>37050.8750115741</v>
      </c>
    </row>
    <row r="771" customFormat="false" ht="12.75" hidden="false" customHeight="false" outlineLevel="0" collapsed="false">
      <c r="A771" s="142" t="n">
        <f aca="false">DATEVALUE(TEXT(F771,"mm/dd/yy"))</f>
        <v>37047</v>
      </c>
      <c r="B771" s="142" t="str">
        <f aca="false">IF(K771="Power",IF(Z771="Enron Canada Corp.",LEFT(L771,9),LEFT(L771,13)),K771)</f>
        <v>US West Power</v>
      </c>
      <c r="C771" s="143" t="n">
        <f aca="false">IF(K771="Power",((AE771-AD771+1)*16*SUM(O771:P771)),((AE771-AD771+1)*SUM(O771:P771)))</f>
        <v>12000</v>
      </c>
      <c r="D771" s="143" t="n">
        <f aca="false">VLOOKUP(H771,$A$7:$E$12,(HLOOKUP(B771,$B$5:$E$6,2,FALSE())),FALSE())*C771</f>
        <v>90</v>
      </c>
      <c r="E771" s="109" t="n">
        <v>1342884</v>
      </c>
      <c r="F771" s="110" t="n">
        <v>37047.5146527778</v>
      </c>
      <c r="G771" s="0" t="s">
        <v>255</v>
      </c>
      <c r="H771" s="0" t="s">
        <v>15</v>
      </c>
      <c r="I771" s="0" t="s">
        <v>11</v>
      </c>
      <c r="K771" s="0" t="s">
        <v>13</v>
      </c>
      <c r="L771" s="0" t="s">
        <v>95</v>
      </c>
      <c r="M771" s="0" t="n">
        <v>40715</v>
      </c>
      <c r="N771" s="0" t="s">
        <v>400</v>
      </c>
      <c r="P771" s="111" t="n">
        <v>25</v>
      </c>
      <c r="R771" s="0" t="s">
        <v>97</v>
      </c>
      <c r="S771" s="0" t="s">
        <v>98</v>
      </c>
      <c r="T771" s="113" t="n">
        <v>145</v>
      </c>
      <c r="U771" s="0" t="s">
        <v>652</v>
      </c>
      <c r="V771" s="0" t="s">
        <v>401</v>
      </c>
      <c r="W771" s="0" t="s">
        <v>101</v>
      </c>
      <c r="X771" s="0" t="s">
        <v>102</v>
      </c>
      <c r="Y771" s="0" t="s">
        <v>103</v>
      </c>
      <c r="Z771" s="0" t="s">
        <v>104</v>
      </c>
      <c r="AA771" s="0" t="n">
        <v>96057479</v>
      </c>
      <c r="AB771" s="0" t="n">
        <v>633321.1</v>
      </c>
      <c r="AC771" s="0" t="n">
        <v>55134</v>
      </c>
      <c r="AD771" s="110" t="n">
        <v>37135.8750115741</v>
      </c>
      <c r="AE771" s="110" t="n">
        <v>37164.8750115741</v>
      </c>
    </row>
    <row r="772" customFormat="false" ht="12.75" hidden="false" customHeight="false" outlineLevel="0" collapsed="false">
      <c r="A772" s="142" t="n">
        <f aca="false">DATEVALUE(TEXT(F772,"mm/dd/yy"))</f>
        <v>37047</v>
      </c>
      <c r="B772" s="142" t="str">
        <f aca="false">IF(K772="Power",IF(Z772="Enron Canada Corp.",LEFT(L772,9),LEFT(L772,13)),K772)</f>
        <v>US West Power</v>
      </c>
      <c r="C772" s="143" t="n">
        <f aca="false">IF(K772="Power",((AE772-AD772+1)*16*SUM(O772:P772)),((AE772-AD772+1)*SUM(O772:P772)))</f>
        <v>36800</v>
      </c>
      <c r="D772" s="143" t="n">
        <f aca="false">VLOOKUP(H772,$A$7:$E$12,(HLOOKUP(B772,$B$5:$E$6,2,FALSE())),FALSE())*C772</f>
        <v>276</v>
      </c>
      <c r="E772" s="109" t="n">
        <v>1342891</v>
      </c>
      <c r="F772" s="110" t="n">
        <v>37047.5160416667</v>
      </c>
      <c r="G772" s="0" t="s">
        <v>255</v>
      </c>
      <c r="H772" s="0" t="s">
        <v>15</v>
      </c>
      <c r="I772" s="0" t="s">
        <v>11</v>
      </c>
      <c r="K772" s="0" t="s">
        <v>13</v>
      </c>
      <c r="L772" s="0" t="s">
        <v>95</v>
      </c>
      <c r="M772" s="0" t="n">
        <v>30847</v>
      </c>
      <c r="N772" s="0" t="s">
        <v>425</v>
      </c>
      <c r="P772" s="111" t="n">
        <v>25</v>
      </c>
      <c r="R772" s="0" t="s">
        <v>97</v>
      </c>
      <c r="S772" s="0" t="s">
        <v>98</v>
      </c>
      <c r="T772" s="113" t="n">
        <v>82</v>
      </c>
      <c r="U772" s="0" t="s">
        <v>652</v>
      </c>
      <c r="V772" s="0" t="s">
        <v>401</v>
      </c>
      <c r="W772" s="0" t="s">
        <v>101</v>
      </c>
      <c r="X772" s="0" t="s">
        <v>102</v>
      </c>
      <c r="Y772" s="0" t="s">
        <v>103</v>
      </c>
      <c r="Z772" s="0" t="s">
        <v>104</v>
      </c>
      <c r="AA772" s="0" t="n">
        <v>96057479</v>
      </c>
      <c r="AB772" s="0" t="n">
        <v>633326.1</v>
      </c>
      <c r="AC772" s="0" t="n">
        <v>55134</v>
      </c>
      <c r="AD772" s="110" t="n">
        <v>37165.5645833333</v>
      </c>
      <c r="AE772" s="110" t="n">
        <v>37256.5645833333</v>
      </c>
    </row>
    <row r="773" customFormat="false" ht="12.75" hidden="false" customHeight="false" outlineLevel="0" collapsed="false">
      <c r="A773" s="142" t="n">
        <f aca="false">DATEVALUE(TEXT(F773,"mm/dd/yy"))</f>
        <v>37047</v>
      </c>
      <c r="B773" s="142" t="str">
        <f aca="false">IF(K773="Power",IF(Z773="Enron Canada Corp.",LEFT(L773,9),LEFT(L773,13)),K773)</f>
        <v>US West Power</v>
      </c>
      <c r="C773" s="143" t="n">
        <f aca="false">IF(K773="Power",((AE773-AD773+1)*16*SUM(O773:P773)),((AE773-AD773+1)*SUM(O773:P773)))</f>
        <v>12400</v>
      </c>
      <c r="D773" s="143" t="n">
        <f aca="false">VLOOKUP(H773,$A$7:$E$12,(HLOOKUP(B773,$B$5:$E$6,2,FALSE())),FALSE())*C773</f>
        <v>93</v>
      </c>
      <c r="E773" s="109" t="n">
        <v>1342961</v>
      </c>
      <c r="F773" s="110" t="n">
        <v>37047.5284606482</v>
      </c>
      <c r="G773" s="0" t="s">
        <v>255</v>
      </c>
      <c r="H773" s="0" t="s">
        <v>15</v>
      </c>
      <c r="I773" s="0" t="s">
        <v>11</v>
      </c>
      <c r="K773" s="0" t="s">
        <v>13</v>
      </c>
      <c r="L773" s="0" t="s">
        <v>95</v>
      </c>
      <c r="M773" s="0" t="n">
        <v>49075</v>
      </c>
      <c r="N773" s="0" t="s">
        <v>511</v>
      </c>
      <c r="P773" s="111" t="n">
        <v>25</v>
      </c>
      <c r="R773" s="0" t="s">
        <v>97</v>
      </c>
      <c r="S773" s="0" t="s">
        <v>98</v>
      </c>
      <c r="T773" s="113" t="n">
        <v>233</v>
      </c>
      <c r="U773" s="0" t="s">
        <v>652</v>
      </c>
      <c r="V773" s="0" t="s">
        <v>401</v>
      </c>
      <c r="W773" s="0" t="s">
        <v>101</v>
      </c>
      <c r="X773" s="0" t="s">
        <v>102</v>
      </c>
      <c r="Y773" s="0" t="s">
        <v>103</v>
      </c>
      <c r="Z773" s="0" t="s">
        <v>104</v>
      </c>
      <c r="AA773" s="0" t="n">
        <v>96057479</v>
      </c>
      <c r="AB773" s="0" t="n">
        <v>633368.1</v>
      </c>
      <c r="AC773" s="0" t="n">
        <v>55134</v>
      </c>
      <c r="AD773" s="110" t="n">
        <v>37073.8750115741</v>
      </c>
      <c r="AE773" s="110" t="n">
        <v>37103.8750115741</v>
      </c>
    </row>
    <row r="774" customFormat="false" ht="12.75" hidden="false" customHeight="false" outlineLevel="0" collapsed="false">
      <c r="A774" s="142" t="n">
        <f aca="false">DATEVALUE(TEXT(F774,"mm/dd/yy"))</f>
        <v>37047</v>
      </c>
      <c r="B774" s="142" t="str">
        <f aca="false">IF(K774="Power",IF(Z774="Enron Canada Corp.",LEFT(L774,9),LEFT(L774,13)),K774)</f>
        <v>Natural Gas</v>
      </c>
      <c r="C774" s="143" t="n">
        <f aca="false">IF(K774="Power",((AE774-AD774+1)*16*SUM(O774:P774)),((AE774-AD774+1)*SUM(O774:P774)))</f>
        <v>310000</v>
      </c>
      <c r="D774" s="143" t="n">
        <f aca="false">VLOOKUP(H774,$A$7:$E$12,(HLOOKUP(B774,$B$5:$E$6,2,FALSE())),FALSE())*C774</f>
        <v>77.5</v>
      </c>
      <c r="E774" s="109" t="n">
        <v>1343228</v>
      </c>
      <c r="F774" s="110" t="n">
        <v>37047.5575694444</v>
      </c>
      <c r="G774" s="0" t="s">
        <v>155</v>
      </c>
      <c r="H774" s="0" t="s">
        <v>16</v>
      </c>
      <c r="I774" s="0" t="s">
        <v>11</v>
      </c>
      <c r="K774" s="0" t="s">
        <v>12</v>
      </c>
      <c r="L774" s="0" t="s">
        <v>123</v>
      </c>
      <c r="M774" s="0" t="n">
        <v>34001</v>
      </c>
      <c r="N774" s="0" t="s">
        <v>894</v>
      </c>
      <c r="P774" s="111" t="n">
        <v>10000</v>
      </c>
      <c r="R774" s="0" t="s">
        <v>125</v>
      </c>
      <c r="S774" s="0" t="s">
        <v>98</v>
      </c>
      <c r="T774" s="113" t="n">
        <v>0.0375</v>
      </c>
      <c r="U774" s="0" t="s">
        <v>660</v>
      </c>
      <c r="V774" s="0" t="s">
        <v>218</v>
      </c>
      <c r="W774" s="0" t="s">
        <v>219</v>
      </c>
      <c r="X774" s="0" t="s">
        <v>129</v>
      </c>
      <c r="Y774" s="0" t="s">
        <v>103</v>
      </c>
      <c r="Z774" s="0" t="s">
        <v>130</v>
      </c>
      <c r="AA774" s="0" t="n">
        <v>96018986</v>
      </c>
      <c r="AB774" s="0" t="s">
        <v>895</v>
      </c>
      <c r="AC774" s="0" t="n">
        <v>49747</v>
      </c>
      <c r="AD774" s="110" t="n">
        <v>37104</v>
      </c>
      <c r="AE774" s="110" t="n">
        <v>37134</v>
      </c>
    </row>
    <row r="775" customFormat="false" ht="12.75" hidden="false" customHeight="false" outlineLevel="0" collapsed="false">
      <c r="A775" s="142" t="n">
        <f aca="false">DATEVALUE(TEXT(F775,"mm/dd/yy"))</f>
        <v>37047</v>
      </c>
      <c r="B775" s="142" t="str">
        <f aca="false">IF(K775="Power",IF(Z775="Enron Canada Corp.",LEFT(L775,9),LEFT(L775,13)),K775)</f>
        <v>US East Power</v>
      </c>
      <c r="C775" s="143" t="n">
        <f aca="false">IF(K775="Power",((AE775-AD775+1)*16*SUM(O775:P775)),((AE775-AD775+1)*SUM(O775:P775)))</f>
        <v>4000</v>
      </c>
      <c r="D775" s="143" t="n">
        <f aca="false">VLOOKUP(H775,$A$7:$E$12,(HLOOKUP(B775,$B$5:$E$6,2,FALSE())),FALSE())*C775</f>
        <v>20</v>
      </c>
      <c r="E775" s="109" t="n">
        <v>1343274</v>
      </c>
      <c r="F775" s="110" t="n">
        <v>37047.5630902778</v>
      </c>
      <c r="G775" s="0" t="s">
        <v>878</v>
      </c>
      <c r="H775" s="0" t="s">
        <v>17</v>
      </c>
      <c r="I775" s="0" t="s">
        <v>11</v>
      </c>
      <c r="K775" s="0" t="s">
        <v>13</v>
      </c>
      <c r="L775" s="0" t="s">
        <v>133</v>
      </c>
      <c r="M775" s="0" t="n">
        <v>25667</v>
      </c>
      <c r="N775" s="0" t="s">
        <v>861</v>
      </c>
      <c r="O775" s="111" t="n">
        <v>50</v>
      </c>
      <c r="R775" s="0" t="s">
        <v>97</v>
      </c>
      <c r="S775" s="0" t="s">
        <v>98</v>
      </c>
      <c r="T775" s="113" t="n">
        <v>40</v>
      </c>
      <c r="U775" s="0" t="s">
        <v>685</v>
      </c>
      <c r="V775" s="0" t="s">
        <v>458</v>
      </c>
      <c r="W775" s="0" t="s">
        <v>580</v>
      </c>
      <c r="X775" s="0" t="s">
        <v>102</v>
      </c>
      <c r="Y775" s="0" t="s">
        <v>103</v>
      </c>
      <c r="Z775" s="0" t="s">
        <v>104</v>
      </c>
      <c r="AA775" s="0" t="n">
        <v>96004358</v>
      </c>
      <c r="AB775" s="0" t="n">
        <v>633459.1</v>
      </c>
      <c r="AC775" s="0" t="n">
        <v>58177</v>
      </c>
      <c r="AD775" s="110" t="n">
        <v>37053.8750115741</v>
      </c>
      <c r="AE775" s="110" t="n">
        <v>37057.8750115741</v>
      </c>
    </row>
    <row r="776" customFormat="false" ht="12.75" hidden="false" customHeight="false" outlineLevel="0" collapsed="false">
      <c r="A776" s="142" t="n">
        <f aca="false">DATEVALUE(TEXT(F776,"mm/dd/yy"))</f>
        <v>37047</v>
      </c>
      <c r="B776" s="142" t="str">
        <f aca="false">IF(K776="Power",IF(Z776="Enron Canada Corp.",LEFT(L776,9),LEFT(L776,13)),K776)</f>
        <v>Natural Gas</v>
      </c>
      <c r="C776" s="143" t="n">
        <f aca="false">IF(K776="Power",((AE776-AD776+1)*16*SUM(O776:P776)),((AE776-AD776+1)*SUM(O776:P776)))</f>
        <v>310000</v>
      </c>
      <c r="D776" s="143" t="n">
        <f aca="false">VLOOKUP(H776,$A$7:$E$12,(HLOOKUP(B776,$B$5:$E$6,2,FALSE())),FALSE())*C776</f>
        <v>77.5</v>
      </c>
      <c r="E776" s="109" t="n">
        <v>1343527</v>
      </c>
      <c r="F776" s="110" t="n">
        <v>37047.5909027778</v>
      </c>
      <c r="G776" s="0" t="s">
        <v>171</v>
      </c>
      <c r="H776" s="0" t="s">
        <v>14</v>
      </c>
      <c r="I776" s="0" t="s">
        <v>11</v>
      </c>
      <c r="K776" s="0" t="s">
        <v>12</v>
      </c>
      <c r="L776" s="0" t="s">
        <v>123</v>
      </c>
      <c r="M776" s="0" t="n">
        <v>36137</v>
      </c>
      <c r="N776" s="0" t="s">
        <v>896</v>
      </c>
      <c r="O776" s="111" t="n">
        <v>10000</v>
      </c>
      <c r="R776" s="0" t="s">
        <v>125</v>
      </c>
      <c r="S776" s="0" t="s">
        <v>98</v>
      </c>
      <c r="T776" s="113" t="n">
        <v>-0.11</v>
      </c>
      <c r="U776" s="0" t="s">
        <v>202</v>
      </c>
      <c r="V776" s="0" t="s">
        <v>203</v>
      </c>
      <c r="W776" s="0" t="s">
        <v>204</v>
      </c>
      <c r="X776" s="0" t="s">
        <v>129</v>
      </c>
      <c r="Y776" s="0" t="s">
        <v>103</v>
      </c>
      <c r="Z776" s="0" t="s">
        <v>130</v>
      </c>
      <c r="AA776" s="0" t="n">
        <v>96000103</v>
      </c>
      <c r="AB776" s="0" t="s">
        <v>897</v>
      </c>
      <c r="AC776" s="0" t="n">
        <v>65268</v>
      </c>
      <c r="AD776" s="110" t="n">
        <v>37073.8750115741</v>
      </c>
      <c r="AE776" s="110" t="n">
        <v>37103.8750115741</v>
      </c>
    </row>
    <row r="777" customFormat="false" ht="12.75" hidden="false" customHeight="false" outlineLevel="0" collapsed="false">
      <c r="A777" s="142" t="n">
        <f aca="false">DATEVALUE(TEXT(F777,"mm/dd/yy"))</f>
        <v>37047</v>
      </c>
      <c r="B777" s="142" t="str">
        <f aca="false">IF(K777="Power",IF(Z777="Enron Canada Corp.",LEFT(L777,9),LEFT(L777,13)),K777)</f>
        <v>US East Power</v>
      </c>
      <c r="C777" s="143" t="n">
        <f aca="false">IF(K777="Power",((AE777-AD777+1)*16*SUM(O777:P777)),((AE777-AD777+1)*SUM(O777:P777)))</f>
        <v>1600</v>
      </c>
      <c r="D777" s="143" t="n">
        <f aca="false">VLOOKUP(H777,$A$7:$E$12,(HLOOKUP(B777,$B$5:$E$6,2,FALSE())),FALSE())*C777</f>
        <v>8</v>
      </c>
      <c r="E777" s="109" t="n">
        <v>1343581</v>
      </c>
      <c r="F777" s="110" t="n">
        <v>37047.5986226852</v>
      </c>
      <c r="G777" s="0" t="s">
        <v>792</v>
      </c>
      <c r="H777" s="0" t="s">
        <v>17</v>
      </c>
      <c r="I777" s="0" t="s">
        <v>11</v>
      </c>
      <c r="K777" s="0" t="s">
        <v>13</v>
      </c>
      <c r="L777" s="0" t="s">
        <v>133</v>
      </c>
      <c r="M777" s="0" t="n">
        <v>52659</v>
      </c>
      <c r="N777" s="0" t="s">
        <v>881</v>
      </c>
      <c r="P777" s="111" t="n">
        <v>50</v>
      </c>
      <c r="R777" s="0" t="s">
        <v>97</v>
      </c>
      <c r="S777" s="0" t="s">
        <v>98</v>
      </c>
      <c r="T777" s="113" t="n">
        <v>42</v>
      </c>
      <c r="U777" s="0" t="s">
        <v>578</v>
      </c>
      <c r="V777" s="0" t="s">
        <v>795</v>
      </c>
      <c r="W777" s="0" t="s">
        <v>673</v>
      </c>
      <c r="X777" s="0" t="s">
        <v>102</v>
      </c>
      <c r="Y777" s="0" t="s">
        <v>103</v>
      </c>
      <c r="Z777" s="0" t="s">
        <v>104</v>
      </c>
      <c r="AB777" s="0" t="n">
        <v>633583.1</v>
      </c>
      <c r="AC777" s="0" t="n">
        <v>26428</v>
      </c>
      <c r="AD777" s="110" t="n">
        <v>37049.8750115741</v>
      </c>
      <c r="AE777" s="110" t="n">
        <v>37050.8750115741</v>
      </c>
    </row>
    <row r="778" customFormat="false" ht="12.75" hidden="false" customHeight="false" outlineLevel="0" collapsed="false">
      <c r="A778" s="142" t="n">
        <f aca="false">DATEVALUE(TEXT(F778,"mm/dd/yy"))</f>
        <v>37047</v>
      </c>
      <c r="B778" s="142" t="str">
        <f aca="false">IF(K778="Power",IF(Z778="Enron Canada Corp.",LEFT(L778,9),LEFT(L778,13)),K778)</f>
        <v>US East Power</v>
      </c>
      <c r="C778" s="143" t="n">
        <f aca="false">IF(K778="Power",((AE778-AD778+1)*16*SUM(O778:P778)),((AE778-AD778+1)*SUM(O778:P778)))</f>
        <v>1600</v>
      </c>
      <c r="D778" s="143" t="n">
        <f aca="false">VLOOKUP(H778,$A$7:$E$12,(HLOOKUP(B778,$B$5:$E$6,2,FALSE())),FALSE())*C778</f>
        <v>8</v>
      </c>
      <c r="E778" s="109" t="n">
        <v>1343604</v>
      </c>
      <c r="F778" s="110" t="n">
        <v>37047.6049421296</v>
      </c>
      <c r="G778" s="0" t="s">
        <v>792</v>
      </c>
      <c r="H778" s="0" t="s">
        <v>17</v>
      </c>
      <c r="I778" s="0" t="s">
        <v>11</v>
      </c>
      <c r="K778" s="0" t="s">
        <v>13</v>
      </c>
      <c r="L778" s="0" t="s">
        <v>133</v>
      </c>
      <c r="M778" s="0" t="n">
        <v>52659</v>
      </c>
      <c r="N778" s="0" t="s">
        <v>881</v>
      </c>
      <c r="P778" s="111" t="n">
        <v>50</v>
      </c>
      <c r="R778" s="0" t="s">
        <v>97</v>
      </c>
      <c r="S778" s="0" t="s">
        <v>98</v>
      </c>
      <c r="T778" s="113" t="n">
        <v>41.5</v>
      </c>
      <c r="U778" s="0" t="s">
        <v>578</v>
      </c>
      <c r="V778" s="0" t="s">
        <v>795</v>
      </c>
      <c r="W778" s="0" t="s">
        <v>673</v>
      </c>
      <c r="X778" s="0" t="s">
        <v>102</v>
      </c>
      <c r="Y778" s="0" t="s">
        <v>103</v>
      </c>
      <c r="Z778" s="0" t="s">
        <v>104</v>
      </c>
      <c r="AB778" s="0" t="n">
        <v>633607.1</v>
      </c>
      <c r="AC778" s="0" t="n">
        <v>26428</v>
      </c>
      <c r="AD778" s="110" t="n">
        <v>37049.8750115741</v>
      </c>
      <c r="AE778" s="110" t="n">
        <v>37050.8750115741</v>
      </c>
    </row>
    <row r="779" customFormat="false" ht="12.75" hidden="false" customHeight="false" outlineLevel="0" collapsed="false">
      <c r="A779" s="142" t="n">
        <f aca="false">DATEVALUE(TEXT(F779,"mm/dd/yy"))</f>
        <v>37047</v>
      </c>
      <c r="B779" s="142" t="str">
        <f aca="false">IF(K779="Power",IF(Z779="Enron Canada Corp.",LEFT(L779,9),LEFT(L779,13)),K779)</f>
        <v>US East Power</v>
      </c>
      <c r="C779" s="143" t="n">
        <f aca="false">IF(K779="Power",((AE779-AD779+1)*16*SUM(O779:P779)),((AE779-AD779+1)*SUM(O779:P779)))</f>
        <v>24800</v>
      </c>
      <c r="D779" s="143" t="n">
        <f aca="false">VLOOKUP(H779,$A$7:$E$12,(HLOOKUP(B779,$B$5:$E$6,2,FALSE())),FALSE())*C779</f>
        <v>124</v>
      </c>
      <c r="E779" s="109" t="n">
        <v>1343612</v>
      </c>
      <c r="F779" s="110" t="n">
        <v>37047.6060763889</v>
      </c>
      <c r="G779" s="0" t="s">
        <v>255</v>
      </c>
      <c r="H779" s="0" t="s">
        <v>14</v>
      </c>
      <c r="I779" s="0" t="s">
        <v>11</v>
      </c>
      <c r="K779" s="0" t="s">
        <v>13</v>
      </c>
      <c r="L779" s="0" t="s">
        <v>133</v>
      </c>
      <c r="M779" s="0" t="n">
        <v>36462</v>
      </c>
      <c r="N779" s="0" t="s">
        <v>898</v>
      </c>
      <c r="O779" s="111" t="n">
        <v>50</v>
      </c>
      <c r="R779" s="0" t="s">
        <v>97</v>
      </c>
      <c r="S779" s="0" t="s">
        <v>98</v>
      </c>
      <c r="T779" s="113" t="n">
        <v>82.25</v>
      </c>
      <c r="U779" s="0" t="s">
        <v>780</v>
      </c>
      <c r="V779" s="0" t="s">
        <v>181</v>
      </c>
      <c r="W779" s="0" t="s">
        <v>182</v>
      </c>
      <c r="X779" s="0" t="s">
        <v>102</v>
      </c>
      <c r="Y779" s="0" t="s">
        <v>103</v>
      </c>
      <c r="Z779" s="0" t="s">
        <v>104</v>
      </c>
      <c r="AA779" s="0" t="n">
        <v>96057479</v>
      </c>
      <c r="AB779" s="0" t="n">
        <v>633609.1</v>
      </c>
      <c r="AC779" s="0" t="n">
        <v>55134</v>
      </c>
      <c r="AD779" s="110" t="n">
        <v>37073.8750115741</v>
      </c>
      <c r="AE779" s="110" t="n">
        <v>37103.8750115741</v>
      </c>
    </row>
    <row r="780" customFormat="false" ht="12.75" hidden="false" customHeight="false" outlineLevel="0" collapsed="false">
      <c r="A780" s="142" t="n">
        <f aca="false">DATEVALUE(TEXT(F780,"mm/dd/yy"))</f>
        <v>37047</v>
      </c>
      <c r="B780" s="142" t="str">
        <f aca="false">IF(K780="Power",IF(Z780="Enron Canada Corp.",LEFT(L780,9),LEFT(L780,13)),K780)</f>
        <v>US East Power</v>
      </c>
      <c r="C780" s="143" t="n">
        <f aca="false">IF(K780="Power",((AE780-AD780+1)*16*SUM(O780:P780)),((AE780-AD780+1)*SUM(O780:P780)))</f>
        <v>24800</v>
      </c>
      <c r="D780" s="143" t="n">
        <f aca="false">VLOOKUP(H780,$A$7:$E$12,(HLOOKUP(B780,$B$5:$E$6,2,FALSE())),FALSE())*C780</f>
        <v>124</v>
      </c>
      <c r="E780" s="109" t="n">
        <v>1343627</v>
      </c>
      <c r="F780" s="110" t="n">
        <v>37047.6082407407</v>
      </c>
      <c r="G780" s="0" t="s">
        <v>461</v>
      </c>
      <c r="H780" s="0" t="s">
        <v>14</v>
      </c>
      <c r="I780" s="0" t="s">
        <v>11</v>
      </c>
      <c r="K780" s="0" t="s">
        <v>13</v>
      </c>
      <c r="L780" s="0" t="s">
        <v>133</v>
      </c>
      <c r="M780" s="0" t="n">
        <v>36462</v>
      </c>
      <c r="N780" s="0" t="s">
        <v>898</v>
      </c>
      <c r="P780" s="111" t="n">
        <v>50</v>
      </c>
      <c r="R780" s="0" t="s">
        <v>97</v>
      </c>
      <c r="S780" s="0" t="s">
        <v>98</v>
      </c>
      <c r="T780" s="113" t="n">
        <v>82.25</v>
      </c>
      <c r="U780" s="0" t="s">
        <v>208</v>
      </c>
      <c r="V780" s="0" t="s">
        <v>181</v>
      </c>
      <c r="W780" s="0" t="s">
        <v>182</v>
      </c>
      <c r="X780" s="0" t="s">
        <v>102</v>
      </c>
      <c r="Y780" s="0" t="s">
        <v>103</v>
      </c>
      <c r="Z780" s="0" t="s">
        <v>104</v>
      </c>
      <c r="AB780" s="0" t="n">
        <v>633624.1</v>
      </c>
      <c r="AC780" s="0" t="n">
        <v>27457</v>
      </c>
      <c r="AD780" s="110" t="n">
        <v>37073.8750115741</v>
      </c>
      <c r="AE780" s="110" t="n">
        <v>37103.8750115741</v>
      </c>
    </row>
    <row r="781" customFormat="false" ht="12.75" hidden="false" customHeight="false" outlineLevel="0" collapsed="false">
      <c r="A781" s="142" t="n">
        <f aca="false">DATEVALUE(TEXT(F781,"mm/dd/yy"))</f>
        <v>37047</v>
      </c>
      <c r="B781" s="142" t="str">
        <f aca="false">IF(K781="Power",IF(Z781="Enron Canada Corp.",LEFT(L781,9),LEFT(L781,13)),K781)</f>
        <v>US East Power</v>
      </c>
      <c r="C781" s="143" t="n">
        <f aca="false">IF(K781="Power",((AE781-AD781+1)*16*SUM(O781:P781)),((AE781-AD781+1)*SUM(O781:P781)))</f>
        <v>47200</v>
      </c>
      <c r="D781" s="143" t="n">
        <f aca="false">VLOOKUP(H781,$A$7:$E$12,(HLOOKUP(B781,$B$5:$E$6,2,FALSE())),FALSE())*C781</f>
        <v>236</v>
      </c>
      <c r="E781" s="109" t="n">
        <v>1343650</v>
      </c>
      <c r="F781" s="110" t="n">
        <v>37047.6150347222</v>
      </c>
      <c r="G781" s="0" t="s">
        <v>255</v>
      </c>
      <c r="H781" s="0" t="s">
        <v>14</v>
      </c>
      <c r="I781" s="0" t="s">
        <v>11</v>
      </c>
      <c r="K781" s="0" t="s">
        <v>13</v>
      </c>
      <c r="L781" s="0" t="s">
        <v>133</v>
      </c>
      <c r="M781" s="0" t="n">
        <v>33302</v>
      </c>
      <c r="N781" s="0" t="s">
        <v>808</v>
      </c>
      <c r="O781" s="111" t="n">
        <v>50</v>
      </c>
      <c r="R781" s="0" t="s">
        <v>97</v>
      </c>
      <c r="S781" s="0" t="s">
        <v>98</v>
      </c>
      <c r="T781" s="113" t="n">
        <v>59</v>
      </c>
      <c r="U781" s="0" t="s">
        <v>223</v>
      </c>
      <c r="V781" s="0" t="s">
        <v>265</v>
      </c>
      <c r="W781" s="0" t="s">
        <v>137</v>
      </c>
      <c r="X781" s="0" t="s">
        <v>102</v>
      </c>
      <c r="Y781" s="0" t="s">
        <v>103</v>
      </c>
      <c r="Z781" s="0" t="s">
        <v>104</v>
      </c>
      <c r="AA781" s="0" t="n">
        <v>96057479</v>
      </c>
      <c r="AB781" s="0" t="n">
        <v>633640.1</v>
      </c>
      <c r="AC781" s="0" t="n">
        <v>55134</v>
      </c>
      <c r="AD781" s="110" t="n">
        <v>37257.7159722222</v>
      </c>
      <c r="AE781" s="110" t="n">
        <v>37315.7159722222</v>
      </c>
    </row>
    <row r="782" customFormat="false" ht="12.75" hidden="false" customHeight="false" outlineLevel="0" collapsed="false">
      <c r="A782" s="142" t="n">
        <f aca="false">DATEVALUE(TEXT(F782,"mm/dd/yy"))</f>
        <v>37047</v>
      </c>
      <c r="B782" s="142" t="str">
        <f aca="false">IF(K782="Power",IF(Z782="Enron Canada Corp.",LEFT(L782,9),LEFT(L782,13)),K782)</f>
        <v>US East Power</v>
      </c>
      <c r="C782" s="143" t="n">
        <f aca="false">IF(K782="Power",((AE782-AD782+1)*16*SUM(O782:P782)),((AE782-AD782+1)*SUM(O782:P782)))</f>
        <v>800</v>
      </c>
      <c r="D782" s="143" t="n">
        <f aca="false">VLOOKUP(H782,$A$7:$E$12,(HLOOKUP(B782,$B$5:$E$6,2,FALSE())),FALSE())*C782</f>
        <v>4</v>
      </c>
      <c r="E782" s="109" t="n">
        <v>1343668</v>
      </c>
      <c r="F782" s="110" t="n">
        <v>37047.6186689815</v>
      </c>
      <c r="G782" s="0" t="s">
        <v>170</v>
      </c>
      <c r="H782" s="0" t="s">
        <v>15</v>
      </c>
      <c r="I782" s="0" t="s">
        <v>11</v>
      </c>
      <c r="K782" s="0" t="s">
        <v>13</v>
      </c>
      <c r="L782" s="0" t="s">
        <v>133</v>
      </c>
      <c r="M782" s="0" t="n">
        <v>29080</v>
      </c>
      <c r="N782" s="0" t="s">
        <v>899</v>
      </c>
      <c r="O782" s="111" t="n">
        <v>50</v>
      </c>
      <c r="R782" s="0" t="s">
        <v>97</v>
      </c>
      <c r="S782" s="0" t="s">
        <v>98</v>
      </c>
      <c r="T782" s="113" t="n">
        <v>34.8</v>
      </c>
      <c r="U782" s="0" t="s">
        <v>649</v>
      </c>
      <c r="V782" s="0" t="s">
        <v>136</v>
      </c>
      <c r="W782" s="0" t="s">
        <v>149</v>
      </c>
      <c r="X782" s="0" t="s">
        <v>102</v>
      </c>
      <c r="Y782" s="0" t="s">
        <v>103</v>
      </c>
      <c r="Z782" s="0" t="s">
        <v>104</v>
      </c>
      <c r="AB782" s="0" t="n">
        <v>633663.1</v>
      </c>
      <c r="AC782" s="0" t="n">
        <v>3246</v>
      </c>
      <c r="AD782" s="110" t="n">
        <v>37049.8750115741</v>
      </c>
      <c r="AE782" s="110" t="n">
        <v>37049.8750115741</v>
      </c>
    </row>
    <row r="783" customFormat="false" ht="12.75" hidden="false" customHeight="false" outlineLevel="0" collapsed="false">
      <c r="A783" s="142" t="n">
        <f aca="false">DATEVALUE(TEXT(F783,"mm/dd/yy"))</f>
        <v>37047</v>
      </c>
      <c r="B783" s="142" t="str">
        <f aca="false">IF(K783="Power",IF(Z783="Enron Canada Corp.",LEFT(L783,9),LEFT(L783,13)),K783)</f>
        <v>US East Power</v>
      </c>
      <c r="C783" s="143" t="n">
        <f aca="false">IF(K783="Power",((AE783-AD783+1)*16*SUM(O783:P783)),((AE783-AD783+1)*SUM(O783:P783)))</f>
        <v>24800</v>
      </c>
      <c r="D783" s="143" t="n">
        <f aca="false">VLOOKUP(H783,$A$7:$E$12,(HLOOKUP(B783,$B$5:$E$6,2,FALSE())),FALSE())*C783</f>
        <v>124</v>
      </c>
      <c r="E783" s="109" t="n">
        <v>1343672</v>
      </c>
      <c r="F783" s="110" t="n">
        <v>37047.6204282407</v>
      </c>
      <c r="G783" s="0" t="s">
        <v>255</v>
      </c>
      <c r="H783" s="0" t="s">
        <v>14</v>
      </c>
      <c r="I783" s="0" t="s">
        <v>11</v>
      </c>
      <c r="K783" s="0" t="s">
        <v>13</v>
      </c>
      <c r="L783" s="0" t="s">
        <v>133</v>
      </c>
      <c r="M783" s="0" t="n">
        <v>36463</v>
      </c>
      <c r="N783" s="0" t="s">
        <v>900</v>
      </c>
      <c r="O783" s="111" t="n">
        <v>50</v>
      </c>
      <c r="R783" s="0" t="s">
        <v>97</v>
      </c>
      <c r="S783" s="0" t="s">
        <v>98</v>
      </c>
      <c r="T783" s="113" t="n">
        <v>71.25</v>
      </c>
      <c r="U783" s="0" t="s">
        <v>790</v>
      </c>
      <c r="V783" s="0" t="s">
        <v>181</v>
      </c>
      <c r="W783" s="0" t="s">
        <v>182</v>
      </c>
      <c r="X783" s="0" t="s">
        <v>102</v>
      </c>
      <c r="Y783" s="0" t="s">
        <v>103</v>
      </c>
      <c r="Z783" s="0" t="s">
        <v>104</v>
      </c>
      <c r="AA783" s="0" t="n">
        <v>96057479</v>
      </c>
      <c r="AB783" s="0" t="n">
        <v>633672.1</v>
      </c>
      <c r="AC783" s="0" t="n">
        <v>55134</v>
      </c>
      <c r="AD783" s="110" t="n">
        <v>37104.8750115741</v>
      </c>
      <c r="AE783" s="110" t="n">
        <v>37134.8750115741</v>
      </c>
    </row>
    <row r="784" customFormat="false" ht="12.75" hidden="false" customHeight="false" outlineLevel="0" collapsed="false">
      <c r="A784" s="142" t="n">
        <f aca="false">DATEVALUE(TEXT(F784,"mm/dd/yy"))</f>
        <v>37047</v>
      </c>
      <c r="B784" s="142" t="str">
        <f aca="false">IF(K784="Power",IF(Z784="Enron Canada Corp.",LEFT(L784,9),LEFT(L784,13)),K784)</f>
        <v>US West Power</v>
      </c>
      <c r="C784" s="143" t="n">
        <f aca="false">IF(K784="Power",((AE784-AD784+1)*16*SUM(O784:P784)),((AE784-AD784+1)*SUM(O784:P784)))</f>
        <v>9600</v>
      </c>
      <c r="D784" s="143" t="n">
        <f aca="false">VLOOKUP(H784,$A$7:$E$12,(HLOOKUP(B784,$B$5:$E$6,2,FALSE())),FALSE())*C784</f>
        <v>72</v>
      </c>
      <c r="E784" s="109" t="n">
        <v>1343730</v>
      </c>
      <c r="F784" s="110" t="n">
        <v>37047.6363541667</v>
      </c>
      <c r="G784" s="0" t="s">
        <v>575</v>
      </c>
      <c r="H784" s="0" t="s">
        <v>14</v>
      </c>
      <c r="I784" s="0" t="s">
        <v>11</v>
      </c>
      <c r="K784" s="0" t="s">
        <v>13</v>
      </c>
      <c r="L784" s="0" t="s">
        <v>95</v>
      </c>
      <c r="M784" s="0" t="n">
        <v>10630</v>
      </c>
      <c r="N784" s="0" t="s">
        <v>901</v>
      </c>
      <c r="O784" s="111" t="n">
        <v>25</v>
      </c>
      <c r="R784" s="0" t="s">
        <v>97</v>
      </c>
      <c r="S784" s="0" t="s">
        <v>98</v>
      </c>
      <c r="T784" s="113" t="n">
        <v>100</v>
      </c>
      <c r="U784" s="0" t="s">
        <v>682</v>
      </c>
      <c r="V784" s="0" t="s">
        <v>417</v>
      </c>
      <c r="W784" s="0" t="s">
        <v>418</v>
      </c>
      <c r="X784" s="0" t="s">
        <v>102</v>
      </c>
      <c r="Y784" s="0" t="s">
        <v>103</v>
      </c>
      <c r="Z784" s="0" t="s">
        <v>104</v>
      </c>
      <c r="AA784" s="0" t="n">
        <v>95001154</v>
      </c>
      <c r="AB784" s="0" t="n">
        <v>633784.1</v>
      </c>
      <c r="AC784" s="0" t="n">
        <v>2482</v>
      </c>
      <c r="AD784" s="110" t="n">
        <v>37049.8750115741</v>
      </c>
      <c r="AE784" s="110" t="n">
        <v>37072.8750115741</v>
      </c>
    </row>
    <row r="785" customFormat="false" ht="12.75" hidden="false" customHeight="false" outlineLevel="0" collapsed="false">
      <c r="A785" s="142" t="n">
        <f aca="false">DATEVALUE(TEXT(F785,"mm/dd/yy"))</f>
        <v>37047</v>
      </c>
      <c r="B785" s="142" t="str">
        <f aca="false">IF(K785="Power",IF(Z785="Enron Canada Corp.",LEFT(L785,9),LEFT(L785,13)),K785)</f>
        <v>Natural Gas</v>
      </c>
      <c r="C785" s="143" t="n">
        <f aca="false">IF(K785="Power",((AE785-AD785+1)*16*SUM(O785:P785)),((AE785-AD785+1)*SUM(O785:P785)))</f>
        <v>755000</v>
      </c>
      <c r="D785" s="143" t="n">
        <f aca="false">VLOOKUP(H785,$A$7:$E$12,(HLOOKUP(B785,$B$5:$E$6,2,FALSE())),FALSE())*C785</f>
        <v>188.75</v>
      </c>
      <c r="E785" s="109" t="n">
        <v>1343750</v>
      </c>
      <c r="F785" s="110" t="n">
        <v>37047.643912037</v>
      </c>
      <c r="G785" s="0" t="s">
        <v>300</v>
      </c>
      <c r="H785" s="0" t="s">
        <v>14</v>
      </c>
      <c r="I785" s="0" t="s">
        <v>11</v>
      </c>
      <c r="K785" s="0" t="s">
        <v>12</v>
      </c>
      <c r="L785" s="0" t="s">
        <v>863</v>
      </c>
      <c r="M785" s="0" t="n">
        <v>45251</v>
      </c>
      <c r="N785" s="0" t="s">
        <v>902</v>
      </c>
      <c r="P785" s="111" t="n">
        <v>5000</v>
      </c>
      <c r="R785" s="0" t="s">
        <v>125</v>
      </c>
      <c r="S785" s="0" t="s">
        <v>98</v>
      </c>
      <c r="T785" s="113" t="n">
        <v>0.0025</v>
      </c>
      <c r="U785" s="0" t="s">
        <v>202</v>
      </c>
      <c r="V785" s="0" t="s">
        <v>280</v>
      </c>
      <c r="W785" s="0" t="s">
        <v>248</v>
      </c>
      <c r="X785" s="0" t="s">
        <v>275</v>
      </c>
      <c r="Y785" s="0" t="s">
        <v>103</v>
      </c>
      <c r="Z785" s="0" t="s">
        <v>130</v>
      </c>
      <c r="AB785" s="0" t="s">
        <v>903</v>
      </c>
      <c r="AC785" s="0" t="n">
        <v>53295</v>
      </c>
      <c r="AD785" s="110" t="n">
        <v>37196</v>
      </c>
      <c r="AE785" s="110" t="n">
        <v>37346</v>
      </c>
    </row>
    <row r="786" customFormat="false" ht="12.75" hidden="false" customHeight="false" outlineLevel="0" collapsed="false">
      <c r="A786" s="142" t="n">
        <f aca="false">DATEVALUE(TEXT(F786,"mm/dd/yy"))</f>
        <v>37047</v>
      </c>
      <c r="B786" s="142" t="str">
        <f aca="false">IF(K786="Power",IF(Z786="Enron Canada Corp.",LEFT(L786,9),LEFT(L786,13)),K786)</f>
        <v>US East Power</v>
      </c>
      <c r="C786" s="143" t="n">
        <f aca="false">IF(K786="Power",((AE786-AD786+1)*16*SUM(O786:P786)),((AE786-AD786+1)*SUM(O786:P786)))</f>
        <v>24800</v>
      </c>
      <c r="D786" s="143" t="n">
        <f aca="false">VLOOKUP(H786,$A$7:$E$12,(HLOOKUP(B786,$B$5:$E$6,2,FALSE())),FALSE())*C786</f>
        <v>124</v>
      </c>
      <c r="E786" s="109" t="n">
        <v>1343760</v>
      </c>
      <c r="F786" s="110" t="n">
        <v>37047.646412037</v>
      </c>
      <c r="G786" s="0" t="s">
        <v>178</v>
      </c>
      <c r="H786" s="0" t="s">
        <v>14</v>
      </c>
      <c r="I786" s="0" t="s">
        <v>11</v>
      </c>
      <c r="K786" s="0" t="s">
        <v>13</v>
      </c>
      <c r="L786" s="0" t="s">
        <v>133</v>
      </c>
      <c r="M786" s="0" t="n">
        <v>36463</v>
      </c>
      <c r="N786" s="0" t="s">
        <v>900</v>
      </c>
      <c r="P786" s="111" t="n">
        <v>50</v>
      </c>
      <c r="R786" s="0" t="s">
        <v>97</v>
      </c>
      <c r="S786" s="0" t="s">
        <v>98</v>
      </c>
      <c r="T786" s="113" t="n">
        <v>72.25</v>
      </c>
      <c r="U786" s="0" t="s">
        <v>780</v>
      </c>
      <c r="V786" s="0" t="s">
        <v>181</v>
      </c>
      <c r="W786" s="0" t="s">
        <v>182</v>
      </c>
      <c r="X786" s="0" t="s">
        <v>102</v>
      </c>
      <c r="Y786" s="0" t="s">
        <v>103</v>
      </c>
      <c r="Z786" s="0" t="s">
        <v>104</v>
      </c>
      <c r="AA786" s="0" t="n">
        <v>96004396</v>
      </c>
      <c r="AB786" s="0" t="n">
        <v>633797.1</v>
      </c>
      <c r="AC786" s="0" t="n">
        <v>64245</v>
      </c>
      <c r="AD786" s="110" t="n">
        <v>37104.8750115741</v>
      </c>
      <c r="AE786" s="110" t="n">
        <v>37134.8750115741</v>
      </c>
    </row>
  </sheetData>
  <autoFilter ref="A14:AI61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9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44" width="18.41"/>
    <col collapsed="false" customWidth="true" hidden="false" outlineLevel="0" max="3" min="3" style="0" width="40.42"/>
    <col collapsed="false" customWidth="true" hidden="false" outlineLevel="0" max="4" min="4" style="0" width="36.28"/>
    <col collapsed="false" customWidth="true" hidden="false" outlineLevel="0" max="17" min="17" style="145" width="17.28"/>
  </cols>
  <sheetData>
    <row r="1" customFormat="false" ht="12.75" hidden="false" customHeight="false" outlineLevel="0" collapsed="false">
      <c r="B1" s="144" t="s">
        <v>57</v>
      </c>
    </row>
    <row r="2" customFormat="false" ht="12.75" hidden="false" customHeight="false" outlineLevel="0" collapsed="false">
      <c r="C2" s="0" t="s">
        <v>904</v>
      </c>
    </row>
    <row r="4" customFormat="false" ht="12.75" hidden="false" customHeight="false" outlineLevel="0" collapsed="false">
      <c r="B4" s="144" t="n">
        <v>1</v>
      </c>
      <c r="C4" s="0" t="n">
        <v>1</v>
      </c>
    </row>
    <row r="5" customFormat="false" ht="12.75" hidden="false" customHeight="false" outlineLevel="0" collapsed="false">
      <c r="A5" s="146" t="s">
        <v>4</v>
      </c>
      <c r="B5" s="147" t="s">
        <v>65</v>
      </c>
      <c r="C5" s="116" t="s">
        <v>28</v>
      </c>
      <c r="D5" s="116" t="s">
        <v>66</v>
      </c>
      <c r="E5" s="116" t="s">
        <v>67</v>
      </c>
      <c r="F5" s="116" t="s">
        <v>68</v>
      </c>
      <c r="G5" s="116" t="s">
        <v>69</v>
      </c>
      <c r="H5" s="116" t="s">
        <v>70</v>
      </c>
      <c r="I5" s="116" t="s">
        <v>71</v>
      </c>
      <c r="J5" s="116" t="s">
        <v>72</v>
      </c>
      <c r="K5" s="116" t="s">
        <v>905</v>
      </c>
      <c r="L5" s="116" t="s">
        <v>906</v>
      </c>
      <c r="M5" s="116" t="s">
        <v>76</v>
      </c>
      <c r="N5" s="116" t="s">
        <v>77</v>
      </c>
      <c r="O5" s="116" t="s">
        <v>78</v>
      </c>
      <c r="P5" s="116" t="s">
        <v>38</v>
      </c>
      <c r="Q5" s="148" t="s">
        <v>907</v>
      </c>
      <c r="R5" s="116" t="s">
        <v>88</v>
      </c>
      <c r="S5" s="116" t="s">
        <v>89</v>
      </c>
    </row>
    <row r="6" customFormat="false" ht="12.75" hidden="false" customHeight="false" outlineLevel="0" collapsed="false">
      <c r="A6" s="142" t="n">
        <f aca="false">DATEVALUE(TEXT(B6,"mm/dd/yy"))</f>
        <v>36978</v>
      </c>
      <c r="B6" s="144" t="n">
        <v>36978.6260648148</v>
      </c>
      <c r="D6" s="0" t="s">
        <v>15</v>
      </c>
      <c r="E6" s="0" t="s">
        <v>11</v>
      </c>
      <c r="G6" s="0" t="s">
        <v>13</v>
      </c>
      <c r="H6" s="0" t="s">
        <v>95</v>
      </c>
      <c r="I6" s="0" t="n">
        <v>31671</v>
      </c>
      <c r="J6" s="0" t="s">
        <v>96</v>
      </c>
      <c r="L6" s="0" t="n">
        <v>25</v>
      </c>
      <c r="M6" s="0" t="s">
        <v>97</v>
      </c>
      <c r="N6" s="0" t="s">
        <v>98</v>
      </c>
      <c r="O6" s="0" t="n">
        <v>286</v>
      </c>
      <c r="P6" s="0" t="s">
        <v>39</v>
      </c>
      <c r="Q6" s="145" t="n">
        <v>9108.25</v>
      </c>
      <c r="R6" s="0" t="n">
        <v>37012.5645833333</v>
      </c>
      <c r="S6" s="0" t="n">
        <v>37042.5645833333</v>
      </c>
    </row>
    <row r="7" customFormat="false" ht="12.75" hidden="false" customHeight="false" outlineLevel="0" collapsed="false">
      <c r="A7" s="142" t="n">
        <f aca="false">DATEVALUE(TEXT(B7,"mm/dd/yy"))</f>
        <v>36978</v>
      </c>
      <c r="B7" s="144" t="n">
        <v>36978.6281828704</v>
      </c>
      <c r="D7" s="0" t="s">
        <v>15</v>
      </c>
      <c r="E7" s="0" t="s">
        <v>11</v>
      </c>
      <c r="G7" s="0" t="s">
        <v>13</v>
      </c>
      <c r="H7" s="0" t="s">
        <v>95</v>
      </c>
      <c r="I7" s="0" t="n">
        <v>31671</v>
      </c>
      <c r="J7" s="0" t="s">
        <v>96</v>
      </c>
      <c r="L7" s="0" t="n">
        <v>25</v>
      </c>
      <c r="M7" s="0" t="s">
        <v>97</v>
      </c>
      <c r="N7" s="0" t="s">
        <v>98</v>
      </c>
      <c r="O7" s="0" t="n">
        <v>286</v>
      </c>
      <c r="P7" s="0" t="s">
        <v>39</v>
      </c>
      <c r="Q7" s="145" t="n">
        <v>9108.25</v>
      </c>
      <c r="R7" s="0" t="n">
        <v>37012.5645833333</v>
      </c>
      <c r="S7" s="0" t="n">
        <v>37042.5645833333</v>
      </c>
    </row>
    <row r="8" customFormat="false" ht="12.75" hidden="false" customHeight="false" outlineLevel="0" collapsed="false">
      <c r="A8" s="142" t="n">
        <f aca="false">DATEVALUE(TEXT(B8,"mm/dd/yy"))</f>
        <v>36978</v>
      </c>
      <c r="B8" s="144" t="n">
        <v>36978.6299305556</v>
      </c>
      <c r="D8" s="0" t="s">
        <v>15</v>
      </c>
      <c r="E8" s="0" t="s">
        <v>11</v>
      </c>
      <c r="G8" s="0" t="s">
        <v>13</v>
      </c>
      <c r="H8" s="0" t="s">
        <v>95</v>
      </c>
      <c r="I8" s="0" t="n">
        <v>31671</v>
      </c>
      <c r="J8" s="0" t="s">
        <v>96</v>
      </c>
      <c r="L8" s="0" t="n">
        <v>25</v>
      </c>
      <c r="M8" s="0" t="s">
        <v>97</v>
      </c>
      <c r="N8" s="0" t="s">
        <v>98</v>
      </c>
      <c r="O8" s="0" t="n">
        <v>286</v>
      </c>
      <c r="P8" s="0" t="s">
        <v>39</v>
      </c>
      <c r="Q8" s="145" t="n">
        <v>9108.25</v>
      </c>
      <c r="R8" s="0" t="n">
        <v>37012.5645833333</v>
      </c>
      <c r="S8" s="0" t="n">
        <v>37042.5645833333</v>
      </c>
    </row>
    <row r="9" customFormat="false" ht="12.75" hidden="false" customHeight="false" outlineLevel="0" collapsed="false">
      <c r="A9" s="142" t="n">
        <f aca="false">DATEVALUE(TEXT(B9,"mm/dd/yy"))</f>
        <v>36985</v>
      </c>
      <c r="B9" s="144" t="n">
        <v>36985.4694907407</v>
      </c>
      <c r="D9" s="0" t="s">
        <v>15</v>
      </c>
      <c r="E9" s="0" t="s">
        <v>11</v>
      </c>
      <c r="G9" s="0" t="s">
        <v>13</v>
      </c>
      <c r="H9" s="0" t="s">
        <v>95</v>
      </c>
      <c r="I9" s="0" t="n">
        <v>31671</v>
      </c>
      <c r="J9" s="0" t="s">
        <v>96</v>
      </c>
      <c r="K9" s="0" t="n">
        <v>25</v>
      </c>
      <c r="M9" s="0" t="s">
        <v>97</v>
      </c>
      <c r="N9" s="0" t="s">
        <v>98</v>
      </c>
      <c r="O9" s="0" t="n">
        <v>303.5</v>
      </c>
      <c r="P9" s="0" t="s">
        <v>44</v>
      </c>
      <c r="Q9" s="145" t="n">
        <v>9108.25</v>
      </c>
      <c r="R9" s="0" t="n">
        <v>37012.5645833333</v>
      </c>
      <c r="S9" s="0" t="n">
        <v>37042.5645833333</v>
      </c>
    </row>
    <row r="10" customFormat="false" ht="12.75" hidden="false" customHeight="false" outlineLevel="0" collapsed="false">
      <c r="A10" s="142" t="n">
        <f aca="false">DATEVALUE(TEXT(B10,"mm/dd/yy"))</f>
        <v>36991</v>
      </c>
      <c r="B10" s="144" t="n">
        <v>36991.3574421296</v>
      </c>
      <c r="D10" s="0" t="s">
        <v>15</v>
      </c>
      <c r="E10" s="0" t="s">
        <v>11</v>
      </c>
      <c r="G10" s="0" t="s">
        <v>13</v>
      </c>
      <c r="H10" s="0" t="s">
        <v>95</v>
      </c>
      <c r="I10" s="0" t="n">
        <v>33759</v>
      </c>
      <c r="J10" s="0" t="s">
        <v>110</v>
      </c>
      <c r="L10" s="0" t="n">
        <v>25</v>
      </c>
      <c r="M10" s="0" t="s">
        <v>97</v>
      </c>
      <c r="N10" s="0" t="s">
        <v>98</v>
      </c>
      <c r="O10" s="0" t="n">
        <v>335</v>
      </c>
      <c r="P10" s="0" t="s">
        <v>40</v>
      </c>
      <c r="Q10" s="145" t="n">
        <v>9108.25</v>
      </c>
      <c r="R10" s="0" t="n">
        <v>37012.5645833333</v>
      </c>
      <c r="S10" s="0" t="n">
        <v>37042.5645833333</v>
      </c>
    </row>
    <row r="11" customFormat="false" ht="12.75" hidden="false" customHeight="false" outlineLevel="0" collapsed="false">
      <c r="A11" s="142" t="n">
        <f aca="false">DATEVALUE(TEXT(B11,"mm/dd/yy"))</f>
        <v>36991</v>
      </c>
      <c r="B11" s="144" t="n">
        <v>36991.5680092593</v>
      </c>
      <c r="D11" s="0" t="s">
        <v>15</v>
      </c>
      <c r="E11" s="0" t="s">
        <v>11</v>
      </c>
      <c r="G11" s="0" t="s">
        <v>13</v>
      </c>
      <c r="H11" s="0" t="s">
        <v>133</v>
      </c>
      <c r="I11" s="0" t="n">
        <v>7474</v>
      </c>
      <c r="J11" s="0" t="s">
        <v>655</v>
      </c>
      <c r="K11" s="0" t="n">
        <v>50</v>
      </c>
      <c r="M11" s="0" t="s">
        <v>97</v>
      </c>
      <c r="N11" s="0" t="s">
        <v>98</v>
      </c>
      <c r="O11" s="0" t="n">
        <v>100.5</v>
      </c>
      <c r="P11" s="0" t="s">
        <v>43</v>
      </c>
      <c r="Q11" s="145" t="n">
        <v>25296.5</v>
      </c>
      <c r="R11" s="0" t="n">
        <v>37073.7159722222</v>
      </c>
      <c r="S11" s="0" t="n">
        <v>37134.7159722222</v>
      </c>
    </row>
    <row r="12" customFormat="false" ht="12.75" hidden="false" customHeight="false" outlineLevel="0" collapsed="false">
      <c r="A12" s="142" t="n">
        <f aca="false">DATEVALUE(TEXT(B12,"mm/dd/yy"))</f>
        <v>36998</v>
      </c>
      <c r="B12" s="144" t="n">
        <v>36998.3236342593</v>
      </c>
      <c r="D12" s="0" t="s">
        <v>15</v>
      </c>
      <c r="E12" s="0" t="s">
        <v>11</v>
      </c>
      <c r="G12" s="0" t="s">
        <v>13</v>
      </c>
      <c r="H12" s="0" t="s">
        <v>133</v>
      </c>
      <c r="I12" s="0" t="n">
        <v>7473</v>
      </c>
      <c r="J12" s="0" t="s">
        <v>303</v>
      </c>
      <c r="K12" s="0" t="n">
        <v>50</v>
      </c>
      <c r="M12" s="0" t="s">
        <v>97</v>
      </c>
      <c r="N12" s="0" t="s">
        <v>98</v>
      </c>
      <c r="O12" s="0" t="n">
        <v>76.75</v>
      </c>
      <c r="P12" s="0" t="s">
        <v>44</v>
      </c>
      <c r="Q12" s="145" t="n">
        <v>12240</v>
      </c>
      <c r="R12" s="0" t="n">
        <v>37043.7159722222</v>
      </c>
      <c r="S12" s="0" t="n">
        <v>37072.7159722222</v>
      </c>
    </row>
    <row r="13" customFormat="false" ht="12.75" hidden="false" customHeight="false" outlineLevel="0" collapsed="false">
      <c r="A13" s="142" t="n">
        <f aca="false">DATEVALUE(TEXT(B13,"mm/dd/yy"))</f>
        <v>36998</v>
      </c>
      <c r="B13" s="144" t="n">
        <v>36998.4420023148</v>
      </c>
      <c r="D13" s="0" t="s">
        <v>14</v>
      </c>
      <c r="E13" s="0" t="s">
        <v>11</v>
      </c>
      <c r="G13" s="0" t="s">
        <v>13</v>
      </c>
      <c r="H13" s="0" t="s">
        <v>95</v>
      </c>
      <c r="I13" s="0" t="n">
        <v>33759</v>
      </c>
      <c r="J13" s="0" t="s">
        <v>110</v>
      </c>
      <c r="K13" s="0" t="n">
        <v>25</v>
      </c>
      <c r="M13" s="0" t="s">
        <v>97</v>
      </c>
      <c r="N13" s="0" t="s">
        <v>98</v>
      </c>
      <c r="O13" s="0" t="n">
        <v>311</v>
      </c>
      <c r="P13" s="0" t="s">
        <v>42</v>
      </c>
      <c r="Q13" s="145" t="n">
        <v>9108.25</v>
      </c>
      <c r="R13" s="0" t="n">
        <v>37012.5645833333</v>
      </c>
      <c r="S13" s="0" t="n">
        <v>37042.5645833333</v>
      </c>
    </row>
    <row r="14" customFormat="false" ht="12.75" hidden="false" customHeight="false" outlineLevel="0" collapsed="false">
      <c r="A14" s="142" t="n">
        <f aca="false">DATEVALUE(TEXT(B14,"mm/dd/yy"))</f>
        <v>36998</v>
      </c>
      <c r="B14" s="144" t="n">
        <v>36998.4677893519</v>
      </c>
      <c r="D14" s="0" t="s">
        <v>14</v>
      </c>
      <c r="E14" s="0" t="s">
        <v>11</v>
      </c>
      <c r="G14" s="0" t="s">
        <v>12</v>
      </c>
      <c r="H14" s="0" t="s">
        <v>123</v>
      </c>
      <c r="I14" s="0" t="n">
        <v>36159</v>
      </c>
      <c r="J14" s="0" t="s">
        <v>908</v>
      </c>
      <c r="L14" s="0" t="n">
        <v>5000</v>
      </c>
      <c r="M14" s="0" t="s">
        <v>125</v>
      </c>
      <c r="N14" s="0" t="s">
        <v>98</v>
      </c>
      <c r="O14" s="0" t="n">
        <v>-0.62</v>
      </c>
      <c r="P14" s="0" t="s">
        <v>40</v>
      </c>
      <c r="Q14" s="145" t="n">
        <v>150000</v>
      </c>
      <c r="R14" s="0" t="n">
        <v>37012.875</v>
      </c>
      <c r="S14" s="0" t="n">
        <v>37042.875</v>
      </c>
    </row>
    <row r="15" customFormat="false" ht="12.75" hidden="false" customHeight="false" outlineLevel="0" collapsed="false">
      <c r="A15" s="142" t="n">
        <f aca="false">DATEVALUE(TEXT(B15,"mm/dd/yy"))</f>
        <v>36998</v>
      </c>
      <c r="B15" s="144" t="n">
        <v>36998.6163657407</v>
      </c>
      <c r="D15" s="0" t="s">
        <v>20</v>
      </c>
      <c r="E15" s="0" t="s">
        <v>11</v>
      </c>
      <c r="G15" s="0" t="s">
        <v>12</v>
      </c>
      <c r="H15" s="0" t="s">
        <v>139</v>
      </c>
      <c r="I15" s="0" t="n">
        <v>43378</v>
      </c>
      <c r="J15" s="0" t="s">
        <v>359</v>
      </c>
      <c r="L15" s="0" t="n">
        <v>2500</v>
      </c>
      <c r="M15" s="0" t="s">
        <v>125</v>
      </c>
      <c r="N15" s="0" t="s">
        <v>98</v>
      </c>
      <c r="O15" s="0" t="n">
        <v>5.35</v>
      </c>
      <c r="P15" s="0" t="s">
        <v>42</v>
      </c>
      <c r="Q15" s="145" t="n">
        <v>75000</v>
      </c>
      <c r="R15" s="0" t="n">
        <v>37043.875</v>
      </c>
      <c r="S15" s="0" t="n">
        <v>37072.875</v>
      </c>
    </row>
    <row r="16" customFormat="false" ht="12.75" hidden="false" customHeight="false" outlineLevel="0" collapsed="false">
      <c r="A16" s="142" t="n">
        <f aca="false">DATEVALUE(TEXT(B16,"mm/dd/yy"))</f>
        <v>36999</v>
      </c>
      <c r="B16" s="144" t="n">
        <v>36999.3687384259</v>
      </c>
      <c r="D16" s="0" t="s">
        <v>14</v>
      </c>
      <c r="E16" s="0" t="s">
        <v>11</v>
      </c>
      <c r="G16" s="0" t="s">
        <v>12</v>
      </c>
      <c r="H16" s="0" t="s">
        <v>123</v>
      </c>
      <c r="I16" s="0" t="n">
        <v>36207</v>
      </c>
      <c r="J16" s="0" t="s">
        <v>268</v>
      </c>
      <c r="L16" s="0" t="n">
        <v>10000</v>
      </c>
      <c r="M16" s="0" t="s">
        <v>125</v>
      </c>
      <c r="N16" s="0" t="s">
        <v>98</v>
      </c>
      <c r="O16" s="0" t="n">
        <v>0.2425</v>
      </c>
      <c r="P16" s="0" t="s">
        <v>44</v>
      </c>
      <c r="Q16" s="145" t="n">
        <v>300000</v>
      </c>
      <c r="R16" s="0" t="n">
        <v>37012.875</v>
      </c>
      <c r="S16" s="0" t="n">
        <v>37042.875</v>
      </c>
    </row>
    <row r="17" customFormat="false" ht="12.75" hidden="false" customHeight="false" outlineLevel="0" collapsed="false">
      <c r="A17" s="142" t="n">
        <f aca="false">DATEVALUE(TEXT(B17,"mm/dd/yy"))</f>
        <v>36999</v>
      </c>
      <c r="B17" s="144" t="n">
        <v>36999.4663078704</v>
      </c>
      <c r="D17" s="0" t="s">
        <v>15</v>
      </c>
      <c r="E17" s="0" t="s">
        <v>11</v>
      </c>
      <c r="G17" s="0" t="s">
        <v>13</v>
      </c>
      <c r="H17" s="0" t="s">
        <v>106</v>
      </c>
      <c r="I17" s="0" t="n">
        <v>38567</v>
      </c>
      <c r="J17" s="0" t="s">
        <v>909</v>
      </c>
      <c r="K17" s="0" t="n">
        <v>25</v>
      </c>
      <c r="M17" s="0" t="s">
        <v>97</v>
      </c>
      <c r="N17" s="0" t="s">
        <v>98</v>
      </c>
      <c r="O17" s="0" t="n">
        <v>225</v>
      </c>
      <c r="P17" s="0" t="s">
        <v>41</v>
      </c>
      <c r="Q17" s="145" t="n">
        <v>7714.75</v>
      </c>
      <c r="R17" s="0" t="n">
        <v>37012.875</v>
      </c>
      <c r="S17" s="0" t="n">
        <v>37042.875</v>
      </c>
    </row>
    <row r="18" customFormat="false" ht="12.75" hidden="false" customHeight="false" outlineLevel="0" collapsed="false">
      <c r="A18" s="142" t="n">
        <f aca="false">DATEVALUE(TEXT(B18,"mm/dd/yy"))</f>
        <v>36999</v>
      </c>
      <c r="B18" s="144" t="n">
        <v>36999.4666550926</v>
      </c>
      <c r="D18" s="0" t="s">
        <v>15</v>
      </c>
      <c r="E18" s="0" t="s">
        <v>11</v>
      </c>
      <c r="G18" s="0" t="s">
        <v>13</v>
      </c>
      <c r="H18" s="0" t="s">
        <v>106</v>
      </c>
      <c r="I18" s="0" t="n">
        <v>38567</v>
      </c>
      <c r="J18" s="0" t="s">
        <v>909</v>
      </c>
      <c r="K18" s="0" t="n">
        <v>25</v>
      </c>
      <c r="M18" s="0" t="s">
        <v>97</v>
      </c>
      <c r="N18" s="0" t="s">
        <v>98</v>
      </c>
      <c r="O18" s="0" t="n">
        <v>225</v>
      </c>
      <c r="P18" s="0" t="s">
        <v>41</v>
      </c>
      <c r="Q18" s="145" t="n">
        <v>7714.75</v>
      </c>
      <c r="R18" s="0" t="n">
        <v>37012.875</v>
      </c>
      <c r="S18" s="0" t="n">
        <v>37042.875</v>
      </c>
    </row>
    <row r="19" customFormat="false" ht="12.75" hidden="false" customHeight="false" outlineLevel="0" collapsed="false">
      <c r="A19" s="142" t="n">
        <f aca="false">DATEVALUE(TEXT(B19,"mm/dd/yy"))</f>
        <v>37000</v>
      </c>
      <c r="B19" s="144" t="n">
        <v>37000.3575231481</v>
      </c>
      <c r="D19" s="0" t="s">
        <v>15</v>
      </c>
      <c r="E19" s="0" t="s">
        <v>11</v>
      </c>
      <c r="G19" s="0" t="s">
        <v>13</v>
      </c>
      <c r="H19" s="0" t="s">
        <v>106</v>
      </c>
      <c r="I19" s="0" t="n">
        <v>36705</v>
      </c>
      <c r="J19" s="0" t="s">
        <v>114</v>
      </c>
      <c r="K19" s="0" t="n">
        <v>25</v>
      </c>
      <c r="M19" s="0" t="s">
        <v>97</v>
      </c>
      <c r="N19" s="0" t="s">
        <v>98</v>
      </c>
      <c r="O19" s="0" t="n">
        <v>321</v>
      </c>
      <c r="P19" s="0" t="s">
        <v>44</v>
      </c>
      <c r="Q19" s="145" t="n">
        <v>8814.5</v>
      </c>
      <c r="R19" s="0" t="n">
        <v>37043.875</v>
      </c>
      <c r="S19" s="0" t="n">
        <v>37072.875</v>
      </c>
    </row>
    <row r="20" customFormat="false" ht="12.75" hidden="false" customHeight="false" outlineLevel="0" collapsed="false">
      <c r="A20" s="142" t="n">
        <f aca="false">DATEVALUE(TEXT(B20,"mm/dd/yy"))</f>
        <v>37001</v>
      </c>
      <c r="B20" s="149" t="n">
        <v>37001.4263888889</v>
      </c>
      <c r="C20" s="0" t="s">
        <v>138</v>
      </c>
      <c r="D20" s="0" t="s">
        <v>15</v>
      </c>
      <c r="E20" s="0" t="s">
        <v>11</v>
      </c>
      <c r="G20" s="0" t="s">
        <v>13</v>
      </c>
      <c r="H20" s="0" t="s">
        <v>133</v>
      </c>
      <c r="I20" s="0" t="n">
        <v>7473</v>
      </c>
      <c r="J20" s="0" t="s">
        <v>303</v>
      </c>
      <c r="K20" s="0" t="n">
        <v>50</v>
      </c>
      <c r="M20" s="0" t="s">
        <v>97</v>
      </c>
      <c r="N20" s="0" t="s">
        <v>98</v>
      </c>
      <c r="O20" s="0" t="n">
        <v>73.75</v>
      </c>
      <c r="P20" s="0" t="s">
        <v>41</v>
      </c>
      <c r="Q20" s="145" t="n">
        <v>12240</v>
      </c>
      <c r="R20" s="150" t="n">
        <v>37043</v>
      </c>
      <c r="S20" s="150" t="n">
        <v>37072</v>
      </c>
    </row>
    <row r="21" customFormat="false" ht="12.75" hidden="false" customHeight="false" outlineLevel="0" collapsed="false">
      <c r="A21" s="142" t="n">
        <f aca="false">DATEVALUE(TEXT(B21,"mm/dd/yy"))</f>
        <v>37004</v>
      </c>
      <c r="B21" s="149" t="n">
        <v>37004.2958333333</v>
      </c>
      <c r="C21" s="0" t="s">
        <v>910</v>
      </c>
      <c r="D21" s="0" t="s">
        <v>15</v>
      </c>
      <c r="E21" s="0" t="s">
        <v>11</v>
      </c>
      <c r="G21" s="0" t="s">
        <v>13</v>
      </c>
      <c r="H21" s="0" t="s">
        <v>133</v>
      </c>
      <c r="I21" s="0" t="n">
        <v>29082</v>
      </c>
      <c r="J21" s="0" t="s">
        <v>911</v>
      </c>
      <c r="L21" s="0" t="n">
        <v>50</v>
      </c>
      <c r="M21" s="0" t="s">
        <v>97</v>
      </c>
      <c r="N21" s="0" t="s">
        <v>98</v>
      </c>
      <c r="O21" s="0" t="n">
        <v>50.75</v>
      </c>
      <c r="P21" s="0" t="s">
        <v>39</v>
      </c>
      <c r="Q21" s="145" t="n">
        <v>408</v>
      </c>
      <c r="R21" s="150" t="n">
        <v>37005</v>
      </c>
      <c r="S21" s="150" t="n">
        <v>37005</v>
      </c>
    </row>
    <row r="22" customFormat="false" ht="12.75" hidden="false" customHeight="false" outlineLevel="0" collapsed="false">
      <c r="A22" s="142" t="n">
        <f aca="false">DATEVALUE(TEXT(B22,"mm/dd/yy"))</f>
        <v>37004</v>
      </c>
      <c r="B22" s="149" t="n">
        <v>37004.5597222222</v>
      </c>
      <c r="C22" s="0" t="s">
        <v>912</v>
      </c>
      <c r="D22" s="0" t="s">
        <v>14</v>
      </c>
      <c r="E22" s="0" t="s">
        <v>11</v>
      </c>
      <c r="G22" s="0" t="s">
        <v>12</v>
      </c>
      <c r="H22" s="0" t="s">
        <v>123</v>
      </c>
      <c r="I22" s="0" t="n">
        <v>37083</v>
      </c>
      <c r="J22" s="0" t="s">
        <v>913</v>
      </c>
      <c r="L22" s="151" t="n">
        <v>20000</v>
      </c>
      <c r="M22" s="0" t="s">
        <v>125</v>
      </c>
      <c r="N22" s="0" t="s">
        <v>98</v>
      </c>
      <c r="O22" s="0" t="n">
        <v>-0.0025</v>
      </c>
      <c r="P22" s="0" t="s">
        <v>39</v>
      </c>
      <c r="Q22" s="145" t="n">
        <v>600000</v>
      </c>
      <c r="R22" s="150" t="n">
        <v>37012</v>
      </c>
      <c r="S22" s="150" t="n">
        <v>37042</v>
      </c>
    </row>
    <row r="23" customFormat="false" ht="12.75" hidden="false" customHeight="false" outlineLevel="0" collapsed="false">
      <c r="A23" s="142" t="n">
        <f aca="false">DATEVALUE(TEXT(B23,"mm/dd/yy"))</f>
        <v>37005</v>
      </c>
      <c r="B23" s="144" t="n">
        <v>37005.3486111111</v>
      </c>
      <c r="C23" s="0" t="s">
        <v>489</v>
      </c>
      <c r="D23" s="0" t="s">
        <v>14</v>
      </c>
      <c r="E23" s="0" t="s">
        <v>11</v>
      </c>
      <c r="G23" s="0" t="s">
        <v>12</v>
      </c>
      <c r="H23" s="0" t="s">
        <v>123</v>
      </c>
      <c r="I23" s="0" t="n">
        <v>37095</v>
      </c>
      <c r="J23" s="0" t="s">
        <v>914</v>
      </c>
      <c r="L23" s="151" t="n">
        <v>10000</v>
      </c>
      <c r="M23" s="0" t="s">
        <v>125</v>
      </c>
      <c r="N23" s="0" t="s">
        <v>98</v>
      </c>
      <c r="O23" s="0" t="n">
        <v>-0.075</v>
      </c>
      <c r="P23" s="0" t="s">
        <v>44</v>
      </c>
      <c r="Q23" s="145" t="n">
        <v>300000</v>
      </c>
      <c r="R23" s="150" t="n">
        <v>37012</v>
      </c>
      <c r="S23" s="150" t="n">
        <v>37042</v>
      </c>
    </row>
    <row r="24" customFormat="false" ht="12.75" hidden="false" customHeight="false" outlineLevel="0" collapsed="false">
      <c r="A24" s="142" t="n">
        <f aca="false">DATEVALUE(TEXT(B24,"mm/dd/yy"))</f>
        <v>37005</v>
      </c>
      <c r="B24" s="144" t="n">
        <v>37005.3486111111</v>
      </c>
      <c r="C24" s="0" t="s">
        <v>489</v>
      </c>
      <c r="D24" s="0" t="s">
        <v>14</v>
      </c>
      <c r="E24" s="0" t="s">
        <v>11</v>
      </c>
      <c r="G24" s="0" t="s">
        <v>12</v>
      </c>
      <c r="H24" s="0" t="s">
        <v>123</v>
      </c>
      <c r="I24" s="0" t="n">
        <v>37095</v>
      </c>
      <c r="J24" s="0" t="s">
        <v>914</v>
      </c>
      <c r="L24" s="151" t="n">
        <v>10000</v>
      </c>
      <c r="M24" s="0" t="s">
        <v>125</v>
      </c>
      <c r="N24" s="0" t="s">
        <v>98</v>
      </c>
      <c r="O24" s="0" t="n">
        <v>-0.075</v>
      </c>
      <c r="P24" s="0" t="s">
        <v>44</v>
      </c>
      <c r="Q24" s="145" t="n">
        <v>300000</v>
      </c>
      <c r="R24" s="150" t="n">
        <v>37012</v>
      </c>
      <c r="S24" s="150" t="n">
        <v>37042</v>
      </c>
    </row>
    <row r="25" customFormat="false" ht="12.75" hidden="false" customHeight="false" outlineLevel="0" collapsed="false">
      <c r="A25" s="142" t="n">
        <f aca="false">DATEVALUE(TEXT(B25,"mm/dd/yy"))</f>
        <v>37005</v>
      </c>
      <c r="B25" s="144" t="n">
        <v>37005.3493055556</v>
      </c>
      <c r="C25" s="0" t="s">
        <v>489</v>
      </c>
      <c r="D25" s="0" t="s">
        <v>14</v>
      </c>
      <c r="E25" s="0" t="s">
        <v>11</v>
      </c>
      <c r="G25" s="0" t="s">
        <v>12</v>
      </c>
      <c r="H25" s="0" t="s">
        <v>123</v>
      </c>
      <c r="I25" s="0" t="n">
        <v>37095</v>
      </c>
      <c r="J25" s="0" t="s">
        <v>914</v>
      </c>
      <c r="L25" s="151" t="n">
        <v>10000</v>
      </c>
      <c r="M25" s="0" t="s">
        <v>125</v>
      </c>
      <c r="N25" s="0" t="s">
        <v>98</v>
      </c>
      <c r="O25" s="0" t="n">
        <v>-0.075</v>
      </c>
      <c r="P25" s="0" t="s">
        <v>44</v>
      </c>
      <c r="Q25" s="145" t="n">
        <v>300000</v>
      </c>
      <c r="R25" s="150" t="n">
        <v>37012</v>
      </c>
      <c r="S25" s="150" t="n">
        <v>37042</v>
      </c>
    </row>
    <row r="26" customFormat="false" ht="12.75" hidden="false" customHeight="false" outlineLevel="0" collapsed="false">
      <c r="A26" s="142" t="n">
        <f aca="false">DATEVALUE(TEXT(B26,"mm/dd/yy"))</f>
        <v>37005</v>
      </c>
      <c r="B26" s="144" t="n">
        <v>37005.4465277778</v>
      </c>
      <c r="C26" s="0" t="s">
        <v>252</v>
      </c>
      <c r="D26" s="0" t="s">
        <v>14</v>
      </c>
      <c r="E26" s="0" t="s">
        <v>11</v>
      </c>
      <c r="G26" s="0" t="s">
        <v>13</v>
      </c>
      <c r="H26" s="0" t="s">
        <v>228</v>
      </c>
      <c r="I26" s="0" t="n">
        <v>32201</v>
      </c>
      <c r="J26" s="0" t="s">
        <v>915</v>
      </c>
      <c r="K26" s="0" t="n">
        <v>50</v>
      </c>
      <c r="M26" s="0" t="s">
        <v>97</v>
      </c>
      <c r="N26" s="0" t="s">
        <v>98</v>
      </c>
      <c r="O26" s="0" t="n">
        <v>60.75</v>
      </c>
      <c r="P26" s="0" t="s">
        <v>42</v>
      </c>
      <c r="Q26" s="145" t="n">
        <v>4080</v>
      </c>
      <c r="R26" s="150" t="n">
        <v>37011</v>
      </c>
      <c r="S26" s="150" t="n">
        <v>37015</v>
      </c>
    </row>
    <row r="27" customFormat="false" ht="12.75" hidden="false" customHeight="false" outlineLevel="0" collapsed="false">
      <c r="A27" s="142" t="n">
        <f aca="false">DATEVALUE(TEXT(B27,"mm/dd/yy"))</f>
        <v>37005</v>
      </c>
      <c r="B27" s="144" t="n">
        <v>37005.4506944444</v>
      </c>
      <c r="C27" s="0" t="s">
        <v>31</v>
      </c>
      <c r="D27" s="0" t="s">
        <v>14</v>
      </c>
      <c r="E27" s="0" t="s">
        <v>11</v>
      </c>
      <c r="G27" s="0" t="s">
        <v>13</v>
      </c>
      <c r="H27" s="0" t="s">
        <v>133</v>
      </c>
      <c r="I27" s="0" t="n">
        <v>33009</v>
      </c>
      <c r="J27" s="0" t="s">
        <v>277</v>
      </c>
      <c r="L27" s="0" t="n">
        <v>50</v>
      </c>
      <c r="M27" s="0" t="s">
        <v>97</v>
      </c>
      <c r="N27" s="0" t="s">
        <v>98</v>
      </c>
      <c r="O27" s="0" t="n">
        <v>56.75</v>
      </c>
      <c r="P27" s="0" t="s">
        <v>40</v>
      </c>
      <c r="Q27" s="145" t="n">
        <v>37537</v>
      </c>
      <c r="R27" s="150" t="n">
        <v>37165</v>
      </c>
      <c r="S27" s="150" t="n">
        <v>37256</v>
      </c>
    </row>
    <row r="28" customFormat="false" ht="12.75" hidden="false" customHeight="false" outlineLevel="0" collapsed="false">
      <c r="A28" s="142" t="n">
        <f aca="false">DATEVALUE(TEXT(B28,"mm/dd/yy"))</f>
        <v>37005</v>
      </c>
      <c r="B28" s="144" t="n">
        <v>37005.4597222222</v>
      </c>
      <c r="C28" s="0" t="s">
        <v>293</v>
      </c>
      <c r="D28" s="0" t="s">
        <v>20</v>
      </c>
      <c r="E28" s="0" t="s">
        <v>11</v>
      </c>
      <c r="G28" s="0" t="s">
        <v>12</v>
      </c>
      <c r="H28" s="0" t="s">
        <v>916</v>
      </c>
      <c r="I28" s="0" t="n">
        <v>44705</v>
      </c>
      <c r="J28" s="0" t="s">
        <v>917</v>
      </c>
      <c r="L28" s="0" t="n">
        <v>100</v>
      </c>
      <c r="M28" s="0" t="s">
        <v>295</v>
      </c>
      <c r="N28" s="0" t="s">
        <v>98</v>
      </c>
      <c r="O28" s="0" t="n">
        <v>0.048</v>
      </c>
      <c r="P28" s="0" t="s">
        <v>42</v>
      </c>
      <c r="Q28" s="145" t="n">
        <v>100</v>
      </c>
      <c r="R28" s="150" t="n">
        <v>37012</v>
      </c>
      <c r="S28" s="150" t="n">
        <v>37072</v>
      </c>
    </row>
    <row r="29" customFormat="false" ht="12.75" hidden="false" customHeight="false" outlineLevel="0" collapsed="false">
      <c r="A29" s="142" t="n">
        <f aca="false">DATEVALUE(TEXT(B29,"mm/dd/yy"))</f>
        <v>37005</v>
      </c>
      <c r="B29" s="144" t="n">
        <v>37005.4645833333</v>
      </c>
      <c r="C29" s="0" t="s">
        <v>293</v>
      </c>
      <c r="D29" s="0" t="s">
        <v>20</v>
      </c>
      <c r="E29" s="0" t="s">
        <v>11</v>
      </c>
      <c r="G29" s="0" t="s">
        <v>12</v>
      </c>
      <c r="H29" s="0" t="s">
        <v>916</v>
      </c>
      <c r="I29" s="0" t="n">
        <v>44705</v>
      </c>
      <c r="J29" s="0" t="s">
        <v>917</v>
      </c>
      <c r="L29" s="0" t="n">
        <v>100</v>
      </c>
      <c r="M29" s="0" t="s">
        <v>295</v>
      </c>
      <c r="N29" s="0" t="s">
        <v>98</v>
      </c>
      <c r="O29" s="0" t="n">
        <v>0.048</v>
      </c>
      <c r="P29" s="0" t="s">
        <v>42</v>
      </c>
      <c r="Q29" s="145" t="n">
        <v>100</v>
      </c>
      <c r="R29" s="150" t="n">
        <v>37012</v>
      </c>
      <c r="S29" s="150" t="n">
        <v>37072</v>
      </c>
    </row>
    <row r="30" customFormat="false" ht="12.75" hidden="false" customHeight="false" outlineLevel="0" collapsed="false">
      <c r="A30" s="142" t="n">
        <f aca="false">DATEVALUE(TEXT(B30,"mm/dd/yy"))</f>
        <v>37005</v>
      </c>
      <c r="B30" s="144" t="n">
        <v>37005.4826388889</v>
      </c>
      <c r="C30" s="0" t="s">
        <v>293</v>
      </c>
      <c r="D30" s="0" t="s">
        <v>20</v>
      </c>
      <c r="E30" s="0" t="s">
        <v>11</v>
      </c>
      <c r="G30" s="0" t="s">
        <v>12</v>
      </c>
      <c r="H30" s="0" t="s">
        <v>916</v>
      </c>
      <c r="I30" s="0" t="n">
        <v>44705</v>
      </c>
      <c r="J30" s="0" t="s">
        <v>917</v>
      </c>
      <c r="L30" s="0" t="n">
        <v>250</v>
      </c>
      <c r="M30" s="0" t="s">
        <v>295</v>
      </c>
      <c r="N30" s="0" t="s">
        <v>98</v>
      </c>
      <c r="O30" s="0" t="n">
        <v>0.048</v>
      </c>
      <c r="P30" s="0" t="s">
        <v>42</v>
      </c>
      <c r="Q30" s="145" t="n">
        <v>250</v>
      </c>
      <c r="R30" s="150" t="n">
        <v>37012</v>
      </c>
      <c r="S30" s="150" t="n">
        <v>37072</v>
      </c>
    </row>
    <row r="31" customFormat="false" ht="12.75" hidden="false" customHeight="false" outlineLevel="0" collapsed="false">
      <c r="A31" s="142" t="n">
        <f aca="false">DATEVALUE(TEXT(B31,"mm/dd/yy"))</f>
        <v>37005</v>
      </c>
      <c r="B31" s="144" t="n">
        <v>37005.5048611111</v>
      </c>
      <c r="C31" s="0" t="s">
        <v>293</v>
      </c>
      <c r="D31" s="0" t="s">
        <v>20</v>
      </c>
      <c r="E31" s="0" t="s">
        <v>11</v>
      </c>
      <c r="G31" s="0" t="s">
        <v>12</v>
      </c>
      <c r="H31" s="0" t="s">
        <v>916</v>
      </c>
      <c r="I31" s="0" t="n">
        <v>44705</v>
      </c>
      <c r="J31" s="0" t="s">
        <v>917</v>
      </c>
      <c r="L31" s="0" t="n">
        <v>250</v>
      </c>
      <c r="M31" s="0" t="s">
        <v>295</v>
      </c>
      <c r="N31" s="0" t="s">
        <v>98</v>
      </c>
      <c r="O31" s="0" t="n">
        <v>0.048</v>
      </c>
      <c r="P31" s="0" t="s">
        <v>42</v>
      </c>
      <c r="Q31" s="145" t="n">
        <v>250</v>
      </c>
      <c r="R31" s="150" t="n">
        <v>37012</v>
      </c>
      <c r="S31" s="150" t="n">
        <v>37072</v>
      </c>
    </row>
    <row r="32" customFormat="false" ht="12.75" hidden="false" customHeight="false" outlineLevel="0" collapsed="false">
      <c r="A32" s="142" t="n">
        <f aca="false">DATEVALUE(TEXT(B32,"mm/dd/yy"))</f>
        <v>37005</v>
      </c>
      <c r="B32" s="144" t="n">
        <v>37005.51875</v>
      </c>
      <c r="C32" s="0" t="s">
        <v>293</v>
      </c>
      <c r="D32" s="0" t="s">
        <v>20</v>
      </c>
      <c r="E32" s="0" t="s">
        <v>11</v>
      </c>
      <c r="G32" s="0" t="s">
        <v>12</v>
      </c>
      <c r="H32" s="0" t="s">
        <v>916</v>
      </c>
      <c r="I32" s="0" t="n">
        <v>44705</v>
      </c>
      <c r="J32" s="0" t="s">
        <v>917</v>
      </c>
      <c r="L32" s="0" t="n">
        <v>250</v>
      </c>
      <c r="M32" s="0" t="s">
        <v>295</v>
      </c>
      <c r="N32" s="0" t="s">
        <v>98</v>
      </c>
      <c r="O32" s="0" t="n">
        <v>0.048</v>
      </c>
      <c r="P32" s="0" t="s">
        <v>42</v>
      </c>
      <c r="Q32" s="145" t="n">
        <v>250</v>
      </c>
      <c r="R32" s="150" t="n">
        <v>37012</v>
      </c>
      <c r="S32" s="150" t="n">
        <v>37072</v>
      </c>
    </row>
    <row r="33" customFormat="false" ht="12.75" hidden="false" customHeight="false" outlineLevel="0" collapsed="false">
      <c r="A33" s="142" t="n">
        <f aca="false">DATEVALUE(TEXT(B33,"mm/dd/yy"))</f>
        <v>37006</v>
      </c>
      <c r="B33" s="144" t="n">
        <v>37006.3104166667</v>
      </c>
      <c r="C33" s="0" t="s">
        <v>255</v>
      </c>
      <c r="D33" s="0" t="s">
        <v>15</v>
      </c>
      <c r="E33" s="0" t="s">
        <v>11</v>
      </c>
      <c r="G33" s="0" t="s">
        <v>13</v>
      </c>
      <c r="H33" s="0" t="s">
        <v>228</v>
      </c>
      <c r="I33" s="0" t="n">
        <v>32214</v>
      </c>
      <c r="J33" s="0" t="s">
        <v>918</v>
      </c>
      <c r="L33" s="0" t="n">
        <v>50</v>
      </c>
      <c r="M33" s="0" t="s">
        <v>97</v>
      </c>
      <c r="N33" s="0" t="s">
        <v>98</v>
      </c>
      <c r="O33" s="0" t="n">
        <v>61</v>
      </c>
      <c r="P33" s="0" t="s">
        <v>44</v>
      </c>
      <c r="Q33" s="145" t="n">
        <v>12648.5</v>
      </c>
      <c r="R33" s="150" t="n">
        <v>37012</v>
      </c>
      <c r="S33" s="150" t="n">
        <v>37042</v>
      </c>
    </row>
    <row r="34" customFormat="false" ht="12.75" hidden="false" customHeight="false" outlineLevel="0" collapsed="false">
      <c r="A34" s="142" t="n">
        <f aca="false">DATEVALUE(TEXT(B34,"mm/dd/yy"))</f>
        <v>37006</v>
      </c>
      <c r="B34" s="144" t="n">
        <v>37006.3236111111</v>
      </c>
      <c r="C34" s="0" t="s">
        <v>255</v>
      </c>
      <c r="D34" s="0" t="s">
        <v>15</v>
      </c>
      <c r="E34" s="0" t="s">
        <v>11</v>
      </c>
      <c r="G34" s="0" t="s">
        <v>13</v>
      </c>
      <c r="H34" s="0" t="s">
        <v>228</v>
      </c>
      <c r="I34" s="0" t="n">
        <v>32198</v>
      </c>
      <c r="J34" s="0" t="s">
        <v>919</v>
      </c>
      <c r="L34" s="0" t="n">
        <v>50</v>
      </c>
      <c r="M34" s="0" t="s">
        <v>97</v>
      </c>
      <c r="N34" s="0" t="s">
        <v>98</v>
      </c>
      <c r="O34" s="0" t="n">
        <v>50.5</v>
      </c>
      <c r="P34" s="0" t="s">
        <v>44</v>
      </c>
      <c r="Q34" s="145" t="n">
        <v>408</v>
      </c>
      <c r="R34" s="150" t="n">
        <v>37007</v>
      </c>
      <c r="S34" s="150" t="n">
        <v>37007</v>
      </c>
    </row>
    <row r="35" customFormat="false" ht="12.75" hidden="false" customHeight="false" outlineLevel="0" collapsed="false">
      <c r="A35" s="142" t="n">
        <f aca="false">DATEVALUE(TEXT(B35,"mm/dd/yy"))</f>
        <v>37006</v>
      </c>
      <c r="B35" s="144" t="n">
        <v>37006.4013888889</v>
      </c>
      <c r="C35" s="0" t="s">
        <v>200</v>
      </c>
      <c r="D35" s="0" t="s">
        <v>14</v>
      </c>
      <c r="E35" s="0" t="s">
        <v>11</v>
      </c>
      <c r="G35" s="0" t="s">
        <v>12</v>
      </c>
      <c r="H35" s="0" t="s">
        <v>123</v>
      </c>
      <c r="I35" s="0" t="n">
        <v>38619</v>
      </c>
      <c r="J35" s="0" t="s">
        <v>291</v>
      </c>
      <c r="K35" s="151" t="n">
        <v>10000</v>
      </c>
      <c r="M35" s="0" t="s">
        <v>125</v>
      </c>
      <c r="N35" s="0" t="s">
        <v>98</v>
      </c>
      <c r="O35" s="0" t="n">
        <v>-0.025</v>
      </c>
      <c r="P35" s="0" t="s">
        <v>45</v>
      </c>
      <c r="Q35" s="145" t="n">
        <v>300000</v>
      </c>
      <c r="R35" s="150" t="n">
        <v>37012</v>
      </c>
      <c r="S35" s="150" t="n">
        <v>37042</v>
      </c>
    </row>
    <row r="36" customFormat="false" ht="12.75" hidden="false" customHeight="false" outlineLevel="0" collapsed="false">
      <c r="A36" s="142" t="n">
        <f aca="false">DATEVALUE(TEXT(B36,"mm/dd/yy"))</f>
        <v>37006</v>
      </c>
      <c r="B36" s="144" t="n">
        <v>37006.4131944444</v>
      </c>
      <c r="C36" s="0" t="s">
        <v>138</v>
      </c>
      <c r="D36" s="0" t="s">
        <v>14</v>
      </c>
      <c r="E36" s="0" t="s">
        <v>11</v>
      </c>
      <c r="G36" s="0" t="s">
        <v>13</v>
      </c>
      <c r="H36" s="0" t="s">
        <v>133</v>
      </c>
      <c r="I36" s="0" t="n">
        <v>3751</v>
      </c>
      <c r="J36" s="0" t="s">
        <v>843</v>
      </c>
      <c r="L36" s="0" t="n">
        <v>50</v>
      </c>
      <c r="M36" s="0" t="s">
        <v>97</v>
      </c>
      <c r="N36" s="0" t="s">
        <v>98</v>
      </c>
      <c r="O36" s="0" t="n">
        <v>44.75</v>
      </c>
      <c r="P36" s="0" t="s">
        <v>40</v>
      </c>
      <c r="Q36" s="145" t="n">
        <v>12240</v>
      </c>
      <c r="R36" s="150" t="n">
        <v>37135</v>
      </c>
      <c r="S36" s="150" t="n">
        <v>37164</v>
      </c>
    </row>
    <row r="37" customFormat="false" ht="12.75" hidden="false" customHeight="false" outlineLevel="0" collapsed="false">
      <c r="A37" s="142" t="n">
        <f aca="false">DATEVALUE(TEXT(B37,"mm/dd/yy"))</f>
        <v>37006</v>
      </c>
      <c r="B37" s="144" t="n">
        <v>37006.4138888889</v>
      </c>
      <c r="C37" s="0" t="s">
        <v>138</v>
      </c>
      <c r="D37" s="0" t="s">
        <v>14</v>
      </c>
      <c r="E37" s="0" t="s">
        <v>11</v>
      </c>
      <c r="G37" s="0" t="s">
        <v>13</v>
      </c>
      <c r="H37" s="0" t="s">
        <v>133</v>
      </c>
      <c r="I37" s="0" t="n">
        <v>3751</v>
      </c>
      <c r="J37" s="0" t="s">
        <v>843</v>
      </c>
      <c r="L37" s="0" t="n">
        <v>50</v>
      </c>
      <c r="M37" s="0" t="s">
        <v>97</v>
      </c>
      <c r="N37" s="0" t="s">
        <v>98</v>
      </c>
      <c r="O37" s="0" t="n">
        <v>44.75</v>
      </c>
      <c r="P37" s="0" t="s">
        <v>40</v>
      </c>
      <c r="Q37" s="145" t="n">
        <v>12240</v>
      </c>
      <c r="R37" s="150" t="n">
        <v>37135</v>
      </c>
      <c r="S37" s="150" t="n">
        <v>37164</v>
      </c>
    </row>
    <row r="38" customFormat="false" ht="12.75" hidden="false" customHeight="false" outlineLevel="0" collapsed="false">
      <c r="A38" s="142" t="n">
        <f aca="false">DATEVALUE(TEXT(B38,"mm/dd/yy"))</f>
        <v>37006</v>
      </c>
      <c r="B38" s="144" t="n">
        <v>37006.5729166667</v>
      </c>
      <c r="C38" s="0" t="s">
        <v>206</v>
      </c>
      <c r="D38" s="0" t="s">
        <v>14</v>
      </c>
      <c r="E38" s="0" t="s">
        <v>11</v>
      </c>
      <c r="G38" s="0" t="s">
        <v>13</v>
      </c>
      <c r="H38" s="0" t="s">
        <v>133</v>
      </c>
      <c r="I38" s="0" t="n">
        <v>29070</v>
      </c>
      <c r="J38" s="0" t="s">
        <v>920</v>
      </c>
      <c r="L38" s="0" t="n">
        <v>50</v>
      </c>
      <c r="M38" s="0" t="s">
        <v>97</v>
      </c>
      <c r="N38" s="0" t="s">
        <v>98</v>
      </c>
      <c r="O38" s="0" t="n">
        <v>62</v>
      </c>
      <c r="P38" s="0" t="s">
        <v>42</v>
      </c>
      <c r="Q38" s="145" t="n">
        <v>4080</v>
      </c>
      <c r="R38" s="150" t="n">
        <v>37011</v>
      </c>
      <c r="S38" s="150" t="n">
        <v>37015</v>
      </c>
    </row>
    <row r="39" customFormat="false" ht="12.75" hidden="false" customHeight="false" outlineLevel="0" collapsed="false">
      <c r="A39" s="142" t="n">
        <f aca="false">DATEVALUE(TEXT(B39,"mm/dd/yy"))</f>
        <v>37007</v>
      </c>
      <c r="B39" s="144" t="n">
        <v>37007.3673611111</v>
      </c>
      <c r="C39" s="0" t="s">
        <v>921</v>
      </c>
      <c r="D39" s="0" t="s">
        <v>20</v>
      </c>
      <c r="E39" s="0" t="s">
        <v>11</v>
      </c>
      <c r="G39" s="0" t="s">
        <v>12</v>
      </c>
      <c r="H39" s="0" t="s">
        <v>139</v>
      </c>
      <c r="I39" s="0" t="n">
        <v>41970</v>
      </c>
      <c r="J39" s="0" t="s">
        <v>922</v>
      </c>
      <c r="K39" s="151" t="n">
        <v>5000</v>
      </c>
      <c r="M39" s="0" t="s">
        <v>125</v>
      </c>
      <c r="N39" s="0" t="s">
        <v>98</v>
      </c>
      <c r="O39" s="0" t="n">
        <v>4.99</v>
      </c>
      <c r="P39" s="0" t="s">
        <v>39</v>
      </c>
      <c r="Q39" s="145" t="n">
        <v>155000</v>
      </c>
      <c r="R39" s="150" t="n">
        <v>37012</v>
      </c>
      <c r="S39" s="150" t="n">
        <v>37042</v>
      </c>
    </row>
    <row r="40" customFormat="false" ht="12.75" hidden="false" customHeight="false" outlineLevel="0" collapsed="false">
      <c r="A40" s="142" t="n">
        <f aca="false">DATEVALUE(TEXT(B40,"mm/dd/yy"))</f>
        <v>37007</v>
      </c>
      <c r="B40" s="144" t="n">
        <v>37007.3715277778</v>
      </c>
      <c r="C40" s="0" t="s">
        <v>923</v>
      </c>
      <c r="D40" s="0" t="s">
        <v>20</v>
      </c>
      <c r="E40" s="0" t="s">
        <v>11</v>
      </c>
      <c r="G40" s="0" t="s">
        <v>12</v>
      </c>
      <c r="H40" s="0" t="s">
        <v>139</v>
      </c>
      <c r="I40" s="0" t="n">
        <v>41970</v>
      </c>
      <c r="J40" s="0" t="s">
        <v>922</v>
      </c>
      <c r="K40" s="151" t="n">
        <v>2500</v>
      </c>
      <c r="M40" s="0" t="s">
        <v>125</v>
      </c>
      <c r="N40" s="0" t="s">
        <v>98</v>
      </c>
      <c r="O40" s="0" t="n">
        <v>4.945</v>
      </c>
      <c r="P40" s="0" t="s">
        <v>44</v>
      </c>
      <c r="Q40" s="145" t="n">
        <v>77500</v>
      </c>
      <c r="R40" s="150" t="n">
        <v>37012</v>
      </c>
      <c r="S40" s="150" t="n">
        <v>37042</v>
      </c>
    </row>
    <row r="41" customFormat="false" ht="12.75" hidden="false" customHeight="false" outlineLevel="0" collapsed="false">
      <c r="A41" s="142" t="n">
        <f aca="false">DATEVALUE(TEXT(B41,"mm/dd/yy"))</f>
        <v>37007</v>
      </c>
      <c r="B41" s="144" t="n">
        <v>37007.375</v>
      </c>
      <c r="C41" s="0" t="s">
        <v>113</v>
      </c>
      <c r="D41" s="0" t="s">
        <v>15</v>
      </c>
      <c r="E41" s="0" t="s">
        <v>11</v>
      </c>
      <c r="G41" s="0" t="s">
        <v>12</v>
      </c>
      <c r="H41" s="0" t="s">
        <v>211</v>
      </c>
      <c r="I41" s="0" t="n">
        <v>32953</v>
      </c>
      <c r="J41" s="0" t="s">
        <v>337</v>
      </c>
      <c r="L41" s="151" t="n">
        <v>5000</v>
      </c>
      <c r="M41" s="0" t="s">
        <v>125</v>
      </c>
      <c r="N41" s="0" t="s">
        <v>98</v>
      </c>
      <c r="O41" s="0" t="n">
        <v>-0.2</v>
      </c>
      <c r="P41" s="0" t="s">
        <v>40</v>
      </c>
      <c r="Q41" s="145" t="n">
        <v>755000</v>
      </c>
      <c r="R41" s="150" t="n">
        <v>37196</v>
      </c>
      <c r="S41" s="150" t="n">
        <v>37346</v>
      </c>
    </row>
    <row r="42" customFormat="false" ht="12.75" hidden="false" customHeight="false" outlineLevel="0" collapsed="false">
      <c r="A42" s="142" t="n">
        <f aca="false">DATEVALUE(TEXT(B42,"mm/dd/yy"))</f>
        <v>37007</v>
      </c>
      <c r="B42" s="144" t="n">
        <v>37007.4152777778</v>
      </c>
      <c r="C42" s="0" t="s">
        <v>113</v>
      </c>
      <c r="D42" s="0" t="s">
        <v>14</v>
      </c>
      <c r="E42" s="0" t="s">
        <v>11</v>
      </c>
      <c r="G42" s="0" t="s">
        <v>13</v>
      </c>
      <c r="H42" s="0" t="s">
        <v>106</v>
      </c>
      <c r="I42" s="0" t="n">
        <v>38573</v>
      </c>
      <c r="J42" s="0" t="s">
        <v>924</v>
      </c>
      <c r="L42" s="0" t="n">
        <v>25</v>
      </c>
      <c r="M42" s="0" t="s">
        <v>97</v>
      </c>
      <c r="N42" s="0" t="s">
        <v>98</v>
      </c>
      <c r="O42" s="0" t="n">
        <v>170</v>
      </c>
      <c r="P42" s="0" t="s">
        <v>42</v>
      </c>
      <c r="Q42" s="145" t="n">
        <v>7714.75</v>
      </c>
      <c r="R42" s="150" t="n">
        <v>37043</v>
      </c>
      <c r="S42" s="150" t="n">
        <v>37072</v>
      </c>
    </row>
    <row r="43" customFormat="false" ht="12.75" hidden="false" customHeight="false" outlineLevel="0" collapsed="false">
      <c r="A43" s="142" t="n">
        <f aca="false">DATEVALUE(TEXT(B43,"mm/dd/yy"))</f>
        <v>37007</v>
      </c>
      <c r="B43" s="144" t="n">
        <v>37007.5715277778</v>
      </c>
      <c r="C43" s="0" t="s">
        <v>155</v>
      </c>
      <c r="D43" s="0" t="s">
        <v>20</v>
      </c>
      <c r="E43" s="0" t="s">
        <v>11</v>
      </c>
      <c r="G43" s="0" t="s">
        <v>12</v>
      </c>
      <c r="H43" s="0" t="s">
        <v>139</v>
      </c>
      <c r="I43" s="0" t="n">
        <v>41970</v>
      </c>
      <c r="J43" s="0" t="s">
        <v>922</v>
      </c>
      <c r="K43" s="151" t="n">
        <v>20000</v>
      </c>
      <c r="M43" s="0" t="s">
        <v>125</v>
      </c>
      <c r="N43" s="0" t="s">
        <v>98</v>
      </c>
      <c r="O43" s="0" t="n">
        <v>4.88</v>
      </c>
      <c r="P43" s="0" t="s">
        <v>42</v>
      </c>
      <c r="Q43" s="145" t="n">
        <v>620000</v>
      </c>
      <c r="R43" s="150" t="n">
        <v>37012</v>
      </c>
      <c r="S43" s="150" t="n">
        <v>37042</v>
      </c>
    </row>
    <row r="44" customFormat="false" ht="12.75" hidden="false" customHeight="false" outlineLevel="0" collapsed="false">
      <c r="A44" s="142" t="n">
        <f aca="false">DATEVALUE(TEXT(B44,"mm/dd/yy"))</f>
        <v>37007</v>
      </c>
      <c r="B44" s="144" t="n">
        <v>37007.5826388889</v>
      </c>
      <c r="C44" s="0" t="s">
        <v>600</v>
      </c>
      <c r="D44" s="0" t="s">
        <v>20</v>
      </c>
      <c r="E44" s="0" t="s">
        <v>11</v>
      </c>
      <c r="G44" s="0" t="s">
        <v>12</v>
      </c>
      <c r="H44" s="0" t="s">
        <v>139</v>
      </c>
      <c r="I44" s="0" t="n">
        <v>41970</v>
      </c>
      <c r="J44" s="0" t="s">
        <v>922</v>
      </c>
      <c r="K44" s="151" t="n">
        <v>20000</v>
      </c>
      <c r="M44" s="0" t="s">
        <v>125</v>
      </c>
      <c r="N44" s="0" t="s">
        <v>98</v>
      </c>
      <c r="O44" s="0" t="n">
        <v>4.88</v>
      </c>
      <c r="P44" s="0" t="s">
        <v>42</v>
      </c>
      <c r="Q44" s="145" t="n">
        <v>620000</v>
      </c>
      <c r="R44" s="150" t="n">
        <v>37012</v>
      </c>
      <c r="S44" s="150" t="n">
        <v>37042</v>
      </c>
    </row>
    <row r="45" customFormat="false" ht="12.75" hidden="false" customHeight="false" outlineLevel="0" collapsed="false">
      <c r="A45" s="142" t="n">
        <f aca="false">DATEVALUE(TEXT(B45,"mm/dd/yy"))</f>
        <v>37007</v>
      </c>
      <c r="B45" s="144" t="n">
        <v>37007.5861111111</v>
      </c>
      <c r="C45" s="0" t="s">
        <v>600</v>
      </c>
      <c r="D45" s="0" t="s">
        <v>20</v>
      </c>
      <c r="E45" s="0" t="s">
        <v>11</v>
      </c>
      <c r="G45" s="0" t="s">
        <v>12</v>
      </c>
      <c r="H45" s="0" t="s">
        <v>139</v>
      </c>
      <c r="I45" s="0" t="n">
        <v>41970</v>
      </c>
      <c r="J45" s="0" t="s">
        <v>922</v>
      </c>
      <c r="K45" s="151" t="n">
        <v>20000</v>
      </c>
      <c r="M45" s="0" t="s">
        <v>125</v>
      </c>
      <c r="N45" s="0" t="s">
        <v>98</v>
      </c>
      <c r="O45" s="0" t="n">
        <v>4.885</v>
      </c>
      <c r="P45" s="0" t="s">
        <v>42</v>
      </c>
      <c r="Q45" s="145" t="n">
        <v>620000</v>
      </c>
      <c r="R45" s="150" t="n">
        <v>37012</v>
      </c>
      <c r="S45" s="150" t="n">
        <v>37042</v>
      </c>
    </row>
    <row r="46" customFormat="false" ht="12.75" hidden="false" customHeight="false" outlineLevel="0" collapsed="false">
      <c r="A46" s="142" t="n">
        <f aca="false">DATEVALUE(TEXT(B46,"mm/dd/yy"))</f>
        <v>37007</v>
      </c>
      <c r="B46" s="144" t="n">
        <v>37007.5875</v>
      </c>
      <c r="C46" s="0" t="s">
        <v>600</v>
      </c>
      <c r="D46" s="0" t="s">
        <v>20</v>
      </c>
      <c r="E46" s="0" t="s">
        <v>11</v>
      </c>
      <c r="G46" s="0" t="s">
        <v>12</v>
      </c>
      <c r="H46" s="0" t="s">
        <v>139</v>
      </c>
      <c r="I46" s="0" t="n">
        <v>41970</v>
      </c>
      <c r="J46" s="0" t="s">
        <v>922</v>
      </c>
      <c r="K46" s="151" t="n">
        <v>20000</v>
      </c>
      <c r="M46" s="0" t="s">
        <v>125</v>
      </c>
      <c r="N46" s="0" t="s">
        <v>98</v>
      </c>
      <c r="O46" s="0" t="n">
        <v>4.8875</v>
      </c>
      <c r="P46" s="0" t="s">
        <v>42</v>
      </c>
      <c r="Q46" s="145" t="n">
        <v>620000</v>
      </c>
      <c r="R46" s="150" t="n">
        <v>37012</v>
      </c>
      <c r="S46" s="150" t="n">
        <v>37042</v>
      </c>
    </row>
    <row r="47" customFormat="false" ht="12.75" hidden="false" customHeight="false" outlineLevel="0" collapsed="false">
      <c r="A47" s="142" t="n">
        <f aca="false">DATEVALUE(TEXT(B47,"mm/dd/yy"))</f>
        <v>37007</v>
      </c>
      <c r="B47" s="144" t="n">
        <v>37007.6201388889</v>
      </c>
      <c r="C47" s="0" t="s">
        <v>925</v>
      </c>
      <c r="D47" s="0" t="s">
        <v>14</v>
      </c>
      <c r="E47" s="0" t="s">
        <v>11</v>
      </c>
      <c r="G47" s="0" t="s">
        <v>12</v>
      </c>
      <c r="H47" s="0" t="s">
        <v>139</v>
      </c>
      <c r="I47" s="0" t="n">
        <v>49335</v>
      </c>
      <c r="J47" s="0" t="s">
        <v>926</v>
      </c>
      <c r="K47" s="151" t="n">
        <v>10000</v>
      </c>
      <c r="M47" s="0" t="s">
        <v>125</v>
      </c>
      <c r="N47" s="0" t="s">
        <v>98</v>
      </c>
      <c r="O47" s="0" t="n">
        <v>4.885</v>
      </c>
      <c r="P47" s="0" t="s">
        <v>44</v>
      </c>
      <c r="Q47" s="145" t="n">
        <v>310000</v>
      </c>
      <c r="R47" s="150" t="n">
        <v>37012</v>
      </c>
      <c r="S47" s="150" t="n">
        <v>37042</v>
      </c>
    </row>
    <row r="48" customFormat="false" ht="12.75" hidden="false" customHeight="false" outlineLevel="0" collapsed="false">
      <c r="A48" s="142" t="n">
        <f aca="false">DATEVALUE(TEXT(B48,"mm/dd/yy"))</f>
        <v>37007</v>
      </c>
      <c r="B48" s="144" t="n">
        <v>37007.6611111111</v>
      </c>
      <c r="C48" s="0" t="s">
        <v>925</v>
      </c>
      <c r="D48" s="0" t="s">
        <v>15</v>
      </c>
      <c r="E48" s="0" t="s">
        <v>11</v>
      </c>
      <c r="G48" s="0" t="s">
        <v>12</v>
      </c>
      <c r="H48" s="0" t="s">
        <v>139</v>
      </c>
      <c r="I48" s="0" t="n">
        <v>49335</v>
      </c>
      <c r="J48" s="0" t="s">
        <v>926</v>
      </c>
      <c r="K48" s="151" t="n">
        <v>10000</v>
      </c>
      <c r="M48" s="0" t="s">
        <v>125</v>
      </c>
      <c r="N48" s="0" t="s">
        <v>98</v>
      </c>
      <c r="O48" s="0" t="n">
        <v>4.8825</v>
      </c>
      <c r="P48" s="0" t="s">
        <v>44</v>
      </c>
      <c r="Q48" s="145" t="n">
        <v>310000</v>
      </c>
      <c r="R48" s="150" t="n">
        <v>37012</v>
      </c>
      <c r="S48" s="150" t="n">
        <v>37042</v>
      </c>
    </row>
    <row r="49" customFormat="false" ht="12.75" hidden="false" customHeight="false" outlineLevel="0" collapsed="false">
      <c r="A49" s="142" t="n">
        <f aca="false">DATEVALUE(TEXT(B49,"mm/dd/yy"))</f>
        <v>37008</v>
      </c>
      <c r="B49" s="144" t="n">
        <v>37008.3083333333</v>
      </c>
      <c r="C49" s="0" t="s">
        <v>170</v>
      </c>
      <c r="D49" s="0" t="s">
        <v>15</v>
      </c>
      <c r="E49" s="0" t="s">
        <v>11</v>
      </c>
      <c r="G49" s="0" t="s">
        <v>13</v>
      </c>
      <c r="H49" s="0" t="s">
        <v>133</v>
      </c>
      <c r="I49" s="0" t="n">
        <v>49119</v>
      </c>
      <c r="J49" s="0" t="s">
        <v>299</v>
      </c>
      <c r="L49" s="0" t="n">
        <v>50</v>
      </c>
      <c r="M49" s="0" t="s">
        <v>97</v>
      </c>
      <c r="N49" s="0" t="s">
        <v>98</v>
      </c>
      <c r="O49" s="0" t="n">
        <v>60.5</v>
      </c>
      <c r="P49" s="0" t="s">
        <v>42</v>
      </c>
      <c r="Q49" s="145" t="n">
        <v>571</v>
      </c>
      <c r="R49" s="150" t="n">
        <v>37011</v>
      </c>
      <c r="S49" s="150" t="n">
        <v>37011</v>
      </c>
    </row>
    <row r="50" customFormat="false" ht="12.75" hidden="false" customHeight="false" outlineLevel="0" collapsed="false">
      <c r="A50" s="142" t="n">
        <f aca="false">DATEVALUE(TEXT(B50,"mm/dd/yy"))</f>
        <v>37008</v>
      </c>
      <c r="B50" s="144" t="n">
        <v>37008.35625</v>
      </c>
      <c r="C50" s="0" t="s">
        <v>31</v>
      </c>
      <c r="D50" s="0" t="s">
        <v>15</v>
      </c>
      <c r="E50" s="0" t="s">
        <v>11</v>
      </c>
      <c r="G50" s="0" t="s">
        <v>13</v>
      </c>
      <c r="H50" s="0" t="s">
        <v>133</v>
      </c>
      <c r="I50" s="0" t="n">
        <v>7473</v>
      </c>
      <c r="J50" s="0" t="s">
        <v>303</v>
      </c>
      <c r="K50" s="0" t="n">
        <v>50</v>
      </c>
      <c r="M50" s="0" t="s">
        <v>97</v>
      </c>
      <c r="N50" s="0" t="s">
        <v>98</v>
      </c>
      <c r="O50" s="0" t="n">
        <v>77.5</v>
      </c>
      <c r="P50" s="0" t="s">
        <v>44</v>
      </c>
      <c r="Q50" s="145" t="n">
        <v>12240</v>
      </c>
      <c r="R50" s="150" t="n">
        <v>37043</v>
      </c>
      <c r="S50" s="150" t="n">
        <v>37072</v>
      </c>
    </row>
    <row r="51" customFormat="false" ht="12.75" hidden="false" customHeight="false" outlineLevel="0" collapsed="false">
      <c r="A51" s="142" t="n">
        <f aca="false">DATEVALUE(TEXT(B51,"mm/dd/yy"))</f>
        <v>37008</v>
      </c>
      <c r="B51" s="144" t="n">
        <v>37008.4145833333</v>
      </c>
      <c r="C51" s="0" t="s">
        <v>927</v>
      </c>
      <c r="D51" s="0" t="s">
        <v>15</v>
      </c>
      <c r="E51" s="0" t="s">
        <v>11</v>
      </c>
      <c r="G51" s="0" t="s">
        <v>13</v>
      </c>
      <c r="H51" s="0" t="s">
        <v>133</v>
      </c>
      <c r="I51" s="0" t="n">
        <v>33009</v>
      </c>
      <c r="J51" s="0" t="s">
        <v>277</v>
      </c>
      <c r="L51" s="0" t="n">
        <v>50</v>
      </c>
      <c r="M51" s="0" t="s">
        <v>97</v>
      </c>
      <c r="N51" s="0" t="s">
        <v>98</v>
      </c>
      <c r="O51" s="0" t="n">
        <v>57</v>
      </c>
      <c r="P51" s="0" t="s">
        <v>43</v>
      </c>
      <c r="Q51" s="145" t="n">
        <v>37537</v>
      </c>
      <c r="R51" s="150" t="n">
        <v>37165</v>
      </c>
      <c r="S51" s="150" t="n">
        <v>37256</v>
      </c>
    </row>
    <row r="52" customFormat="false" ht="12.75" hidden="false" customHeight="false" outlineLevel="0" collapsed="false">
      <c r="A52" s="142" t="n">
        <f aca="false">DATEVALUE(TEXT(B52,"mm/dd/yy"))</f>
        <v>37008</v>
      </c>
      <c r="B52" s="144" t="n">
        <v>37008.4888888889</v>
      </c>
      <c r="C52" s="0" t="s">
        <v>105</v>
      </c>
      <c r="D52" s="0" t="s">
        <v>14</v>
      </c>
      <c r="E52" s="0" t="s">
        <v>11</v>
      </c>
      <c r="G52" s="0" t="s">
        <v>13</v>
      </c>
      <c r="H52" s="0" t="s">
        <v>228</v>
      </c>
      <c r="I52" s="0" t="n">
        <v>49345</v>
      </c>
      <c r="J52" s="0" t="s">
        <v>381</v>
      </c>
      <c r="L52" s="0" t="n">
        <v>50</v>
      </c>
      <c r="M52" s="0" t="s">
        <v>97</v>
      </c>
      <c r="N52" s="0" t="s">
        <v>98</v>
      </c>
      <c r="O52" s="0" t="n">
        <v>57</v>
      </c>
      <c r="P52" s="0" t="s">
        <v>40</v>
      </c>
      <c r="Q52" s="145" t="n">
        <v>2284.91</v>
      </c>
      <c r="R52" s="150" t="n">
        <v>37012</v>
      </c>
      <c r="S52" s="150" t="n">
        <v>37015</v>
      </c>
    </row>
    <row r="53" customFormat="false" ht="12.75" hidden="false" customHeight="false" outlineLevel="0" collapsed="false">
      <c r="A53" s="142" t="n">
        <f aca="false">DATEVALUE(TEXT(B53,"mm/dd/yy"))</f>
        <v>37008</v>
      </c>
      <c r="B53" s="144" t="n">
        <v>37008.4895833333</v>
      </c>
      <c r="C53" s="0" t="s">
        <v>105</v>
      </c>
      <c r="D53" s="0" t="s">
        <v>14</v>
      </c>
      <c r="E53" s="0" t="s">
        <v>11</v>
      </c>
      <c r="G53" s="0" t="s">
        <v>13</v>
      </c>
      <c r="H53" s="0" t="s">
        <v>228</v>
      </c>
      <c r="I53" s="0" t="n">
        <v>49345</v>
      </c>
      <c r="J53" s="0" t="s">
        <v>381</v>
      </c>
      <c r="L53" s="0" t="n">
        <v>50</v>
      </c>
      <c r="M53" s="0" t="s">
        <v>97</v>
      </c>
      <c r="N53" s="0" t="s">
        <v>98</v>
      </c>
      <c r="O53" s="0" t="n">
        <v>57</v>
      </c>
      <c r="P53" s="0" t="s">
        <v>40</v>
      </c>
      <c r="Q53" s="145" t="n">
        <v>2284.91</v>
      </c>
      <c r="R53" s="150" t="n">
        <v>37012</v>
      </c>
      <c r="S53" s="150" t="n">
        <v>37015</v>
      </c>
    </row>
    <row r="54" customFormat="false" ht="12.75" hidden="false" customHeight="false" outlineLevel="0" collapsed="false">
      <c r="A54" s="142" t="n">
        <f aca="false">DATEVALUE(TEXT(B54,"mm/dd/yy"))</f>
        <v>37011</v>
      </c>
      <c r="B54" s="144" t="n">
        <v>37011.3243055556</v>
      </c>
      <c r="C54" s="0" t="s">
        <v>361</v>
      </c>
      <c r="D54" s="0" t="s">
        <v>15</v>
      </c>
      <c r="E54" s="0" t="s">
        <v>11</v>
      </c>
      <c r="G54" s="0" t="s">
        <v>13</v>
      </c>
      <c r="H54" s="0" t="s">
        <v>228</v>
      </c>
      <c r="I54" s="0" t="n">
        <v>30600</v>
      </c>
      <c r="J54" s="0" t="s">
        <v>928</v>
      </c>
      <c r="L54" s="0" t="n">
        <v>50</v>
      </c>
      <c r="M54" s="0" t="s">
        <v>97</v>
      </c>
      <c r="N54" s="0" t="s">
        <v>98</v>
      </c>
      <c r="O54" s="0" t="n">
        <v>50</v>
      </c>
      <c r="P54" s="0" t="s">
        <v>40</v>
      </c>
      <c r="Q54" s="145" t="n">
        <v>4080</v>
      </c>
      <c r="R54" s="150" t="n">
        <v>37018</v>
      </c>
      <c r="S54" s="150" t="n">
        <v>37022</v>
      </c>
    </row>
    <row r="55" customFormat="false" ht="12.75" hidden="false" customHeight="false" outlineLevel="0" collapsed="false">
      <c r="A55" s="142" t="n">
        <f aca="false">DATEVALUE(TEXT(B55,"mm/dd/yy"))</f>
        <v>37011</v>
      </c>
      <c r="B55" s="144" t="n">
        <v>37011.3618055556</v>
      </c>
      <c r="C55" s="0" t="s">
        <v>178</v>
      </c>
      <c r="D55" s="0" t="s">
        <v>15</v>
      </c>
      <c r="E55" s="0" t="s">
        <v>11</v>
      </c>
      <c r="G55" s="0" t="s">
        <v>12</v>
      </c>
      <c r="H55" s="0" t="s">
        <v>139</v>
      </c>
      <c r="I55" s="0" t="n">
        <v>36219</v>
      </c>
      <c r="J55" s="0" t="s">
        <v>366</v>
      </c>
      <c r="L55" s="151" t="n">
        <v>10000</v>
      </c>
      <c r="M55" s="0" t="s">
        <v>125</v>
      </c>
      <c r="N55" s="0" t="s">
        <v>98</v>
      </c>
      <c r="O55" s="0" t="n">
        <v>4.42</v>
      </c>
      <c r="P55" s="0" t="s">
        <v>48</v>
      </c>
      <c r="Q55" s="145" t="n">
        <v>300000</v>
      </c>
      <c r="R55" s="150" t="n">
        <v>37012</v>
      </c>
      <c r="S55" s="150" t="n">
        <v>37042</v>
      </c>
    </row>
    <row r="56" customFormat="false" ht="12.75" hidden="false" customHeight="false" outlineLevel="0" collapsed="false">
      <c r="A56" s="142" t="n">
        <f aca="false">DATEVALUE(TEXT(B56,"mm/dd/yy"))</f>
        <v>37011</v>
      </c>
      <c r="B56" s="144" t="n">
        <v>37011.3895833333</v>
      </c>
      <c r="C56" s="0" t="s">
        <v>489</v>
      </c>
      <c r="D56" s="0" t="s">
        <v>14</v>
      </c>
      <c r="E56" s="0" t="s">
        <v>11</v>
      </c>
      <c r="G56" s="0" t="s">
        <v>13</v>
      </c>
      <c r="H56" s="0" t="s">
        <v>133</v>
      </c>
      <c r="I56" s="0" t="n">
        <v>33301</v>
      </c>
      <c r="J56" s="0" t="s">
        <v>264</v>
      </c>
      <c r="K56" s="0" t="n">
        <v>50</v>
      </c>
      <c r="M56" s="0" t="s">
        <v>97</v>
      </c>
      <c r="N56" s="0" t="s">
        <v>98</v>
      </c>
      <c r="O56" s="0" t="n">
        <v>57.5</v>
      </c>
      <c r="P56" s="0" t="s">
        <v>41</v>
      </c>
      <c r="Q56" s="145" t="n">
        <v>12240</v>
      </c>
      <c r="R56" s="150" t="n">
        <v>37135</v>
      </c>
      <c r="S56" s="150" t="n">
        <v>37164</v>
      </c>
    </row>
    <row r="57" customFormat="false" ht="12.75" hidden="false" customHeight="false" outlineLevel="0" collapsed="false">
      <c r="A57" s="142" t="n">
        <f aca="false">DATEVALUE(TEXT(B57,"mm/dd/yy"))</f>
        <v>37011</v>
      </c>
      <c r="B57" s="144" t="n">
        <v>37011.4652777778</v>
      </c>
      <c r="C57" s="0" t="s">
        <v>224</v>
      </c>
      <c r="D57" s="0" t="s">
        <v>15</v>
      </c>
      <c r="E57" s="0" t="s">
        <v>11</v>
      </c>
      <c r="G57" s="0" t="s">
        <v>13</v>
      </c>
      <c r="H57" s="0" t="s">
        <v>133</v>
      </c>
      <c r="I57" s="0" t="n">
        <v>29085</v>
      </c>
      <c r="J57" s="0" t="s">
        <v>389</v>
      </c>
      <c r="K57" s="0" t="n">
        <v>50</v>
      </c>
      <c r="M57" s="0" t="s">
        <v>97</v>
      </c>
      <c r="N57" s="0" t="s">
        <v>98</v>
      </c>
      <c r="O57" s="0" t="n">
        <v>65</v>
      </c>
      <c r="P57" s="0" t="s">
        <v>42</v>
      </c>
      <c r="Q57" s="145" t="n">
        <v>3060</v>
      </c>
      <c r="R57" s="150" t="n">
        <v>37013</v>
      </c>
      <c r="S57" s="150" t="n">
        <v>37015</v>
      </c>
    </row>
    <row r="58" customFormat="false" ht="12.75" hidden="false" customHeight="false" outlineLevel="0" collapsed="false">
      <c r="A58" s="142" t="n">
        <f aca="false">DATEVALUE(TEXT(B58,"mm/dd/yy"))</f>
        <v>37011</v>
      </c>
      <c r="B58" s="144" t="n">
        <v>37011.5076388889</v>
      </c>
      <c r="C58" s="0" t="s">
        <v>35</v>
      </c>
      <c r="D58" s="0" t="s">
        <v>15</v>
      </c>
      <c r="E58" s="0" t="s">
        <v>11</v>
      </c>
      <c r="G58" s="0" t="s">
        <v>13</v>
      </c>
      <c r="H58" s="0" t="s">
        <v>95</v>
      </c>
      <c r="I58" s="0" t="n">
        <v>10632</v>
      </c>
      <c r="J58" s="0" t="s">
        <v>390</v>
      </c>
      <c r="K58" s="0" t="n">
        <v>25</v>
      </c>
      <c r="M58" s="0" t="s">
        <v>97</v>
      </c>
      <c r="N58" s="0" t="s">
        <v>98</v>
      </c>
      <c r="O58" s="0" t="n">
        <v>290</v>
      </c>
      <c r="P58" s="0" t="s">
        <v>39</v>
      </c>
      <c r="Q58" s="145" t="n">
        <v>8568.43</v>
      </c>
      <c r="R58" s="150" t="n">
        <v>37013</v>
      </c>
      <c r="S58" s="150" t="n">
        <v>37042</v>
      </c>
    </row>
    <row r="59" customFormat="false" ht="12.75" hidden="false" customHeight="false" outlineLevel="0" collapsed="false">
      <c r="A59" s="142" t="n">
        <f aca="false">DATEVALUE(TEXT(B59,"mm/dd/yy"))</f>
        <v>37012</v>
      </c>
      <c r="B59" s="144" t="n">
        <v>37012.3236111111</v>
      </c>
      <c r="C59" s="0" t="s">
        <v>255</v>
      </c>
      <c r="D59" s="0" t="s">
        <v>15</v>
      </c>
      <c r="E59" s="0" t="s">
        <v>11</v>
      </c>
      <c r="G59" s="0" t="s">
        <v>13</v>
      </c>
      <c r="H59" s="0" t="s">
        <v>228</v>
      </c>
      <c r="I59" s="0" t="n">
        <v>32197</v>
      </c>
      <c r="J59" s="0" t="s">
        <v>929</v>
      </c>
      <c r="K59" s="0" t="n">
        <v>50</v>
      </c>
      <c r="M59" s="0" t="s">
        <v>97</v>
      </c>
      <c r="N59" s="0" t="s">
        <v>98</v>
      </c>
      <c r="O59" s="0" t="n">
        <v>76</v>
      </c>
      <c r="P59" s="0" t="s">
        <v>44</v>
      </c>
      <c r="Q59" s="145" t="n">
        <v>3060.06</v>
      </c>
      <c r="R59" s="150" t="n">
        <v>37013</v>
      </c>
      <c r="S59" s="150" t="n">
        <v>37015</v>
      </c>
    </row>
    <row r="60" customFormat="false" ht="12.75" hidden="false" customHeight="false" outlineLevel="0" collapsed="false">
      <c r="A60" s="142" t="n">
        <f aca="false">DATEVALUE(TEXT(B60,"mm/dd/yy"))</f>
        <v>37012</v>
      </c>
      <c r="B60" s="144" t="n">
        <v>37012.5756944444</v>
      </c>
      <c r="C60" s="0" t="s">
        <v>105</v>
      </c>
      <c r="D60" s="0" t="s">
        <v>14</v>
      </c>
      <c r="E60" s="0" t="s">
        <v>11</v>
      </c>
      <c r="G60" s="0" t="s">
        <v>13</v>
      </c>
      <c r="H60" s="0" t="s">
        <v>228</v>
      </c>
      <c r="I60" s="0" t="n">
        <v>32201</v>
      </c>
      <c r="J60" s="0" t="s">
        <v>930</v>
      </c>
      <c r="L60" s="0" t="n">
        <v>50</v>
      </c>
      <c r="M60" s="0" t="s">
        <v>97</v>
      </c>
      <c r="N60" s="0" t="s">
        <v>98</v>
      </c>
      <c r="O60" s="0" t="n">
        <v>61</v>
      </c>
      <c r="P60" s="0" t="s">
        <v>40</v>
      </c>
      <c r="Q60" s="145" t="n">
        <v>4080</v>
      </c>
      <c r="R60" s="150" t="n">
        <v>37018</v>
      </c>
      <c r="S60" s="150" t="n">
        <v>37022</v>
      </c>
    </row>
    <row r="61" customFormat="false" ht="12.75" hidden="false" customHeight="false" outlineLevel="0" collapsed="false">
      <c r="A61" s="142" t="n">
        <f aca="false">DATEVALUE(TEXT(B61,"mm/dd/yy"))</f>
        <v>37013</v>
      </c>
      <c r="B61" s="144" t="n">
        <v>37013.4173611111</v>
      </c>
      <c r="C61" s="0" t="s">
        <v>252</v>
      </c>
      <c r="D61" s="0" t="s">
        <v>15</v>
      </c>
      <c r="E61" s="0" t="s">
        <v>11</v>
      </c>
      <c r="G61" s="0" t="s">
        <v>12</v>
      </c>
      <c r="H61" s="0" t="s">
        <v>411</v>
      </c>
      <c r="I61" s="0" t="n">
        <v>49377</v>
      </c>
      <c r="J61" s="0" t="s">
        <v>931</v>
      </c>
      <c r="L61" s="151" t="n">
        <v>10000</v>
      </c>
      <c r="M61" s="0" t="s">
        <v>125</v>
      </c>
      <c r="N61" s="0" t="s">
        <v>98</v>
      </c>
      <c r="O61" s="0" t="n">
        <v>0.205</v>
      </c>
      <c r="P61" s="0" t="s">
        <v>42</v>
      </c>
      <c r="Q61" s="145" t="n">
        <v>1530000</v>
      </c>
      <c r="R61" s="150" t="n">
        <v>37043</v>
      </c>
      <c r="S61" s="150" t="n">
        <v>37195</v>
      </c>
    </row>
    <row r="62" customFormat="false" ht="12.75" hidden="false" customHeight="false" outlineLevel="0" collapsed="false">
      <c r="A62" s="142" t="n">
        <f aca="false">DATEVALUE(TEXT(B62,"mm/dd/yy"))</f>
        <v>37013</v>
      </c>
      <c r="B62" s="144" t="n">
        <v>37013.6013888889</v>
      </c>
      <c r="C62" s="0" t="s">
        <v>105</v>
      </c>
      <c r="D62" s="0" t="s">
        <v>14</v>
      </c>
      <c r="E62" s="0" t="s">
        <v>11</v>
      </c>
      <c r="G62" s="0" t="s">
        <v>13</v>
      </c>
      <c r="H62" s="0" t="s">
        <v>133</v>
      </c>
      <c r="I62" s="0" t="n">
        <v>33288</v>
      </c>
      <c r="J62" s="0" t="s">
        <v>932</v>
      </c>
      <c r="L62" s="0" t="n">
        <v>50</v>
      </c>
      <c r="M62" s="0" t="s">
        <v>97</v>
      </c>
      <c r="N62" s="0" t="s">
        <v>98</v>
      </c>
      <c r="O62" s="0" t="n">
        <v>44</v>
      </c>
      <c r="P62" s="0" t="s">
        <v>42</v>
      </c>
      <c r="Q62" s="145" t="n">
        <v>24072.48</v>
      </c>
      <c r="R62" s="150" t="n">
        <v>37257</v>
      </c>
      <c r="S62" s="150" t="n">
        <v>37315</v>
      </c>
    </row>
    <row r="63" customFormat="false" ht="12.75" hidden="false" customHeight="false" outlineLevel="0" collapsed="false">
      <c r="A63" s="142" t="n">
        <f aca="false">DATEVALUE(TEXT(B63,"mm/dd/yy"))</f>
        <v>37014</v>
      </c>
      <c r="B63" s="152" t="n">
        <v>37014.3535300926</v>
      </c>
      <c r="C63" s="0" t="s">
        <v>305</v>
      </c>
      <c r="D63" s="0" t="s">
        <v>14</v>
      </c>
      <c r="E63" s="0" t="s">
        <v>11</v>
      </c>
      <c r="G63" s="0" t="s">
        <v>13</v>
      </c>
      <c r="H63" s="0" t="s">
        <v>106</v>
      </c>
      <c r="I63" s="109" t="n">
        <v>29487</v>
      </c>
      <c r="J63" s="0" t="s">
        <v>933</v>
      </c>
      <c r="K63" s="153" t="n">
        <v>25</v>
      </c>
      <c r="L63" s="153"/>
      <c r="M63" s="0" t="s">
        <v>97</v>
      </c>
      <c r="N63" s="0" t="s">
        <v>98</v>
      </c>
      <c r="O63" s="153" t="n">
        <v>158</v>
      </c>
      <c r="P63" s="0" t="s">
        <v>42</v>
      </c>
      <c r="Q63" s="154" t="n">
        <v>881.5</v>
      </c>
      <c r="R63" s="155" t="n">
        <v>37015.875</v>
      </c>
      <c r="S63" s="155" t="n">
        <v>37016.875</v>
      </c>
    </row>
    <row r="64" customFormat="false" ht="12.75" hidden="false" customHeight="false" outlineLevel="0" collapsed="false">
      <c r="A64" s="142" t="n">
        <f aca="false">DATEVALUE(TEXT(B64,"mm/dd/yy"))</f>
        <v>37014</v>
      </c>
      <c r="B64" s="152" t="n">
        <v>37014.359224537</v>
      </c>
      <c r="C64" s="0" t="s">
        <v>305</v>
      </c>
      <c r="D64" s="0" t="s">
        <v>14</v>
      </c>
      <c r="E64" s="0" t="s">
        <v>11</v>
      </c>
      <c r="G64" s="0" t="s">
        <v>13</v>
      </c>
      <c r="H64" s="0" t="s">
        <v>106</v>
      </c>
      <c r="I64" s="109" t="n">
        <v>29487</v>
      </c>
      <c r="J64" s="0" t="s">
        <v>933</v>
      </c>
      <c r="K64" s="153" t="n">
        <v>25</v>
      </c>
      <c r="L64" s="153"/>
      <c r="M64" s="0" t="s">
        <v>97</v>
      </c>
      <c r="N64" s="0" t="s">
        <v>98</v>
      </c>
      <c r="O64" s="153" t="n">
        <v>158</v>
      </c>
      <c r="P64" s="0" t="s">
        <v>42</v>
      </c>
      <c r="Q64" s="154" t="n">
        <v>881.5</v>
      </c>
      <c r="R64" s="155" t="n">
        <v>37015.875</v>
      </c>
      <c r="S64" s="155" t="n">
        <v>37016.875</v>
      </c>
    </row>
    <row r="65" customFormat="false" ht="12.75" hidden="false" customHeight="false" outlineLevel="0" collapsed="false">
      <c r="A65" s="142" t="n">
        <f aca="false">DATEVALUE(TEXT(B65,"mm/dd/yy"))</f>
        <v>37014</v>
      </c>
      <c r="B65" s="152" t="n">
        <v>37014.4021180556</v>
      </c>
      <c r="C65" s="0" t="s">
        <v>451</v>
      </c>
      <c r="D65" s="0" t="s">
        <v>15</v>
      </c>
      <c r="E65" s="0" t="s">
        <v>11</v>
      </c>
      <c r="G65" s="0" t="s">
        <v>13</v>
      </c>
      <c r="H65" s="0" t="s">
        <v>374</v>
      </c>
      <c r="I65" s="109" t="n">
        <v>38337</v>
      </c>
      <c r="J65" s="0" t="s">
        <v>934</v>
      </c>
      <c r="K65" s="153" t="n">
        <v>15</v>
      </c>
      <c r="L65" s="153"/>
      <c r="M65" s="0" t="s">
        <v>376</v>
      </c>
      <c r="N65" s="0" t="s">
        <v>377</v>
      </c>
      <c r="O65" s="153" t="n">
        <v>139.25</v>
      </c>
      <c r="P65" s="0" t="s">
        <v>41</v>
      </c>
      <c r="Q65" s="154" t="n">
        <v>7200.3</v>
      </c>
      <c r="R65" s="155" t="n">
        <v>37016.875</v>
      </c>
      <c r="S65" s="155" t="n">
        <v>37042.875</v>
      </c>
    </row>
    <row r="66" customFormat="false" ht="12.75" hidden="false" customHeight="false" outlineLevel="0" collapsed="false">
      <c r="A66" s="142" t="n">
        <f aca="false">DATEVALUE(TEXT(B66,"mm/dd/yy"))</f>
        <v>37014</v>
      </c>
      <c r="B66" s="152" t="n">
        <v>37014.4028935185</v>
      </c>
      <c r="C66" s="0" t="s">
        <v>451</v>
      </c>
      <c r="D66" s="0" t="s">
        <v>15</v>
      </c>
      <c r="E66" s="0" t="s">
        <v>11</v>
      </c>
      <c r="G66" s="0" t="s">
        <v>13</v>
      </c>
      <c r="H66" s="0" t="s">
        <v>374</v>
      </c>
      <c r="I66" s="109" t="n">
        <v>38337</v>
      </c>
      <c r="J66" s="0" t="s">
        <v>934</v>
      </c>
      <c r="K66" s="153" t="n">
        <v>15</v>
      </c>
      <c r="L66" s="153"/>
      <c r="M66" s="0" t="s">
        <v>376</v>
      </c>
      <c r="N66" s="0" t="s">
        <v>377</v>
      </c>
      <c r="O66" s="153" t="n">
        <v>139.25</v>
      </c>
      <c r="P66" s="0" t="s">
        <v>41</v>
      </c>
      <c r="Q66" s="154" t="n">
        <v>7200.3</v>
      </c>
      <c r="R66" s="155" t="n">
        <v>37016.875</v>
      </c>
      <c r="S66" s="155" t="n">
        <v>37042.875</v>
      </c>
    </row>
    <row r="67" customFormat="false" ht="12.75" hidden="false" customHeight="false" outlineLevel="0" collapsed="false">
      <c r="A67" s="142" t="n">
        <f aca="false">DATEVALUE(TEXT(B67,"mm/dd/yy"))</f>
        <v>37014</v>
      </c>
      <c r="B67" s="152" t="n">
        <v>37014.5184143519</v>
      </c>
      <c r="C67" s="0" t="s">
        <v>255</v>
      </c>
      <c r="D67" s="0" t="s">
        <v>15</v>
      </c>
      <c r="E67" s="0" t="s">
        <v>11</v>
      </c>
      <c r="G67" s="0" t="s">
        <v>13</v>
      </c>
      <c r="H67" s="0" t="s">
        <v>133</v>
      </c>
      <c r="I67" s="109" t="n">
        <v>32554</v>
      </c>
      <c r="J67" s="0" t="s">
        <v>172</v>
      </c>
      <c r="K67" s="153"/>
      <c r="L67" s="153" t="n">
        <v>50</v>
      </c>
      <c r="M67" s="0" t="s">
        <v>97</v>
      </c>
      <c r="N67" s="0" t="s">
        <v>98</v>
      </c>
      <c r="O67" s="153" t="n">
        <v>65.25</v>
      </c>
      <c r="P67" s="0" t="s">
        <v>42</v>
      </c>
      <c r="Q67" s="154" t="n">
        <v>12240</v>
      </c>
      <c r="R67" s="155" t="n">
        <v>37043.5916666667</v>
      </c>
      <c r="S67" s="155" t="n">
        <v>37072.5916666667</v>
      </c>
    </row>
    <row r="68" customFormat="false" ht="12.75" hidden="false" customHeight="false" outlineLevel="0" collapsed="false">
      <c r="A68" s="142" t="n">
        <f aca="false">DATEVALUE(TEXT(B68,"mm/dd/yy"))</f>
        <v>37015</v>
      </c>
      <c r="B68" s="144" t="n">
        <v>37015.4277777778</v>
      </c>
      <c r="C68" s="0" t="s">
        <v>346</v>
      </c>
      <c r="D68" s="0" t="s">
        <v>15</v>
      </c>
      <c r="E68" s="0" t="s">
        <v>11</v>
      </c>
      <c r="G68" s="0" t="s">
        <v>13</v>
      </c>
      <c r="H68" s="0" t="s">
        <v>133</v>
      </c>
      <c r="I68" s="0" t="n">
        <v>32554</v>
      </c>
      <c r="J68" s="0" t="s">
        <v>172</v>
      </c>
      <c r="K68" s="0" t="n">
        <v>50</v>
      </c>
      <c r="M68" s="0" t="s">
        <v>97</v>
      </c>
      <c r="N68" s="0" t="s">
        <v>98</v>
      </c>
      <c r="O68" s="0" t="n">
        <v>66.75</v>
      </c>
      <c r="P68" s="0" t="s">
        <v>42</v>
      </c>
      <c r="Q68" s="145" t="n">
        <v>12240</v>
      </c>
      <c r="R68" s="150" t="n">
        <v>37043</v>
      </c>
      <c r="S68" s="150" t="n">
        <v>37072</v>
      </c>
    </row>
    <row r="69" customFormat="false" ht="12.75" hidden="false" customHeight="false" outlineLevel="0" collapsed="false">
      <c r="A69" s="142" t="n">
        <f aca="false">DATEVALUE(TEXT(B69,"mm/dd/yy"))</f>
        <v>37018</v>
      </c>
      <c r="B69" s="144" t="n">
        <v>37018.31875</v>
      </c>
      <c r="C69" s="0" t="s">
        <v>160</v>
      </c>
      <c r="D69" s="0" t="s">
        <v>15</v>
      </c>
      <c r="E69" s="0" t="s">
        <v>11</v>
      </c>
      <c r="G69" s="0" t="s">
        <v>13</v>
      </c>
      <c r="H69" s="0" t="s">
        <v>228</v>
      </c>
      <c r="I69" s="0" t="n">
        <v>32215</v>
      </c>
      <c r="J69" s="0" t="s">
        <v>935</v>
      </c>
      <c r="K69" s="0" t="n">
        <v>50</v>
      </c>
      <c r="M69" s="0" t="s">
        <v>97</v>
      </c>
      <c r="N69" s="0" t="s">
        <v>98</v>
      </c>
      <c r="O69" s="0" t="n">
        <v>69</v>
      </c>
      <c r="P69" s="0" t="s">
        <v>42</v>
      </c>
      <c r="Q69" s="145" t="n">
        <v>12240</v>
      </c>
      <c r="R69" s="150" t="n">
        <v>37043</v>
      </c>
      <c r="S69" s="150" t="n">
        <v>37072</v>
      </c>
    </row>
    <row r="70" customFormat="false" ht="12.75" hidden="false" customHeight="false" outlineLevel="0" collapsed="false">
      <c r="A70" s="142" t="n">
        <f aca="false">DATEVALUE(TEXT(B70,"mm/dd/yy"))</f>
        <v>37018</v>
      </c>
      <c r="B70" s="144" t="n">
        <v>37018.4729166667</v>
      </c>
      <c r="C70" s="0" t="s">
        <v>451</v>
      </c>
      <c r="D70" s="0" t="s">
        <v>15</v>
      </c>
      <c r="E70" s="0" t="s">
        <v>11</v>
      </c>
      <c r="G70" s="0" t="s">
        <v>13</v>
      </c>
      <c r="H70" s="0" t="s">
        <v>374</v>
      </c>
      <c r="I70" s="0" t="n">
        <v>47112</v>
      </c>
      <c r="J70" s="0" t="s">
        <v>936</v>
      </c>
      <c r="L70" s="0" t="n">
        <v>25</v>
      </c>
      <c r="M70" s="0" t="s">
        <v>376</v>
      </c>
      <c r="N70" s="0" t="s">
        <v>377</v>
      </c>
      <c r="O70" s="0" t="n">
        <v>99.5</v>
      </c>
      <c r="P70" s="0" t="s">
        <v>40</v>
      </c>
      <c r="Q70" s="145" t="n">
        <v>1800</v>
      </c>
      <c r="R70" s="150" t="n">
        <v>37043</v>
      </c>
      <c r="S70" s="150" t="n">
        <v>37072</v>
      </c>
    </row>
    <row r="71" customFormat="false" ht="12.75" hidden="false" customHeight="false" outlineLevel="0" collapsed="false">
      <c r="A71" s="142" t="n">
        <f aca="false">DATEVALUE(TEXT(B71,"mm/dd/yy"))</f>
        <v>37019</v>
      </c>
      <c r="B71" s="144" t="n">
        <v>37019.5398032407</v>
      </c>
      <c r="C71" s="0" t="s">
        <v>937</v>
      </c>
      <c r="D71" s="0" t="s">
        <v>15</v>
      </c>
      <c r="E71" s="0" t="s">
        <v>11</v>
      </c>
      <c r="G71" s="0" t="s">
        <v>13</v>
      </c>
      <c r="H71" s="0" t="s">
        <v>95</v>
      </c>
      <c r="I71" s="0" t="n">
        <v>33072</v>
      </c>
      <c r="J71" s="0" t="s">
        <v>408</v>
      </c>
      <c r="L71" s="0" t="n">
        <v>25</v>
      </c>
      <c r="M71" s="0" t="s">
        <v>97</v>
      </c>
      <c r="N71" s="0" t="s">
        <v>98</v>
      </c>
      <c r="O71" s="0" t="n">
        <v>260</v>
      </c>
      <c r="P71" s="0" t="s">
        <v>42</v>
      </c>
      <c r="Q71" s="145" t="n">
        <v>22520.5</v>
      </c>
      <c r="R71" s="0" t="n">
        <v>37165.5645833333</v>
      </c>
      <c r="S71" s="0" t="n">
        <v>37256.5645833333</v>
      </c>
    </row>
    <row r="72" customFormat="false" ht="12.75" hidden="false" customHeight="false" outlineLevel="0" collapsed="false">
      <c r="A72" s="142" t="n">
        <f aca="false">DATEVALUE(TEXT(B72,"mm/dd/yy"))</f>
        <v>37020</v>
      </c>
      <c r="B72" s="144" t="n">
        <v>37020.3375</v>
      </c>
      <c r="C72" s="0" t="s">
        <v>923</v>
      </c>
      <c r="D72" s="0" t="s">
        <v>20</v>
      </c>
      <c r="E72" s="0" t="s">
        <v>11</v>
      </c>
      <c r="G72" s="0" t="s">
        <v>12</v>
      </c>
      <c r="H72" s="0" t="s">
        <v>139</v>
      </c>
      <c r="I72" s="0" t="n">
        <v>43378</v>
      </c>
      <c r="J72" s="0" t="s">
        <v>359</v>
      </c>
      <c r="L72" s="151" t="n">
        <v>5000</v>
      </c>
      <c r="M72" s="0" t="s">
        <v>125</v>
      </c>
      <c r="N72" s="0" t="s">
        <v>98</v>
      </c>
      <c r="O72" s="0" t="n">
        <v>4.2525</v>
      </c>
      <c r="P72" s="0" t="s">
        <v>44</v>
      </c>
      <c r="Q72" s="145" t="n">
        <v>150000</v>
      </c>
      <c r="R72" s="150" t="n">
        <v>37043</v>
      </c>
      <c r="S72" s="150" t="n">
        <v>37072</v>
      </c>
    </row>
    <row r="73" customFormat="false" ht="12.75" hidden="false" customHeight="false" outlineLevel="0" collapsed="false">
      <c r="A73" s="142" t="n">
        <f aca="false">DATEVALUE(TEXT(B73,"mm/dd/yy"))</f>
        <v>37021</v>
      </c>
      <c r="B73" s="144" t="n">
        <v>37021.4006944444</v>
      </c>
      <c r="C73" s="0" t="s">
        <v>938</v>
      </c>
      <c r="D73" s="0" t="s">
        <v>20</v>
      </c>
      <c r="E73" s="0" t="s">
        <v>11</v>
      </c>
      <c r="G73" s="0" t="s">
        <v>12</v>
      </c>
      <c r="H73" s="0" t="s">
        <v>139</v>
      </c>
      <c r="I73" s="0" t="n">
        <v>43378</v>
      </c>
      <c r="J73" s="0" t="s">
        <v>359</v>
      </c>
      <c r="K73" s="151" t="n">
        <v>2500</v>
      </c>
      <c r="M73" s="0" t="s">
        <v>125</v>
      </c>
      <c r="N73" s="0" t="s">
        <v>98</v>
      </c>
      <c r="O73" s="0" t="n">
        <v>4.19</v>
      </c>
      <c r="P73" s="0" t="s">
        <v>41</v>
      </c>
      <c r="Q73" s="145" t="n">
        <v>75000</v>
      </c>
      <c r="R73" s="150" t="n">
        <v>37043</v>
      </c>
      <c r="S73" s="150" t="n">
        <v>37072</v>
      </c>
    </row>
    <row r="74" customFormat="false" ht="12.75" hidden="false" customHeight="false" outlineLevel="0" collapsed="false">
      <c r="A74" s="142" t="n">
        <f aca="false">DATEVALUE(TEXT(B74,"mm/dd/yy"))</f>
        <v>37021</v>
      </c>
      <c r="B74" s="144" t="n">
        <v>37021.4152777778</v>
      </c>
      <c r="C74" s="0" t="s">
        <v>912</v>
      </c>
      <c r="D74" s="0" t="s">
        <v>20</v>
      </c>
      <c r="E74" s="0" t="s">
        <v>11</v>
      </c>
      <c r="G74" s="0" t="s">
        <v>12</v>
      </c>
      <c r="H74" s="0" t="s">
        <v>139</v>
      </c>
      <c r="I74" s="0" t="n">
        <v>43378</v>
      </c>
      <c r="J74" s="0" t="s">
        <v>359</v>
      </c>
      <c r="K74" s="151" t="n">
        <v>2500</v>
      </c>
      <c r="M74" s="0" t="s">
        <v>125</v>
      </c>
      <c r="N74" s="0" t="s">
        <v>98</v>
      </c>
      <c r="O74" s="0" t="n">
        <v>4.26</v>
      </c>
      <c r="P74" s="0" t="s">
        <v>46</v>
      </c>
      <c r="Q74" s="145" t="n">
        <v>75000</v>
      </c>
      <c r="R74" s="150" t="n">
        <v>37043</v>
      </c>
      <c r="S74" s="150" t="n">
        <v>37072</v>
      </c>
    </row>
    <row r="75" customFormat="false" ht="12.75" hidden="false" customHeight="false" outlineLevel="0" collapsed="false">
      <c r="A75" s="142" t="n">
        <f aca="false">DATEVALUE(TEXT(B75,"mm/dd/yy"))</f>
        <v>37021</v>
      </c>
      <c r="B75" s="144" t="n">
        <v>37021.4534722222</v>
      </c>
      <c r="C75" s="0" t="s">
        <v>300</v>
      </c>
      <c r="D75" s="0" t="s">
        <v>14</v>
      </c>
      <c r="E75" s="0" t="s">
        <v>11</v>
      </c>
      <c r="G75" s="0" t="s">
        <v>12</v>
      </c>
      <c r="H75" s="0" t="s">
        <v>495</v>
      </c>
      <c r="I75" s="0" t="n">
        <v>45239</v>
      </c>
      <c r="J75" s="0" t="s">
        <v>496</v>
      </c>
      <c r="K75" s="151" t="n">
        <v>10000</v>
      </c>
      <c r="M75" s="0" t="s">
        <v>125</v>
      </c>
      <c r="N75" s="0" t="s">
        <v>98</v>
      </c>
      <c r="O75" s="0" t="n">
        <v>-0.0075</v>
      </c>
      <c r="P75" s="0" t="s">
        <v>46</v>
      </c>
      <c r="Q75" s="145" t="n">
        <v>1510000</v>
      </c>
      <c r="R75" s="150" t="n">
        <v>37196</v>
      </c>
      <c r="S75" s="150" t="n">
        <v>37346</v>
      </c>
    </row>
    <row r="76" customFormat="false" ht="12.75" hidden="false" customHeight="false" outlineLevel="0" collapsed="false">
      <c r="A76" s="142" t="n">
        <f aca="false">DATEVALUE(TEXT(B76,"mm/dd/yy"))</f>
        <v>37021</v>
      </c>
      <c r="B76" s="144" t="n">
        <v>37021.5048611111</v>
      </c>
      <c r="C76" s="0" t="s">
        <v>176</v>
      </c>
      <c r="D76" s="0" t="s">
        <v>20</v>
      </c>
      <c r="E76" s="0" t="s">
        <v>11</v>
      </c>
      <c r="G76" s="0" t="s">
        <v>12</v>
      </c>
      <c r="H76" s="0" t="s">
        <v>139</v>
      </c>
      <c r="I76" s="0" t="n">
        <v>43378</v>
      </c>
      <c r="J76" s="0" t="s">
        <v>359</v>
      </c>
      <c r="K76" s="151" t="n">
        <v>2500</v>
      </c>
      <c r="M76" s="0" t="s">
        <v>125</v>
      </c>
      <c r="N76" s="0" t="s">
        <v>98</v>
      </c>
      <c r="O76" s="0" t="n">
        <v>4.2575</v>
      </c>
      <c r="P76" s="0" t="s">
        <v>46</v>
      </c>
      <c r="Q76" s="145" t="n">
        <v>75000</v>
      </c>
      <c r="R76" s="150" t="n">
        <v>37043</v>
      </c>
      <c r="S76" s="150" t="n">
        <v>37072</v>
      </c>
    </row>
    <row r="77" customFormat="false" ht="12.75" hidden="false" customHeight="false" outlineLevel="0" collapsed="false">
      <c r="A77" s="142" t="n">
        <f aca="false">DATEVALUE(TEXT(B77,"mm/dd/yy"))</f>
        <v>37022</v>
      </c>
      <c r="B77" s="144" t="n">
        <v>37022.3541666667</v>
      </c>
      <c r="C77" s="0" t="s">
        <v>305</v>
      </c>
      <c r="D77" s="0" t="s">
        <v>14</v>
      </c>
      <c r="E77" s="0" t="s">
        <v>11</v>
      </c>
      <c r="G77" s="0" t="s">
        <v>13</v>
      </c>
      <c r="H77" s="0" t="s">
        <v>106</v>
      </c>
      <c r="I77" s="0" t="n">
        <v>29487</v>
      </c>
      <c r="J77" s="0" t="s">
        <v>508</v>
      </c>
      <c r="K77" s="0" t="n">
        <v>25</v>
      </c>
      <c r="M77" s="0" t="s">
        <v>97</v>
      </c>
      <c r="N77" s="0" t="s">
        <v>98</v>
      </c>
      <c r="O77" s="0" t="n">
        <v>400</v>
      </c>
      <c r="P77" s="0" t="s">
        <v>42</v>
      </c>
      <c r="Q77" s="145" t="n">
        <v>881.5</v>
      </c>
      <c r="R77" s="150" t="n">
        <v>37025</v>
      </c>
      <c r="S77" s="150" t="n">
        <v>37025</v>
      </c>
    </row>
    <row r="78" customFormat="false" ht="12.75" hidden="false" customHeight="false" outlineLevel="0" collapsed="false">
      <c r="A78" s="142" t="n">
        <f aca="false">DATEVALUE(TEXT(B78,"mm/dd/yy"))</f>
        <v>37022</v>
      </c>
      <c r="B78" s="144" t="n">
        <v>37022.4416666667</v>
      </c>
      <c r="C78" s="0" t="s">
        <v>150</v>
      </c>
      <c r="D78" s="0" t="s">
        <v>14</v>
      </c>
      <c r="E78" s="0" t="s">
        <v>11</v>
      </c>
      <c r="G78" s="0" t="s">
        <v>13</v>
      </c>
      <c r="H78" s="0" t="s">
        <v>133</v>
      </c>
      <c r="I78" s="0" t="n">
        <v>33303</v>
      </c>
      <c r="J78" s="0" t="s">
        <v>454</v>
      </c>
      <c r="K78" s="0" t="n">
        <v>25</v>
      </c>
      <c r="M78" s="0" t="s">
        <v>97</v>
      </c>
      <c r="N78" s="0" t="s">
        <v>98</v>
      </c>
      <c r="O78" s="0" t="n">
        <v>74.5</v>
      </c>
      <c r="P78" s="0" t="s">
        <v>46</v>
      </c>
      <c r="Q78" s="145" t="n">
        <v>17708</v>
      </c>
      <c r="R78" s="150" t="n">
        <v>37438</v>
      </c>
      <c r="S78" s="150" t="n">
        <v>37499</v>
      </c>
    </row>
    <row r="79" customFormat="false" ht="12.75" hidden="false" customHeight="false" outlineLevel="0" collapsed="false">
      <c r="A79" s="142" t="n">
        <f aca="false">DATEVALUE(TEXT(B79,"mm/dd/yy"))</f>
        <v>37022</v>
      </c>
      <c r="B79" s="144" t="n">
        <v>37022.5138888889</v>
      </c>
      <c r="C79" s="0" t="s">
        <v>113</v>
      </c>
      <c r="D79" s="0" t="s">
        <v>14</v>
      </c>
      <c r="E79" s="0" t="s">
        <v>11</v>
      </c>
      <c r="G79" s="0" t="s">
        <v>13</v>
      </c>
      <c r="H79" s="0" t="s">
        <v>133</v>
      </c>
      <c r="I79" s="0" t="n">
        <v>29065</v>
      </c>
      <c r="J79" s="0" t="s">
        <v>512</v>
      </c>
      <c r="L79" s="0" t="n">
        <v>50</v>
      </c>
      <c r="M79" s="0" t="s">
        <v>97</v>
      </c>
      <c r="N79" s="0" t="s">
        <v>98</v>
      </c>
      <c r="O79" s="0" t="n">
        <v>41.75</v>
      </c>
      <c r="P79" s="0" t="s">
        <v>46</v>
      </c>
      <c r="Q79" s="145" t="n">
        <v>12240</v>
      </c>
      <c r="R79" s="150" t="n">
        <v>37026</v>
      </c>
      <c r="S79" s="150" t="n">
        <v>37042</v>
      </c>
    </row>
    <row r="80" customFormat="false" ht="12.75" hidden="false" customHeight="false" outlineLevel="0" collapsed="false">
      <c r="A80" s="142" t="n">
        <f aca="false">DATEVALUE(TEXT(B80,"mm/dd/yy"))</f>
        <v>37026</v>
      </c>
      <c r="B80" s="144" t="n">
        <v>37026.3555555556</v>
      </c>
      <c r="C80" s="0" t="s">
        <v>305</v>
      </c>
      <c r="D80" s="0" t="s">
        <v>14</v>
      </c>
      <c r="E80" s="0" t="s">
        <v>11</v>
      </c>
      <c r="G80" s="0" t="s">
        <v>13</v>
      </c>
      <c r="H80" s="0" t="s">
        <v>106</v>
      </c>
      <c r="I80" s="0" t="n">
        <v>29383</v>
      </c>
      <c r="J80" s="0" t="s">
        <v>523</v>
      </c>
      <c r="K80" s="0" t="n">
        <v>25</v>
      </c>
      <c r="M80" s="0" t="s">
        <v>97</v>
      </c>
      <c r="N80" s="0" t="s">
        <v>98</v>
      </c>
      <c r="O80" s="0" t="n">
        <v>95</v>
      </c>
      <c r="P80" s="0" t="s">
        <v>42</v>
      </c>
      <c r="Q80" s="145" t="n">
        <v>771.5</v>
      </c>
      <c r="R80" s="150" t="n">
        <v>37027</v>
      </c>
      <c r="S80" s="150" t="n">
        <v>37027</v>
      </c>
    </row>
    <row r="81" customFormat="false" ht="12.75" hidden="false" customHeight="false" outlineLevel="0" collapsed="false">
      <c r="A81" s="142" t="n">
        <f aca="false">DATEVALUE(TEXT(B81,"mm/dd/yy"))</f>
        <v>37026</v>
      </c>
      <c r="B81" s="144" t="n">
        <v>37026.36875</v>
      </c>
      <c r="C81" s="0" t="s">
        <v>925</v>
      </c>
      <c r="D81" s="0" t="s">
        <v>16</v>
      </c>
      <c r="E81" s="0" t="s">
        <v>11</v>
      </c>
      <c r="G81" s="0" t="s">
        <v>12</v>
      </c>
      <c r="H81" s="0" t="s">
        <v>123</v>
      </c>
      <c r="I81" s="0" t="n">
        <v>36167</v>
      </c>
      <c r="J81" s="0" t="s">
        <v>524</v>
      </c>
      <c r="K81" s="151" t="n">
        <v>10000</v>
      </c>
      <c r="M81" s="0" t="s">
        <v>125</v>
      </c>
      <c r="N81" s="0" t="s">
        <v>98</v>
      </c>
      <c r="O81" s="0" t="n">
        <v>0.0175</v>
      </c>
      <c r="P81" s="0" t="s">
        <v>44</v>
      </c>
      <c r="Q81" s="145" t="n">
        <v>300000</v>
      </c>
      <c r="R81" s="150" t="n">
        <v>37043</v>
      </c>
      <c r="S81" s="150" t="n">
        <v>37072</v>
      </c>
    </row>
    <row r="82" customFormat="false" ht="12.75" hidden="false" customHeight="false" outlineLevel="0" collapsed="false">
      <c r="A82" s="142" t="n">
        <f aca="false">DATEVALUE(TEXT(B82,"mm/dd/yy"))</f>
        <v>37026</v>
      </c>
      <c r="B82" s="144" t="n">
        <v>37026.36875</v>
      </c>
      <c r="C82" s="0" t="s">
        <v>925</v>
      </c>
      <c r="D82" s="0" t="s">
        <v>16</v>
      </c>
      <c r="E82" s="0" t="s">
        <v>11</v>
      </c>
      <c r="G82" s="0" t="s">
        <v>12</v>
      </c>
      <c r="H82" s="0" t="s">
        <v>123</v>
      </c>
      <c r="I82" s="0" t="n">
        <v>36167</v>
      </c>
      <c r="J82" s="0" t="s">
        <v>524</v>
      </c>
      <c r="K82" s="151" t="n">
        <v>10000</v>
      </c>
      <c r="M82" s="0" t="s">
        <v>125</v>
      </c>
      <c r="N82" s="0" t="s">
        <v>98</v>
      </c>
      <c r="O82" s="0" t="n">
        <v>0.0175</v>
      </c>
      <c r="P82" s="0" t="s">
        <v>44</v>
      </c>
      <c r="Q82" s="145" t="n">
        <v>300000</v>
      </c>
      <c r="R82" s="150" t="n">
        <v>37043</v>
      </c>
      <c r="S82" s="150" t="n">
        <v>37072</v>
      </c>
    </row>
    <row r="83" customFormat="false" ht="12.75" hidden="false" customHeight="false" outlineLevel="0" collapsed="false">
      <c r="A83" s="142" t="n">
        <f aca="false">DATEVALUE(TEXT(B83,"mm/dd/yy"))</f>
        <v>37026</v>
      </c>
      <c r="B83" s="144" t="n">
        <v>37026.3694444444</v>
      </c>
      <c r="C83" s="0" t="s">
        <v>925</v>
      </c>
      <c r="D83" s="0" t="s">
        <v>16</v>
      </c>
      <c r="E83" s="0" t="s">
        <v>11</v>
      </c>
      <c r="G83" s="0" t="s">
        <v>12</v>
      </c>
      <c r="H83" s="0" t="s">
        <v>123</v>
      </c>
      <c r="I83" s="0" t="n">
        <v>36167</v>
      </c>
      <c r="J83" s="0" t="s">
        <v>524</v>
      </c>
      <c r="K83" s="151" t="n">
        <v>10000</v>
      </c>
      <c r="M83" s="0" t="s">
        <v>125</v>
      </c>
      <c r="N83" s="0" t="s">
        <v>98</v>
      </c>
      <c r="O83" s="0" t="n">
        <v>0.0175</v>
      </c>
      <c r="P83" s="0" t="s">
        <v>44</v>
      </c>
      <c r="Q83" s="145" t="n">
        <v>300000</v>
      </c>
      <c r="R83" s="150" t="n">
        <v>37043</v>
      </c>
      <c r="S83" s="150" t="n">
        <v>37072</v>
      </c>
    </row>
    <row r="84" customFormat="false" ht="12.75" hidden="false" customHeight="false" outlineLevel="0" collapsed="false">
      <c r="A84" s="142" t="n">
        <f aca="false">DATEVALUE(TEXT(B84,"mm/dd/yy"))</f>
        <v>37026</v>
      </c>
      <c r="B84" s="144" t="n">
        <v>37026.5965277778</v>
      </c>
      <c r="C84" s="0" t="s">
        <v>178</v>
      </c>
      <c r="D84" s="0" t="s">
        <v>14</v>
      </c>
      <c r="E84" s="0" t="s">
        <v>11</v>
      </c>
      <c r="G84" s="0" t="s">
        <v>12</v>
      </c>
      <c r="H84" s="0" t="s">
        <v>123</v>
      </c>
      <c r="I84" s="0" t="n">
        <v>35677</v>
      </c>
      <c r="J84" s="0" t="s">
        <v>939</v>
      </c>
      <c r="L84" s="151" t="n">
        <v>15000</v>
      </c>
      <c r="M84" s="0" t="s">
        <v>125</v>
      </c>
      <c r="N84" s="0" t="s">
        <v>98</v>
      </c>
      <c r="O84" s="0" t="n">
        <v>-0.1175</v>
      </c>
      <c r="P84" s="0" t="s">
        <v>46</v>
      </c>
      <c r="Q84" s="145" t="n">
        <v>2265000</v>
      </c>
      <c r="R84" s="150" t="n">
        <v>37196</v>
      </c>
      <c r="S84" s="150" t="n">
        <v>37346</v>
      </c>
    </row>
    <row r="85" customFormat="false" ht="12.75" hidden="false" customHeight="false" outlineLevel="0" collapsed="false">
      <c r="A85" s="142" t="n">
        <f aca="false">DATEVALUE(TEXT(B85,"mm/dd/yy"))</f>
        <v>37027</v>
      </c>
      <c r="B85" s="144" t="n">
        <v>37027.3604166667</v>
      </c>
      <c r="C85" s="0" t="s">
        <v>940</v>
      </c>
      <c r="D85" s="0" t="s">
        <v>14</v>
      </c>
      <c r="E85" s="0" t="s">
        <v>11</v>
      </c>
      <c r="G85" s="0" t="s">
        <v>13</v>
      </c>
      <c r="H85" s="0" t="s">
        <v>228</v>
      </c>
      <c r="I85" s="0" t="n">
        <v>32198</v>
      </c>
      <c r="J85" s="0" t="s">
        <v>941</v>
      </c>
      <c r="K85" s="0" t="n">
        <v>50</v>
      </c>
      <c r="M85" s="0" t="s">
        <v>97</v>
      </c>
      <c r="N85" s="0" t="s">
        <v>98</v>
      </c>
      <c r="O85" s="0" t="n">
        <v>51.25</v>
      </c>
      <c r="P85" s="0" t="s">
        <v>41</v>
      </c>
      <c r="Q85" s="145" t="n">
        <v>408</v>
      </c>
      <c r="R85" s="150" t="n">
        <v>37028</v>
      </c>
      <c r="S85" s="150" t="n">
        <v>37028</v>
      </c>
    </row>
    <row r="86" customFormat="false" ht="12.75" hidden="false" customHeight="false" outlineLevel="0" collapsed="false">
      <c r="A86" s="142" t="n">
        <f aca="false">DATEVALUE(TEXT(B86,"mm/dd/yy"))</f>
        <v>37027</v>
      </c>
      <c r="B86" s="144" t="n">
        <v>37027.3722222222</v>
      </c>
      <c r="C86" s="0" t="s">
        <v>923</v>
      </c>
      <c r="D86" s="0" t="s">
        <v>14</v>
      </c>
      <c r="E86" s="0" t="s">
        <v>11</v>
      </c>
      <c r="G86" s="0" t="s">
        <v>12</v>
      </c>
      <c r="H86" s="0" t="s">
        <v>123</v>
      </c>
      <c r="I86" s="0" t="n">
        <v>48734</v>
      </c>
      <c r="J86" s="0" t="s">
        <v>490</v>
      </c>
      <c r="K86" s="151" t="n">
        <v>5000</v>
      </c>
      <c r="M86" s="0" t="s">
        <v>125</v>
      </c>
      <c r="N86" s="0" t="s">
        <v>98</v>
      </c>
      <c r="O86" s="0" t="n">
        <v>0.17</v>
      </c>
      <c r="P86" s="0" t="s">
        <v>44</v>
      </c>
      <c r="Q86" s="145" t="n">
        <v>765000</v>
      </c>
      <c r="R86" s="150" t="n">
        <v>37043</v>
      </c>
      <c r="S86" s="150" t="n">
        <v>37195</v>
      </c>
    </row>
    <row r="87" customFormat="false" ht="12.75" hidden="false" customHeight="false" outlineLevel="0" collapsed="false">
      <c r="A87" s="142" t="n">
        <f aca="false">DATEVALUE(TEXT(B87,"mm/dd/yy"))</f>
        <v>37027</v>
      </c>
      <c r="B87" s="144" t="n">
        <v>37027.3965277778</v>
      </c>
      <c r="C87" s="0" t="s">
        <v>252</v>
      </c>
      <c r="D87" s="0" t="s">
        <v>14</v>
      </c>
      <c r="E87" s="0" t="s">
        <v>11</v>
      </c>
      <c r="G87" s="0" t="s">
        <v>12</v>
      </c>
      <c r="H87" s="0" t="s">
        <v>123</v>
      </c>
      <c r="I87" s="0" t="n">
        <v>48734</v>
      </c>
      <c r="J87" s="0" t="s">
        <v>490</v>
      </c>
      <c r="K87" s="151" t="n">
        <v>5000</v>
      </c>
      <c r="M87" s="0" t="s">
        <v>125</v>
      </c>
      <c r="N87" s="0" t="s">
        <v>98</v>
      </c>
      <c r="O87" s="0" t="n">
        <v>0.165</v>
      </c>
      <c r="P87" s="0" t="s">
        <v>46</v>
      </c>
      <c r="Q87" s="145" t="n">
        <v>765000</v>
      </c>
      <c r="R87" s="150" t="n">
        <v>37043</v>
      </c>
      <c r="S87" s="150" t="n">
        <v>37195</v>
      </c>
    </row>
    <row r="88" customFormat="false" ht="12.75" hidden="false" customHeight="false" outlineLevel="0" collapsed="false">
      <c r="A88" s="142" t="n">
        <f aca="false">DATEVALUE(TEXT(B88,"mm/dd/yy"))</f>
        <v>37027</v>
      </c>
      <c r="B88" s="144" t="n">
        <v>37027.4111111111</v>
      </c>
      <c r="C88" s="0" t="s">
        <v>257</v>
      </c>
      <c r="D88" s="0" t="s">
        <v>14</v>
      </c>
      <c r="E88" s="0" t="s">
        <v>11</v>
      </c>
      <c r="G88" s="0" t="s">
        <v>12</v>
      </c>
      <c r="H88" s="0" t="s">
        <v>123</v>
      </c>
      <c r="I88" s="0" t="n">
        <v>48734</v>
      </c>
      <c r="J88" s="0" t="s">
        <v>490</v>
      </c>
      <c r="K88" s="151" t="n">
        <v>5000</v>
      </c>
      <c r="M88" s="0" t="s">
        <v>125</v>
      </c>
      <c r="N88" s="0" t="s">
        <v>98</v>
      </c>
      <c r="O88" s="0" t="n">
        <v>0.17</v>
      </c>
      <c r="P88" s="0" t="s">
        <v>46</v>
      </c>
      <c r="Q88" s="145" t="n">
        <v>765000</v>
      </c>
      <c r="R88" s="150" t="n">
        <v>37043</v>
      </c>
      <c r="S88" s="150" t="n">
        <v>37195</v>
      </c>
    </row>
    <row r="89" customFormat="false" ht="12.75" hidden="false" customHeight="false" outlineLevel="0" collapsed="false">
      <c r="A89" s="142" t="n">
        <f aca="false">DATEVALUE(TEXT(B89,"mm/dd/yy"))</f>
        <v>37027</v>
      </c>
      <c r="B89" s="144" t="n">
        <v>37027.4548611111</v>
      </c>
      <c r="C89" s="0" t="s">
        <v>942</v>
      </c>
      <c r="D89" s="0" t="s">
        <v>15</v>
      </c>
      <c r="E89" s="0" t="s">
        <v>11</v>
      </c>
      <c r="G89" s="0" t="s">
        <v>13</v>
      </c>
      <c r="H89" s="0" t="s">
        <v>95</v>
      </c>
      <c r="I89" s="0" t="n">
        <v>49075</v>
      </c>
      <c r="J89" s="0" t="s">
        <v>404</v>
      </c>
      <c r="K89" s="0" t="n">
        <v>25</v>
      </c>
      <c r="M89" s="0" t="s">
        <v>97</v>
      </c>
      <c r="N89" s="0" t="s">
        <v>98</v>
      </c>
      <c r="O89" s="0" t="n">
        <v>315</v>
      </c>
      <c r="P89" s="0" t="s">
        <v>44</v>
      </c>
      <c r="Q89" s="145" t="n">
        <v>10284.5</v>
      </c>
      <c r="R89" s="150" t="n">
        <v>37043</v>
      </c>
      <c r="S89" s="150" t="n">
        <v>37072</v>
      </c>
    </row>
    <row r="90" customFormat="false" ht="12.75" hidden="false" customHeight="false" outlineLevel="0" collapsed="false">
      <c r="A90" s="142" t="n">
        <f aca="false">DATEVALUE(TEXT(B90,"mm/dd/yy"))</f>
        <v>37027</v>
      </c>
      <c r="B90" s="144" t="n">
        <v>37027.4680555556</v>
      </c>
      <c r="C90" s="0" t="s">
        <v>489</v>
      </c>
      <c r="D90" s="0" t="s">
        <v>14</v>
      </c>
      <c r="E90" s="0" t="s">
        <v>11</v>
      </c>
      <c r="G90" s="0" t="s">
        <v>12</v>
      </c>
      <c r="H90" s="0" t="s">
        <v>123</v>
      </c>
      <c r="I90" s="0" t="n">
        <v>29762</v>
      </c>
      <c r="J90" s="0" t="s">
        <v>796</v>
      </c>
      <c r="K90" s="151" t="n">
        <v>10000</v>
      </c>
      <c r="M90" s="0" t="s">
        <v>125</v>
      </c>
      <c r="N90" s="0" t="s">
        <v>98</v>
      </c>
      <c r="O90" s="0" t="n">
        <v>0.18</v>
      </c>
      <c r="P90" s="0" t="s">
        <v>46</v>
      </c>
      <c r="Q90" s="145" t="n">
        <v>1510000</v>
      </c>
      <c r="R90" s="150" t="n">
        <v>37196</v>
      </c>
      <c r="S90" s="150" t="n">
        <v>37346</v>
      </c>
    </row>
    <row r="91" customFormat="false" ht="12.75" hidden="false" customHeight="false" outlineLevel="0" collapsed="false">
      <c r="A91" s="142" t="n">
        <f aca="false">DATEVALUE(TEXT(B91,"mm/dd/yy"))</f>
        <v>37027</v>
      </c>
      <c r="B91" s="144" t="n">
        <v>37027.4694444445</v>
      </c>
      <c r="C91" s="0" t="s">
        <v>252</v>
      </c>
      <c r="D91" s="0" t="s">
        <v>14</v>
      </c>
      <c r="E91" s="0" t="s">
        <v>11</v>
      </c>
      <c r="G91" s="0" t="s">
        <v>12</v>
      </c>
      <c r="H91" s="0" t="s">
        <v>123</v>
      </c>
      <c r="I91" s="0" t="n">
        <v>29762</v>
      </c>
      <c r="J91" s="0" t="s">
        <v>796</v>
      </c>
      <c r="L91" s="151" t="n">
        <v>10000</v>
      </c>
      <c r="M91" s="0" t="s">
        <v>125</v>
      </c>
      <c r="N91" s="0" t="s">
        <v>98</v>
      </c>
      <c r="O91" s="0" t="n">
        <v>0.185</v>
      </c>
      <c r="P91" s="0" t="s">
        <v>46</v>
      </c>
      <c r="Q91" s="145" t="n">
        <v>1510000</v>
      </c>
      <c r="R91" s="150" t="n">
        <v>37196</v>
      </c>
      <c r="S91" s="150" t="n">
        <v>37346</v>
      </c>
    </row>
    <row r="92" customFormat="false" ht="12.75" hidden="false" customHeight="false" outlineLevel="0" collapsed="false">
      <c r="A92" s="142" t="n">
        <f aca="false">DATEVALUE(TEXT(B92,"mm/dd/yy"))</f>
        <v>37027</v>
      </c>
      <c r="B92" s="144" t="n">
        <v>37027.5527777778</v>
      </c>
      <c r="C92" s="0" t="s">
        <v>489</v>
      </c>
      <c r="D92" s="0" t="s">
        <v>14</v>
      </c>
      <c r="E92" s="0" t="s">
        <v>11</v>
      </c>
      <c r="G92" s="0" t="s">
        <v>12</v>
      </c>
      <c r="H92" s="0" t="s">
        <v>123</v>
      </c>
      <c r="I92" s="0" t="n">
        <v>48734</v>
      </c>
      <c r="J92" s="0" t="s">
        <v>490</v>
      </c>
      <c r="K92" s="151" t="n">
        <v>5000</v>
      </c>
      <c r="M92" s="0" t="s">
        <v>125</v>
      </c>
      <c r="N92" s="0" t="s">
        <v>98</v>
      </c>
      <c r="O92" s="0" t="n">
        <v>0.1675</v>
      </c>
      <c r="P92" s="0" t="s">
        <v>46</v>
      </c>
      <c r="Q92" s="145" t="n">
        <v>765000</v>
      </c>
      <c r="R92" s="150" t="n">
        <v>37043</v>
      </c>
      <c r="S92" s="150" t="n">
        <v>37195</v>
      </c>
    </row>
    <row r="93" customFormat="false" ht="12.75" hidden="false" customHeight="false" outlineLevel="0" collapsed="false">
      <c r="A93" s="142" t="n">
        <f aca="false">DATEVALUE(TEXT(B93,"mm/dd/yy"))</f>
        <v>37027</v>
      </c>
      <c r="B93" s="144" t="n">
        <v>37027.55625</v>
      </c>
      <c r="C93" s="0" t="s">
        <v>489</v>
      </c>
      <c r="D93" s="0" t="s">
        <v>14</v>
      </c>
      <c r="E93" s="0" t="s">
        <v>11</v>
      </c>
      <c r="G93" s="0" t="s">
        <v>12</v>
      </c>
      <c r="H93" s="0" t="s">
        <v>123</v>
      </c>
      <c r="I93" s="0" t="n">
        <v>48734</v>
      </c>
      <c r="J93" s="0" t="s">
        <v>490</v>
      </c>
      <c r="K93" s="151" t="n">
        <v>5000</v>
      </c>
      <c r="M93" s="0" t="s">
        <v>125</v>
      </c>
      <c r="N93" s="0" t="s">
        <v>98</v>
      </c>
      <c r="O93" s="0" t="n">
        <v>0.17</v>
      </c>
      <c r="P93" s="0" t="s">
        <v>46</v>
      </c>
      <c r="Q93" s="145" t="n">
        <v>765000</v>
      </c>
      <c r="R93" s="150" t="n">
        <v>37043</v>
      </c>
      <c r="S93" s="150" t="n">
        <v>37195</v>
      </c>
    </row>
    <row r="94" customFormat="false" ht="12.75" hidden="false" customHeight="false" outlineLevel="0" collapsed="false">
      <c r="A94" s="142" t="n">
        <f aca="false">DATEVALUE(TEXT(B94,"mm/dd/yy"))</f>
        <v>37028</v>
      </c>
      <c r="B94" s="144" t="n">
        <v>37028.34375</v>
      </c>
      <c r="C94" s="0" t="s">
        <v>305</v>
      </c>
      <c r="D94" s="0" t="s">
        <v>14</v>
      </c>
      <c r="E94" s="0" t="s">
        <v>11</v>
      </c>
      <c r="G94" s="0" t="s">
        <v>13</v>
      </c>
      <c r="H94" s="0" t="s">
        <v>106</v>
      </c>
      <c r="I94" s="0" t="n">
        <v>29383</v>
      </c>
      <c r="J94" s="0" t="s">
        <v>571</v>
      </c>
      <c r="K94" s="0" t="n">
        <v>25</v>
      </c>
      <c r="M94" s="0" t="s">
        <v>97</v>
      </c>
      <c r="N94" s="0" t="s">
        <v>98</v>
      </c>
      <c r="O94" s="0" t="n">
        <v>71</v>
      </c>
      <c r="P94" s="0" t="s">
        <v>42</v>
      </c>
      <c r="Q94" s="145" t="n">
        <v>771.5</v>
      </c>
      <c r="R94" s="150" t="n">
        <v>37029</v>
      </c>
      <c r="S94" s="150" t="n">
        <v>37030</v>
      </c>
    </row>
    <row r="95" customFormat="false" ht="12.75" hidden="false" customHeight="false" outlineLevel="0" collapsed="false">
      <c r="A95" s="142" t="n">
        <f aca="false">DATEVALUE(TEXT(B95,"mm/dd/yy"))</f>
        <v>37028</v>
      </c>
      <c r="B95" s="144" t="n">
        <v>37028.5215277778</v>
      </c>
      <c r="C95" s="0" t="s">
        <v>308</v>
      </c>
      <c r="D95" s="0" t="s">
        <v>14</v>
      </c>
      <c r="E95" s="0" t="s">
        <v>11</v>
      </c>
      <c r="G95" s="0" t="s">
        <v>12</v>
      </c>
      <c r="H95" s="0" t="s">
        <v>123</v>
      </c>
      <c r="I95" s="0" t="n">
        <v>35676</v>
      </c>
      <c r="J95" s="0" t="s">
        <v>943</v>
      </c>
      <c r="K95" s="151" t="n">
        <v>5000</v>
      </c>
      <c r="M95" s="0" t="s">
        <v>125</v>
      </c>
      <c r="N95" s="0" t="s">
        <v>98</v>
      </c>
      <c r="O95" s="0" t="n">
        <v>-0.1075</v>
      </c>
      <c r="P95" s="0" t="s">
        <v>46</v>
      </c>
      <c r="Q95" s="145" t="n">
        <v>755000</v>
      </c>
      <c r="R95" s="150" t="n">
        <v>37196</v>
      </c>
      <c r="S95" s="150" t="n">
        <v>37346</v>
      </c>
    </row>
    <row r="96" customFormat="false" ht="12.75" hidden="false" customHeight="false" outlineLevel="0" collapsed="false">
      <c r="A96" s="142" t="n">
        <f aca="false">DATEVALUE(TEXT(B96,"mm/dd/yy"))</f>
        <v>37028</v>
      </c>
      <c r="B96" s="144" t="n">
        <v>37028.5270833333</v>
      </c>
      <c r="C96" s="0" t="s">
        <v>489</v>
      </c>
      <c r="D96" s="0" t="s">
        <v>14</v>
      </c>
      <c r="E96" s="0" t="s">
        <v>11</v>
      </c>
      <c r="G96" s="0" t="s">
        <v>12</v>
      </c>
      <c r="H96" s="0" t="s">
        <v>123</v>
      </c>
      <c r="I96" s="0" t="n">
        <v>48726</v>
      </c>
      <c r="J96" s="0" t="s">
        <v>944</v>
      </c>
      <c r="L96" s="151" t="n">
        <v>10000</v>
      </c>
      <c r="M96" s="0" t="s">
        <v>125</v>
      </c>
      <c r="N96" s="0" t="s">
        <v>98</v>
      </c>
      <c r="O96" s="0" t="n">
        <v>0.09</v>
      </c>
      <c r="P96" s="0" t="s">
        <v>46</v>
      </c>
      <c r="Q96" s="145" t="n">
        <v>1530000</v>
      </c>
      <c r="R96" s="150" t="n">
        <v>37043</v>
      </c>
      <c r="S96" s="150" t="n">
        <v>37195</v>
      </c>
    </row>
    <row r="97" customFormat="false" ht="12.75" hidden="false" customHeight="false" outlineLevel="0" collapsed="false">
      <c r="A97" s="142" t="n">
        <f aca="false">DATEVALUE(TEXT(B97,"mm/dd/yy"))</f>
        <v>37028</v>
      </c>
      <c r="B97" s="144" t="n">
        <v>37028.5277777778</v>
      </c>
      <c r="C97" s="0" t="s">
        <v>308</v>
      </c>
      <c r="D97" s="0" t="s">
        <v>14</v>
      </c>
      <c r="E97" s="0" t="s">
        <v>11</v>
      </c>
      <c r="G97" s="0" t="s">
        <v>12</v>
      </c>
      <c r="H97" s="0" t="s">
        <v>123</v>
      </c>
      <c r="I97" s="0" t="n">
        <v>35676</v>
      </c>
      <c r="J97" s="0" t="s">
        <v>943</v>
      </c>
      <c r="K97" s="151" t="n">
        <v>5000</v>
      </c>
      <c r="M97" s="0" t="s">
        <v>125</v>
      </c>
      <c r="N97" s="0" t="s">
        <v>98</v>
      </c>
      <c r="O97" s="0" t="n">
        <v>-0.1075</v>
      </c>
      <c r="P97" s="0" t="s">
        <v>46</v>
      </c>
      <c r="Q97" s="145" t="n">
        <v>755000</v>
      </c>
      <c r="R97" s="150" t="n">
        <v>37196</v>
      </c>
      <c r="S97" s="150" t="n">
        <v>37346</v>
      </c>
    </row>
    <row r="98" customFormat="false" ht="12.75" hidden="false" customHeight="false" outlineLevel="0" collapsed="false">
      <c r="A98" s="142" t="n">
        <f aca="false">DATEVALUE(TEXT(B98,"mm/dd/yy"))</f>
        <v>37029</v>
      </c>
      <c r="B98" s="144" t="n">
        <v>37029.3625</v>
      </c>
      <c r="C98" s="0" t="s">
        <v>168</v>
      </c>
      <c r="D98" s="0" t="s">
        <v>15</v>
      </c>
      <c r="E98" s="0" t="s">
        <v>11</v>
      </c>
      <c r="G98" s="0" t="s">
        <v>13</v>
      </c>
      <c r="H98" s="0" t="s">
        <v>133</v>
      </c>
      <c r="I98" s="0" t="n">
        <v>32554</v>
      </c>
      <c r="J98" s="0" t="s">
        <v>172</v>
      </c>
      <c r="L98" s="0" t="n">
        <v>50</v>
      </c>
      <c r="M98" s="0" t="s">
        <v>97</v>
      </c>
      <c r="N98" s="0" t="s">
        <v>98</v>
      </c>
      <c r="O98" s="0" t="n">
        <v>59.25</v>
      </c>
      <c r="P98" s="0" t="s">
        <v>42</v>
      </c>
      <c r="Q98" s="145" t="n">
        <v>12240</v>
      </c>
      <c r="R98" s="150" t="n">
        <v>37043</v>
      </c>
      <c r="S98" s="150" t="n">
        <v>37072</v>
      </c>
    </row>
    <row r="99" customFormat="false" ht="12.75" hidden="false" customHeight="false" outlineLevel="0" collapsed="false">
      <c r="A99" s="142" t="n">
        <f aca="false">DATEVALUE(TEXT(B99,"mm/dd/yy"))</f>
        <v>37029</v>
      </c>
      <c r="B99" s="144" t="n">
        <v>37029.3631944444</v>
      </c>
      <c r="C99" s="0" t="s">
        <v>168</v>
      </c>
      <c r="D99" s="0" t="s">
        <v>15</v>
      </c>
      <c r="E99" s="0" t="s">
        <v>11</v>
      </c>
      <c r="G99" s="0" t="s">
        <v>13</v>
      </c>
      <c r="H99" s="0" t="s">
        <v>133</v>
      </c>
      <c r="I99" s="0" t="n">
        <v>32554</v>
      </c>
      <c r="J99" s="0" t="s">
        <v>172</v>
      </c>
      <c r="L99" s="0" t="n">
        <v>50</v>
      </c>
      <c r="M99" s="0" t="s">
        <v>97</v>
      </c>
      <c r="N99" s="0" t="s">
        <v>98</v>
      </c>
      <c r="O99" s="0" t="n">
        <v>59</v>
      </c>
      <c r="P99" s="0" t="s">
        <v>42</v>
      </c>
      <c r="Q99" s="145" t="n">
        <v>12240</v>
      </c>
      <c r="R99" s="150" t="n">
        <v>37043</v>
      </c>
      <c r="S99" s="150" t="n">
        <v>37072</v>
      </c>
    </row>
    <row r="100" customFormat="false" ht="12.75" hidden="false" customHeight="false" outlineLevel="0" collapsed="false">
      <c r="A100" s="142" t="n">
        <f aca="false">DATEVALUE(TEXT(B100,"mm/dd/yy"))</f>
        <v>37029</v>
      </c>
      <c r="B100" s="144" t="n">
        <v>37029.4138888889</v>
      </c>
      <c r="C100" s="0" t="s">
        <v>945</v>
      </c>
      <c r="D100" s="0" t="s">
        <v>17</v>
      </c>
      <c r="E100" s="0" t="s">
        <v>11</v>
      </c>
      <c r="G100" s="0" t="s">
        <v>13</v>
      </c>
      <c r="H100" s="0" t="s">
        <v>133</v>
      </c>
      <c r="I100" s="0" t="n">
        <v>45225</v>
      </c>
      <c r="J100" s="0" t="s">
        <v>946</v>
      </c>
      <c r="L100" s="0" t="n">
        <v>50</v>
      </c>
      <c r="M100" s="0" t="s">
        <v>97</v>
      </c>
      <c r="N100" s="0" t="s">
        <v>98</v>
      </c>
      <c r="O100" s="0" t="n">
        <v>22</v>
      </c>
      <c r="P100" s="0" t="s">
        <v>54</v>
      </c>
      <c r="Q100" s="145" t="n">
        <v>13464</v>
      </c>
      <c r="R100" s="150" t="n">
        <v>37043</v>
      </c>
      <c r="S100" s="150" t="n">
        <v>37072</v>
      </c>
    </row>
    <row r="101" customFormat="false" ht="12.75" hidden="false" customHeight="false" outlineLevel="0" collapsed="false">
      <c r="A101" s="142" t="n">
        <f aca="false">DATEVALUE(TEXT(B101,"mm/dd/yy"))</f>
        <v>37029</v>
      </c>
      <c r="B101" s="144" t="n">
        <v>37029.4826388889</v>
      </c>
      <c r="C101" s="0" t="s">
        <v>171</v>
      </c>
      <c r="D101" s="0" t="s">
        <v>14</v>
      </c>
      <c r="E101" s="0" t="s">
        <v>11</v>
      </c>
      <c r="G101" s="0" t="s">
        <v>13</v>
      </c>
      <c r="H101" s="0" t="s">
        <v>133</v>
      </c>
      <c r="I101" s="0" t="n">
        <v>29066</v>
      </c>
      <c r="J101" s="0" t="s">
        <v>947</v>
      </c>
      <c r="L101" s="0" t="n">
        <v>50</v>
      </c>
      <c r="M101" s="0" t="s">
        <v>97</v>
      </c>
      <c r="N101" s="0" t="s">
        <v>98</v>
      </c>
      <c r="O101" s="0" t="n">
        <v>29.5</v>
      </c>
      <c r="P101" s="0" t="s">
        <v>42</v>
      </c>
      <c r="Q101" s="145" t="n">
        <v>3060</v>
      </c>
      <c r="R101" s="150" t="n">
        <v>37033</v>
      </c>
      <c r="S101" s="150" t="n">
        <v>37036</v>
      </c>
    </row>
    <row r="102" customFormat="false" ht="12.75" hidden="false" customHeight="false" outlineLevel="0" collapsed="false">
      <c r="A102" s="142" t="n">
        <f aca="false">DATEVALUE(TEXT(B102,"mm/dd/yy"))</f>
        <v>37029</v>
      </c>
      <c r="B102" s="144" t="n">
        <v>37029.6159722222</v>
      </c>
      <c r="C102" s="0" t="s">
        <v>178</v>
      </c>
      <c r="D102" s="0" t="s">
        <v>20</v>
      </c>
      <c r="E102" s="0" t="s">
        <v>11</v>
      </c>
      <c r="G102" s="0" t="s">
        <v>12</v>
      </c>
      <c r="H102" s="0" t="s">
        <v>139</v>
      </c>
      <c r="I102" s="0" t="n">
        <v>43378</v>
      </c>
      <c r="J102" s="0" t="s">
        <v>359</v>
      </c>
      <c r="L102" s="151" t="n">
        <v>5000</v>
      </c>
      <c r="M102" s="0" t="s">
        <v>125</v>
      </c>
      <c r="N102" s="0" t="s">
        <v>98</v>
      </c>
      <c r="O102" s="0" t="n">
        <v>4.29</v>
      </c>
      <c r="P102" s="0" t="s">
        <v>46</v>
      </c>
      <c r="Q102" s="145" t="n">
        <v>150000</v>
      </c>
      <c r="R102" s="150" t="n">
        <v>37043</v>
      </c>
      <c r="S102" s="150" t="n">
        <v>37072</v>
      </c>
    </row>
    <row r="103" customFormat="false" ht="12.75" hidden="false" customHeight="false" outlineLevel="0" collapsed="false">
      <c r="A103" s="142" t="n">
        <f aca="false">DATEVALUE(TEXT(B103,"mm/dd/yy"))</f>
        <v>37032</v>
      </c>
      <c r="B103" s="144" t="n">
        <v>37032.4375</v>
      </c>
      <c r="C103" s="0" t="s">
        <v>257</v>
      </c>
      <c r="D103" s="0" t="s">
        <v>16</v>
      </c>
      <c r="E103" s="0" t="s">
        <v>11</v>
      </c>
      <c r="G103" s="0" t="s">
        <v>12</v>
      </c>
      <c r="H103" s="0" t="s">
        <v>139</v>
      </c>
      <c r="I103" s="0" t="n">
        <v>36228</v>
      </c>
      <c r="J103" s="0" t="s">
        <v>603</v>
      </c>
      <c r="L103" s="151" t="n">
        <v>20000</v>
      </c>
      <c r="M103" s="0" t="s">
        <v>125</v>
      </c>
      <c r="N103" s="0" t="s">
        <v>98</v>
      </c>
      <c r="O103" s="0" t="n">
        <v>-0.0025</v>
      </c>
      <c r="P103" s="0" t="s">
        <v>42</v>
      </c>
      <c r="Q103" s="145" t="n">
        <v>600000</v>
      </c>
      <c r="R103" s="150" t="n">
        <v>37043</v>
      </c>
      <c r="S103" s="150" t="n">
        <v>37072</v>
      </c>
    </row>
    <row r="104" customFormat="false" ht="12.75" hidden="false" customHeight="false" outlineLevel="0" collapsed="false">
      <c r="A104" s="142" t="n">
        <f aca="false">DATEVALUE(TEXT(B104,"mm/dd/yy"))</f>
        <v>37032</v>
      </c>
      <c r="B104" s="144" t="n">
        <v>37032.6243055556</v>
      </c>
      <c r="C104" s="0" t="s">
        <v>461</v>
      </c>
      <c r="D104" s="0" t="s">
        <v>14</v>
      </c>
      <c r="E104" s="0" t="s">
        <v>11</v>
      </c>
      <c r="G104" s="0" t="s">
        <v>13</v>
      </c>
      <c r="H104" s="0" t="s">
        <v>133</v>
      </c>
      <c r="I104" s="0" t="n">
        <v>32554</v>
      </c>
      <c r="J104" s="0" t="s">
        <v>172</v>
      </c>
      <c r="L104" s="0" t="n">
        <v>50</v>
      </c>
      <c r="M104" s="0" t="s">
        <v>97</v>
      </c>
      <c r="N104" s="0" t="s">
        <v>98</v>
      </c>
      <c r="O104" s="0" t="n">
        <v>55</v>
      </c>
      <c r="P104" s="0" t="s">
        <v>42</v>
      </c>
      <c r="Q104" s="145" t="n">
        <v>12240</v>
      </c>
      <c r="R104" s="150" t="n">
        <v>37043</v>
      </c>
      <c r="S104" s="150" t="n">
        <v>37072</v>
      </c>
    </row>
    <row r="105" customFormat="false" ht="12.75" hidden="false" customHeight="false" outlineLevel="0" collapsed="false">
      <c r="A105" s="142" t="n">
        <f aca="false">DATEVALUE(TEXT(B105,"mm/dd/yy"))</f>
        <v>37033</v>
      </c>
      <c r="B105" s="144" t="n">
        <v>37033.3166666667</v>
      </c>
      <c r="C105" s="0" t="s">
        <v>171</v>
      </c>
      <c r="D105" s="0" t="s">
        <v>15</v>
      </c>
      <c r="E105" s="0" t="s">
        <v>11</v>
      </c>
      <c r="G105" s="0" t="s">
        <v>13</v>
      </c>
      <c r="H105" s="0" t="s">
        <v>133</v>
      </c>
      <c r="I105" s="0" t="n">
        <v>3942</v>
      </c>
      <c r="J105" s="0" t="s">
        <v>313</v>
      </c>
      <c r="L105" s="0" t="n">
        <v>50</v>
      </c>
      <c r="M105" s="0" t="s">
        <v>97</v>
      </c>
      <c r="N105" s="0" t="s">
        <v>98</v>
      </c>
      <c r="O105" s="0" t="n">
        <v>41.25</v>
      </c>
      <c r="P105" s="0" t="s">
        <v>42</v>
      </c>
      <c r="Q105" s="145" t="n">
        <v>12240</v>
      </c>
      <c r="R105" s="150" t="n">
        <v>37135</v>
      </c>
      <c r="S105" s="150" t="n">
        <v>37164</v>
      </c>
    </row>
    <row r="106" customFormat="false" ht="12.75" hidden="false" customHeight="false" outlineLevel="0" collapsed="false">
      <c r="A106" s="142" t="n">
        <f aca="false">DATEVALUE(TEXT(B106,"mm/dd/yy"))</f>
        <v>37033</v>
      </c>
      <c r="B106" s="144" t="n">
        <v>37033.3236111111</v>
      </c>
      <c r="C106" s="0" t="s">
        <v>160</v>
      </c>
      <c r="D106" s="0" t="s">
        <v>15</v>
      </c>
      <c r="E106" s="0" t="s">
        <v>11</v>
      </c>
      <c r="G106" s="0" t="s">
        <v>13</v>
      </c>
      <c r="H106" s="0" t="s">
        <v>133</v>
      </c>
      <c r="I106" s="0" t="n">
        <v>29082</v>
      </c>
      <c r="J106" s="0" t="s">
        <v>617</v>
      </c>
      <c r="K106" s="0" t="n">
        <v>50</v>
      </c>
      <c r="M106" s="0" t="s">
        <v>97</v>
      </c>
      <c r="N106" s="0" t="s">
        <v>98</v>
      </c>
      <c r="O106" s="0" t="n">
        <v>49.5</v>
      </c>
      <c r="P106" s="0" t="s">
        <v>42</v>
      </c>
      <c r="Q106" s="145" t="n">
        <v>408</v>
      </c>
      <c r="R106" s="150" t="n">
        <v>37034</v>
      </c>
      <c r="S106" s="150" t="n">
        <v>37034</v>
      </c>
    </row>
    <row r="107" customFormat="false" ht="12.75" hidden="false" customHeight="false" outlineLevel="0" collapsed="false">
      <c r="A107" s="142" t="n">
        <f aca="false">DATEVALUE(TEXT(B107,"mm/dd/yy"))</f>
        <v>37033</v>
      </c>
      <c r="B107" s="144" t="n">
        <v>37033.3680555556</v>
      </c>
      <c r="C107" s="0" t="s">
        <v>255</v>
      </c>
      <c r="D107" s="0" t="s">
        <v>15</v>
      </c>
      <c r="E107" s="0" t="s">
        <v>11</v>
      </c>
      <c r="G107" s="0" t="s">
        <v>13</v>
      </c>
      <c r="H107" s="0" t="s">
        <v>133</v>
      </c>
      <c r="I107" s="0" t="n">
        <v>32554</v>
      </c>
      <c r="J107" s="0" t="s">
        <v>172</v>
      </c>
      <c r="L107" s="0" t="n">
        <v>50</v>
      </c>
      <c r="M107" s="0" t="s">
        <v>97</v>
      </c>
      <c r="N107" s="0" t="s">
        <v>98</v>
      </c>
      <c r="O107" s="0" t="n">
        <v>54.25</v>
      </c>
      <c r="P107" s="0" t="s">
        <v>42</v>
      </c>
      <c r="Q107" s="145" t="n">
        <v>12240</v>
      </c>
      <c r="R107" s="150" t="n">
        <v>37043</v>
      </c>
      <c r="S107" s="150" t="n">
        <v>37072</v>
      </c>
    </row>
    <row r="108" customFormat="false" ht="12.75" hidden="false" customHeight="false" outlineLevel="0" collapsed="false">
      <c r="A108" s="142" t="n">
        <f aca="false">DATEVALUE(TEXT(B108,"mm/dd/yy"))</f>
        <v>37033</v>
      </c>
      <c r="B108" s="144" t="n">
        <v>37033.3777777778</v>
      </c>
      <c r="C108" s="0" t="s">
        <v>923</v>
      </c>
      <c r="D108" s="0" t="s">
        <v>20</v>
      </c>
      <c r="E108" s="0" t="s">
        <v>11</v>
      </c>
      <c r="G108" s="0" t="s">
        <v>12</v>
      </c>
      <c r="H108" s="0" t="s">
        <v>139</v>
      </c>
      <c r="I108" s="0" t="n">
        <v>48724</v>
      </c>
      <c r="J108" s="0" t="s">
        <v>948</v>
      </c>
      <c r="L108" s="0" t="n">
        <v>500</v>
      </c>
      <c r="M108" s="0" t="s">
        <v>125</v>
      </c>
      <c r="N108" s="0" t="s">
        <v>98</v>
      </c>
      <c r="O108" s="0" t="n">
        <v>4.335</v>
      </c>
      <c r="P108" s="0" t="s">
        <v>43</v>
      </c>
      <c r="Q108" s="145" t="n">
        <v>182500</v>
      </c>
      <c r="R108" s="150" t="n">
        <v>37257</v>
      </c>
      <c r="S108" s="150" t="n">
        <v>37621</v>
      </c>
    </row>
    <row r="109" customFormat="false" ht="12.75" hidden="false" customHeight="false" outlineLevel="0" collapsed="false">
      <c r="A109" s="142" t="n">
        <f aca="false">DATEVALUE(TEXT(B109,"mm/dd/yy"))</f>
        <v>37033</v>
      </c>
      <c r="B109" s="144" t="n">
        <v>37033.3784722222</v>
      </c>
      <c r="C109" s="0" t="s">
        <v>923</v>
      </c>
      <c r="D109" s="0" t="s">
        <v>20</v>
      </c>
      <c r="E109" s="0" t="s">
        <v>11</v>
      </c>
      <c r="G109" s="0" t="s">
        <v>12</v>
      </c>
      <c r="H109" s="0" t="s">
        <v>139</v>
      </c>
      <c r="I109" s="0" t="n">
        <v>43378</v>
      </c>
      <c r="J109" s="0" t="s">
        <v>359</v>
      </c>
      <c r="L109" s="151" t="n">
        <v>2500</v>
      </c>
      <c r="M109" s="0" t="s">
        <v>125</v>
      </c>
      <c r="N109" s="0" t="s">
        <v>98</v>
      </c>
      <c r="O109" s="0" t="n">
        <v>4.08</v>
      </c>
      <c r="P109" s="0" t="s">
        <v>44</v>
      </c>
      <c r="Q109" s="145" t="n">
        <v>75000</v>
      </c>
      <c r="R109" s="150" t="n">
        <v>37043</v>
      </c>
      <c r="S109" s="150" t="n">
        <v>37072</v>
      </c>
    </row>
    <row r="110" customFormat="false" ht="12.75" hidden="false" customHeight="false" outlineLevel="0" collapsed="false">
      <c r="A110" s="142" t="n">
        <f aca="false">DATEVALUE(TEXT(B110,"mm/dd/yy"))</f>
        <v>37033</v>
      </c>
      <c r="B110" s="144" t="n">
        <v>37033.45625</v>
      </c>
      <c r="C110" s="0" t="s">
        <v>176</v>
      </c>
      <c r="D110" s="0" t="s">
        <v>15</v>
      </c>
      <c r="E110" s="0" t="s">
        <v>11</v>
      </c>
      <c r="G110" s="0" t="s">
        <v>13</v>
      </c>
      <c r="H110" s="0" t="s">
        <v>106</v>
      </c>
      <c r="I110" s="0" t="n">
        <v>50450</v>
      </c>
      <c r="J110" s="0" t="s">
        <v>642</v>
      </c>
      <c r="L110" s="0" t="n">
        <v>25</v>
      </c>
      <c r="M110" s="0" t="s">
        <v>97</v>
      </c>
      <c r="N110" s="0" t="s">
        <v>98</v>
      </c>
      <c r="O110" s="0" t="n">
        <v>48</v>
      </c>
      <c r="P110" s="0" t="s">
        <v>43</v>
      </c>
      <c r="Q110" s="145" t="n">
        <v>31539.25</v>
      </c>
      <c r="R110" s="150" t="n">
        <v>37530</v>
      </c>
      <c r="S110" s="150" t="n">
        <v>37621</v>
      </c>
    </row>
    <row r="111" customFormat="false" ht="12.75" hidden="false" customHeight="false" outlineLevel="0" collapsed="false">
      <c r="A111" s="142" t="n">
        <f aca="false">DATEVALUE(TEXT(B111,"mm/dd/yy"))</f>
        <v>37033</v>
      </c>
      <c r="B111" s="144" t="n">
        <v>37033.5520833333</v>
      </c>
      <c r="C111" s="0" t="s">
        <v>938</v>
      </c>
      <c r="D111" s="0" t="s">
        <v>20</v>
      </c>
      <c r="E111" s="0" t="s">
        <v>11</v>
      </c>
      <c r="G111" s="0" t="s">
        <v>12</v>
      </c>
      <c r="H111" s="0" t="s">
        <v>139</v>
      </c>
      <c r="I111" s="0" t="n">
        <v>43378</v>
      </c>
      <c r="J111" s="0" t="s">
        <v>359</v>
      </c>
      <c r="K111" s="151" t="n">
        <v>2500</v>
      </c>
      <c r="M111" s="0" t="s">
        <v>125</v>
      </c>
      <c r="N111" s="0" t="s">
        <v>98</v>
      </c>
      <c r="O111" s="0" t="n">
        <v>4.0875</v>
      </c>
      <c r="P111" s="0" t="s">
        <v>41</v>
      </c>
      <c r="Q111" s="145" t="n">
        <v>75000</v>
      </c>
      <c r="R111" s="150" t="n">
        <v>37043</v>
      </c>
      <c r="S111" s="150" t="n">
        <v>37072</v>
      </c>
    </row>
    <row r="112" customFormat="false" ht="12.75" hidden="false" customHeight="false" outlineLevel="0" collapsed="false">
      <c r="A112" s="142" t="n">
        <f aca="false">DATEVALUE(TEXT(B112,"mm/dd/yy"))</f>
        <v>37033</v>
      </c>
      <c r="B112" s="144" t="n">
        <v>37033.6180555556</v>
      </c>
      <c r="C112" s="0" t="s">
        <v>255</v>
      </c>
      <c r="D112" s="0" t="s">
        <v>15</v>
      </c>
      <c r="E112" s="0" t="s">
        <v>11</v>
      </c>
      <c r="G112" s="0" t="s">
        <v>13</v>
      </c>
      <c r="H112" s="0" t="s">
        <v>133</v>
      </c>
      <c r="I112" s="0" t="n">
        <v>32554</v>
      </c>
      <c r="J112" s="0" t="s">
        <v>172</v>
      </c>
      <c r="L112" s="0" t="n">
        <v>50</v>
      </c>
      <c r="M112" s="0" t="s">
        <v>97</v>
      </c>
      <c r="N112" s="0" t="s">
        <v>98</v>
      </c>
      <c r="O112" s="0" t="n">
        <v>57.75</v>
      </c>
      <c r="P112" s="0" t="s">
        <v>42</v>
      </c>
      <c r="Q112" s="145" t="n">
        <v>12240</v>
      </c>
      <c r="R112" s="150" t="n">
        <v>37043</v>
      </c>
      <c r="S112" s="150" t="n">
        <v>37072</v>
      </c>
    </row>
    <row r="113" customFormat="false" ht="12.75" hidden="false" customHeight="false" outlineLevel="0" collapsed="false">
      <c r="A113" s="142" t="n">
        <f aca="false">DATEVALUE(TEXT(B113,"mm/dd/yy"))</f>
        <v>37034</v>
      </c>
      <c r="B113" s="144" t="n">
        <v>37034.2881944444</v>
      </c>
      <c r="C113" s="0" t="s">
        <v>171</v>
      </c>
      <c r="D113" s="0" t="s">
        <v>17</v>
      </c>
      <c r="E113" s="0" t="s">
        <v>11</v>
      </c>
      <c r="G113" s="0" t="s">
        <v>13</v>
      </c>
      <c r="H113" s="0" t="s">
        <v>133</v>
      </c>
      <c r="I113" s="0" t="n">
        <v>3749</v>
      </c>
      <c r="J113" s="0" t="s">
        <v>184</v>
      </c>
      <c r="K113" s="0" t="n">
        <v>50</v>
      </c>
      <c r="M113" s="0" t="s">
        <v>97</v>
      </c>
      <c r="N113" s="0" t="s">
        <v>98</v>
      </c>
      <c r="O113" s="0" t="n">
        <v>57.75</v>
      </c>
      <c r="P113" s="0" t="s">
        <v>42</v>
      </c>
      <c r="Q113" s="145" t="n">
        <v>12240</v>
      </c>
      <c r="R113" s="150" t="n">
        <v>37043</v>
      </c>
      <c r="S113" s="150" t="n">
        <v>37072</v>
      </c>
    </row>
    <row r="114" customFormat="false" ht="12.75" hidden="false" customHeight="false" outlineLevel="0" collapsed="false">
      <c r="A114" s="142" t="n">
        <f aca="false">DATEVALUE(TEXT(B114,"mm/dd/yy"))</f>
        <v>37034</v>
      </c>
      <c r="B114" s="144" t="n">
        <v>37034.5451388889</v>
      </c>
      <c r="C114" s="0" t="s">
        <v>255</v>
      </c>
      <c r="D114" s="0" t="s">
        <v>15</v>
      </c>
      <c r="E114" s="0" t="s">
        <v>11</v>
      </c>
      <c r="G114" s="0" t="s">
        <v>13</v>
      </c>
      <c r="H114" s="0" t="s">
        <v>95</v>
      </c>
      <c r="I114" s="0" t="n">
        <v>40695</v>
      </c>
      <c r="J114" s="0" t="s">
        <v>623</v>
      </c>
      <c r="K114" s="0" t="n">
        <v>25</v>
      </c>
      <c r="M114" s="0" t="s">
        <v>97</v>
      </c>
      <c r="N114" s="0" t="s">
        <v>98</v>
      </c>
      <c r="O114" s="0" t="n">
        <v>110</v>
      </c>
      <c r="P114" s="0" t="s">
        <v>42</v>
      </c>
      <c r="Q114" s="145" t="n">
        <v>7714.75</v>
      </c>
      <c r="R114" s="150" t="n">
        <v>37135</v>
      </c>
      <c r="S114" s="150" t="n">
        <v>37164</v>
      </c>
    </row>
    <row r="115" customFormat="false" ht="12.75" hidden="false" customHeight="false" outlineLevel="0" collapsed="false">
      <c r="A115" s="142" t="n">
        <f aca="false">DATEVALUE(TEXT(B115,"mm/dd/yy"))</f>
        <v>37035</v>
      </c>
      <c r="B115" s="144" t="n">
        <v>37035.3645833333</v>
      </c>
      <c r="C115" s="0" t="s">
        <v>792</v>
      </c>
      <c r="D115" s="0" t="s">
        <v>17</v>
      </c>
      <c r="E115" s="0" t="s">
        <v>11</v>
      </c>
      <c r="G115" s="0" t="s">
        <v>13</v>
      </c>
      <c r="H115" s="0" t="s">
        <v>133</v>
      </c>
      <c r="I115" s="0" t="n">
        <v>51078</v>
      </c>
      <c r="J115" s="0" t="s">
        <v>949</v>
      </c>
      <c r="K115" s="0" t="n">
        <v>50</v>
      </c>
      <c r="M115" s="0" t="s">
        <v>97</v>
      </c>
      <c r="N115" s="0" t="s">
        <v>98</v>
      </c>
      <c r="O115" s="0" t="n">
        <v>60.25</v>
      </c>
      <c r="P115" s="0" t="s">
        <v>43</v>
      </c>
      <c r="Q115" s="145" t="n">
        <v>17137</v>
      </c>
      <c r="R115" s="150" t="n">
        <v>37408</v>
      </c>
      <c r="S115" s="150" t="n">
        <v>37437</v>
      </c>
    </row>
    <row r="116" customFormat="false" ht="12.75" hidden="false" customHeight="false" outlineLevel="0" collapsed="false">
      <c r="A116" s="142" t="n">
        <f aca="false">DATEVALUE(TEXT(B116,"mm/dd/yy"))</f>
        <v>37035</v>
      </c>
      <c r="B116" s="144" t="n">
        <v>37035.3652777778</v>
      </c>
      <c r="C116" s="0" t="s">
        <v>792</v>
      </c>
      <c r="D116" s="0" t="s">
        <v>17</v>
      </c>
      <c r="E116" s="0" t="s">
        <v>11</v>
      </c>
      <c r="G116" s="0" t="s">
        <v>13</v>
      </c>
      <c r="H116" s="0" t="s">
        <v>133</v>
      </c>
      <c r="I116" s="0" t="n">
        <v>51078</v>
      </c>
      <c r="J116" s="0" t="s">
        <v>949</v>
      </c>
      <c r="K116" s="0" t="n">
        <v>50</v>
      </c>
      <c r="M116" s="0" t="s">
        <v>97</v>
      </c>
      <c r="N116" s="0" t="s">
        <v>98</v>
      </c>
      <c r="O116" s="0" t="n">
        <v>60.25</v>
      </c>
      <c r="P116" s="0" t="s">
        <v>43</v>
      </c>
      <c r="Q116" s="145" t="n">
        <v>17137</v>
      </c>
      <c r="R116" s="150" t="n">
        <v>37408</v>
      </c>
      <c r="S116" s="150" t="n">
        <v>37437</v>
      </c>
    </row>
    <row r="117" customFormat="false" ht="12.75" hidden="false" customHeight="false" outlineLevel="0" collapsed="false">
      <c r="A117" s="142" t="n">
        <f aca="false">DATEVALUE(TEXT(B117,"mm/dd/yy"))</f>
        <v>37035</v>
      </c>
      <c r="B117" s="144" t="n">
        <v>37035.53125</v>
      </c>
      <c r="C117" s="0" t="s">
        <v>31</v>
      </c>
      <c r="D117" s="0" t="s">
        <v>15</v>
      </c>
      <c r="E117" s="0" t="s">
        <v>11</v>
      </c>
      <c r="G117" s="0" t="s">
        <v>13</v>
      </c>
      <c r="H117" s="0" t="s">
        <v>133</v>
      </c>
      <c r="I117" s="0" t="n">
        <v>32554</v>
      </c>
      <c r="J117" s="0" t="s">
        <v>172</v>
      </c>
      <c r="L117" s="0" t="n">
        <v>50</v>
      </c>
      <c r="M117" s="0" t="s">
        <v>97</v>
      </c>
      <c r="N117" s="0" t="s">
        <v>98</v>
      </c>
      <c r="O117" s="0" t="n">
        <v>61.25</v>
      </c>
      <c r="P117" s="0" t="s">
        <v>44</v>
      </c>
      <c r="Q117" s="145" t="n">
        <v>12240</v>
      </c>
      <c r="R117" s="150" t="n">
        <v>37043</v>
      </c>
      <c r="S117" s="150" t="n">
        <v>37072</v>
      </c>
    </row>
    <row r="118" customFormat="false" ht="12.75" hidden="false" customHeight="false" outlineLevel="0" collapsed="false">
      <c r="A118" s="142" t="n">
        <f aca="false">DATEVALUE(TEXT(B118,"mm/dd/yy"))</f>
        <v>37035</v>
      </c>
      <c r="B118" s="144" t="n">
        <v>37035.5555555556</v>
      </c>
      <c r="C118" s="0" t="s">
        <v>950</v>
      </c>
      <c r="D118" s="0" t="s">
        <v>17</v>
      </c>
      <c r="E118" s="0" t="s">
        <v>11</v>
      </c>
      <c r="G118" s="0" t="s">
        <v>13</v>
      </c>
      <c r="H118" s="0" t="s">
        <v>442</v>
      </c>
      <c r="I118" s="0" t="n">
        <v>34802</v>
      </c>
      <c r="J118" s="0" t="s">
        <v>693</v>
      </c>
      <c r="L118" s="0" t="n">
        <v>50</v>
      </c>
      <c r="M118" s="0" t="s">
        <v>97</v>
      </c>
      <c r="N118" s="0" t="s">
        <v>98</v>
      </c>
      <c r="O118" s="0" t="n">
        <v>54.6</v>
      </c>
      <c r="P118" s="0" t="s">
        <v>40</v>
      </c>
      <c r="Q118" s="145" t="n">
        <v>510</v>
      </c>
      <c r="R118" s="150" t="n">
        <v>37043</v>
      </c>
      <c r="S118" s="150" t="n">
        <v>37072</v>
      </c>
    </row>
    <row r="119" customFormat="false" ht="12.75" hidden="false" customHeight="false" outlineLevel="0" collapsed="false">
      <c r="A119" s="142" t="n">
        <f aca="false">DATEVALUE(TEXT(B119,"mm/dd/yy"))</f>
        <v>37035</v>
      </c>
      <c r="B119" s="144" t="n">
        <v>37035.55625</v>
      </c>
      <c r="C119" s="0" t="s">
        <v>950</v>
      </c>
      <c r="D119" s="0" t="s">
        <v>17</v>
      </c>
      <c r="E119" s="0" t="s">
        <v>11</v>
      </c>
      <c r="G119" s="0" t="s">
        <v>13</v>
      </c>
      <c r="H119" s="0" t="s">
        <v>442</v>
      </c>
      <c r="I119" s="0" t="n">
        <v>34802</v>
      </c>
      <c r="J119" s="0" t="s">
        <v>693</v>
      </c>
      <c r="L119" s="0" t="n">
        <v>50</v>
      </c>
      <c r="M119" s="0" t="s">
        <v>97</v>
      </c>
      <c r="N119" s="0" t="s">
        <v>98</v>
      </c>
      <c r="O119" s="0" t="n">
        <v>54.6</v>
      </c>
      <c r="P119" s="0" t="s">
        <v>40</v>
      </c>
      <c r="Q119" s="145" t="n">
        <v>510</v>
      </c>
      <c r="R119" s="150" t="n">
        <v>37043</v>
      </c>
      <c r="S119" s="150" t="n">
        <v>37072</v>
      </c>
    </row>
    <row r="120" customFormat="false" ht="12.75" hidden="false" customHeight="false" outlineLevel="0" collapsed="false">
      <c r="A120" s="142" t="n">
        <f aca="false">DATEVALUE(TEXT(B120,"mm/dd/yy"))</f>
        <v>37035</v>
      </c>
      <c r="B120" s="144" t="n">
        <v>37035.55625</v>
      </c>
      <c r="C120" s="0" t="s">
        <v>950</v>
      </c>
      <c r="D120" s="0" t="s">
        <v>17</v>
      </c>
      <c r="E120" s="0" t="s">
        <v>11</v>
      </c>
      <c r="G120" s="0" t="s">
        <v>13</v>
      </c>
      <c r="H120" s="0" t="s">
        <v>442</v>
      </c>
      <c r="I120" s="0" t="n">
        <v>34802</v>
      </c>
      <c r="J120" s="0" t="s">
        <v>693</v>
      </c>
      <c r="L120" s="0" t="n">
        <v>50</v>
      </c>
      <c r="M120" s="0" t="s">
        <v>97</v>
      </c>
      <c r="N120" s="0" t="s">
        <v>98</v>
      </c>
      <c r="O120" s="0" t="n">
        <v>54.6</v>
      </c>
      <c r="P120" s="0" t="s">
        <v>40</v>
      </c>
      <c r="Q120" s="145" t="n">
        <v>510</v>
      </c>
      <c r="R120" s="150" t="n">
        <v>37043</v>
      </c>
      <c r="S120" s="150" t="n">
        <v>37072</v>
      </c>
    </row>
    <row r="121" customFormat="false" ht="12.75" hidden="false" customHeight="false" outlineLevel="0" collapsed="false">
      <c r="A121" s="142" t="n">
        <f aca="false">DATEVALUE(TEXT(B121,"mm/dd/yy"))</f>
        <v>37035</v>
      </c>
      <c r="B121" s="144" t="n">
        <v>37035.5569444444</v>
      </c>
      <c r="C121" s="0" t="s">
        <v>950</v>
      </c>
      <c r="D121" s="0" t="s">
        <v>17</v>
      </c>
      <c r="E121" s="0" t="s">
        <v>11</v>
      </c>
      <c r="G121" s="0" t="s">
        <v>13</v>
      </c>
      <c r="H121" s="0" t="s">
        <v>133</v>
      </c>
      <c r="I121" s="0" t="n">
        <v>34035</v>
      </c>
      <c r="J121" s="0" t="s">
        <v>791</v>
      </c>
      <c r="L121" s="0" t="n">
        <v>50</v>
      </c>
      <c r="M121" s="0" t="s">
        <v>97</v>
      </c>
      <c r="N121" s="0" t="s">
        <v>98</v>
      </c>
      <c r="O121" s="0" t="n">
        <v>29.75</v>
      </c>
      <c r="P121" s="0" t="s">
        <v>40</v>
      </c>
      <c r="Q121" s="145" t="n">
        <v>38970.72</v>
      </c>
      <c r="R121" s="150" t="n">
        <v>37073</v>
      </c>
      <c r="S121" s="150" t="n">
        <v>37134</v>
      </c>
    </row>
    <row r="122" customFormat="false" ht="12.75" hidden="false" customHeight="false" outlineLevel="0" collapsed="false">
      <c r="A122" s="142" t="n">
        <f aca="false">DATEVALUE(TEXT(B122,"mm/dd/yy"))</f>
        <v>37035</v>
      </c>
      <c r="B122" s="144" t="n">
        <v>37035.5979166667</v>
      </c>
      <c r="C122" s="0" t="s">
        <v>658</v>
      </c>
      <c r="D122" s="0" t="s">
        <v>16</v>
      </c>
      <c r="E122" s="0" t="s">
        <v>11</v>
      </c>
      <c r="G122" s="0" t="s">
        <v>12</v>
      </c>
      <c r="H122" s="0" t="s">
        <v>123</v>
      </c>
      <c r="I122" s="0" t="n">
        <v>36135</v>
      </c>
      <c r="J122" s="0" t="s">
        <v>584</v>
      </c>
      <c r="L122" s="151" t="n">
        <v>5000</v>
      </c>
      <c r="M122" s="0" t="s">
        <v>125</v>
      </c>
      <c r="N122" s="0" t="s">
        <v>98</v>
      </c>
      <c r="O122" s="0" t="n">
        <v>-1.26</v>
      </c>
      <c r="P122" s="0" t="s">
        <v>42</v>
      </c>
      <c r="Q122" s="145" t="n">
        <v>150000</v>
      </c>
      <c r="R122" s="150" t="n">
        <v>37043</v>
      </c>
      <c r="S122" s="150" t="n">
        <v>37072</v>
      </c>
    </row>
    <row r="123" customFormat="false" ht="12.75" hidden="false" customHeight="false" outlineLevel="0" collapsed="false">
      <c r="A123" s="142" t="n">
        <f aca="false">DATEVALUE(TEXT(B123,"mm/dd/yy"))</f>
        <v>37035</v>
      </c>
      <c r="B123" s="144" t="n">
        <v>37035.6006944444</v>
      </c>
      <c r="C123" s="0" t="s">
        <v>257</v>
      </c>
      <c r="D123" s="0" t="s">
        <v>14</v>
      </c>
      <c r="E123" s="0" t="s">
        <v>11</v>
      </c>
      <c r="G123" s="0" t="s">
        <v>13</v>
      </c>
      <c r="H123" s="0" t="s">
        <v>133</v>
      </c>
      <c r="I123" s="0" t="n">
        <v>26302</v>
      </c>
      <c r="J123" s="0" t="s">
        <v>672</v>
      </c>
      <c r="L123" s="0" t="n">
        <v>50</v>
      </c>
      <c r="M123" s="0" t="s">
        <v>97</v>
      </c>
      <c r="N123" s="0" t="s">
        <v>98</v>
      </c>
      <c r="O123" s="0" t="n">
        <v>64.25</v>
      </c>
      <c r="P123" s="0" t="s">
        <v>40</v>
      </c>
      <c r="Q123" s="145" t="n">
        <v>12240</v>
      </c>
      <c r="R123" s="150" t="n">
        <v>37043</v>
      </c>
      <c r="S123" s="150" t="n">
        <v>37072</v>
      </c>
    </row>
    <row r="124" customFormat="false" ht="12.75" hidden="false" customHeight="false" outlineLevel="0" collapsed="false">
      <c r="A124" s="142" t="n">
        <f aca="false">DATEVALUE(TEXT(B124,"mm/dd/yy"))</f>
        <v>37035</v>
      </c>
      <c r="B124" s="144" t="n">
        <v>37035.6006944444</v>
      </c>
      <c r="C124" s="0" t="s">
        <v>257</v>
      </c>
      <c r="D124" s="0" t="s">
        <v>14</v>
      </c>
      <c r="E124" s="0" t="s">
        <v>11</v>
      </c>
      <c r="G124" s="0" t="s">
        <v>13</v>
      </c>
      <c r="H124" s="0" t="s">
        <v>133</v>
      </c>
      <c r="I124" s="0" t="n">
        <v>51370</v>
      </c>
      <c r="J124" s="0" t="s">
        <v>735</v>
      </c>
      <c r="L124" s="0" t="n">
        <v>50</v>
      </c>
      <c r="M124" s="0" t="s">
        <v>97</v>
      </c>
      <c r="N124" s="0" t="s">
        <v>98</v>
      </c>
      <c r="O124" s="0" t="n">
        <v>64.25</v>
      </c>
      <c r="P124" s="0" t="s">
        <v>40</v>
      </c>
      <c r="Q124" s="145" t="n">
        <v>2856.14</v>
      </c>
      <c r="R124" s="150" t="n">
        <v>37046</v>
      </c>
      <c r="S124" s="150" t="n">
        <v>37050</v>
      </c>
    </row>
    <row r="125" customFormat="false" ht="12.75" hidden="false" customHeight="false" outlineLevel="0" collapsed="false">
      <c r="A125" s="142" t="n">
        <f aca="false">DATEVALUE(TEXT(B125,"mm/dd/yy"))</f>
        <v>37036</v>
      </c>
      <c r="B125" s="144" t="n">
        <v>37036.3631944444</v>
      </c>
      <c r="C125" s="0" t="s">
        <v>252</v>
      </c>
      <c r="D125" s="0" t="s">
        <v>14</v>
      </c>
      <c r="E125" s="0" t="s">
        <v>11</v>
      </c>
      <c r="G125" s="0" t="s">
        <v>12</v>
      </c>
      <c r="H125" s="0" t="s">
        <v>123</v>
      </c>
      <c r="I125" s="0" t="n">
        <v>29762</v>
      </c>
      <c r="J125" s="0" t="s">
        <v>796</v>
      </c>
      <c r="K125" s="151" t="n">
        <v>20000</v>
      </c>
      <c r="M125" s="0" t="s">
        <v>125</v>
      </c>
      <c r="N125" s="0" t="s">
        <v>98</v>
      </c>
      <c r="O125" s="0" t="n">
        <v>0.165</v>
      </c>
      <c r="P125" s="0" t="s">
        <v>46</v>
      </c>
      <c r="Q125" s="145" t="n">
        <v>3020000</v>
      </c>
      <c r="R125" s="150" t="n">
        <v>37196</v>
      </c>
      <c r="S125" s="150" t="n">
        <v>37346</v>
      </c>
    </row>
    <row r="126" customFormat="false" ht="12.75" hidden="false" customHeight="false" outlineLevel="0" collapsed="false">
      <c r="A126" s="142" t="n">
        <f aca="false">DATEVALUE(TEXT(B126,"mm/dd/yy"))</f>
        <v>37036</v>
      </c>
      <c r="B126" s="144" t="n">
        <v>37036.4701388889</v>
      </c>
      <c r="C126" s="0" t="s">
        <v>951</v>
      </c>
      <c r="D126" s="0" t="s">
        <v>16</v>
      </c>
      <c r="E126" s="0" t="s">
        <v>11</v>
      </c>
      <c r="G126" s="0" t="s">
        <v>12</v>
      </c>
      <c r="H126" s="0" t="s">
        <v>271</v>
      </c>
      <c r="I126" s="0" t="n">
        <v>40041</v>
      </c>
      <c r="J126" s="0" t="s">
        <v>952</v>
      </c>
      <c r="L126" s="151" t="n">
        <v>5000</v>
      </c>
      <c r="M126" s="0" t="s">
        <v>125</v>
      </c>
      <c r="N126" s="0" t="s">
        <v>98</v>
      </c>
      <c r="O126" s="0" t="n">
        <v>-0.015</v>
      </c>
      <c r="P126" s="0" t="s">
        <v>44</v>
      </c>
      <c r="Q126" s="145" t="n">
        <v>150000</v>
      </c>
      <c r="R126" s="150" t="n">
        <v>37043</v>
      </c>
      <c r="S126" s="150" t="n">
        <v>37072</v>
      </c>
    </row>
    <row r="127" customFormat="false" ht="12.75" hidden="false" customHeight="false" outlineLevel="0" collapsed="false">
      <c r="A127" s="142" t="n">
        <f aca="false">DATEVALUE(TEXT(B127,"mm/dd/yy"))</f>
        <v>37036</v>
      </c>
      <c r="B127" s="144" t="n">
        <v>37036.5222222222</v>
      </c>
      <c r="C127" s="0" t="s">
        <v>316</v>
      </c>
      <c r="D127" s="0" t="s">
        <v>15</v>
      </c>
      <c r="E127" s="0" t="s">
        <v>11</v>
      </c>
      <c r="G127" s="0" t="s">
        <v>12</v>
      </c>
      <c r="H127" s="0" t="s">
        <v>139</v>
      </c>
      <c r="I127" s="0" t="n">
        <v>36235</v>
      </c>
      <c r="J127" s="0" t="s">
        <v>740</v>
      </c>
      <c r="K127" s="151" t="n">
        <v>10000</v>
      </c>
      <c r="M127" s="0" t="s">
        <v>125</v>
      </c>
      <c r="N127" s="0" t="s">
        <v>98</v>
      </c>
      <c r="O127" s="0" t="n">
        <v>-0.03</v>
      </c>
      <c r="P127" s="0" t="s">
        <v>39</v>
      </c>
      <c r="Q127" s="145" t="n">
        <v>300000</v>
      </c>
      <c r="R127" s="150" t="n">
        <v>37043</v>
      </c>
      <c r="S127" s="150" t="n">
        <v>37072</v>
      </c>
    </row>
    <row r="128" customFormat="false" ht="12.75" hidden="false" customHeight="false" outlineLevel="0" collapsed="false">
      <c r="A128" s="142" t="n">
        <f aca="false">DATEVALUE(TEXT(B128,"mm/dd/yy"))</f>
        <v>37036</v>
      </c>
      <c r="B128" s="144" t="n">
        <v>37036.5229166667</v>
      </c>
      <c r="C128" s="0" t="s">
        <v>316</v>
      </c>
      <c r="D128" s="0" t="s">
        <v>15</v>
      </c>
      <c r="E128" s="0" t="s">
        <v>11</v>
      </c>
      <c r="G128" s="0" t="s">
        <v>12</v>
      </c>
      <c r="H128" s="0" t="s">
        <v>139</v>
      </c>
      <c r="I128" s="0" t="n">
        <v>36235</v>
      </c>
      <c r="J128" s="0" t="s">
        <v>740</v>
      </c>
      <c r="K128" s="151" t="n">
        <v>10000</v>
      </c>
      <c r="M128" s="0" t="s">
        <v>125</v>
      </c>
      <c r="N128" s="0" t="s">
        <v>98</v>
      </c>
      <c r="O128" s="0" t="n">
        <v>-0.03</v>
      </c>
      <c r="P128" s="0" t="s">
        <v>39</v>
      </c>
      <c r="Q128" s="145" t="n">
        <v>300000</v>
      </c>
      <c r="R128" s="150" t="n">
        <v>37043</v>
      </c>
      <c r="S128" s="150" t="n">
        <v>37072</v>
      </c>
    </row>
    <row r="129" customFormat="false" ht="12.75" hidden="false" customHeight="false" outlineLevel="0" collapsed="false">
      <c r="A129" s="142" t="n">
        <f aca="false">DATEVALUE(TEXT(B129,"mm/dd/yy"))</f>
        <v>37040</v>
      </c>
      <c r="B129" s="144" t="n">
        <v>37040.4583333333</v>
      </c>
      <c r="C129" s="0" t="s">
        <v>243</v>
      </c>
      <c r="D129" s="0" t="s">
        <v>14</v>
      </c>
      <c r="E129" s="0" t="s">
        <v>11</v>
      </c>
      <c r="G129" s="0" t="s">
        <v>12</v>
      </c>
      <c r="H129" s="0" t="s">
        <v>123</v>
      </c>
      <c r="I129" s="0" t="n">
        <v>36100</v>
      </c>
      <c r="J129" s="0" t="s">
        <v>545</v>
      </c>
      <c r="K129" s="151" t="n">
        <v>5000</v>
      </c>
      <c r="M129" s="0" t="s">
        <v>125</v>
      </c>
      <c r="N129" s="0" t="s">
        <v>98</v>
      </c>
      <c r="O129" s="0" t="n">
        <v>0.0875</v>
      </c>
      <c r="P129" s="0" t="s">
        <v>46</v>
      </c>
      <c r="Q129" s="145" t="n">
        <v>150000</v>
      </c>
      <c r="R129" s="150" t="n">
        <v>37043</v>
      </c>
      <c r="S129" s="150" t="n">
        <v>37072</v>
      </c>
    </row>
    <row r="130" customFormat="false" ht="12.75" hidden="false" customHeight="false" outlineLevel="0" collapsed="false">
      <c r="A130" s="142" t="n">
        <f aca="false">DATEVALUE(TEXT(B130,"mm/dd/yy"))</f>
        <v>37040</v>
      </c>
      <c r="B130" s="144" t="n">
        <v>37040.5645833333</v>
      </c>
      <c r="C130" s="0" t="s">
        <v>162</v>
      </c>
      <c r="D130" s="0" t="s">
        <v>14</v>
      </c>
      <c r="E130" s="0" t="s">
        <v>11</v>
      </c>
      <c r="G130" s="0" t="s">
        <v>12</v>
      </c>
      <c r="H130" s="0" t="s">
        <v>123</v>
      </c>
      <c r="I130" s="0" t="n">
        <v>48736</v>
      </c>
      <c r="J130" s="0" t="s">
        <v>953</v>
      </c>
      <c r="K130" s="151" t="n">
        <v>5000</v>
      </c>
      <c r="M130" s="0" t="s">
        <v>125</v>
      </c>
      <c r="N130" s="0" t="s">
        <v>98</v>
      </c>
      <c r="O130" s="0" t="n">
        <v>0.14</v>
      </c>
      <c r="P130" s="0" t="s">
        <v>46</v>
      </c>
      <c r="Q130" s="145" t="n">
        <v>615000</v>
      </c>
      <c r="R130" s="150" t="n">
        <v>37073</v>
      </c>
      <c r="S130" s="150" t="n">
        <v>37195</v>
      </c>
    </row>
    <row r="131" customFormat="false" ht="12.75" hidden="false" customHeight="false" outlineLevel="0" collapsed="false">
      <c r="A131" s="142" t="n">
        <f aca="false">DATEVALUE(TEXT(B131,"mm/dd/yy"))</f>
        <v>37041</v>
      </c>
      <c r="B131" s="144" t="n">
        <v>37041.3222222222</v>
      </c>
      <c r="C131" s="0" t="s">
        <v>308</v>
      </c>
      <c r="D131" s="0" t="s">
        <v>17</v>
      </c>
      <c r="E131" s="0" t="s">
        <v>11</v>
      </c>
      <c r="G131" s="0" t="s">
        <v>13</v>
      </c>
      <c r="H131" s="0" t="s">
        <v>442</v>
      </c>
      <c r="I131" s="0" t="n">
        <v>34802</v>
      </c>
      <c r="J131" s="0" t="s">
        <v>693</v>
      </c>
      <c r="L131" s="0" t="n">
        <v>50</v>
      </c>
      <c r="M131" s="0" t="s">
        <v>97</v>
      </c>
      <c r="N131" s="0" t="s">
        <v>98</v>
      </c>
      <c r="O131" s="0" t="n">
        <v>44.75</v>
      </c>
      <c r="P131" s="0" t="s">
        <v>40</v>
      </c>
      <c r="Q131" s="145" t="n">
        <v>510</v>
      </c>
      <c r="R131" s="150" t="n">
        <v>37043</v>
      </c>
      <c r="S131" s="150" t="n">
        <v>37072</v>
      </c>
    </row>
    <row r="132" customFormat="false" ht="12.75" hidden="false" customHeight="false" outlineLevel="0" collapsed="false">
      <c r="A132" s="142" t="n">
        <f aca="false">DATEVALUE(TEXT(B132,"mm/dd/yy"))</f>
        <v>37041</v>
      </c>
      <c r="B132" s="144" t="n">
        <v>37041.3402777778</v>
      </c>
      <c r="C132" s="0" t="s">
        <v>138</v>
      </c>
      <c r="D132" s="0" t="s">
        <v>14</v>
      </c>
      <c r="E132" s="0" t="s">
        <v>11</v>
      </c>
      <c r="G132" s="0" t="s">
        <v>13</v>
      </c>
      <c r="H132" s="0" t="s">
        <v>133</v>
      </c>
      <c r="I132" s="0" t="n">
        <v>33009</v>
      </c>
      <c r="J132" s="0" t="s">
        <v>277</v>
      </c>
      <c r="K132" s="0" t="n">
        <v>50</v>
      </c>
      <c r="M132" s="0" t="s">
        <v>97</v>
      </c>
      <c r="N132" s="0" t="s">
        <v>98</v>
      </c>
      <c r="O132" s="0" t="n">
        <v>51.25</v>
      </c>
      <c r="P132" s="0" t="s">
        <v>41</v>
      </c>
      <c r="Q132" s="145" t="n">
        <v>37537</v>
      </c>
      <c r="R132" s="150" t="n">
        <v>37165</v>
      </c>
      <c r="S132" s="150" t="n">
        <v>37256</v>
      </c>
    </row>
    <row r="133" customFormat="false" ht="12.75" hidden="false" customHeight="false" outlineLevel="0" collapsed="false">
      <c r="A133" s="142" t="n">
        <f aca="false">DATEVALUE(TEXT(B133,"mm/dd/yy"))</f>
        <v>37041</v>
      </c>
      <c r="B133" s="144" t="n">
        <v>37041.4090277778</v>
      </c>
      <c r="C133" s="0" t="s">
        <v>162</v>
      </c>
      <c r="D133" s="0" t="s">
        <v>14</v>
      </c>
      <c r="E133" s="0" t="s">
        <v>11</v>
      </c>
      <c r="G133" s="0" t="s">
        <v>12</v>
      </c>
      <c r="H133" s="0" t="s">
        <v>123</v>
      </c>
      <c r="I133" s="0" t="n">
        <v>29762</v>
      </c>
      <c r="J133" s="0" t="s">
        <v>796</v>
      </c>
      <c r="K133" s="151" t="n">
        <v>10000</v>
      </c>
      <c r="M133" s="0" t="s">
        <v>125</v>
      </c>
      <c r="N133" s="0" t="s">
        <v>98</v>
      </c>
      <c r="O133" s="0" t="n">
        <v>0.1575</v>
      </c>
      <c r="P133" s="0" t="s">
        <v>46</v>
      </c>
      <c r="Q133" s="145" t="n">
        <v>1510000</v>
      </c>
      <c r="R133" s="150" t="n">
        <v>37196</v>
      </c>
      <c r="S133" s="150" t="n">
        <v>37346</v>
      </c>
    </row>
    <row r="134" customFormat="false" ht="12.75" hidden="false" customHeight="false" outlineLevel="0" collapsed="false">
      <c r="A134" s="142" t="n">
        <f aca="false">DATEVALUE(TEXT(B134,"mm/dd/yy"))</f>
        <v>37041</v>
      </c>
      <c r="B134" s="144" t="n">
        <v>37041.4097222222</v>
      </c>
      <c r="C134" s="0" t="s">
        <v>489</v>
      </c>
      <c r="D134" s="0" t="s">
        <v>14</v>
      </c>
      <c r="E134" s="0" t="s">
        <v>11</v>
      </c>
      <c r="G134" s="0" t="s">
        <v>12</v>
      </c>
      <c r="H134" s="0" t="s">
        <v>123</v>
      </c>
      <c r="I134" s="0" t="n">
        <v>29762</v>
      </c>
      <c r="J134" s="0" t="s">
        <v>796</v>
      </c>
      <c r="L134" s="151" t="n">
        <v>10000</v>
      </c>
      <c r="M134" s="0" t="s">
        <v>125</v>
      </c>
      <c r="N134" s="0" t="s">
        <v>98</v>
      </c>
      <c r="O134" s="0" t="n">
        <v>0.1625</v>
      </c>
      <c r="P134" s="0" t="s">
        <v>46</v>
      </c>
      <c r="Q134" s="145" t="n">
        <v>1510000</v>
      </c>
      <c r="R134" s="150" t="n">
        <v>37196</v>
      </c>
      <c r="S134" s="150" t="n">
        <v>37346</v>
      </c>
    </row>
    <row r="135" customFormat="false" ht="12.75" hidden="false" customHeight="false" outlineLevel="0" collapsed="false">
      <c r="A135" s="142" t="n">
        <f aca="false">DATEVALUE(TEXT(B135,"mm/dd/yy"))</f>
        <v>37041</v>
      </c>
      <c r="B135" s="144" t="n">
        <v>37041.4118055556</v>
      </c>
      <c r="C135" s="0" t="s">
        <v>171</v>
      </c>
      <c r="D135" s="0" t="s">
        <v>14</v>
      </c>
      <c r="E135" s="0" t="s">
        <v>11</v>
      </c>
      <c r="G135" s="0" t="s">
        <v>12</v>
      </c>
      <c r="H135" s="0" t="s">
        <v>123</v>
      </c>
      <c r="I135" s="0" t="n">
        <v>35676</v>
      </c>
      <c r="J135" s="0" t="s">
        <v>943</v>
      </c>
      <c r="K135" s="151" t="n">
        <v>5000</v>
      </c>
      <c r="M135" s="0" t="s">
        <v>125</v>
      </c>
      <c r="N135" s="0" t="s">
        <v>98</v>
      </c>
      <c r="O135" s="0" t="n">
        <v>-0.115</v>
      </c>
      <c r="P135" s="0" t="s">
        <v>46</v>
      </c>
      <c r="Q135" s="145" t="n">
        <v>755000</v>
      </c>
      <c r="R135" s="150" t="n">
        <v>37196</v>
      </c>
      <c r="S135" s="150" t="n">
        <v>37346</v>
      </c>
    </row>
    <row r="136" customFormat="false" ht="12.75" hidden="false" customHeight="false" outlineLevel="0" collapsed="false">
      <c r="A136" s="142" t="n">
        <f aca="false">DATEVALUE(TEXT(B136,"mm/dd/yy"))</f>
        <v>37041</v>
      </c>
      <c r="B136" s="144" t="n">
        <v>37041.4125</v>
      </c>
      <c r="C136" s="0" t="s">
        <v>162</v>
      </c>
      <c r="D136" s="0" t="s">
        <v>14</v>
      </c>
      <c r="E136" s="0" t="s">
        <v>11</v>
      </c>
      <c r="G136" s="0" t="s">
        <v>12</v>
      </c>
      <c r="H136" s="0" t="s">
        <v>123</v>
      </c>
      <c r="I136" s="0" t="n">
        <v>39374</v>
      </c>
      <c r="J136" s="0" t="s">
        <v>448</v>
      </c>
      <c r="K136" s="151" t="n">
        <v>10000</v>
      </c>
      <c r="M136" s="0" t="s">
        <v>125</v>
      </c>
      <c r="N136" s="0" t="s">
        <v>98</v>
      </c>
      <c r="O136" s="0" t="n">
        <v>0.065</v>
      </c>
      <c r="P136" s="0" t="s">
        <v>46</v>
      </c>
      <c r="Q136" s="145" t="n">
        <v>2140000</v>
      </c>
      <c r="R136" s="150" t="n">
        <v>37347</v>
      </c>
      <c r="S136" s="150" t="n">
        <v>37560</v>
      </c>
    </row>
    <row r="137" customFormat="false" ht="12.75" hidden="false" customHeight="false" outlineLevel="0" collapsed="false">
      <c r="A137" s="142" t="n">
        <f aca="false">DATEVALUE(TEXT(B137,"mm/dd/yy"))</f>
        <v>37041</v>
      </c>
      <c r="B137" s="144" t="n">
        <v>37041.4173611111</v>
      </c>
      <c r="C137" s="0" t="s">
        <v>138</v>
      </c>
      <c r="D137" s="0" t="s">
        <v>14</v>
      </c>
      <c r="E137" s="0" t="s">
        <v>11</v>
      </c>
      <c r="G137" s="0" t="s">
        <v>12</v>
      </c>
      <c r="H137" s="0" t="s">
        <v>123</v>
      </c>
      <c r="I137" s="0" t="n">
        <v>39374</v>
      </c>
      <c r="J137" s="0" t="s">
        <v>448</v>
      </c>
      <c r="K137" s="151" t="n">
        <v>5000</v>
      </c>
      <c r="M137" s="0" t="s">
        <v>125</v>
      </c>
      <c r="N137" s="0" t="s">
        <v>98</v>
      </c>
      <c r="O137" s="0" t="n">
        <v>0.065</v>
      </c>
      <c r="P137" s="0" t="s">
        <v>46</v>
      </c>
      <c r="Q137" s="145" t="n">
        <v>1070000</v>
      </c>
      <c r="R137" s="150" t="n">
        <v>37347</v>
      </c>
      <c r="S137" s="150" t="n">
        <v>37560</v>
      </c>
    </row>
    <row r="138" customFormat="false" ht="12.75" hidden="false" customHeight="false" outlineLevel="0" collapsed="false">
      <c r="A138" s="142" t="n">
        <f aca="false">DATEVALUE(TEXT(B138,"mm/dd/yy"))</f>
        <v>37041</v>
      </c>
      <c r="B138" s="144" t="n">
        <v>37041.4513888889</v>
      </c>
      <c r="C138" s="0" t="s">
        <v>252</v>
      </c>
      <c r="D138" s="0" t="s">
        <v>14</v>
      </c>
      <c r="E138" s="0" t="s">
        <v>11</v>
      </c>
      <c r="G138" s="0" t="s">
        <v>12</v>
      </c>
      <c r="H138" s="0" t="s">
        <v>123</v>
      </c>
      <c r="I138" s="0" t="n">
        <v>50473</v>
      </c>
      <c r="J138" s="0" t="s">
        <v>539</v>
      </c>
      <c r="K138" s="151" t="n">
        <v>10000</v>
      </c>
      <c r="M138" s="0" t="s">
        <v>125</v>
      </c>
      <c r="N138" s="0" t="s">
        <v>98</v>
      </c>
      <c r="O138" s="0" t="n">
        <v>-0.085</v>
      </c>
      <c r="P138" s="0" t="s">
        <v>46</v>
      </c>
      <c r="Q138" s="145" t="n">
        <v>1230000</v>
      </c>
      <c r="R138" s="150" t="n">
        <v>37073</v>
      </c>
      <c r="S138" s="150" t="n">
        <v>37195</v>
      </c>
    </row>
    <row r="139" customFormat="false" ht="12.75" hidden="false" customHeight="false" outlineLevel="0" collapsed="false">
      <c r="A139" s="142" t="n">
        <f aca="false">DATEVALUE(TEXT(B139,"mm/dd/yy"))</f>
        <v>37041</v>
      </c>
      <c r="B139" s="144" t="n">
        <v>37041.4965277778</v>
      </c>
      <c r="C139" s="0" t="s">
        <v>954</v>
      </c>
      <c r="D139" s="0" t="s">
        <v>14</v>
      </c>
      <c r="E139" s="0" t="s">
        <v>11</v>
      </c>
      <c r="G139" s="0" t="s">
        <v>12</v>
      </c>
      <c r="H139" s="0" t="s">
        <v>123</v>
      </c>
      <c r="I139" s="0" t="n">
        <v>39374</v>
      </c>
      <c r="J139" s="0" t="s">
        <v>448</v>
      </c>
      <c r="K139" s="151" t="n">
        <v>10000</v>
      </c>
      <c r="M139" s="0" t="s">
        <v>125</v>
      </c>
      <c r="N139" s="0" t="s">
        <v>98</v>
      </c>
      <c r="O139" s="0" t="n">
        <v>0.0625</v>
      </c>
      <c r="P139" s="0" t="s">
        <v>46</v>
      </c>
      <c r="Q139" s="145" t="n">
        <v>2140000</v>
      </c>
      <c r="R139" s="150" t="n">
        <v>37347</v>
      </c>
      <c r="S139" s="150" t="n">
        <v>37560</v>
      </c>
    </row>
    <row r="140" customFormat="false" ht="12.75" hidden="false" customHeight="false" outlineLevel="0" collapsed="false">
      <c r="A140" s="142" t="n">
        <f aca="false">DATEVALUE(TEXT(B140,"mm/dd/yy"))</f>
        <v>37041</v>
      </c>
      <c r="B140" s="144" t="n">
        <v>37041.5652777778</v>
      </c>
      <c r="C140" s="0" t="s">
        <v>308</v>
      </c>
      <c r="D140" s="0" t="s">
        <v>14</v>
      </c>
      <c r="E140" s="0" t="s">
        <v>11</v>
      </c>
      <c r="G140" s="0" t="s">
        <v>12</v>
      </c>
      <c r="H140" s="0" t="s">
        <v>123</v>
      </c>
      <c r="I140" s="0" t="n">
        <v>50469</v>
      </c>
      <c r="J140" s="0" t="s">
        <v>955</v>
      </c>
      <c r="K140" s="151" t="n">
        <v>50000</v>
      </c>
      <c r="M140" s="0" t="s">
        <v>125</v>
      </c>
      <c r="N140" s="0" t="s">
        <v>98</v>
      </c>
      <c r="O140" s="0" t="n">
        <v>-0.115</v>
      </c>
      <c r="P140" s="0" t="s">
        <v>46</v>
      </c>
      <c r="Q140" s="145" t="n">
        <v>6150000</v>
      </c>
      <c r="R140" s="150" t="n">
        <v>37073</v>
      </c>
      <c r="S140" s="150" t="n">
        <v>37195</v>
      </c>
    </row>
    <row r="141" customFormat="false" ht="12.75" hidden="false" customHeight="false" outlineLevel="0" collapsed="false">
      <c r="A141" s="142" t="n">
        <f aca="false">DATEVALUE(TEXT(B141,"mm/dd/yy"))</f>
        <v>37041</v>
      </c>
      <c r="B141" s="144" t="n">
        <v>37041.5854166667</v>
      </c>
      <c r="C141" s="0" t="s">
        <v>956</v>
      </c>
      <c r="D141" s="0" t="s">
        <v>21</v>
      </c>
      <c r="E141" s="0" t="s">
        <v>11</v>
      </c>
      <c r="G141" s="0" t="s">
        <v>12</v>
      </c>
      <c r="H141" s="0" t="s">
        <v>123</v>
      </c>
      <c r="I141" s="0" t="n">
        <v>29762</v>
      </c>
      <c r="J141" s="0" t="s">
        <v>796</v>
      </c>
      <c r="K141" s="151" t="n">
        <v>5000</v>
      </c>
      <c r="M141" s="0" t="s">
        <v>125</v>
      </c>
      <c r="N141" s="0" t="s">
        <v>98</v>
      </c>
      <c r="O141" s="0" t="n">
        <v>0.165</v>
      </c>
      <c r="P141" s="0" t="s">
        <v>46</v>
      </c>
      <c r="Q141" s="145" t="n">
        <v>755000</v>
      </c>
      <c r="R141" s="150" t="n">
        <v>37196</v>
      </c>
      <c r="S141" s="150" t="n">
        <v>37346</v>
      </c>
    </row>
    <row r="142" customFormat="false" ht="12.75" hidden="false" customHeight="false" outlineLevel="0" collapsed="false">
      <c r="A142" s="142" t="n">
        <f aca="false">DATEVALUE(TEXT(B142,"mm/dd/yy"))</f>
        <v>37041</v>
      </c>
      <c r="B142" s="144" t="n">
        <v>37041.5958333333</v>
      </c>
      <c r="C142" s="0" t="s">
        <v>188</v>
      </c>
      <c r="D142" s="0" t="s">
        <v>14</v>
      </c>
      <c r="E142" s="0" t="s">
        <v>11</v>
      </c>
      <c r="G142" s="0" t="s">
        <v>13</v>
      </c>
      <c r="H142" s="0" t="s">
        <v>228</v>
      </c>
      <c r="I142" s="0" t="n">
        <v>50837</v>
      </c>
      <c r="J142" s="0" t="s">
        <v>957</v>
      </c>
      <c r="L142" s="0" t="n">
        <v>50</v>
      </c>
      <c r="M142" s="0" t="s">
        <v>97</v>
      </c>
      <c r="N142" s="0" t="s">
        <v>98</v>
      </c>
      <c r="O142" s="0" t="n">
        <v>33.5</v>
      </c>
      <c r="P142" s="0" t="s">
        <v>42</v>
      </c>
      <c r="Q142" s="145" t="n">
        <v>571</v>
      </c>
      <c r="R142" s="150" t="n">
        <v>37043</v>
      </c>
      <c r="S142" s="150" t="n">
        <v>37043</v>
      </c>
    </row>
    <row r="143" customFormat="false" ht="12.75" hidden="false" customHeight="false" outlineLevel="0" collapsed="false">
      <c r="A143" s="142" t="n">
        <f aca="false">DATEVALUE(TEXT(B143,"mm/dd/yy"))</f>
        <v>37042</v>
      </c>
      <c r="B143" s="144" t="n">
        <v>37042.2763888889</v>
      </c>
      <c r="C143" s="0" t="s">
        <v>105</v>
      </c>
      <c r="D143" s="0" t="s">
        <v>15</v>
      </c>
      <c r="E143" s="0" t="s">
        <v>11</v>
      </c>
      <c r="G143" s="0" t="s">
        <v>13</v>
      </c>
      <c r="H143" s="0" t="s">
        <v>228</v>
      </c>
      <c r="I143" s="0" t="n">
        <v>50839</v>
      </c>
      <c r="J143" s="0" t="s">
        <v>958</v>
      </c>
      <c r="L143" s="0" t="n">
        <v>50</v>
      </c>
      <c r="M143" s="0" t="s">
        <v>97</v>
      </c>
      <c r="N143" s="0" t="s">
        <v>98</v>
      </c>
      <c r="O143" s="0" t="n">
        <v>44.25</v>
      </c>
      <c r="P143" s="0" t="s">
        <v>40</v>
      </c>
      <c r="Q143" s="145" t="n">
        <v>571</v>
      </c>
      <c r="R143" s="150" t="n">
        <v>37043</v>
      </c>
      <c r="S143" s="150" t="n">
        <v>37043</v>
      </c>
    </row>
    <row r="144" customFormat="false" ht="12.75" hidden="false" customHeight="false" outlineLevel="0" collapsed="false">
      <c r="A144" s="142" t="n">
        <f aca="false">DATEVALUE(TEXT(B144,"mm/dd/yy"))</f>
        <v>37042</v>
      </c>
      <c r="B144" s="144" t="n">
        <v>37042.325</v>
      </c>
      <c r="C144" s="0" t="s">
        <v>200</v>
      </c>
      <c r="D144" s="0" t="s">
        <v>14</v>
      </c>
      <c r="E144" s="0" t="s">
        <v>11</v>
      </c>
      <c r="G144" s="0" t="s">
        <v>13</v>
      </c>
      <c r="H144" s="0" t="s">
        <v>133</v>
      </c>
      <c r="I144" s="0" t="n">
        <v>29075</v>
      </c>
      <c r="J144" s="0" t="s">
        <v>959</v>
      </c>
      <c r="L144" s="0" t="n">
        <v>50</v>
      </c>
      <c r="M144" s="0" t="s">
        <v>97</v>
      </c>
      <c r="N144" s="0" t="s">
        <v>98</v>
      </c>
      <c r="O144" s="0" t="n">
        <v>26.75</v>
      </c>
      <c r="P144" s="0" t="s">
        <v>40</v>
      </c>
      <c r="Q144" s="145" t="n">
        <v>408</v>
      </c>
      <c r="R144" s="150" t="n">
        <v>37043</v>
      </c>
      <c r="S144" s="150" t="n">
        <v>37043</v>
      </c>
    </row>
    <row r="145" customFormat="false" ht="12.75" hidden="false" customHeight="false" outlineLevel="0" collapsed="false">
      <c r="A145" s="142" t="n">
        <f aca="false">DATEVALUE(TEXT(B145,"mm/dd/yy"))</f>
        <v>37042</v>
      </c>
      <c r="B145" s="144" t="n">
        <v>37042.3395833333</v>
      </c>
      <c r="C145" s="0" t="s">
        <v>489</v>
      </c>
      <c r="D145" s="0" t="s">
        <v>14</v>
      </c>
      <c r="E145" s="0" t="s">
        <v>11</v>
      </c>
      <c r="G145" s="0" t="s">
        <v>12</v>
      </c>
      <c r="H145" s="0" t="s">
        <v>123</v>
      </c>
      <c r="I145" s="0" t="n">
        <v>29762</v>
      </c>
      <c r="J145" s="0" t="s">
        <v>796</v>
      </c>
      <c r="L145" s="151" t="n">
        <v>5000</v>
      </c>
      <c r="M145" s="0" t="s">
        <v>125</v>
      </c>
      <c r="N145" s="0" t="s">
        <v>98</v>
      </c>
      <c r="O145" s="0" t="n">
        <v>0.17</v>
      </c>
      <c r="P145" s="0" t="s">
        <v>46</v>
      </c>
      <c r="Q145" s="145" t="n">
        <v>755000</v>
      </c>
      <c r="R145" s="150" t="n">
        <v>37196</v>
      </c>
      <c r="S145" s="150" t="n">
        <v>37346</v>
      </c>
    </row>
    <row r="146" customFormat="false" ht="12.75" hidden="false" customHeight="false" outlineLevel="0" collapsed="false">
      <c r="A146" s="142" t="n">
        <f aca="false">DATEVALUE(TEXT(B146,"mm/dd/yy"))</f>
        <v>37042</v>
      </c>
      <c r="B146" s="144" t="n">
        <v>37042.3402777778</v>
      </c>
      <c r="C146" s="0" t="s">
        <v>489</v>
      </c>
      <c r="D146" s="0" t="s">
        <v>14</v>
      </c>
      <c r="E146" s="0" t="s">
        <v>11</v>
      </c>
      <c r="G146" s="0" t="s">
        <v>12</v>
      </c>
      <c r="H146" s="0" t="s">
        <v>123</v>
      </c>
      <c r="I146" s="0" t="n">
        <v>29762</v>
      </c>
      <c r="J146" s="0" t="s">
        <v>796</v>
      </c>
      <c r="L146" s="151" t="n">
        <v>5000</v>
      </c>
      <c r="M146" s="0" t="s">
        <v>125</v>
      </c>
      <c r="N146" s="0" t="s">
        <v>98</v>
      </c>
      <c r="O146" s="0" t="n">
        <v>0.17</v>
      </c>
      <c r="P146" s="0" t="s">
        <v>46</v>
      </c>
      <c r="Q146" s="145" t="n">
        <v>755000</v>
      </c>
      <c r="R146" s="150" t="n">
        <v>37196</v>
      </c>
      <c r="S146" s="150" t="n">
        <v>37346</v>
      </c>
    </row>
    <row r="147" customFormat="false" ht="12.75" hidden="false" customHeight="false" outlineLevel="0" collapsed="false">
      <c r="A147" s="142" t="n">
        <f aca="false">DATEVALUE(TEXT(B147,"mm/dd/yy"))</f>
        <v>37042</v>
      </c>
      <c r="B147" s="144" t="n">
        <v>37042.4013888889</v>
      </c>
      <c r="C147" s="0" t="s">
        <v>105</v>
      </c>
      <c r="D147" s="0" t="s">
        <v>14</v>
      </c>
      <c r="E147" s="0" t="s">
        <v>11</v>
      </c>
      <c r="G147" s="0" t="s">
        <v>13</v>
      </c>
      <c r="H147" s="0" t="s">
        <v>133</v>
      </c>
      <c r="I147" s="0" t="n">
        <v>33278</v>
      </c>
      <c r="J147" s="0" t="s">
        <v>602</v>
      </c>
      <c r="L147" s="0" t="n">
        <v>50</v>
      </c>
      <c r="M147" s="0" t="s">
        <v>97</v>
      </c>
      <c r="N147" s="0" t="s">
        <v>98</v>
      </c>
      <c r="O147" s="0" t="n">
        <v>32.55</v>
      </c>
      <c r="P147" s="0" t="s">
        <v>46</v>
      </c>
      <c r="Q147" s="145" t="n">
        <v>37537</v>
      </c>
      <c r="R147" s="150" t="n">
        <v>37165</v>
      </c>
      <c r="S147" s="150" t="n">
        <v>37256</v>
      </c>
    </row>
    <row r="148" customFormat="false" ht="12.75" hidden="false" customHeight="false" outlineLevel="0" collapsed="false">
      <c r="A148" s="142" t="n">
        <f aca="false">DATEVALUE(TEXT(B148,"mm/dd/yy"))</f>
        <v>37042</v>
      </c>
      <c r="B148" s="144" t="n">
        <v>37042.43125</v>
      </c>
      <c r="C148" s="0" t="s">
        <v>960</v>
      </c>
      <c r="D148" s="0" t="s">
        <v>14</v>
      </c>
      <c r="E148" s="0" t="s">
        <v>11</v>
      </c>
      <c r="G148" s="0" t="s">
        <v>12</v>
      </c>
      <c r="H148" s="0" t="s">
        <v>211</v>
      </c>
      <c r="I148" s="0" t="n">
        <v>32954</v>
      </c>
      <c r="J148" s="0" t="s">
        <v>824</v>
      </c>
      <c r="K148" s="151" t="n">
        <v>5000</v>
      </c>
      <c r="M148" s="0" t="s">
        <v>125</v>
      </c>
      <c r="N148" s="0" t="s">
        <v>98</v>
      </c>
      <c r="O148" s="0" t="n">
        <v>-0.385</v>
      </c>
      <c r="P148" s="0" t="s">
        <v>43</v>
      </c>
      <c r="Q148" s="145" t="n">
        <v>1070000</v>
      </c>
      <c r="R148" s="150" t="n">
        <v>37347</v>
      </c>
      <c r="S148" s="150" t="n">
        <v>37560</v>
      </c>
    </row>
    <row r="149" customFormat="false" ht="12.75" hidden="false" customHeight="false" outlineLevel="0" collapsed="false">
      <c r="A149" s="142" t="n">
        <f aca="false">DATEVALUE(TEXT(B149,"mm/dd/yy"))</f>
        <v>37042</v>
      </c>
      <c r="B149" s="144" t="n">
        <v>37042.4333333333</v>
      </c>
      <c r="C149" s="0" t="s">
        <v>960</v>
      </c>
      <c r="D149" s="0" t="s">
        <v>14</v>
      </c>
      <c r="E149" s="0" t="s">
        <v>11</v>
      </c>
      <c r="G149" s="0" t="s">
        <v>12</v>
      </c>
      <c r="H149" s="0" t="s">
        <v>211</v>
      </c>
      <c r="I149" s="0" t="n">
        <v>32954</v>
      </c>
      <c r="J149" s="0" t="s">
        <v>824</v>
      </c>
      <c r="K149" s="151" t="n">
        <v>5000</v>
      </c>
      <c r="M149" s="0" t="s">
        <v>125</v>
      </c>
      <c r="N149" s="0" t="s">
        <v>98</v>
      </c>
      <c r="O149" s="0" t="n">
        <v>-0.385</v>
      </c>
      <c r="P149" s="0" t="s">
        <v>43</v>
      </c>
      <c r="Q149" s="145" t="n">
        <v>1070000</v>
      </c>
      <c r="R149" s="150" t="n">
        <v>37347</v>
      </c>
      <c r="S149" s="150" t="n">
        <v>37560</v>
      </c>
    </row>
    <row r="150" customFormat="false" ht="12.75" hidden="false" customHeight="false" outlineLevel="0" collapsed="false">
      <c r="A150" s="142" t="n">
        <f aca="false">DATEVALUE(TEXT(B150,"mm/dd/yy"))</f>
        <v>37042</v>
      </c>
      <c r="B150" s="144" t="n">
        <v>37042.5152777778</v>
      </c>
      <c r="C150" s="0" t="s">
        <v>105</v>
      </c>
      <c r="D150" s="0" t="s">
        <v>14</v>
      </c>
      <c r="E150" s="0" t="s">
        <v>11</v>
      </c>
      <c r="G150" s="0" t="s">
        <v>13</v>
      </c>
      <c r="H150" s="0" t="s">
        <v>133</v>
      </c>
      <c r="I150" s="0" t="n">
        <v>33278</v>
      </c>
      <c r="J150" s="0" t="s">
        <v>602</v>
      </c>
      <c r="K150" s="0" t="n">
        <v>50</v>
      </c>
      <c r="M150" s="0" t="s">
        <v>97</v>
      </c>
      <c r="N150" s="0" t="s">
        <v>98</v>
      </c>
      <c r="O150" s="0" t="n">
        <v>32.55</v>
      </c>
      <c r="P150" s="0" t="s">
        <v>46</v>
      </c>
      <c r="Q150" s="145" t="n">
        <v>37537</v>
      </c>
      <c r="R150" s="150" t="n">
        <v>37165</v>
      </c>
      <c r="S150" s="150" t="n">
        <v>37256</v>
      </c>
    </row>
    <row r="151" customFormat="false" ht="12.75" hidden="false" customHeight="false" outlineLevel="0" collapsed="false">
      <c r="A151" s="142" t="n">
        <f aca="false">DATEVALUE(TEXT(B151,"mm/dd/yy"))</f>
        <v>37043</v>
      </c>
      <c r="B151" s="144" t="n">
        <v>37043.4215277778</v>
      </c>
      <c r="C151" s="0" t="s">
        <v>489</v>
      </c>
      <c r="D151" s="0" t="s">
        <v>14</v>
      </c>
      <c r="E151" s="0" t="s">
        <v>11</v>
      </c>
      <c r="G151" s="0" t="s">
        <v>12</v>
      </c>
      <c r="H151" s="0" t="s">
        <v>123</v>
      </c>
      <c r="I151" s="0" t="n">
        <v>37321</v>
      </c>
      <c r="J151" s="0" t="s">
        <v>961</v>
      </c>
      <c r="K151" s="151" t="n">
        <v>10000</v>
      </c>
      <c r="M151" s="0" t="s">
        <v>125</v>
      </c>
      <c r="N151" s="0" t="s">
        <v>98</v>
      </c>
      <c r="O151" s="0" t="n">
        <v>-0.025</v>
      </c>
      <c r="P151" s="0" t="s">
        <v>46</v>
      </c>
      <c r="Q151" s="145" t="n">
        <v>1510000</v>
      </c>
      <c r="R151" s="150" t="n">
        <v>37196</v>
      </c>
      <c r="S151" s="150" t="n">
        <v>37346</v>
      </c>
    </row>
    <row r="152" customFormat="false" ht="12.75" hidden="false" customHeight="false" outlineLevel="0" collapsed="false">
      <c r="A152" s="142" t="n">
        <f aca="false">DATEVALUE(TEXT(B152,"mm/dd/yy"))</f>
        <v>37046</v>
      </c>
      <c r="B152" s="144" t="n">
        <v>37046.3541666667</v>
      </c>
      <c r="C152" s="0" t="s">
        <v>489</v>
      </c>
      <c r="D152" s="0" t="s">
        <v>14</v>
      </c>
      <c r="E152" s="0" t="s">
        <v>11</v>
      </c>
      <c r="G152" s="0" t="s">
        <v>13</v>
      </c>
      <c r="H152" s="0" t="s">
        <v>228</v>
      </c>
      <c r="I152" s="0" t="n">
        <v>32198</v>
      </c>
      <c r="J152" s="0" t="s">
        <v>962</v>
      </c>
      <c r="L152" s="0" t="n">
        <v>50</v>
      </c>
      <c r="M152" s="0" t="s">
        <v>97</v>
      </c>
      <c r="N152" s="0" t="s">
        <v>98</v>
      </c>
      <c r="O152" s="0" t="n">
        <v>41.75</v>
      </c>
      <c r="P152" s="0" t="s">
        <v>40</v>
      </c>
      <c r="Q152" s="145" t="n">
        <v>408</v>
      </c>
      <c r="R152" s="150" t="n">
        <v>37047</v>
      </c>
      <c r="S152" s="150" t="n">
        <v>37047</v>
      </c>
    </row>
    <row r="153" customFormat="false" ht="12.75" hidden="false" customHeight="false" outlineLevel="0" collapsed="false">
      <c r="A153" s="142" t="n">
        <f aca="false">DATEVALUE(TEXT(B153,"mm/dd/yy"))</f>
        <v>37046</v>
      </c>
      <c r="B153" s="144" t="n">
        <v>37046.3555555556</v>
      </c>
      <c r="C153" s="0" t="s">
        <v>963</v>
      </c>
      <c r="D153" s="0" t="s">
        <v>17</v>
      </c>
      <c r="E153" s="0" t="s">
        <v>11</v>
      </c>
      <c r="G153" s="0" t="s">
        <v>13</v>
      </c>
      <c r="H153" s="0" t="s">
        <v>133</v>
      </c>
      <c r="I153" s="0" t="n">
        <v>52437</v>
      </c>
      <c r="J153" s="0" t="s">
        <v>847</v>
      </c>
      <c r="L153" s="0" t="n">
        <v>50</v>
      </c>
      <c r="M153" s="0" t="s">
        <v>97</v>
      </c>
      <c r="N153" s="0" t="s">
        <v>98</v>
      </c>
      <c r="O153" s="0" t="n">
        <v>46</v>
      </c>
      <c r="P153" s="0" t="s">
        <v>39</v>
      </c>
      <c r="Q153" s="145" t="n">
        <v>571</v>
      </c>
      <c r="R153" s="150" t="n">
        <v>37047</v>
      </c>
      <c r="S153" s="150" t="n">
        <v>37047</v>
      </c>
    </row>
    <row r="154" customFormat="false" ht="12.75" hidden="false" customHeight="false" outlineLevel="0" collapsed="false">
      <c r="A154" s="142" t="n">
        <f aca="false">DATEVALUE(TEXT(B154,"mm/dd/yy"))</f>
        <v>37046</v>
      </c>
      <c r="B154" s="144" t="n">
        <v>37046.3618055556</v>
      </c>
      <c r="C154" s="0" t="s">
        <v>940</v>
      </c>
      <c r="D154" s="0" t="s">
        <v>14</v>
      </c>
      <c r="E154" s="0" t="s">
        <v>11</v>
      </c>
      <c r="G154" s="0" t="s">
        <v>13</v>
      </c>
      <c r="H154" s="0" t="s">
        <v>228</v>
      </c>
      <c r="I154" s="0" t="n">
        <v>30594</v>
      </c>
      <c r="J154" s="0" t="s">
        <v>964</v>
      </c>
      <c r="K154" s="0" t="n">
        <v>50</v>
      </c>
      <c r="M154" s="0" t="s">
        <v>97</v>
      </c>
      <c r="N154" s="0" t="s">
        <v>98</v>
      </c>
      <c r="O154" s="0" t="n">
        <v>30</v>
      </c>
      <c r="P154" s="0" t="s">
        <v>41</v>
      </c>
      <c r="Q154" s="145" t="n">
        <v>408</v>
      </c>
      <c r="R154" s="150" t="n">
        <v>37047</v>
      </c>
      <c r="S154" s="150" t="n">
        <v>37047</v>
      </c>
    </row>
    <row r="155" customFormat="false" ht="12.75" hidden="false" customHeight="false" outlineLevel="0" collapsed="false">
      <c r="A155" s="142" t="n">
        <f aca="false">DATEVALUE(TEXT(B155,"mm/dd/yy"))</f>
        <v>37046</v>
      </c>
      <c r="B155" s="144" t="n">
        <v>37046.3743055556</v>
      </c>
      <c r="C155" s="0" t="s">
        <v>631</v>
      </c>
      <c r="D155" s="0" t="s">
        <v>14</v>
      </c>
      <c r="E155" s="0" t="s">
        <v>11</v>
      </c>
      <c r="G155" s="0" t="s">
        <v>12</v>
      </c>
      <c r="H155" s="0" t="s">
        <v>123</v>
      </c>
      <c r="I155" s="0" t="n">
        <v>51635</v>
      </c>
      <c r="J155" s="0" t="s">
        <v>850</v>
      </c>
      <c r="K155" s="151" t="n">
        <v>5000</v>
      </c>
      <c r="M155" s="0" t="s">
        <v>125</v>
      </c>
      <c r="N155" s="0" t="s">
        <v>98</v>
      </c>
      <c r="O155" s="0" t="n">
        <v>0.01</v>
      </c>
      <c r="P155" s="0" t="s">
        <v>43</v>
      </c>
      <c r="Q155" s="145" t="n">
        <v>615000</v>
      </c>
      <c r="R155" s="150" t="n">
        <v>37073</v>
      </c>
      <c r="S155" s="150" t="n">
        <v>37195</v>
      </c>
    </row>
    <row r="156" customFormat="false" ht="12.75" hidden="false" customHeight="false" outlineLevel="0" collapsed="false">
      <c r="A156" s="142" t="n">
        <f aca="false">DATEVALUE(TEXT(B156,"mm/dd/yy"))</f>
        <v>37046</v>
      </c>
      <c r="B156" s="144" t="n">
        <v>37046.5270833333</v>
      </c>
      <c r="C156" s="0" t="s">
        <v>305</v>
      </c>
      <c r="D156" s="0" t="s">
        <v>17</v>
      </c>
      <c r="E156" s="0" t="s">
        <v>11</v>
      </c>
      <c r="G156" s="0" t="s">
        <v>13</v>
      </c>
      <c r="H156" s="0" t="s">
        <v>442</v>
      </c>
      <c r="I156" s="0" t="n">
        <v>41027</v>
      </c>
      <c r="J156" s="0" t="s">
        <v>965</v>
      </c>
      <c r="K156" s="0" t="n">
        <v>50</v>
      </c>
      <c r="M156" s="0" t="s">
        <v>97</v>
      </c>
      <c r="N156" s="0" t="s">
        <v>98</v>
      </c>
      <c r="O156" s="0" t="n">
        <v>62.25</v>
      </c>
      <c r="P156" s="0" t="s">
        <v>42</v>
      </c>
      <c r="R156" s="150" t="n">
        <v>37073</v>
      </c>
      <c r="S156" s="150" t="n">
        <v>37103</v>
      </c>
    </row>
    <row r="157" customFormat="false" ht="12.75" hidden="false" customHeight="false" outlineLevel="0" collapsed="false">
      <c r="A157" s="142" t="n">
        <f aca="false">DATEVALUE(TEXT(B157,"mm/dd/yy"))</f>
        <v>37046</v>
      </c>
      <c r="B157" s="144" t="n">
        <v>37046.5826388889</v>
      </c>
      <c r="C157" s="0" t="s">
        <v>300</v>
      </c>
      <c r="D157" s="0" t="s">
        <v>14</v>
      </c>
      <c r="E157" s="0" t="s">
        <v>11</v>
      </c>
      <c r="G157" s="0" t="s">
        <v>12</v>
      </c>
      <c r="H157" s="0" t="s">
        <v>863</v>
      </c>
      <c r="I157" s="0" t="n">
        <v>48792</v>
      </c>
      <c r="J157" s="0" t="s">
        <v>864</v>
      </c>
      <c r="K157" s="151" t="n">
        <v>5000</v>
      </c>
      <c r="M157" s="0" t="s">
        <v>125</v>
      </c>
      <c r="N157" s="0" t="s">
        <v>98</v>
      </c>
      <c r="O157" s="0" t="n">
        <v>-0.0075</v>
      </c>
      <c r="P157" s="0" t="s">
        <v>46</v>
      </c>
      <c r="Q157" s="145" t="n">
        <v>615000</v>
      </c>
      <c r="R157" s="150" t="n">
        <v>37073</v>
      </c>
      <c r="S157" s="150" t="n">
        <v>37195</v>
      </c>
    </row>
    <row r="158" customFormat="false" ht="12.75" hidden="false" customHeight="false" outlineLevel="0" collapsed="false">
      <c r="A158" s="142" t="n">
        <f aca="false">DATEVALUE(TEXT(B158,"mm/dd/yy"))</f>
        <v>37047</v>
      </c>
      <c r="B158" s="144" t="n">
        <v>37047.3173611111</v>
      </c>
      <c r="C158" s="0" t="s">
        <v>255</v>
      </c>
      <c r="D158" s="0" t="s">
        <v>14</v>
      </c>
      <c r="E158" s="0" t="s">
        <v>11</v>
      </c>
      <c r="G158" s="0" t="s">
        <v>13</v>
      </c>
      <c r="H158" s="0" t="s">
        <v>133</v>
      </c>
      <c r="I158" s="0" t="n">
        <v>29065</v>
      </c>
      <c r="J158" s="0" t="s">
        <v>876</v>
      </c>
      <c r="K158" s="0" t="n">
        <v>50</v>
      </c>
      <c r="M158" s="0" t="s">
        <v>97</v>
      </c>
      <c r="N158" s="0" t="s">
        <v>98</v>
      </c>
      <c r="O158" s="0" t="n">
        <v>46</v>
      </c>
      <c r="P158" s="0" t="s">
        <v>42</v>
      </c>
      <c r="Q158" s="145" t="n">
        <v>12240</v>
      </c>
      <c r="R158" s="150" t="n">
        <v>37049</v>
      </c>
      <c r="S158" s="150" t="n">
        <v>37072</v>
      </c>
    </row>
    <row r="159" customFormat="false" ht="12.75" hidden="false" customHeight="false" outlineLevel="0" collapsed="false">
      <c r="A159" s="142" t="n">
        <f aca="false">DATEVALUE(TEXT(B159,"mm/dd/yy"))</f>
        <v>37047</v>
      </c>
      <c r="B159" s="144" t="n">
        <v>37047.4326388889</v>
      </c>
      <c r="C159" s="0" t="s">
        <v>178</v>
      </c>
      <c r="D159" s="0" t="s">
        <v>14</v>
      </c>
      <c r="E159" s="0" t="s">
        <v>11</v>
      </c>
      <c r="G159" s="0" t="s">
        <v>13</v>
      </c>
      <c r="H159" s="0" t="s">
        <v>133</v>
      </c>
      <c r="I159" s="0" t="n">
        <v>52461</v>
      </c>
      <c r="J159" s="0" t="s">
        <v>966</v>
      </c>
      <c r="K159" s="0" t="n">
        <v>50</v>
      </c>
      <c r="M159" s="0" t="s">
        <v>97</v>
      </c>
      <c r="N159" s="0" t="s">
        <v>98</v>
      </c>
      <c r="O159" s="0" t="n">
        <v>69.75</v>
      </c>
      <c r="P159" s="0" t="s">
        <v>46</v>
      </c>
      <c r="Q159" s="145" t="n">
        <v>17708.09</v>
      </c>
      <c r="R159" s="150" t="n">
        <v>37104</v>
      </c>
      <c r="S159" s="150" t="n">
        <v>37134</v>
      </c>
    </row>
    <row r="160" customFormat="false" ht="12.75" hidden="false" customHeight="false" outlineLevel="0" collapsed="false">
      <c r="A160" s="142" t="n">
        <f aca="false">DATEVALUE(TEXT(B160,"mm/dd/yy"))</f>
        <v>37047</v>
      </c>
      <c r="B160" s="144" t="n">
        <v>37047.4444444444</v>
      </c>
      <c r="C160" s="0" t="s">
        <v>489</v>
      </c>
      <c r="D160" s="0" t="s">
        <v>14</v>
      </c>
      <c r="E160" s="0" t="s">
        <v>11</v>
      </c>
      <c r="G160" s="0" t="s">
        <v>12</v>
      </c>
      <c r="H160" s="0" t="s">
        <v>123</v>
      </c>
      <c r="I160" s="0" t="n">
        <v>50469</v>
      </c>
      <c r="J160" s="0" t="s">
        <v>955</v>
      </c>
      <c r="K160" s="151" t="n">
        <v>10000</v>
      </c>
      <c r="M160" s="0" t="s">
        <v>125</v>
      </c>
      <c r="N160" s="0" t="s">
        <v>98</v>
      </c>
      <c r="O160" s="0" t="n">
        <v>-0.1175</v>
      </c>
      <c r="P160" s="0" t="s">
        <v>46</v>
      </c>
      <c r="Q160" s="145" t="n">
        <v>1230000</v>
      </c>
      <c r="R160" s="150" t="n">
        <v>37073</v>
      </c>
      <c r="S160" s="150" t="n">
        <v>37195</v>
      </c>
    </row>
    <row r="161" customFormat="false" ht="12.75" hidden="false" customHeight="false" outlineLevel="0" collapsed="false">
      <c r="A161" s="142" t="n">
        <f aca="false">DATEVALUE(TEXT(B161,"mm/dd/yy"))</f>
        <v>37047</v>
      </c>
      <c r="B161" s="144" t="n">
        <v>37047.4472222222</v>
      </c>
      <c r="C161" s="0" t="s">
        <v>938</v>
      </c>
      <c r="D161" s="0" t="s">
        <v>20</v>
      </c>
      <c r="E161" s="0" t="s">
        <v>11</v>
      </c>
      <c r="G161" s="0" t="s">
        <v>12</v>
      </c>
      <c r="H161" s="0" t="s">
        <v>139</v>
      </c>
      <c r="I161" s="0" t="n">
        <v>35353</v>
      </c>
      <c r="J161" s="0" t="s">
        <v>194</v>
      </c>
      <c r="K161" s="151" t="n">
        <v>5000</v>
      </c>
      <c r="M161" s="0" t="s">
        <v>125</v>
      </c>
      <c r="N161" s="0" t="s">
        <v>98</v>
      </c>
      <c r="O161" s="0" t="n">
        <v>4.36</v>
      </c>
      <c r="P161" s="0" t="s">
        <v>41</v>
      </c>
      <c r="Q161" s="145" t="n">
        <v>755000</v>
      </c>
      <c r="R161" s="150" t="n">
        <v>37196</v>
      </c>
      <c r="S161" s="150" t="n">
        <v>37346</v>
      </c>
    </row>
    <row r="162" customFormat="false" ht="12.75" hidden="false" customHeight="false" outlineLevel="0" collapsed="false">
      <c r="A162" s="142" t="n">
        <f aca="false">DATEVALUE(TEXT(B162,"mm/dd/yy"))</f>
        <v>37047</v>
      </c>
      <c r="B162" s="144" t="n">
        <v>37047.4493055556</v>
      </c>
      <c r="C162" s="0" t="s">
        <v>489</v>
      </c>
      <c r="D162" s="0" t="s">
        <v>14</v>
      </c>
      <c r="E162" s="0" t="s">
        <v>11</v>
      </c>
      <c r="G162" s="0" t="s">
        <v>12</v>
      </c>
      <c r="H162" s="0" t="s">
        <v>123</v>
      </c>
      <c r="I162" s="0" t="n">
        <v>50469</v>
      </c>
      <c r="J162" s="0" t="s">
        <v>955</v>
      </c>
      <c r="K162" s="151" t="n">
        <v>10000</v>
      </c>
      <c r="M162" s="0" t="s">
        <v>125</v>
      </c>
      <c r="N162" s="0" t="s">
        <v>98</v>
      </c>
      <c r="O162" s="0" t="n">
        <v>-0.1175</v>
      </c>
      <c r="P162" s="0" t="s">
        <v>46</v>
      </c>
      <c r="Q162" s="145" t="n">
        <v>1230000</v>
      </c>
      <c r="R162" s="150" t="n">
        <v>37073</v>
      </c>
      <c r="S162" s="150" t="n">
        <v>37195</v>
      </c>
    </row>
    <row r="163" customFormat="false" ht="12.75" hidden="false" customHeight="false" outlineLevel="0" collapsed="false">
      <c r="A163" s="142" t="n">
        <f aca="false">DATEVALUE(TEXT(B163,"mm/dd/yy"))</f>
        <v>37047</v>
      </c>
      <c r="B163" s="144" t="n">
        <v>37047.4618055556</v>
      </c>
      <c r="C163" s="0" t="s">
        <v>489</v>
      </c>
      <c r="D163" s="0" t="s">
        <v>14</v>
      </c>
      <c r="E163" s="0" t="s">
        <v>11</v>
      </c>
      <c r="G163" s="0" t="s">
        <v>12</v>
      </c>
      <c r="H163" s="0" t="s">
        <v>123</v>
      </c>
      <c r="I163" s="0" t="n">
        <v>50469</v>
      </c>
      <c r="J163" s="0" t="s">
        <v>955</v>
      </c>
      <c r="K163" s="151" t="n">
        <v>10000</v>
      </c>
      <c r="M163" s="0" t="s">
        <v>125</v>
      </c>
      <c r="N163" s="0" t="s">
        <v>98</v>
      </c>
      <c r="O163" s="0" t="n">
        <v>-0.115</v>
      </c>
      <c r="P163" s="0" t="s">
        <v>46</v>
      </c>
      <c r="Q163" s="145" t="n">
        <v>1230000</v>
      </c>
      <c r="R163" s="150" t="n">
        <v>37073</v>
      </c>
      <c r="S163" s="150" t="n">
        <v>37195</v>
      </c>
    </row>
    <row r="164" customFormat="false" ht="12.75" hidden="false" customHeight="false" outlineLevel="0" collapsed="false">
      <c r="A164" s="142" t="n">
        <f aca="false">DATEVALUE(TEXT(B164,"mm/dd/yy"))</f>
        <v>37047</v>
      </c>
      <c r="B164" s="144" t="n">
        <v>37047.5423611111</v>
      </c>
      <c r="C164" s="0" t="s">
        <v>923</v>
      </c>
      <c r="D164" s="0" t="s">
        <v>14</v>
      </c>
      <c r="E164" s="0" t="s">
        <v>11</v>
      </c>
      <c r="G164" s="0" t="s">
        <v>12</v>
      </c>
      <c r="H164" s="0" t="s">
        <v>123</v>
      </c>
      <c r="I164" s="0" t="n">
        <v>47486</v>
      </c>
      <c r="J164" s="0" t="s">
        <v>967</v>
      </c>
      <c r="K164" s="151" t="n">
        <v>5000</v>
      </c>
      <c r="M164" s="0" t="s">
        <v>125</v>
      </c>
      <c r="N164" s="0" t="s">
        <v>98</v>
      </c>
      <c r="O164" s="0" t="n">
        <v>0.83</v>
      </c>
      <c r="P164" s="0" t="s">
        <v>44</v>
      </c>
      <c r="Q164" s="145" t="n">
        <v>1070000</v>
      </c>
      <c r="R164" s="150" t="n">
        <v>37347</v>
      </c>
      <c r="S164" s="150" t="n">
        <v>37560</v>
      </c>
    </row>
    <row r="165" customFormat="false" ht="12.75" hidden="false" customHeight="false" outlineLevel="0" collapsed="false">
      <c r="A165" s="142" t="n">
        <f aca="false">DATEVALUE(TEXT(B165,"mm/dd/yy"))</f>
        <v>37047</v>
      </c>
      <c r="B165" s="144" t="n">
        <v>37047.6055555556</v>
      </c>
      <c r="C165" s="0" t="s">
        <v>255</v>
      </c>
      <c r="D165" s="0" t="s">
        <v>14</v>
      </c>
      <c r="E165" s="0" t="s">
        <v>11</v>
      </c>
      <c r="G165" s="0" t="s">
        <v>13</v>
      </c>
      <c r="H165" s="0" t="s">
        <v>133</v>
      </c>
      <c r="I165" s="0" t="n">
        <v>36463</v>
      </c>
      <c r="J165" s="0" t="s">
        <v>900</v>
      </c>
      <c r="L165" s="0" t="n">
        <v>50</v>
      </c>
      <c r="M165" s="0" t="s">
        <v>97</v>
      </c>
      <c r="N165" s="0" t="s">
        <v>98</v>
      </c>
      <c r="O165" s="0" t="n">
        <v>71.75</v>
      </c>
      <c r="P165" s="0" t="s">
        <v>42</v>
      </c>
      <c r="Q165" s="145" t="n">
        <v>17137</v>
      </c>
      <c r="R165" s="150" t="n">
        <v>37104</v>
      </c>
      <c r="S165" s="150" t="n">
        <v>37134</v>
      </c>
    </row>
    <row r="166" customFormat="false" ht="12.75" hidden="false" customHeight="false" outlineLevel="0" collapsed="false">
      <c r="A166" s="142" t="n">
        <f aca="false">DATEVALUE(TEXT(B166,"mm/dd/yy"))</f>
        <v>37047</v>
      </c>
      <c r="B166" s="144" t="n">
        <v>37047.6076388889</v>
      </c>
      <c r="C166" s="0" t="s">
        <v>461</v>
      </c>
      <c r="D166" s="0" t="s">
        <v>14</v>
      </c>
      <c r="E166" s="0" t="s">
        <v>11</v>
      </c>
      <c r="G166" s="0" t="s">
        <v>13</v>
      </c>
      <c r="H166" s="0" t="s">
        <v>133</v>
      </c>
      <c r="I166" s="0" t="n">
        <v>36462</v>
      </c>
      <c r="J166" s="0" t="s">
        <v>898</v>
      </c>
      <c r="K166" s="0" t="n">
        <v>50</v>
      </c>
      <c r="M166" s="0" t="s">
        <v>97</v>
      </c>
      <c r="N166" s="0" t="s">
        <v>98</v>
      </c>
      <c r="O166" s="0" t="n">
        <v>82</v>
      </c>
      <c r="P166" s="0" t="s">
        <v>42</v>
      </c>
      <c r="Q166" s="145" t="n">
        <v>17136.86</v>
      </c>
      <c r="R166" s="150" t="n">
        <v>37073</v>
      </c>
      <c r="S166" s="150" t="n">
        <v>37103</v>
      </c>
    </row>
    <row r="167" customFormat="false" ht="12.75" hidden="false" customHeight="false" outlineLevel="0" collapsed="false">
      <c r="A167" s="142" t="n">
        <f aca="false">DATEVALUE(TEXT(B167,"mm/dd/yy"))</f>
        <v>37047</v>
      </c>
      <c r="B167" s="144" t="n">
        <v>37047.6159722222</v>
      </c>
      <c r="C167" s="0" t="s">
        <v>435</v>
      </c>
      <c r="D167" s="0" t="s">
        <v>14</v>
      </c>
      <c r="E167" s="0" t="s">
        <v>11</v>
      </c>
      <c r="G167" s="0" t="s">
        <v>13</v>
      </c>
      <c r="H167" s="0" t="s">
        <v>133</v>
      </c>
      <c r="I167" s="0" t="n">
        <v>36463</v>
      </c>
      <c r="J167" s="0" t="s">
        <v>900</v>
      </c>
      <c r="L167" s="0" t="n">
        <v>50</v>
      </c>
      <c r="M167" s="0" t="s">
        <v>97</v>
      </c>
      <c r="N167" s="0" t="s">
        <v>98</v>
      </c>
      <c r="O167" s="0" t="n">
        <v>70.5</v>
      </c>
      <c r="P167" s="0" t="s">
        <v>39</v>
      </c>
      <c r="Q167" s="145" t="n">
        <v>17137</v>
      </c>
      <c r="R167" s="150" t="n">
        <v>37104</v>
      </c>
      <c r="S167" s="150" t="n">
        <v>37134</v>
      </c>
    </row>
    <row r="168" customFormat="false" ht="12.75" hidden="false" customHeight="false" outlineLevel="0" collapsed="false">
      <c r="A168" s="142" t="n">
        <f aca="false">DATEVALUE(TEXT(B168,"mm/dd/yy"))</f>
        <v>37047</v>
      </c>
      <c r="B168" s="144" t="n">
        <v>37047.6166666667</v>
      </c>
      <c r="C168" s="0" t="s">
        <v>435</v>
      </c>
      <c r="D168" s="0" t="s">
        <v>14</v>
      </c>
      <c r="E168" s="0" t="s">
        <v>11</v>
      </c>
      <c r="G168" s="0" t="s">
        <v>13</v>
      </c>
      <c r="H168" s="0" t="s">
        <v>133</v>
      </c>
      <c r="I168" s="0" t="n">
        <v>36463</v>
      </c>
      <c r="J168" s="0" t="s">
        <v>900</v>
      </c>
      <c r="L168" s="0" t="n">
        <v>50</v>
      </c>
      <c r="M168" s="0" t="s">
        <v>97</v>
      </c>
      <c r="N168" s="0" t="s">
        <v>98</v>
      </c>
      <c r="O168" s="0" t="n">
        <v>70.5</v>
      </c>
      <c r="P168" s="0" t="s">
        <v>39</v>
      </c>
      <c r="Q168" s="145" t="n">
        <v>17137</v>
      </c>
      <c r="R168" s="150" t="n">
        <v>37104</v>
      </c>
      <c r="S168" s="150" t="n">
        <v>37134</v>
      </c>
    </row>
    <row r="169" customFormat="false" ht="12.75" hidden="false" customHeight="false" outlineLevel="0" collapsed="false">
      <c r="A169" s="142" t="n">
        <f aca="false">DATEVALUE(TEXT(B169,"mm/dd/yy"))</f>
        <v>37047</v>
      </c>
      <c r="B169" s="144" t="n">
        <v>37047.6166666667</v>
      </c>
      <c r="C169" s="0" t="s">
        <v>435</v>
      </c>
      <c r="D169" s="0" t="s">
        <v>14</v>
      </c>
      <c r="E169" s="0" t="s">
        <v>11</v>
      </c>
      <c r="G169" s="0" t="s">
        <v>13</v>
      </c>
      <c r="H169" s="0" t="s">
        <v>133</v>
      </c>
      <c r="I169" s="0" t="n">
        <v>36463</v>
      </c>
      <c r="J169" s="0" t="s">
        <v>900</v>
      </c>
      <c r="L169" s="0" t="n">
        <v>50</v>
      </c>
      <c r="M169" s="0" t="s">
        <v>97</v>
      </c>
      <c r="N169" s="0" t="s">
        <v>98</v>
      </c>
      <c r="O169" s="0" t="n">
        <v>70.5</v>
      </c>
      <c r="P169" s="0" t="s">
        <v>39</v>
      </c>
      <c r="Q169" s="145" t="n">
        <v>17137</v>
      </c>
      <c r="R169" s="150" t="n">
        <v>37104</v>
      </c>
      <c r="S169" s="150" t="n">
        <v>37134</v>
      </c>
    </row>
    <row r="170" customFormat="false" ht="12.75" hidden="false" customHeight="false" outlineLevel="0" collapsed="false">
      <c r="A170" s="142" t="n">
        <f aca="false">DATEVALUE(TEXT(B170,"mm/dd/yy"))</f>
        <v>37047</v>
      </c>
      <c r="B170" s="144" t="n">
        <v>37047.6416666667</v>
      </c>
      <c r="C170" s="0" t="s">
        <v>300</v>
      </c>
      <c r="D170" s="0" t="s">
        <v>14</v>
      </c>
      <c r="E170" s="0" t="s">
        <v>11</v>
      </c>
      <c r="G170" s="0" t="s">
        <v>12</v>
      </c>
      <c r="H170" s="0" t="s">
        <v>863</v>
      </c>
      <c r="I170" s="0" t="n">
        <v>45251</v>
      </c>
      <c r="J170" s="0" t="s">
        <v>902</v>
      </c>
      <c r="K170" s="151" t="n">
        <v>5000</v>
      </c>
      <c r="M170" s="0" t="s">
        <v>125</v>
      </c>
      <c r="N170" s="0" t="s">
        <v>98</v>
      </c>
      <c r="O170" s="0" t="n">
        <v>0.0025</v>
      </c>
      <c r="P170" s="0" t="s">
        <v>46</v>
      </c>
      <c r="Q170" s="145" t="n">
        <v>755000</v>
      </c>
      <c r="R170" s="150" t="n">
        <v>37196</v>
      </c>
      <c r="S170" s="150" t="n">
        <v>37346</v>
      </c>
    </row>
    <row r="171" customFormat="false" ht="12.75" hidden="false" customHeight="false" outlineLevel="0" collapsed="false">
      <c r="A171" s="142" t="n">
        <f aca="false">DATEVALUE(TEXT(B171,"mm/dd/yy"))</f>
        <v>36524</v>
      </c>
    </row>
    <row r="172" customFormat="false" ht="12.75" hidden="false" customHeight="false" outlineLevel="0" collapsed="false">
      <c r="A172" s="142" t="n">
        <f aca="false">DATEVALUE(TEXT(B172,"mm/dd/yy"))</f>
        <v>36524</v>
      </c>
    </row>
    <row r="173" customFormat="false" ht="12.75" hidden="false" customHeight="false" outlineLevel="0" collapsed="false">
      <c r="A173" s="142" t="n">
        <f aca="false">DATEVALUE(TEXT(B173,"mm/dd/yy"))</f>
        <v>36524</v>
      </c>
    </row>
    <row r="174" customFormat="false" ht="12.75" hidden="false" customHeight="false" outlineLevel="0" collapsed="false">
      <c r="A174" s="142" t="n">
        <f aca="false">DATEVALUE(TEXT(B174,"mm/dd/yy"))</f>
        <v>36524</v>
      </c>
    </row>
    <row r="175" customFormat="false" ht="12.75" hidden="false" customHeight="false" outlineLevel="0" collapsed="false">
      <c r="A175" s="142" t="n">
        <f aca="false">DATEVALUE(TEXT(B175,"mm/dd/yy"))</f>
        <v>36524</v>
      </c>
    </row>
    <row r="176" customFormat="false" ht="12.75" hidden="false" customHeight="false" outlineLevel="0" collapsed="false">
      <c r="A176" s="142" t="n">
        <f aca="false">DATEVALUE(TEXT(B176,"mm/dd/yy"))</f>
        <v>36524</v>
      </c>
    </row>
    <row r="177" customFormat="false" ht="12.75" hidden="false" customHeight="false" outlineLevel="0" collapsed="false">
      <c r="A177" s="142" t="n">
        <f aca="false">DATEVALUE(TEXT(B177,"mm/dd/yy"))</f>
        <v>36524</v>
      </c>
    </row>
    <row r="178" customFormat="false" ht="12.75" hidden="false" customHeight="false" outlineLevel="0" collapsed="false">
      <c r="A178" s="142" t="n">
        <f aca="false">DATEVALUE(TEXT(B178,"mm/dd/yy"))</f>
        <v>36524</v>
      </c>
    </row>
    <row r="179" customFormat="false" ht="12.75" hidden="false" customHeight="false" outlineLevel="0" collapsed="false">
      <c r="A179" s="142" t="n">
        <f aca="false">DATEVALUE(TEXT(B179,"mm/dd/yy"))</f>
        <v>36524</v>
      </c>
    </row>
    <row r="180" customFormat="false" ht="12.75" hidden="false" customHeight="false" outlineLevel="0" collapsed="false">
      <c r="A180" s="142" t="n">
        <f aca="false">DATEVALUE(TEXT(B180,"mm/dd/yy"))</f>
        <v>36524</v>
      </c>
    </row>
    <row r="181" customFormat="false" ht="12.75" hidden="false" customHeight="false" outlineLevel="0" collapsed="false">
      <c r="A181" s="142" t="n">
        <f aca="false">DATEVALUE(TEXT(B181,"mm/dd/yy"))</f>
        <v>36524</v>
      </c>
    </row>
    <row r="182" customFormat="false" ht="12.75" hidden="false" customHeight="false" outlineLevel="0" collapsed="false">
      <c r="A182" s="142" t="n">
        <f aca="false">DATEVALUE(TEXT(B182,"mm/dd/yy"))</f>
        <v>36524</v>
      </c>
    </row>
    <row r="183" customFormat="false" ht="12.75" hidden="false" customHeight="false" outlineLevel="0" collapsed="false">
      <c r="A183" s="142" t="n">
        <f aca="false">DATEVALUE(TEXT(B183,"mm/dd/yy"))</f>
        <v>36524</v>
      </c>
    </row>
    <row r="184" customFormat="false" ht="12.75" hidden="false" customHeight="false" outlineLevel="0" collapsed="false">
      <c r="A184" s="142" t="n">
        <f aca="false">DATEVALUE(TEXT(B184,"mm/dd/yy"))</f>
        <v>36524</v>
      </c>
    </row>
    <row r="185" customFormat="false" ht="12.75" hidden="false" customHeight="false" outlineLevel="0" collapsed="false">
      <c r="A185" s="142" t="n">
        <f aca="false">DATEVALUE(TEXT(B185,"mm/dd/yy"))</f>
        <v>36524</v>
      </c>
    </row>
    <row r="186" customFormat="false" ht="12.75" hidden="false" customHeight="false" outlineLevel="0" collapsed="false">
      <c r="A186" s="142" t="n">
        <f aca="false">DATEVALUE(TEXT(B186,"mm/dd/yy"))</f>
        <v>36524</v>
      </c>
    </row>
    <row r="187" customFormat="false" ht="12.75" hidden="false" customHeight="false" outlineLevel="0" collapsed="false">
      <c r="A187" s="142" t="n">
        <f aca="false">DATEVALUE(TEXT(B187,"mm/dd/yy"))</f>
        <v>36524</v>
      </c>
    </row>
    <row r="188" customFormat="false" ht="12.75" hidden="false" customHeight="false" outlineLevel="0" collapsed="false">
      <c r="A188" s="142" t="n">
        <f aca="false">DATEVALUE(TEXT(B188,"mm/dd/yy"))</f>
        <v>36524</v>
      </c>
    </row>
    <row r="189" customFormat="false" ht="12.75" hidden="false" customHeight="false" outlineLevel="0" collapsed="false">
      <c r="A189" s="142" t="n">
        <f aca="false">DATEVALUE(TEXT(B189,"mm/dd/yy"))</f>
        <v>36524</v>
      </c>
    </row>
    <row r="190" customFormat="false" ht="12.75" hidden="false" customHeight="false" outlineLevel="0" collapsed="false">
      <c r="A190" s="142" t="n">
        <f aca="false">DATEVALUE(TEXT(B190,"mm/dd/yy"))</f>
        <v>36524</v>
      </c>
    </row>
    <row r="191" customFormat="false" ht="12.75" hidden="false" customHeight="false" outlineLevel="0" collapsed="false">
      <c r="A191" s="142" t="n">
        <f aca="false">DATEVALUE(TEXT(B191,"mm/dd/yy"))</f>
        <v>36524</v>
      </c>
    </row>
    <row r="192" customFormat="false" ht="12.75" hidden="false" customHeight="false" outlineLevel="0" collapsed="false">
      <c r="A192" s="142" t="n">
        <f aca="false">DATEVALUE(TEXT(B192,"mm/dd/yy"))</f>
        <v>36524</v>
      </c>
    </row>
    <row r="193" customFormat="false" ht="12.75" hidden="false" customHeight="false" outlineLevel="0" collapsed="false">
      <c r="A193" s="142" t="n">
        <f aca="false">DATEVALUE(TEXT(B193,"mm/dd/yy"))</f>
        <v>36524</v>
      </c>
    </row>
    <row r="194" customFormat="false" ht="12.75" hidden="false" customHeight="false" outlineLevel="0" collapsed="false">
      <c r="A194" s="142" t="n">
        <f aca="false">DATEVALUE(TEXT(B194,"mm/dd/yy"))</f>
        <v>36524</v>
      </c>
    </row>
    <row r="195" customFormat="false" ht="12.75" hidden="false" customHeight="false" outlineLevel="0" collapsed="false">
      <c r="A195" s="142" t="n">
        <f aca="false">DATEVALUE(TEXT(B195,"mm/dd/yy"))</f>
        <v>36524</v>
      </c>
    </row>
    <row r="196" customFormat="false" ht="12.75" hidden="false" customHeight="false" outlineLevel="0" collapsed="false">
      <c r="A196" s="142" t="n">
        <f aca="false">DATEVALUE(TEXT(B196,"mm/dd/yy"))</f>
        <v>36524</v>
      </c>
    </row>
    <row r="197" customFormat="false" ht="12.75" hidden="false" customHeight="false" outlineLevel="0" collapsed="false">
      <c r="A197" s="142" t="n">
        <f aca="false">DATEVALUE(TEXT(B197,"mm/dd/yy"))</f>
        <v>36524</v>
      </c>
    </row>
    <row r="198" customFormat="false" ht="12.75" hidden="false" customHeight="false" outlineLevel="0" collapsed="false">
      <c r="A198" s="142" t="n">
        <f aca="false">DATEVALUE(TEXT(B198,"mm/dd/yy"))</f>
        <v>36524</v>
      </c>
    </row>
    <row r="199" customFormat="false" ht="12.75" hidden="false" customHeight="false" outlineLevel="0" collapsed="false">
      <c r="A199" s="142" t="n">
        <f aca="false">DATEVALUE(TEXT(B199,"mm/dd/yy"))</f>
        <v>36524</v>
      </c>
    </row>
    <row r="200" customFormat="false" ht="12.75" hidden="false" customHeight="false" outlineLevel="0" collapsed="false">
      <c r="A200" s="142" t="n">
        <f aca="false">DATEVALUE(TEXT(B200,"mm/dd/yy"))</f>
        <v>36524</v>
      </c>
    </row>
    <row r="201" customFormat="false" ht="12.75" hidden="false" customHeight="false" outlineLevel="0" collapsed="false">
      <c r="A201" s="142" t="n">
        <f aca="false">DATEVALUE(TEXT(B201,"mm/dd/yy"))</f>
        <v>36524</v>
      </c>
    </row>
    <row r="202" customFormat="false" ht="12.75" hidden="false" customHeight="false" outlineLevel="0" collapsed="false">
      <c r="A202" s="142" t="n">
        <f aca="false">DATEVALUE(TEXT(B202,"mm/dd/yy"))</f>
        <v>36524</v>
      </c>
    </row>
    <row r="203" customFormat="false" ht="12.75" hidden="false" customHeight="false" outlineLevel="0" collapsed="false">
      <c r="A203" s="142" t="n">
        <f aca="false">DATEVALUE(TEXT(B203,"mm/dd/yy"))</f>
        <v>36524</v>
      </c>
    </row>
    <row r="204" customFormat="false" ht="12.75" hidden="false" customHeight="false" outlineLevel="0" collapsed="false">
      <c r="A204" s="142" t="n">
        <f aca="false">DATEVALUE(TEXT(B204,"mm/dd/yy"))</f>
        <v>36524</v>
      </c>
    </row>
    <row r="205" customFormat="false" ht="12.75" hidden="false" customHeight="false" outlineLevel="0" collapsed="false">
      <c r="A205" s="142" t="n">
        <f aca="false">DATEVALUE(TEXT(B205,"mm/dd/yy"))</f>
        <v>36524</v>
      </c>
    </row>
    <row r="206" customFormat="false" ht="12.75" hidden="false" customHeight="false" outlineLevel="0" collapsed="false">
      <c r="A206" s="142" t="n">
        <f aca="false">DATEVALUE(TEXT(B206,"mm/dd/yy"))</f>
        <v>36524</v>
      </c>
    </row>
    <row r="207" customFormat="false" ht="12.75" hidden="false" customHeight="false" outlineLevel="0" collapsed="false">
      <c r="A207" s="142" t="n">
        <f aca="false">DATEVALUE(TEXT(B207,"mm/dd/yy"))</f>
        <v>36524</v>
      </c>
    </row>
    <row r="208" customFormat="false" ht="12.75" hidden="false" customHeight="false" outlineLevel="0" collapsed="false">
      <c r="A208" s="142" t="n">
        <f aca="false">DATEVALUE(TEXT(B208,"mm/dd/yy"))</f>
        <v>36524</v>
      </c>
    </row>
    <row r="209" customFormat="false" ht="12.75" hidden="false" customHeight="false" outlineLevel="0" collapsed="false">
      <c r="A209" s="142" t="n">
        <f aca="false">DATEVALUE(TEXT(B209,"mm/dd/yy"))</f>
        <v>36524</v>
      </c>
    </row>
    <row r="210" customFormat="false" ht="12.75" hidden="false" customHeight="false" outlineLevel="0" collapsed="false">
      <c r="A210" s="142" t="n">
        <f aca="false">DATEVALUE(TEXT(B210,"mm/dd/yy"))</f>
        <v>36524</v>
      </c>
    </row>
    <row r="211" customFormat="false" ht="12.75" hidden="false" customHeight="false" outlineLevel="0" collapsed="false">
      <c r="A211" s="142" t="n">
        <f aca="false">DATEVALUE(TEXT(B211,"mm/dd/yy"))</f>
        <v>36524</v>
      </c>
    </row>
    <row r="212" customFormat="false" ht="12.75" hidden="false" customHeight="false" outlineLevel="0" collapsed="false">
      <c r="A212" s="142" t="n">
        <f aca="false">DATEVALUE(TEXT(B212,"mm/dd/yy"))</f>
        <v>36524</v>
      </c>
    </row>
    <row r="213" customFormat="false" ht="12.75" hidden="false" customHeight="false" outlineLevel="0" collapsed="false">
      <c r="A213" s="142" t="n">
        <f aca="false">DATEVALUE(TEXT(B213,"mm/dd/yy"))</f>
        <v>36524</v>
      </c>
    </row>
    <row r="214" customFormat="false" ht="12.75" hidden="false" customHeight="false" outlineLevel="0" collapsed="false">
      <c r="A214" s="142" t="n">
        <f aca="false">DATEVALUE(TEXT(B214,"mm/dd/yy"))</f>
        <v>36524</v>
      </c>
    </row>
    <row r="215" customFormat="false" ht="12.75" hidden="false" customHeight="false" outlineLevel="0" collapsed="false">
      <c r="A215" s="142" t="n">
        <f aca="false">DATEVALUE(TEXT(B215,"mm/dd/yy"))</f>
        <v>36524</v>
      </c>
    </row>
    <row r="216" customFormat="false" ht="12.75" hidden="false" customHeight="false" outlineLevel="0" collapsed="false">
      <c r="A216" s="142" t="n">
        <f aca="false">DATEVALUE(TEXT(B216,"mm/dd/yy"))</f>
        <v>36524</v>
      </c>
    </row>
    <row r="217" customFormat="false" ht="12.75" hidden="false" customHeight="false" outlineLevel="0" collapsed="false">
      <c r="A217" s="142" t="n">
        <f aca="false">DATEVALUE(TEXT(B217,"mm/dd/yy"))</f>
        <v>36524</v>
      </c>
    </row>
    <row r="218" customFormat="false" ht="12.75" hidden="false" customHeight="false" outlineLevel="0" collapsed="false">
      <c r="A218" s="142" t="n">
        <f aca="false">DATEVALUE(TEXT(B218,"mm/dd/yy"))</f>
        <v>36524</v>
      </c>
    </row>
    <row r="219" customFormat="false" ht="12.75" hidden="false" customHeight="false" outlineLevel="0" collapsed="false">
      <c r="A219" s="142" t="n">
        <f aca="false">DATEVALUE(TEXT(B219,"mm/dd/yy"))</f>
        <v>36524</v>
      </c>
    </row>
    <row r="220" customFormat="false" ht="12.75" hidden="false" customHeight="false" outlineLevel="0" collapsed="false">
      <c r="A220" s="142" t="n">
        <f aca="false">DATEVALUE(TEXT(B220,"mm/dd/yy"))</f>
        <v>36524</v>
      </c>
    </row>
    <row r="221" customFormat="false" ht="12.75" hidden="false" customHeight="false" outlineLevel="0" collapsed="false">
      <c r="A221" s="142" t="n">
        <f aca="false">DATEVALUE(TEXT(B221,"mm/dd/yy"))</f>
        <v>36524</v>
      </c>
    </row>
    <row r="222" customFormat="false" ht="12.75" hidden="false" customHeight="false" outlineLevel="0" collapsed="false">
      <c r="A222" s="142" t="n">
        <f aca="false">DATEVALUE(TEXT(B222,"mm/dd/yy"))</f>
        <v>36524</v>
      </c>
    </row>
    <row r="223" customFormat="false" ht="12.75" hidden="false" customHeight="false" outlineLevel="0" collapsed="false">
      <c r="A223" s="142" t="n">
        <f aca="false">DATEVALUE(TEXT(B223,"mm/dd/yy"))</f>
        <v>36524</v>
      </c>
    </row>
    <row r="224" customFormat="false" ht="12.75" hidden="false" customHeight="false" outlineLevel="0" collapsed="false">
      <c r="A224" s="142" t="n">
        <f aca="false">DATEVALUE(TEXT(B224,"mm/dd/yy"))</f>
        <v>36524</v>
      </c>
    </row>
    <row r="225" customFormat="false" ht="12.75" hidden="false" customHeight="false" outlineLevel="0" collapsed="false">
      <c r="A225" s="142" t="n">
        <f aca="false">DATEVALUE(TEXT(B225,"mm/dd/yy"))</f>
        <v>36524</v>
      </c>
    </row>
    <row r="226" customFormat="false" ht="12.75" hidden="false" customHeight="false" outlineLevel="0" collapsed="false">
      <c r="A226" s="142" t="n">
        <f aca="false">DATEVALUE(TEXT(B226,"mm/dd/yy"))</f>
        <v>36524</v>
      </c>
    </row>
    <row r="227" customFormat="false" ht="12.75" hidden="false" customHeight="false" outlineLevel="0" collapsed="false">
      <c r="A227" s="142" t="n">
        <f aca="false">DATEVALUE(TEXT(B227,"mm/dd/yy"))</f>
        <v>36524</v>
      </c>
    </row>
    <row r="228" customFormat="false" ht="12.75" hidden="false" customHeight="false" outlineLevel="0" collapsed="false">
      <c r="A228" s="142" t="n">
        <f aca="false">DATEVALUE(TEXT(B228,"mm/dd/yy"))</f>
        <v>36524</v>
      </c>
    </row>
    <row r="229" customFormat="false" ht="12.75" hidden="false" customHeight="false" outlineLevel="0" collapsed="false">
      <c r="A229" s="142" t="n">
        <f aca="false">DATEVALUE(TEXT(B229,"mm/dd/yy"))</f>
        <v>36524</v>
      </c>
    </row>
    <row r="230" customFormat="false" ht="12.75" hidden="false" customHeight="false" outlineLevel="0" collapsed="false">
      <c r="A230" s="142" t="n">
        <f aca="false">DATEVALUE(TEXT(B230,"mm/dd/yy"))</f>
        <v>36524</v>
      </c>
    </row>
    <row r="231" customFormat="false" ht="12.75" hidden="false" customHeight="false" outlineLevel="0" collapsed="false">
      <c r="A231" s="142" t="n">
        <f aca="false">DATEVALUE(TEXT(B231,"mm/dd/yy"))</f>
        <v>36524</v>
      </c>
    </row>
    <row r="232" customFormat="false" ht="12.75" hidden="false" customHeight="false" outlineLevel="0" collapsed="false">
      <c r="A232" s="142" t="n">
        <f aca="false">DATEVALUE(TEXT(B232,"mm/dd/yy"))</f>
        <v>36524</v>
      </c>
    </row>
    <row r="233" customFormat="false" ht="12.75" hidden="false" customHeight="false" outlineLevel="0" collapsed="false">
      <c r="A233" s="142" t="n">
        <f aca="false">DATEVALUE(TEXT(B233,"mm/dd/yy"))</f>
        <v>36524</v>
      </c>
    </row>
    <row r="234" customFormat="false" ht="12.75" hidden="false" customHeight="false" outlineLevel="0" collapsed="false">
      <c r="A234" s="142" t="n">
        <f aca="false">DATEVALUE(TEXT(B234,"mm/dd/yy"))</f>
        <v>36524</v>
      </c>
    </row>
    <row r="235" customFormat="false" ht="12.75" hidden="false" customHeight="false" outlineLevel="0" collapsed="false">
      <c r="A235" s="142" t="n">
        <f aca="false">DATEVALUE(TEXT(B235,"mm/dd/yy"))</f>
        <v>36524</v>
      </c>
    </row>
    <row r="236" customFormat="false" ht="12.75" hidden="false" customHeight="false" outlineLevel="0" collapsed="false">
      <c r="A236" s="142" t="n">
        <f aca="false">DATEVALUE(TEXT(B236,"mm/dd/yy"))</f>
        <v>36524</v>
      </c>
    </row>
    <row r="237" customFormat="false" ht="12.75" hidden="false" customHeight="false" outlineLevel="0" collapsed="false">
      <c r="A237" s="142" t="n">
        <f aca="false">DATEVALUE(TEXT(B237,"mm/dd/yy"))</f>
        <v>36524</v>
      </c>
    </row>
    <row r="238" customFormat="false" ht="12.75" hidden="false" customHeight="false" outlineLevel="0" collapsed="false">
      <c r="A238" s="142" t="n">
        <f aca="false">DATEVALUE(TEXT(B238,"mm/dd/yy"))</f>
        <v>36524</v>
      </c>
    </row>
    <row r="239" customFormat="false" ht="12.75" hidden="false" customHeight="false" outlineLevel="0" collapsed="false">
      <c r="A239" s="142" t="n">
        <f aca="false">DATEVALUE(TEXT(B239,"mm/dd/yy"))</f>
        <v>36524</v>
      </c>
    </row>
    <row r="240" customFormat="false" ht="12.75" hidden="false" customHeight="false" outlineLevel="0" collapsed="false">
      <c r="A240" s="142" t="n">
        <f aca="false">DATEVALUE(TEXT(B240,"mm/dd/yy"))</f>
        <v>36524</v>
      </c>
    </row>
    <row r="241" customFormat="false" ht="12.75" hidden="false" customHeight="false" outlineLevel="0" collapsed="false">
      <c r="A241" s="142" t="n">
        <f aca="false">DATEVALUE(TEXT(B241,"mm/dd/yy"))</f>
        <v>36524</v>
      </c>
    </row>
    <row r="242" customFormat="false" ht="12.75" hidden="false" customHeight="false" outlineLevel="0" collapsed="false">
      <c r="A242" s="142" t="n">
        <f aca="false">DATEVALUE(TEXT(B242,"mm/dd/yy"))</f>
        <v>36524</v>
      </c>
    </row>
    <row r="243" customFormat="false" ht="12.75" hidden="false" customHeight="false" outlineLevel="0" collapsed="false">
      <c r="A243" s="142" t="n">
        <f aca="false">DATEVALUE(TEXT(B243,"mm/dd/yy"))</f>
        <v>36524</v>
      </c>
    </row>
    <row r="244" customFormat="false" ht="12.75" hidden="false" customHeight="false" outlineLevel="0" collapsed="false">
      <c r="A244" s="142" t="n">
        <f aca="false">DATEVALUE(TEXT(B244,"mm/dd/yy"))</f>
        <v>36524</v>
      </c>
    </row>
    <row r="245" customFormat="false" ht="12.75" hidden="false" customHeight="false" outlineLevel="0" collapsed="false">
      <c r="A245" s="142" t="n">
        <f aca="false">DATEVALUE(TEXT(B245,"mm/dd/yy"))</f>
        <v>36524</v>
      </c>
    </row>
    <row r="246" customFormat="false" ht="12.75" hidden="false" customHeight="false" outlineLevel="0" collapsed="false">
      <c r="A246" s="142" t="n">
        <f aca="false">DATEVALUE(TEXT(B246,"mm/dd/yy"))</f>
        <v>36524</v>
      </c>
    </row>
    <row r="247" customFormat="false" ht="12.75" hidden="false" customHeight="false" outlineLevel="0" collapsed="false">
      <c r="A247" s="142" t="n">
        <f aca="false">DATEVALUE(TEXT(B247,"mm/dd/yy"))</f>
        <v>36524</v>
      </c>
    </row>
    <row r="248" customFormat="false" ht="12.75" hidden="false" customHeight="false" outlineLevel="0" collapsed="false">
      <c r="A248" s="142" t="n">
        <f aca="false">DATEVALUE(TEXT(B248,"mm/dd/yy"))</f>
        <v>36524</v>
      </c>
    </row>
    <row r="249" customFormat="false" ht="12.75" hidden="false" customHeight="false" outlineLevel="0" collapsed="false">
      <c r="A249" s="142" t="n">
        <f aca="false">DATEVALUE(TEXT(B249,"mm/dd/yy"))</f>
        <v>36524</v>
      </c>
    </row>
    <row r="250" customFormat="false" ht="12.75" hidden="false" customHeight="false" outlineLevel="0" collapsed="false">
      <c r="A250" s="142" t="n">
        <f aca="false">DATEVALUE(TEXT(B250,"mm/dd/yy"))</f>
        <v>36524</v>
      </c>
    </row>
    <row r="251" customFormat="false" ht="12.75" hidden="false" customHeight="false" outlineLevel="0" collapsed="false">
      <c r="A251" s="142" t="n">
        <f aca="false">DATEVALUE(TEXT(B251,"mm/dd/yy"))</f>
        <v>36524</v>
      </c>
    </row>
    <row r="252" customFormat="false" ht="12.75" hidden="false" customHeight="false" outlineLevel="0" collapsed="false">
      <c r="A252" s="142" t="n">
        <f aca="false">DATEVALUE(TEXT(B252,"mm/dd/yy"))</f>
        <v>36524</v>
      </c>
    </row>
    <row r="253" customFormat="false" ht="12.75" hidden="false" customHeight="false" outlineLevel="0" collapsed="false">
      <c r="A253" s="142" t="n">
        <f aca="false">DATEVALUE(TEXT(B253,"mm/dd/yy"))</f>
        <v>36524</v>
      </c>
    </row>
    <row r="254" customFormat="false" ht="12.75" hidden="false" customHeight="false" outlineLevel="0" collapsed="false">
      <c r="A254" s="142" t="n">
        <f aca="false">DATEVALUE(TEXT(B254,"mm/dd/yy"))</f>
        <v>36524</v>
      </c>
    </row>
    <row r="255" customFormat="false" ht="12.75" hidden="false" customHeight="false" outlineLevel="0" collapsed="false">
      <c r="A255" s="142" t="n">
        <f aca="false">DATEVALUE(TEXT(B255,"mm/dd/yy"))</f>
        <v>36524</v>
      </c>
    </row>
    <row r="256" customFormat="false" ht="12.75" hidden="false" customHeight="false" outlineLevel="0" collapsed="false">
      <c r="A256" s="142" t="n">
        <f aca="false">DATEVALUE(TEXT(B256,"mm/dd/yy"))</f>
        <v>36524</v>
      </c>
    </row>
    <row r="257" customFormat="false" ht="12.75" hidden="false" customHeight="false" outlineLevel="0" collapsed="false">
      <c r="A257" s="142" t="n">
        <f aca="false">DATEVALUE(TEXT(B257,"mm/dd/yy"))</f>
        <v>36524</v>
      </c>
    </row>
    <row r="258" customFormat="false" ht="12.75" hidden="false" customHeight="false" outlineLevel="0" collapsed="false">
      <c r="A258" s="142" t="n">
        <f aca="false">DATEVALUE(TEXT(B258,"mm/dd/yy"))</f>
        <v>36524</v>
      </c>
    </row>
    <row r="259" customFormat="false" ht="12.75" hidden="false" customHeight="false" outlineLevel="0" collapsed="false">
      <c r="A259" s="142" t="n">
        <f aca="false">DATEVALUE(TEXT(B259,"mm/dd/yy"))</f>
        <v>36524</v>
      </c>
    </row>
    <row r="260" customFormat="false" ht="12.75" hidden="false" customHeight="false" outlineLevel="0" collapsed="false">
      <c r="A260" s="142" t="n">
        <f aca="false">DATEVALUE(TEXT(B260,"mm/dd/yy"))</f>
        <v>36524</v>
      </c>
    </row>
    <row r="261" customFormat="false" ht="12.75" hidden="false" customHeight="false" outlineLevel="0" collapsed="false">
      <c r="A261" s="142" t="n">
        <f aca="false">DATEVALUE(TEXT(B261,"mm/dd/yy"))</f>
        <v>36524</v>
      </c>
    </row>
    <row r="262" customFormat="false" ht="12.75" hidden="false" customHeight="false" outlineLevel="0" collapsed="false">
      <c r="A262" s="142" t="n">
        <f aca="false">DATEVALUE(TEXT(B262,"mm/dd/yy"))</f>
        <v>36524</v>
      </c>
    </row>
    <row r="263" customFormat="false" ht="12.75" hidden="false" customHeight="false" outlineLevel="0" collapsed="false">
      <c r="A263" s="142" t="n">
        <f aca="false">DATEVALUE(TEXT(B263,"mm/dd/yy"))</f>
        <v>36524</v>
      </c>
    </row>
    <row r="264" customFormat="false" ht="12.75" hidden="false" customHeight="false" outlineLevel="0" collapsed="false">
      <c r="A264" s="142" t="n">
        <f aca="false">DATEVALUE(TEXT(B264,"mm/dd/yy"))</f>
        <v>36524</v>
      </c>
    </row>
    <row r="265" customFormat="false" ht="12.75" hidden="false" customHeight="false" outlineLevel="0" collapsed="false">
      <c r="A265" s="142" t="n">
        <f aca="false">DATEVALUE(TEXT(B265,"mm/dd/yy"))</f>
        <v>36524</v>
      </c>
    </row>
    <row r="266" customFormat="false" ht="12.75" hidden="false" customHeight="false" outlineLevel="0" collapsed="false">
      <c r="A266" s="142" t="n">
        <f aca="false">DATEVALUE(TEXT(B266,"mm/dd/yy"))</f>
        <v>36524</v>
      </c>
    </row>
    <row r="267" customFormat="false" ht="12.75" hidden="false" customHeight="false" outlineLevel="0" collapsed="false">
      <c r="A267" s="142" t="n">
        <f aca="false">DATEVALUE(TEXT(B267,"mm/dd/yy"))</f>
        <v>36524</v>
      </c>
    </row>
    <row r="268" customFormat="false" ht="12.75" hidden="false" customHeight="false" outlineLevel="0" collapsed="false">
      <c r="A268" s="142" t="n">
        <f aca="false">DATEVALUE(TEXT(B268,"mm/dd/yy"))</f>
        <v>36524</v>
      </c>
    </row>
    <row r="269" customFormat="false" ht="12.75" hidden="false" customHeight="false" outlineLevel="0" collapsed="false">
      <c r="A269" s="142" t="n">
        <f aca="false">DATEVALUE(TEXT(B269,"mm/dd/yy"))</f>
        <v>36524</v>
      </c>
    </row>
    <row r="270" customFormat="false" ht="12.75" hidden="false" customHeight="false" outlineLevel="0" collapsed="false">
      <c r="A270" s="142" t="n">
        <f aca="false">DATEVALUE(TEXT(B270,"mm/dd/yy"))</f>
        <v>36524</v>
      </c>
    </row>
    <row r="271" customFormat="false" ht="12.75" hidden="false" customHeight="false" outlineLevel="0" collapsed="false">
      <c r="A271" s="142" t="n">
        <f aca="false">DATEVALUE(TEXT(B271,"mm/dd/yy"))</f>
        <v>36524</v>
      </c>
    </row>
    <row r="272" customFormat="false" ht="12.75" hidden="false" customHeight="false" outlineLevel="0" collapsed="false">
      <c r="A272" s="142" t="n">
        <f aca="false">DATEVALUE(TEXT(B272,"mm/dd/yy"))</f>
        <v>36524</v>
      </c>
    </row>
    <row r="273" customFormat="false" ht="12.75" hidden="false" customHeight="false" outlineLevel="0" collapsed="false">
      <c r="A273" s="142" t="n">
        <f aca="false">DATEVALUE(TEXT(B273,"mm/dd/yy"))</f>
        <v>36524</v>
      </c>
    </row>
    <row r="274" customFormat="false" ht="12.75" hidden="false" customHeight="false" outlineLevel="0" collapsed="false">
      <c r="A274" s="142" t="n">
        <f aca="false">DATEVALUE(TEXT(B274,"mm/dd/yy"))</f>
        <v>36524</v>
      </c>
    </row>
    <row r="275" customFormat="false" ht="12.75" hidden="false" customHeight="false" outlineLevel="0" collapsed="false">
      <c r="A275" s="142" t="n">
        <f aca="false">DATEVALUE(TEXT(B275,"mm/dd/yy"))</f>
        <v>36524</v>
      </c>
    </row>
    <row r="276" customFormat="false" ht="12.75" hidden="false" customHeight="false" outlineLevel="0" collapsed="false">
      <c r="A276" s="142" t="n">
        <f aca="false">DATEVALUE(TEXT(B276,"mm/dd/yy"))</f>
        <v>36524</v>
      </c>
    </row>
    <row r="277" customFormat="false" ht="12.75" hidden="false" customHeight="false" outlineLevel="0" collapsed="false">
      <c r="A277" s="142" t="n">
        <f aca="false">DATEVALUE(TEXT(B277,"mm/dd/yy"))</f>
        <v>36524</v>
      </c>
    </row>
    <row r="278" customFormat="false" ht="12.75" hidden="false" customHeight="false" outlineLevel="0" collapsed="false">
      <c r="A278" s="142" t="n">
        <f aca="false">DATEVALUE(TEXT(B278,"mm/dd/yy"))</f>
        <v>36524</v>
      </c>
    </row>
    <row r="279" customFormat="false" ht="12.75" hidden="false" customHeight="false" outlineLevel="0" collapsed="false">
      <c r="A279" s="142" t="n">
        <f aca="false">DATEVALUE(TEXT(B279,"mm/dd/yy"))</f>
        <v>36524</v>
      </c>
    </row>
    <row r="280" customFormat="false" ht="12.75" hidden="false" customHeight="false" outlineLevel="0" collapsed="false">
      <c r="A280" s="142" t="n">
        <f aca="false">DATEVALUE(TEXT(B280,"mm/dd/yy"))</f>
        <v>36524</v>
      </c>
    </row>
    <row r="281" customFormat="false" ht="12.75" hidden="false" customHeight="false" outlineLevel="0" collapsed="false">
      <c r="A281" s="142" t="n">
        <f aca="false">DATEVALUE(TEXT(B281,"mm/dd/yy"))</f>
        <v>36524</v>
      </c>
    </row>
    <row r="282" customFormat="false" ht="12.75" hidden="false" customHeight="false" outlineLevel="0" collapsed="false">
      <c r="A282" s="142" t="n">
        <f aca="false">DATEVALUE(TEXT(B282,"mm/dd/yy"))</f>
        <v>36524</v>
      </c>
    </row>
    <row r="283" customFormat="false" ht="12.75" hidden="false" customHeight="false" outlineLevel="0" collapsed="false">
      <c r="A283" s="142" t="n">
        <f aca="false">DATEVALUE(TEXT(B283,"mm/dd/yy"))</f>
        <v>36524</v>
      </c>
    </row>
    <row r="284" customFormat="false" ht="12.75" hidden="false" customHeight="false" outlineLevel="0" collapsed="false">
      <c r="A284" s="142" t="n">
        <f aca="false">DATEVALUE(TEXT(B284,"mm/dd/yy"))</f>
        <v>36524</v>
      </c>
    </row>
    <row r="285" customFormat="false" ht="12.75" hidden="false" customHeight="false" outlineLevel="0" collapsed="false">
      <c r="A285" s="142" t="n">
        <f aca="false">DATEVALUE(TEXT(B285,"mm/dd/yy"))</f>
        <v>36524</v>
      </c>
    </row>
    <row r="286" customFormat="false" ht="12.75" hidden="false" customHeight="false" outlineLevel="0" collapsed="false">
      <c r="A286" s="142" t="n">
        <f aca="false">DATEVALUE(TEXT(B286,"mm/dd/yy"))</f>
        <v>36524</v>
      </c>
    </row>
    <row r="287" customFormat="false" ht="12.75" hidden="false" customHeight="false" outlineLevel="0" collapsed="false">
      <c r="A287" s="142" t="n">
        <f aca="false">DATEVALUE(TEXT(B287,"mm/dd/yy"))</f>
        <v>36524</v>
      </c>
    </row>
    <row r="288" customFormat="false" ht="12.75" hidden="false" customHeight="false" outlineLevel="0" collapsed="false">
      <c r="A288" s="142" t="n">
        <f aca="false">DATEVALUE(TEXT(B288,"mm/dd/yy"))</f>
        <v>36524</v>
      </c>
    </row>
    <row r="289" customFormat="false" ht="12.75" hidden="false" customHeight="false" outlineLevel="0" collapsed="false">
      <c r="A289" s="142" t="n">
        <f aca="false">DATEVALUE(TEXT(B289,"mm/dd/yy"))</f>
        <v>36524</v>
      </c>
    </row>
    <row r="290" customFormat="false" ht="12.75" hidden="false" customHeight="false" outlineLevel="0" collapsed="false">
      <c r="A290" s="142" t="n">
        <f aca="false">DATEVALUE(TEXT(B290,"mm/dd/yy"))</f>
        <v>36524</v>
      </c>
    </row>
    <row r="291" customFormat="false" ht="12.75" hidden="false" customHeight="false" outlineLevel="0" collapsed="false">
      <c r="A291" s="142" t="n">
        <f aca="false">DATEVALUE(TEXT(B291,"mm/dd/yy"))</f>
        <v>36524</v>
      </c>
    </row>
    <row r="292" customFormat="false" ht="12.75" hidden="false" customHeight="false" outlineLevel="0" collapsed="false">
      <c r="A292" s="142" t="n">
        <f aca="false">DATEVALUE(TEXT(B292,"mm/dd/yy"))</f>
        <v>36524</v>
      </c>
    </row>
    <row r="293" customFormat="false" ht="12.75" hidden="false" customHeight="false" outlineLevel="0" collapsed="false">
      <c r="A293" s="142" t="n">
        <f aca="false">DATEVALUE(TEXT(B293,"mm/dd/yy"))</f>
        <v>36524</v>
      </c>
    </row>
    <row r="294" customFormat="false" ht="12.75" hidden="false" customHeight="false" outlineLevel="0" collapsed="false">
      <c r="A294" s="142" t="n">
        <f aca="false">DATEVALUE(TEXT(B294,"mm/dd/yy"))</f>
        <v>36524</v>
      </c>
    </row>
    <row r="295" customFormat="false" ht="12.75" hidden="false" customHeight="false" outlineLevel="0" collapsed="false">
      <c r="A295" s="142" t="n">
        <f aca="false">DATEVALUE(TEXT(B295,"mm/dd/yy"))</f>
        <v>36524</v>
      </c>
    </row>
    <row r="296" customFormat="false" ht="12.75" hidden="false" customHeight="false" outlineLevel="0" collapsed="false">
      <c r="A296" s="142" t="n">
        <f aca="false">DATEVALUE(TEXT(B296,"mm/dd/yy"))</f>
        <v>36524</v>
      </c>
    </row>
    <row r="297" customFormat="false" ht="12.75" hidden="false" customHeight="false" outlineLevel="0" collapsed="false">
      <c r="A297" s="142" t="n">
        <f aca="false">DATEVALUE(TEXT(B297,"mm/dd/yy"))</f>
        <v>36524</v>
      </c>
    </row>
    <row r="298" customFormat="false" ht="12.75" hidden="false" customHeight="false" outlineLevel="0" collapsed="false">
      <c r="A298" s="142" t="n">
        <f aca="false">DATEVALUE(TEXT(B298,"mm/dd/yy"))</f>
        <v>36524</v>
      </c>
    </row>
    <row r="299" customFormat="false" ht="12.75" hidden="false" customHeight="false" outlineLevel="0" collapsed="false">
      <c r="A299" s="142" t="n">
        <f aca="false">DATEVALUE(TEXT(B299,"mm/dd/yy"))</f>
        <v>36524</v>
      </c>
    </row>
    <row r="300" customFormat="false" ht="12.75" hidden="false" customHeight="false" outlineLevel="0" collapsed="false">
      <c r="A300" s="142" t="n">
        <f aca="false">DATEVALUE(TEXT(B300,"mm/dd/yy"))</f>
        <v>36524</v>
      </c>
    </row>
    <row r="301" customFormat="false" ht="12.75" hidden="false" customHeight="false" outlineLevel="0" collapsed="false">
      <c r="A301" s="142" t="n">
        <f aca="false">DATEVALUE(TEXT(B301,"mm/dd/yy"))</f>
        <v>36524</v>
      </c>
    </row>
    <row r="302" customFormat="false" ht="12.75" hidden="false" customHeight="false" outlineLevel="0" collapsed="false">
      <c r="A302" s="142" t="n">
        <f aca="false">DATEVALUE(TEXT(B302,"mm/dd/yy"))</f>
        <v>36524</v>
      </c>
    </row>
    <row r="303" customFormat="false" ht="12.75" hidden="false" customHeight="false" outlineLevel="0" collapsed="false">
      <c r="A303" s="142" t="n">
        <f aca="false">DATEVALUE(TEXT(B303,"mm/dd/yy"))</f>
        <v>36524</v>
      </c>
    </row>
    <row r="304" customFormat="false" ht="12.75" hidden="false" customHeight="false" outlineLevel="0" collapsed="false">
      <c r="A304" s="142" t="n">
        <f aca="false">DATEVALUE(TEXT(B304,"mm/dd/yy"))</f>
        <v>36524</v>
      </c>
    </row>
    <row r="305" customFormat="false" ht="12.75" hidden="false" customHeight="false" outlineLevel="0" collapsed="false">
      <c r="A305" s="142" t="n">
        <f aca="false">DATEVALUE(TEXT(B305,"mm/dd/yy"))</f>
        <v>36524</v>
      </c>
    </row>
    <row r="306" customFormat="false" ht="12.75" hidden="false" customHeight="false" outlineLevel="0" collapsed="false">
      <c r="A306" s="142" t="n">
        <f aca="false">DATEVALUE(TEXT(B306,"mm/dd/yy"))</f>
        <v>36524</v>
      </c>
    </row>
    <row r="307" customFormat="false" ht="12.75" hidden="false" customHeight="false" outlineLevel="0" collapsed="false">
      <c r="A307" s="142" t="n">
        <f aca="false">DATEVALUE(TEXT(B307,"mm/dd/yy"))</f>
        <v>36524</v>
      </c>
    </row>
    <row r="308" customFormat="false" ht="12.75" hidden="false" customHeight="false" outlineLevel="0" collapsed="false">
      <c r="A308" s="142" t="n">
        <f aca="false">DATEVALUE(TEXT(B308,"mm/dd/yy"))</f>
        <v>36524</v>
      </c>
    </row>
    <row r="309" customFormat="false" ht="12.75" hidden="false" customHeight="false" outlineLevel="0" collapsed="false">
      <c r="A309" s="142" t="n">
        <f aca="false">DATEVALUE(TEXT(B309,"mm/dd/yy"))</f>
        <v>36524</v>
      </c>
    </row>
    <row r="310" customFormat="false" ht="12.75" hidden="false" customHeight="false" outlineLevel="0" collapsed="false">
      <c r="A310" s="142" t="n">
        <f aca="false">DATEVALUE(TEXT(B310,"mm/dd/yy"))</f>
        <v>36524</v>
      </c>
    </row>
    <row r="311" customFormat="false" ht="12.75" hidden="false" customHeight="false" outlineLevel="0" collapsed="false">
      <c r="A311" s="142" t="n">
        <f aca="false">DATEVALUE(TEXT(B311,"mm/dd/yy"))</f>
        <v>36524</v>
      </c>
    </row>
    <row r="312" customFormat="false" ht="12.75" hidden="false" customHeight="false" outlineLevel="0" collapsed="false">
      <c r="A312" s="142" t="n">
        <f aca="false">DATEVALUE(TEXT(B312,"mm/dd/yy"))</f>
        <v>36524</v>
      </c>
    </row>
    <row r="313" customFormat="false" ht="12.75" hidden="false" customHeight="false" outlineLevel="0" collapsed="false">
      <c r="A313" s="142" t="n">
        <f aca="false">DATEVALUE(TEXT(B313,"mm/dd/yy"))</f>
        <v>36524</v>
      </c>
    </row>
    <row r="314" customFormat="false" ht="12.75" hidden="false" customHeight="false" outlineLevel="0" collapsed="false">
      <c r="A314" s="142" t="n">
        <f aca="false">DATEVALUE(TEXT(B314,"mm/dd/yy"))</f>
        <v>36524</v>
      </c>
    </row>
    <row r="315" customFormat="false" ht="12.75" hidden="false" customHeight="false" outlineLevel="0" collapsed="false">
      <c r="A315" s="142" t="n">
        <f aca="false">DATEVALUE(TEXT(B315,"mm/dd/yy"))</f>
        <v>36524</v>
      </c>
    </row>
    <row r="316" customFormat="false" ht="12.75" hidden="false" customHeight="false" outlineLevel="0" collapsed="false">
      <c r="A316" s="142" t="n">
        <f aca="false">DATEVALUE(TEXT(B316,"mm/dd/yy"))</f>
        <v>36524</v>
      </c>
    </row>
    <row r="317" customFormat="false" ht="12.75" hidden="false" customHeight="false" outlineLevel="0" collapsed="false">
      <c r="A317" s="142" t="n">
        <f aca="false">DATEVALUE(TEXT(B317,"mm/dd/yy"))</f>
        <v>36524</v>
      </c>
    </row>
    <row r="318" customFormat="false" ht="12.75" hidden="false" customHeight="false" outlineLevel="0" collapsed="false">
      <c r="A318" s="142" t="n">
        <f aca="false">DATEVALUE(TEXT(B318,"mm/dd/yy"))</f>
        <v>36524</v>
      </c>
    </row>
    <row r="319" customFormat="false" ht="12.75" hidden="false" customHeight="false" outlineLevel="0" collapsed="false">
      <c r="A319" s="142" t="n">
        <f aca="false">DATEVALUE(TEXT(B319,"mm/dd/yy"))</f>
        <v>36524</v>
      </c>
    </row>
    <row r="320" customFormat="false" ht="12.75" hidden="false" customHeight="false" outlineLevel="0" collapsed="false">
      <c r="A320" s="142" t="n">
        <f aca="false">DATEVALUE(TEXT(B320,"mm/dd/yy"))</f>
        <v>36524</v>
      </c>
    </row>
    <row r="321" customFormat="false" ht="12.75" hidden="false" customHeight="false" outlineLevel="0" collapsed="false">
      <c r="A321" s="142" t="n">
        <f aca="false">DATEVALUE(TEXT(B321,"mm/dd/yy"))</f>
        <v>36524</v>
      </c>
    </row>
    <row r="322" customFormat="false" ht="12.75" hidden="false" customHeight="false" outlineLevel="0" collapsed="false">
      <c r="A322" s="142" t="n">
        <f aca="false">DATEVALUE(TEXT(B322,"mm/dd/yy"))</f>
        <v>36524</v>
      </c>
    </row>
    <row r="323" customFormat="false" ht="12.75" hidden="false" customHeight="false" outlineLevel="0" collapsed="false">
      <c r="A323" s="142" t="n">
        <f aca="false">DATEVALUE(TEXT(B323,"mm/dd/yy"))</f>
        <v>36524</v>
      </c>
    </row>
    <row r="324" customFormat="false" ht="12.75" hidden="false" customHeight="false" outlineLevel="0" collapsed="false">
      <c r="A324" s="142" t="n">
        <f aca="false">DATEVALUE(TEXT(B324,"mm/dd/yy"))</f>
        <v>36524</v>
      </c>
    </row>
    <row r="325" customFormat="false" ht="12.75" hidden="false" customHeight="false" outlineLevel="0" collapsed="false">
      <c r="A325" s="142" t="n">
        <f aca="false">DATEVALUE(TEXT(B325,"mm/dd/yy"))</f>
        <v>36524</v>
      </c>
    </row>
    <row r="326" customFormat="false" ht="12.75" hidden="false" customHeight="false" outlineLevel="0" collapsed="false">
      <c r="A326" s="142" t="n">
        <f aca="false">DATEVALUE(TEXT(B326,"mm/dd/yy"))</f>
        <v>36524</v>
      </c>
    </row>
    <row r="327" customFormat="false" ht="12.75" hidden="false" customHeight="false" outlineLevel="0" collapsed="false">
      <c r="A327" s="142" t="n">
        <f aca="false">DATEVALUE(TEXT(B327,"mm/dd/yy"))</f>
        <v>36524</v>
      </c>
    </row>
    <row r="328" customFormat="false" ht="12.75" hidden="false" customHeight="false" outlineLevel="0" collapsed="false">
      <c r="A328" s="142" t="n">
        <f aca="false">DATEVALUE(TEXT(B328,"mm/dd/yy"))</f>
        <v>36524</v>
      </c>
    </row>
    <row r="329" customFormat="false" ht="12.75" hidden="false" customHeight="false" outlineLevel="0" collapsed="false">
      <c r="A329" s="142" t="n">
        <f aca="false">DATEVALUE(TEXT(B329,"mm/dd/yy"))</f>
        <v>36524</v>
      </c>
    </row>
    <row r="330" customFormat="false" ht="12.75" hidden="false" customHeight="false" outlineLevel="0" collapsed="false">
      <c r="A330" s="142" t="n">
        <f aca="false">DATEVALUE(TEXT(B330,"mm/dd/yy"))</f>
        <v>36524</v>
      </c>
    </row>
    <row r="331" customFormat="false" ht="12.75" hidden="false" customHeight="false" outlineLevel="0" collapsed="false">
      <c r="A331" s="142" t="n">
        <f aca="false">DATEVALUE(TEXT(B331,"mm/dd/yy"))</f>
        <v>36524</v>
      </c>
    </row>
    <row r="332" customFormat="false" ht="12.75" hidden="false" customHeight="false" outlineLevel="0" collapsed="false">
      <c r="A332" s="142" t="n">
        <f aca="false">DATEVALUE(TEXT(B332,"mm/dd/yy"))</f>
        <v>36524</v>
      </c>
    </row>
    <row r="333" customFormat="false" ht="12.75" hidden="false" customHeight="false" outlineLevel="0" collapsed="false">
      <c r="A333" s="142" t="n">
        <f aca="false">DATEVALUE(TEXT(B333,"mm/dd/yy"))</f>
        <v>36524</v>
      </c>
    </row>
    <row r="334" customFormat="false" ht="12.75" hidden="false" customHeight="false" outlineLevel="0" collapsed="false">
      <c r="A334" s="142" t="n">
        <f aca="false">DATEVALUE(TEXT(B334,"mm/dd/yy"))</f>
        <v>36524</v>
      </c>
    </row>
    <row r="335" customFormat="false" ht="12.75" hidden="false" customHeight="false" outlineLevel="0" collapsed="false">
      <c r="A335" s="142" t="n">
        <f aca="false">DATEVALUE(TEXT(B335,"mm/dd/yy"))</f>
        <v>36524</v>
      </c>
    </row>
    <row r="336" customFormat="false" ht="12.75" hidden="false" customHeight="false" outlineLevel="0" collapsed="false">
      <c r="A336" s="142" t="n">
        <f aca="false">DATEVALUE(TEXT(B336,"mm/dd/yy"))</f>
        <v>36524</v>
      </c>
    </row>
    <row r="337" customFormat="false" ht="12.75" hidden="false" customHeight="false" outlineLevel="0" collapsed="false">
      <c r="A337" s="142" t="n">
        <f aca="false">DATEVALUE(TEXT(B337,"mm/dd/yy"))</f>
        <v>36524</v>
      </c>
    </row>
    <row r="338" customFormat="false" ht="12.75" hidden="false" customHeight="false" outlineLevel="0" collapsed="false">
      <c r="A338" s="142" t="n">
        <f aca="false">DATEVALUE(TEXT(B338,"mm/dd/yy"))</f>
        <v>36524</v>
      </c>
    </row>
    <row r="339" customFormat="false" ht="12.75" hidden="false" customHeight="false" outlineLevel="0" collapsed="false">
      <c r="A339" s="142" t="n">
        <f aca="false">DATEVALUE(TEXT(B339,"mm/dd/yy"))</f>
        <v>36524</v>
      </c>
    </row>
    <row r="340" customFormat="false" ht="12.75" hidden="false" customHeight="false" outlineLevel="0" collapsed="false">
      <c r="A340" s="142" t="n">
        <f aca="false">DATEVALUE(TEXT(B340,"mm/dd/yy"))</f>
        <v>36524</v>
      </c>
    </row>
    <row r="341" customFormat="false" ht="12.75" hidden="false" customHeight="false" outlineLevel="0" collapsed="false">
      <c r="A341" s="142" t="n">
        <f aca="false">DATEVALUE(TEXT(B341,"mm/dd/yy"))</f>
        <v>36524</v>
      </c>
    </row>
    <row r="342" customFormat="false" ht="12.75" hidden="false" customHeight="false" outlineLevel="0" collapsed="false">
      <c r="A342" s="142" t="n">
        <f aca="false">DATEVALUE(TEXT(B342,"mm/dd/yy"))</f>
        <v>36524</v>
      </c>
    </row>
    <row r="343" customFormat="false" ht="12.75" hidden="false" customHeight="false" outlineLevel="0" collapsed="false">
      <c r="A343" s="142" t="n">
        <f aca="false">DATEVALUE(TEXT(B343,"mm/dd/yy"))</f>
        <v>36524</v>
      </c>
    </row>
    <row r="344" customFormat="false" ht="12.75" hidden="false" customHeight="false" outlineLevel="0" collapsed="false">
      <c r="A344" s="142" t="n">
        <f aca="false">DATEVALUE(TEXT(B344,"mm/dd/yy"))</f>
        <v>36524</v>
      </c>
    </row>
    <row r="345" customFormat="false" ht="12.75" hidden="false" customHeight="false" outlineLevel="0" collapsed="false">
      <c r="A345" s="142" t="n">
        <f aca="false">DATEVALUE(TEXT(B345,"mm/dd/yy"))</f>
        <v>36524</v>
      </c>
    </row>
    <row r="346" customFormat="false" ht="12.75" hidden="false" customHeight="false" outlineLevel="0" collapsed="false">
      <c r="A346" s="142" t="n">
        <f aca="false">DATEVALUE(TEXT(B346,"mm/dd/yy"))</f>
        <v>36524</v>
      </c>
    </row>
    <row r="347" customFormat="false" ht="12.75" hidden="false" customHeight="false" outlineLevel="0" collapsed="false">
      <c r="A347" s="142" t="n">
        <f aca="false">DATEVALUE(TEXT(B347,"mm/dd/yy"))</f>
        <v>36524</v>
      </c>
    </row>
    <row r="348" customFormat="false" ht="12.75" hidden="false" customHeight="false" outlineLevel="0" collapsed="false">
      <c r="A348" s="142" t="n">
        <f aca="false">DATEVALUE(TEXT(B348,"mm/dd/yy"))</f>
        <v>36524</v>
      </c>
    </row>
    <row r="349" customFormat="false" ht="12.75" hidden="false" customHeight="false" outlineLevel="0" collapsed="false">
      <c r="A349" s="142" t="n">
        <f aca="false">DATEVALUE(TEXT(B349,"mm/dd/yy"))</f>
        <v>36524</v>
      </c>
    </row>
    <row r="350" customFormat="false" ht="12.75" hidden="false" customHeight="false" outlineLevel="0" collapsed="false">
      <c r="A350" s="142" t="n">
        <f aca="false">DATEVALUE(TEXT(B350,"mm/dd/yy"))</f>
        <v>36524</v>
      </c>
    </row>
    <row r="351" customFormat="false" ht="12.75" hidden="false" customHeight="false" outlineLevel="0" collapsed="false">
      <c r="A351" s="142" t="n">
        <f aca="false">DATEVALUE(TEXT(B351,"mm/dd/yy"))</f>
        <v>36524</v>
      </c>
    </row>
    <row r="352" customFormat="false" ht="12.75" hidden="false" customHeight="false" outlineLevel="0" collapsed="false">
      <c r="A352" s="142" t="n">
        <f aca="false">DATEVALUE(TEXT(B352,"mm/dd/yy"))</f>
        <v>36524</v>
      </c>
    </row>
    <row r="353" customFormat="false" ht="12.75" hidden="false" customHeight="false" outlineLevel="0" collapsed="false">
      <c r="A353" s="142" t="n">
        <f aca="false">DATEVALUE(TEXT(B353,"mm/dd/yy"))</f>
        <v>36524</v>
      </c>
    </row>
    <row r="354" customFormat="false" ht="12.75" hidden="false" customHeight="false" outlineLevel="0" collapsed="false">
      <c r="A354" s="142" t="n">
        <f aca="false">DATEVALUE(TEXT(B354,"mm/dd/yy"))</f>
        <v>36524</v>
      </c>
    </row>
    <row r="355" customFormat="false" ht="12.75" hidden="false" customHeight="false" outlineLevel="0" collapsed="false">
      <c r="A355" s="142" t="n">
        <f aca="false">DATEVALUE(TEXT(B355,"mm/dd/yy"))</f>
        <v>36524</v>
      </c>
    </row>
    <row r="356" customFormat="false" ht="12.75" hidden="false" customHeight="false" outlineLevel="0" collapsed="false">
      <c r="A356" s="142" t="n">
        <f aca="false">DATEVALUE(TEXT(B356,"mm/dd/yy"))</f>
        <v>36524</v>
      </c>
    </row>
    <row r="357" customFormat="false" ht="12.75" hidden="false" customHeight="false" outlineLevel="0" collapsed="false">
      <c r="A357" s="142" t="n">
        <f aca="false">DATEVALUE(TEXT(B357,"mm/dd/yy"))</f>
        <v>36524</v>
      </c>
    </row>
    <row r="358" customFormat="false" ht="12.75" hidden="false" customHeight="false" outlineLevel="0" collapsed="false">
      <c r="A358" s="142" t="n">
        <f aca="false">DATEVALUE(TEXT(B358,"mm/dd/yy"))</f>
        <v>36524</v>
      </c>
    </row>
    <row r="359" customFormat="false" ht="12.75" hidden="false" customHeight="false" outlineLevel="0" collapsed="false">
      <c r="A359" s="142" t="n">
        <f aca="false">DATEVALUE(TEXT(B359,"mm/dd/yy"))</f>
        <v>36524</v>
      </c>
    </row>
    <row r="360" customFormat="false" ht="12.75" hidden="false" customHeight="false" outlineLevel="0" collapsed="false">
      <c r="A360" s="142" t="n">
        <f aca="false">DATEVALUE(TEXT(B360,"mm/dd/yy"))</f>
        <v>36524</v>
      </c>
    </row>
    <row r="361" customFormat="false" ht="12.75" hidden="false" customHeight="false" outlineLevel="0" collapsed="false">
      <c r="A361" s="142" t="n">
        <f aca="false">DATEVALUE(TEXT(B361,"mm/dd/yy"))</f>
        <v>36524</v>
      </c>
    </row>
    <row r="362" customFormat="false" ht="12.75" hidden="false" customHeight="false" outlineLevel="0" collapsed="false">
      <c r="A362" s="142" t="n">
        <f aca="false">DATEVALUE(TEXT(B362,"mm/dd/yy"))</f>
        <v>36524</v>
      </c>
    </row>
    <row r="363" customFormat="false" ht="12.75" hidden="false" customHeight="false" outlineLevel="0" collapsed="false">
      <c r="A363" s="142" t="n">
        <f aca="false">DATEVALUE(TEXT(B363,"mm/dd/yy"))</f>
        <v>36524</v>
      </c>
    </row>
    <row r="364" customFormat="false" ht="12.75" hidden="false" customHeight="false" outlineLevel="0" collapsed="false">
      <c r="A364" s="142" t="n">
        <f aca="false">DATEVALUE(TEXT(B364,"mm/dd/yy"))</f>
        <v>36524</v>
      </c>
    </row>
    <row r="365" customFormat="false" ht="12.75" hidden="false" customHeight="false" outlineLevel="0" collapsed="false">
      <c r="A365" s="142" t="n">
        <f aca="false">DATEVALUE(TEXT(B365,"mm/dd/yy"))</f>
        <v>36524</v>
      </c>
    </row>
    <row r="366" customFormat="false" ht="12.75" hidden="false" customHeight="false" outlineLevel="0" collapsed="false">
      <c r="A366" s="142" t="n">
        <f aca="false">DATEVALUE(TEXT(B366,"mm/dd/yy"))</f>
        <v>36524</v>
      </c>
    </row>
    <row r="367" customFormat="false" ht="12.75" hidden="false" customHeight="false" outlineLevel="0" collapsed="false">
      <c r="A367" s="142" t="n">
        <f aca="false">DATEVALUE(TEXT(B367,"mm/dd/yy"))</f>
        <v>36524</v>
      </c>
    </row>
    <row r="368" customFormat="false" ht="12.75" hidden="false" customHeight="false" outlineLevel="0" collapsed="false">
      <c r="A368" s="142" t="n">
        <f aca="false">DATEVALUE(TEXT(B368,"mm/dd/yy"))</f>
        <v>36524</v>
      </c>
    </row>
    <row r="369" customFormat="false" ht="12.75" hidden="false" customHeight="false" outlineLevel="0" collapsed="false">
      <c r="A369" s="142" t="n">
        <f aca="false">DATEVALUE(TEXT(B369,"mm/dd/yy"))</f>
        <v>36524</v>
      </c>
    </row>
    <row r="370" customFormat="false" ht="12.75" hidden="false" customHeight="false" outlineLevel="0" collapsed="false">
      <c r="A370" s="142" t="n">
        <f aca="false">DATEVALUE(TEXT(B370,"mm/dd/yy"))</f>
        <v>36524</v>
      </c>
    </row>
    <row r="371" customFormat="false" ht="12.75" hidden="false" customHeight="false" outlineLevel="0" collapsed="false">
      <c r="A371" s="142" t="n">
        <f aca="false">DATEVALUE(TEXT(B371,"mm/dd/yy"))</f>
        <v>36524</v>
      </c>
    </row>
    <row r="372" customFormat="false" ht="12.75" hidden="false" customHeight="false" outlineLevel="0" collapsed="false">
      <c r="A372" s="142" t="n">
        <f aca="false">DATEVALUE(TEXT(B372,"mm/dd/yy"))</f>
        <v>36524</v>
      </c>
    </row>
    <row r="373" customFormat="false" ht="12.75" hidden="false" customHeight="false" outlineLevel="0" collapsed="false">
      <c r="A373" s="142" t="n">
        <f aca="false">DATEVALUE(TEXT(B373,"mm/dd/yy"))</f>
        <v>36524</v>
      </c>
    </row>
    <row r="374" customFormat="false" ht="12.75" hidden="false" customHeight="false" outlineLevel="0" collapsed="false">
      <c r="A374" s="142" t="n">
        <f aca="false">DATEVALUE(TEXT(B374,"mm/dd/yy"))</f>
        <v>36524</v>
      </c>
    </row>
    <row r="375" customFormat="false" ht="12.75" hidden="false" customHeight="false" outlineLevel="0" collapsed="false">
      <c r="A375" s="142" t="n">
        <f aca="false">DATEVALUE(TEXT(B375,"mm/dd/yy"))</f>
        <v>36524</v>
      </c>
    </row>
    <row r="376" customFormat="false" ht="12.75" hidden="false" customHeight="false" outlineLevel="0" collapsed="false">
      <c r="A376" s="142" t="n">
        <f aca="false">DATEVALUE(TEXT(B376,"mm/dd/yy"))</f>
        <v>36524</v>
      </c>
    </row>
    <row r="377" customFormat="false" ht="12.75" hidden="false" customHeight="false" outlineLevel="0" collapsed="false">
      <c r="A377" s="142" t="n">
        <f aca="false">DATEVALUE(TEXT(B377,"mm/dd/yy"))</f>
        <v>36524</v>
      </c>
    </row>
    <row r="378" customFormat="false" ht="12.75" hidden="false" customHeight="false" outlineLevel="0" collapsed="false">
      <c r="A378" s="142" t="n">
        <f aca="false">DATEVALUE(TEXT(B378,"mm/dd/yy"))</f>
        <v>36524</v>
      </c>
    </row>
    <row r="379" customFormat="false" ht="12.75" hidden="false" customHeight="false" outlineLevel="0" collapsed="false">
      <c r="A379" s="142" t="n">
        <f aca="false">DATEVALUE(TEXT(B379,"mm/dd/yy"))</f>
        <v>36524</v>
      </c>
    </row>
    <row r="380" customFormat="false" ht="12.75" hidden="false" customHeight="false" outlineLevel="0" collapsed="false">
      <c r="A380" s="142" t="n">
        <f aca="false">DATEVALUE(TEXT(B380,"mm/dd/yy"))</f>
        <v>36524</v>
      </c>
    </row>
    <row r="381" customFormat="false" ht="12.75" hidden="false" customHeight="false" outlineLevel="0" collapsed="false">
      <c r="A381" s="142" t="n">
        <f aca="false">DATEVALUE(TEXT(B381,"mm/dd/yy"))</f>
        <v>36524</v>
      </c>
    </row>
    <row r="382" customFormat="false" ht="12.75" hidden="false" customHeight="false" outlineLevel="0" collapsed="false">
      <c r="A382" s="142" t="n">
        <f aca="false">DATEVALUE(TEXT(B382,"mm/dd/yy"))</f>
        <v>36524</v>
      </c>
    </row>
    <row r="383" customFormat="false" ht="12.75" hidden="false" customHeight="false" outlineLevel="0" collapsed="false">
      <c r="A383" s="142" t="n">
        <f aca="false">DATEVALUE(TEXT(B383,"mm/dd/yy"))</f>
        <v>36524</v>
      </c>
    </row>
    <row r="384" customFormat="false" ht="12.75" hidden="false" customHeight="false" outlineLevel="0" collapsed="false">
      <c r="A384" s="142" t="n">
        <f aca="false">DATEVALUE(TEXT(B384,"mm/dd/yy"))</f>
        <v>36524</v>
      </c>
    </row>
    <row r="385" customFormat="false" ht="12.75" hidden="false" customHeight="false" outlineLevel="0" collapsed="false">
      <c r="A385" s="142" t="n">
        <f aca="false">DATEVALUE(TEXT(B385,"mm/dd/yy"))</f>
        <v>36524</v>
      </c>
    </row>
    <row r="386" customFormat="false" ht="12.75" hidden="false" customHeight="false" outlineLevel="0" collapsed="false">
      <c r="A386" s="142" t="n">
        <f aca="false">DATEVALUE(TEXT(B386,"mm/dd/yy"))</f>
        <v>36524</v>
      </c>
    </row>
    <row r="387" customFormat="false" ht="12.75" hidden="false" customHeight="false" outlineLevel="0" collapsed="false">
      <c r="A387" s="142" t="n">
        <f aca="false">DATEVALUE(TEXT(B387,"mm/dd/yy"))</f>
        <v>36524</v>
      </c>
    </row>
    <row r="388" customFormat="false" ht="12.75" hidden="false" customHeight="false" outlineLevel="0" collapsed="false">
      <c r="A388" s="142" t="n">
        <f aca="false">DATEVALUE(TEXT(B388,"mm/dd/yy"))</f>
        <v>36524</v>
      </c>
    </row>
    <row r="389" customFormat="false" ht="12.75" hidden="false" customHeight="false" outlineLevel="0" collapsed="false">
      <c r="A389" s="142" t="n">
        <f aca="false">DATEVALUE(TEXT(B389,"mm/dd/yy"))</f>
        <v>36524</v>
      </c>
    </row>
    <row r="390" customFormat="false" ht="12.75" hidden="false" customHeight="false" outlineLevel="0" collapsed="false">
      <c r="A390" s="142" t="n">
        <f aca="false">DATEVALUE(TEXT(B390,"mm/dd/yy"))</f>
        <v>36524</v>
      </c>
    </row>
    <row r="391" customFormat="false" ht="12.75" hidden="false" customHeight="false" outlineLevel="0" collapsed="false">
      <c r="A391" s="142" t="n">
        <f aca="false">DATEVALUE(TEXT(B391,"mm/dd/yy"))</f>
        <v>36524</v>
      </c>
    </row>
    <row r="392" customFormat="false" ht="12.75" hidden="false" customHeight="false" outlineLevel="0" collapsed="false">
      <c r="A392" s="142" t="n">
        <f aca="false">DATEVALUE(TEXT(B392,"mm/dd/yy"))</f>
        <v>36524</v>
      </c>
    </row>
    <row r="393" customFormat="false" ht="12.75" hidden="false" customHeight="false" outlineLevel="0" collapsed="false">
      <c r="A393" s="142" t="n">
        <f aca="false">DATEVALUE(TEXT(B393,"mm/dd/yy"))</f>
        <v>36524</v>
      </c>
    </row>
    <row r="394" customFormat="false" ht="12.75" hidden="false" customHeight="false" outlineLevel="0" collapsed="false">
      <c r="A394" s="142" t="n">
        <f aca="false">DATEVALUE(TEXT(B394,"mm/dd/yy"))</f>
        <v>36524</v>
      </c>
    </row>
    <row r="395" customFormat="false" ht="12.75" hidden="false" customHeight="false" outlineLevel="0" collapsed="false">
      <c r="A395" s="142" t="n">
        <f aca="false">DATEVALUE(TEXT(B395,"mm/dd/yy"))</f>
        <v>36524</v>
      </c>
    </row>
    <row r="396" customFormat="false" ht="12.75" hidden="false" customHeight="false" outlineLevel="0" collapsed="false">
      <c r="A396" s="142" t="n">
        <f aca="false">DATEVALUE(TEXT(B396,"mm/dd/yy"))</f>
        <v>36524</v>
      </c>
    </row>
    <row r="397" customFormat="false" ht="12.75" hidden="false" customHeight="false" outlineLevel="0" collapsed="false">
      <c r="A397" s="142" t="n">
        <f aca="false">DATEVALUE(TEXT(B397,"mm/dd/yy"))</f>
        <v>36524</v>
      </c>
    </row>
    <row r="398" customFormat="false" ht="12.75" hidden="false" customHeight="false" outlineLevel="0" collapsed="false">
      <c r="A398" s="142" t="n">
        <f aca="false">DATEVALUE(TEXT(B398,"mm/dd/yy"))</f>
        <v>36524</v>
      </c>
    </row>
    <row r="399" customFormat="false" ht="12.75" hidden="false" customHeight="false" outlineLevel="0" collapsed="false">
      <c r="A399" s="142" t="n">
        <f aca="false">DATEVALUE(TEXT(B399,"mm/dd/yy"))</f>
        <v>36524</v>
      </c>
    </row>
    <row r="400" customFormat="false" ht="12.75" hidden="false" customHeight="false" outlineLevel="0" collapsed="false">
      <c r="A400" s="142" t="n">
        <f aca="false">DATEVALUE(TEXT(B400,"mm/dd/yy"))</f>
        <v>36524</v>
      </c>
    </row>
    <row r="401" customFormat="false" ht="12.75" hidden="false" customHeight="false" outlineLevel="0" collapsed="false">
      <c r="A401" s="142" t="n">
        <f aca="false">DATEVALUE(TEXT(B401,"mm/dd/yy"))</f>
        <v>36524</v>
      </c>
    </row>
    <row r="402" customFormat="false" ht="12.75" hidden="false" customHeight="false" outlineLevel="0" collapsed="false">
      <c r="A402" s="142" t="n">
        <f aca="false">DATEVALUE(TEXT(B402,"mm/dd/yy"))</f>
        <v>36524</v>
      </c>
    </row>
    <row r="403" customFormat="false" ht="12.75" hidden="false" customHeight="false" outlineLevel="0" collapsed="false">
      <c r="A403" s="142" t="n">
        <f aca="false">DATEVALUE(TEXT(B403,"mm/dd/yy"))</f>
        <v>36524</v>
      </c>
    </row>
    <row r="404" customFormat="false" ht="12.75" hidden="false" customHeight="false" outlineLevel="0" collapsed="false">
      <c r="A404" s="142" t="n">
        <f aca="false">DATEVALUE(TEXT(B404,"mm/dd/yy"))</f>
        <v>36524</v>
      </c>
    </row>
    <row r="405" customFormat="false" ht="12.75" hidden="false" customHeight="false" outlineLevel="0" collapsed="false">
      <c r="A405" s="142" t="n">
        <f aca="false">DATEVALUE(TEXT(B405,"mm/dd/yy"))</f>
        <v>36524</v>
      </c>
    </row>
    <row r="406" customFormat="false" ht="12.75" hidden="false" customHeight="false" outlineLevel="0" collapsed="false">
      <c r="A406" s="142" t="n">
        <f aca="false">DATEVALUE(TEXT(B406,"mm/dd/yy"))</f>
        <v>36524</v>
      </c>
    </row>
    <row r="407" customFormat="false" ht="12.75" hidden="false" customHeight="false" outlineLevel="0" collapsed="false">
      <c r="A407" s="142" t="n">
        <f aca="false">DATEVALUE(TEXT(B407,"mm/dd/yy"))</f>
        <v>36524</v>
      </c>
    </row>
    <row r="408" customFormat="false" ht="12.75" hidden="false" customHeight="false" outlineLevel="0" collapsed="false">
      <c r="A408" s="142" t="n">
        <f aca="false">DATEVALUE(TEXT(B408,"mm/dd/yy"))</f>
        <v>36524</v>
      </c>
    </row>
    <row r="409" customFormat="false" ht="12.75" hidden="false" customHeight="false" outlineLevel="0" collapsed="false">
      <c r="A409" s="142" t="n">
        <f aca="false">DATEVALUE(TEXT(B409,"mm/dd/yy"))</f>
        <v>36524</v>
      </c>
    </row>
    <row r="410" customFormat="false" ht="12.75" hidden="false" customHeight="false" outlineLevel="0" collapsed="false">
      <c r="A410" s="142" t="n">
        <f aca="false">DATEVALUE(TEXT(B410,"mm/dd/yy"))</f>
        <v>36524</v>
      </c>
    </row>
    <row r="411" customFormat="false" ht="12.75" hidden="false" customHeight="false" outlineLevel="0" collapsed="false">
      <c r="A411" s="142" t="n">
        <f aca="false">DATEVALUE(TEXT(B411,"mm/dd/yy"))</f>
        <v>36524</v>
      </c>
    </row>
    <row r="412" customFormat="false" ht="12.75" hidden="false" customHeight="false" outlineLevel="0" collapsed="false">
      <c r="A412" s="142" t="n">
        <f aca="false">DATEVALUE(TEXT(B412,"mm/dd/yy"))</f>
        <v>36524</v>
      </c>
    </row>
    <row r="413" customFormat="false" ht="12.75" hidden="false" customHeight="false" outlineLevel="0" collapsed="false">
      <c r="A413" s="142" t="n">
        <f aca="false">DATEVALUE(TEXT(B413,"mm/dd/yy"))</f>
        <v>36524</v>
      </c>
    </row>
    <row r="414" customFormat="false" ht="12.75" hidden="false" customHeight="false" outlineLevel="0" collapsed="false">
      <c r="A414" s="142" t="n">
        <f aca="false">DATEVALUE(TEXT(B414,"mm/dd/yy"))</f>
        <v>36524</v>
      </c>
    </row>
    <row r="415" customFormat="false" ht="12.75" hidden="false" customHeight="false" outlineLevel="0" collapsed="false">
      <c r="A415" s="142" t="n">
        <f aca="false">DATEVALUE(TEXT(B415,"mm/dd/yy"))</f>
        <v>36524</v>
      </c>
    </row>
    <row r="416" customFormat="false" ht="12.75" hidden="false" customHeight="false" outlineLevel="0" collapsed="false">
      <c r="A416" s="142" t="n">
        <f aca="false">DATEVALUE(TEXT(B416,"mm/dd/yy"))</f>
        <v>36524</v>
      </c>
    </row>
    <row r="417" customFormat="false" ht="12.75" hidden="false" customHeight="false" outlineLevel="0" collapsed="false">
      <c r="A417" s="142" t="n">
        <f aca="false">DATEVALUE(TEXT(B417,"mm/dd/yy"))</f>
        <v>36524</v>
      </c>
    </row>
    <row r="418" customFormat="false" ht="12.75" hidden="false" customHeight="false" outlineLevel="0" collapsed="false">
      <c r="A418" s="142" t="n">
        <f aca="false">DATEVALUE(TEXT(B418,"mm/dd/yy"))</f>
        <v>36524</v>
      </c>
    </row>
    <row r="419" customFormat="false" ht="12.75" hidden="false" customHeight="false" outlineLevel="0" collapsed="false">
      <c r="A419" s="142" t="n">
        <f aca="false">DATEVALUE(TEXT(B419,"mm/dd/yy"))</f>
        <v>36524</v>
      </c>
    </row>
    <row r="420" customFormat="false" ht="12.75" hidden="false" customHeight="false" outlineLevel="0" collapsed="false">
      <c r="A420" s="142" t="n">
        <f aca="false">DATEVALUE(TEXT(B420,"mm/dd/yy"))</f>
        <v>36524</v>
      </c>
    </row>
    <row r="421" customFormat="false" ht="12.75" hidden="false" customHeight="false" outlineLevel="0" collapsed="false">
      <c r="A421" s="142" t="n">
        <f aca="false">DATEVALUE(TEXT(B421,"mm/dd/yy"))</f>
        <v>36524</v>
      </c>
    </row>
    <row r="422" customFormat="false" ht="12.75" hidden="false" customHeight="false" outlineLevel="0" collapsed="false">
      <c r="A422" s="142" t="n">
        <f aca="false">DATEVALUE(TEXT(B422,"mm/dd/yy"))</f>
        <v>36524</v>
      </c>
    </row>
    <row r="423" customFormat="false" ht="12.75" hidden="false" customHeight="false" outlineLevel="0" collapsed="false">
      <c r="A423" s="142" t="n">
        <f aca="false">DATEVALUE(TEXT(B423,"mm/dd/yy"))</f>
        <v>36524</v>
      </c>
    </row>
    <row r="424" customFormat="false" ht="12.75" hidden="false" customHeight="false" outlineLevel="0" collapsed="false">
      <c r="A424" s="142" t="n">
        <f aca="false">DATEVALUE(TEXT(B424,"mm/dd/yy"))</f>
        <v>36524</v>
      </c>
    </row>
    <row r="425" customFormat="false" ht="12.75" hidden="false" customHeight="false" outlineLevel="0" collapsed="false">
      <c r="A425" s="142" t="n">
        <f aca="false">DATEVALUE(TEXT(B425,"mm/dd/yy"))</f>
        <v>36524</v>
      </c>
    </row>
    <row r="426" customFormat="false" ht="12.75" hidden="false" customHeight="false" outlineLevel="0" collapsed="false">
      <c r="A426" s="142" t="n">
        <f aca="false">DATEVALUE(TEXT(B426,"mm/dd/yy"))</f>
        <v>36524</v>
      </c>
    </row>
    <row r="427" customFormat="false" ht="12.75" hidden="false" customHeight="false" outlineLevel="0" collapsed="false">
      <c r="A427" s="142" t="n">
        <f aca="false">DATEVALUE(TEXT(B427,"mm/dd/yy"))</f>
        <v>36524</v>
      </c>
    </row>
    <row r="428" customFormat="false" ht="12.75" hidden="false" customHeight="false" outlineLevel="0" collapsed="false">
      <c r="A428" s="142" t="n">
        <f aca="false">DATEVALUE(TEXT(B428,"mm/dd/yy"))</f>
        <v>36524</v>
      </c>
    </row>
    <row r="429" customFormat="false" ht="12.75" hidden="false" customHeight="false" outlineLevel="0" collapsed="false">
      <c r="A429" s="142" t="n">
        <f aca="false">DATEVALUE(TEXT(B429,"mm/dd/yy"))</f>
        <v>36524</v>
      </c>
    </row>
    <row r="430" customFormat="false" ht="12.75" hidden="false" customHeight="false" outlineLevel="0" collapsed="false">
      <c r="A430" s="142" t="n">
        <f aca="false">DATEVALUE(TEXT(B430,"mm/dd/yy"))</f>
        <v>36524</v>
      </c>
    </row>
    <row r="431" customFormat="false" ht="12.75" hidden="false" customHeight="false" outlineLevel="0" collapsed="false">
      <c r="A431" s="142" t="n">
        <f aca="false">DATEVALUE(TEXT(B431,"mm/dd/yy"))</f>
        <v>36524</v>
      </c>
    </row>
    <row r="432" customFormat="false" ht="12.75" hidden="false" customHeight="false" outlineLevel="0" collapsed="false">
      <c r="A432" s="142" t="n">
        <f aca="false">DATEVALUE(TEXT(B432,"mm/dd/yy"))</f>
        <v>36524</v>
      </c>
    </row>
    <row r="433" customFormat="false" ht="12.75" hidden="false" customHeight="false" outlineLevel="0" collapsed="false">
      <c r="A433" s="142" t="n">
        <f aca="false">DATEVALUE(TEXT(B433,"mm/dd/yy"))</f>
        <v>36524</v>
      </c>
    </row>
    <row r="434" customFormat="false" ht="12.75" hidden="false" customHeight="false" outlineLevel="0" collapsed="false">
      <c r="A434" s="142" t="n">
        <f aca="false">DATEVALUE(TEXT(B434,"mm/dd/yy"))</f>
        <v>36524</v>
      </c>
    </row>
    <row r="435" customFormat="false" ht="12.75" hidden="false" customHeight="false" outlineLevel="0" collapsed="false">
      <c r="A435" s="142" t="n">
        <f aca="false">DATEVALUE(TEXT(B435,"mm/dd/yy"))</f>
        <v>36524</v>
      </c>
    </row>
    <row r="436" customFormat="false" ht="12.75" hidden="false" customHeight="false" outlineLevel="0" collapsed="false">
      <c r="A436" s="142" t="n">
        <f aca="false">DATEVALUE(TEXT(B436,"mm/dd/yy"))</f>
        <v>36524</v>
      </c>
    </row>
    <row r="437" customFormat="false" ht="12.75" hidden="false" customHeight="false" outlineLevel="0" collapsed="false">
      <c r="A437" s="142" t="n">
        <f aca="false">DATEVALUE(TEXT(B437,"mm/dd/yy"))</f>
        <v>36524</v>
      </c>
    </row>
    <row r="438" customFormat="false" ht="12.75" hidden="false" customHeight="false" outlineLevel="0" collapsed="false">
      <c r="A438" s="142" t="n">
        <f aca="false">DATEVALUE(TEXT(B438,"mm/dd/yy"))</f>
        <v>36524</v>
      </c>
    </row>
    <row r="439" customFormat="false" ht="12.75" hidden="false" customHeight="false" outlineLevel="0" collapsed="false">
      <c r="A439" s="142" t="n">
        <f aca="false">DATEVALUE(TEXT(B439,"mm/dd/yy"))</f>
        <v>36524</v>
      </c>
    </row>
    <row r="440" customFormat="false" ht="12.75" hidden="false" customHeight="false" outlineLevel="0" collapsed="false">
      <c r="A440" s="142" t="n">
        <f aca="false">DATEVALUE(TEXT(B440,"mm/dd/yy"))</f>
        <v>36524</v>
      </c>
    </row>
    <row r="441" customFormat="false" ht="12.75" hidden="false" customHeight="false" outlineLevel="0" collapsed="false">
      <c r="A441" s="142" t="n">
        <f aca="false">DATEVALUE(TEXT(B441,"mm/dd/yy"))</f>
        <v>36524</v>
      </c>
    </row>
    <row r="442" customFormat="false" ht="12.75" hidden="false" customHeight="false" outlineLevel="0" collapsed="false">
      <c r="A442" s="142" t="n">
        <f aca="false">DATEVALUE(TEXT(B442,"mm/dd/yy"))</f>
        <v>36524</v>
      </c>
    </row>
    <row r="443" customFormat="false" ht="12.75" hidden="false" customHeight="false" outlineLevel="0" collapsed="false">
      <c r="A443" s="142" t="n">
        <f aca="false">DATEVALUE(TEXT(B443,"mm/dd/yy"))</f>
        <v>36524</v>
      </c>
    </row>
    <row r="444" customFormat="false" ht="12.75" hidden="false" customHeight="false" outlineLevel="0" collapsed="false">
      <c r="A444" s="142" t="n">
        <f aca="false">DATEVALUE(TEXT(B444,"mm/dd/yy"))</f>
        <v>36524</v>
      </c>
    </row>
    <row r="445" customFormat="false" ht="12.75" hidden="false" customHeight="false" outlineLevel="0" collapsed="false">
      <c r="A445" s="142" t="n">
        <f aca="false">DATEVALUE(TEXT(B445,"mm/dd/yy"))</f>
        <v>36524</v>
      </c>
    </row>
    <row r="446" customFormat="false" ht="12.75" hidden="false" customHeight="false" outlineLevel="0" collapsed="false">
      <c r="A446" s="142" t="n">
        <f aca="false">DATEVALUE(TEXT(B446,"mm/dd/yy"))</f>
        <v>36524</v>
      </c>
    </row>
    <row r="447" customFormat="false" ht="12.75" hidden="false" customHeight="false" outlineLevel="0" collapsed="false">
      <c r="A447" s="142" t="n">
        <f aca="false">DATEVALUE(TEXT(B447,"mm/dd/yy"))</f>
        <v>36524</v>
      </c>
    </row>
    <row r="448" customFormat="false" ht="12.75" hidden="false" customHeight="false" outlineLevel="0" collapsed="false">
      <c r="A448" s="142" t="n">
        <f aca="false">DATEVALUE(TEXT(B448,"mm/dd/yy"))</f>
        <v>36524</v>
      </c>
    </row>
    <row r="449" customFormat="false" ht="12.75" hidden="false" customHeight="false" outlineLevel="0" collapsed="false">
      <c r="A449" s="142" t="n">
        <f aca="false">DATEVALUE(TEXT(B449,"mm/dd/yy"))</f>
        <v>36524</v>
      </c>
    </row>
    <row r="450" customFormat="false" ht="12.75" hidden="false" customHeight="false" outlineLevel="0" collapsed="false">
      <c r="A450" s="142" t="n">
        <f aca="false">DATEVALUE(TEXT(B450,"mm/dd/yy"))</f>
        <v>36524</v>
      </c>
    </row>
    <row r="451" customFormat="false" ht="12.75" hidden="false" customHeight="false" outlineLevel="0" collapsed="false">
      <c r="A451" s="142" t="n">
        <f aca="false">DATEVALUE(TEXT(B451,"mm/dd/yy"))</f>
        <v>36524</v>
      </c>
    </row>
    <row r="467" customFormat="false" ht="12.75" hidden="false" customHeight="false" outlineLevel="0" collapsed="false">
      <c r="E467" s="0" t="n">
        <v>1282011</v>
      </c>
      <c r="F467" s="0" t="n">
        <v>37034.285474537</v>
      </c>
      <c r="G467" s="0" t="s">
        <v>170</v>
      </c>
      <c r="H467" s="0" t="s">
        <v>15</v>
      </c>
      <c r="I467" s="0" t="s">
        <v>11</v>
      </c>
      <c r="K467" s="0" t="s">
        <v>13</v>
      </c>
      <c r="L467" s="0" t="s">
        <v>133</v>
      </c>
      <c r="M467" s="0" t="n">
        <v>29084</v>
      </c>
      <c r="N467" s="0" t="s">
        <v>646</v>
      </c>
      <c r="O467" s="0" t="n">
        <v>50</v>
      </c>
      <c r="R467" s="0" t="s">
        <v>97</v>
      </c>
      <c r="S467" s="0" t="s">
        <v>98</v>
      </c>
      <c r="T467" s="0" t="n">
        <v>35.25</v>
      </c>
      <c r="U467" s="0" t="s">
        <v>647</v>
      </c>
      <c r="V467" s="0" t="s">
        <v>153</v>
      </c>
      <c r="W467" s="0" t="s">
        <v>154</v>
      </c>
      <c r="X467" s="0" t="s">
        <v>102</v>
      </c>
      <c r="Y467" s="0" t="s">
        <v>103</v>
      </c>
      <c r="Z467" s="0" t="s">
        <v>104</v>
      </c>
      <c r="AB467" s="0" t="n">
        <v>619001.1</v>
      </c>
      <c r="AC467" s="0" t="n">
        <v>3246</v>
      </c>
      <c r="AD467" s="0" t="n">
        <v>37036.875</v>
      </c>
      <c r="AE467" s="0" t="n">
        <v>37042.875</v>
      </c>
    </row>
    <row r="468" customFormat="false" ht="12.75" hidden="false" customHeight="false" outlineLevel="0" collapsed="false">
      <c r="E468" s="0" t="n">
        <v>1282015</v>
      </c>
      <c r="F468" s="0" t="n">
        <v>37034.2864351852</v>
      </c>
      <c r="G468" s="0" t="s">
        <v>147</v>
      </c>
      <c r="H468" s="0" t="s">
        <v>15</v>
      </c>
      <c r="I468" s="0" t="s">
        <v>11</v>
      </c>
      <c r="K468" s="0" t="s">
        <v>13</v>
      </c>
      <c r="L468" s="0" t="s">
        <v>133</v>
      </c>
      <c r="M468" s="0" t="n">
        <v>29082</v>
      </c>
      <c r="N468" s="0" t="s">
        <v>648</v>
      </c>
      <c r="O468" s="0" t="n">
        <v>50</v>
      </c>
      <c r="R468" s="0" t="s">
        <v>97</v>
      </c>
      <c r="S468" s="0" t="s">
        <v>98</v>
      </c>
      <c r="T468" s="0" t="n">
        <v>45.25</v>
      </c>
      <c r="U468" s="0" t="s">
        <v>649</v>
      </c>
      <c r="V468" s="0" t="s">
        <v>136</v>
      </c>
      <c r="W468" s="0" t="s">
        <v>149</v>
      </c>
      <c r="X468" s="0" t="s">
        <v>102</v>
      </c>
      <c r="Y468" s="0" t="s">
        <v>103</v>
      </c>
      <c r="Z468" s="0" t="s">
        <v>104</v>
      </c>
      <c r="AA468" s="0" t="n">
        <v>96021791</v>
      </c>
      <c r="AB468" s="0" t="n">
        <v>619006.1</v>
      </c>
      <c r="AC468" s="0" t="n">
        <v>64168</v>
      </c>
      <c r="AD468" s="0" t="n">
        <v>37035.875</v>
      </c>
      <c r="AE468" s="0" t="n">
        <v>37035.875</v>
      </c>
    </row>
    <row r="469" customFormat="false" ht="12.75" hidden="false" customHeight="false" outlineLevel="0" collapsed="false">
      <c r="E469" s="0" t="n">
        <v>1282037</v>
      </c>
      <c r="F469" s="0" t="n">
        <v>37034.2913541667</v>
      </c>
      <c r="G469" s="0" t="s">
        <v>170</v>
      </c>
      <c r="H469" s="0" t="s">
        <v>15</v>
      </c>
      <c r="I469" s="0" t="s">
        <v>11</v>
      </c>
      <c r="K469" s="0" t="s">
        <v>13</v>
      </c>
      <c r="L469" s="0" t="s">
        <v>133</v>
      </c>
      <c r="M469" s="0" t="n">
        <v>29086</v>
      </c>
      <c r="N469" s="0" t="s">
        <v>650</v>
      </c>
      <c r="O469" s="0" t="n">
        <v>50</v>
      </c>
      <c r="R469" s="0" t="s">
        <v>97</v>
      </c>
      <c r="S469" s="0" t="s">
        <v>98</v>
      </c>
      <c r="T469" s="0" t="n">
        <v>32.25</v>
      </c>
      <c r="U469" s="0" t="s">
        <v>647</v>
      </c>
      <c r="V469" s="0" t="s">
        <v>153</v>
      </c>
      <c r="W469" s="0" t="s">
        <v>154</v>
      </c>
      <c r="X469" s="0" t="s">
        <v>102</v>
      </c>
      <c r="Y469" s="0" t="s">
        <v>103</v>
      </c>
      <c r="Z469" s="0" t="s">
        <v>104</v>
      </c>
      <c r="AB469" s="0" t="n">
        <v>619027.1</v>
      </c>
      <c r="AC469" s="0" t="n">
        <v>3246</v>
      </c>
      <c r="AD469" s="0" t="n">
        <v>37036.875</v>
      </c>
      <c r="AE469" s="0" t="n">
        <v>37036.875</v>
      </c>
    </row>
    <row r="470" customFormat="false" ht="12.75" hidden="false" customHeight="false" outlineLevel="0" collapsed="false">
      <c r="E470" s="0" t="n">
        <v>1282038</v>
      </c>
      <c r="F470" s="0" t="n">
        <v>37034.2914699074</v>
      </c>
      <c r="G470" s="0" t="s">
        <v>170</v>
      </c>
      <c r="H470" s="0" t="s">
        <v>15</v>
      </c>
      <c r="I470" s="0" t="s">
        <v>11</v>
      </c>
      <c r="K470" s="0" t="s">
        <v>13</v>
      </c>
      <c r="L470" s="0" t="s">
        <v>133</v>
      </c>
      <c r="M470" s="0" t="n">
        <v>29086</v>
      </c>
      <c r="N470" s="0" t="s">
        <v>650</v>
      </c>
      <c r="O470" s="0" t="n">
        <v>50</v>
      </c>
      <c r="R470" s="0" t="s">
        <v>97</v>
      </c>
      <c r="S470" s="0" t="s">
        <v>98</v>
      </c>
      <c r="T470" s="0" t="n">
        <v>32</v>
      </c>
      <c r="U470" s="0" t="s">
        <v>647</v>
      </c>
      <c r="V470" s="0" t="s">
        <v>153</v>
      </c>
      <c r="W470" s="0" t="s">
        <v>154</v>
      </c>
      <c r="X470" s="0" t="s">
        <v>102</v>
      </c>
      <c r="Y470" s="0" t="s">
        <v>103</v>
      </c>
      <c r="Z470" s="0" t="s">
        <v>104</v>
      </c>
      <c r="AB470" s="0" t="n">
        <v>619028.1</v>
      </c>
      <c r="AC470" s="0" t="n">
        <v>3246</v>
      </c>
      <c r="AD470" s="0" t="n">
        <v>37036.875</v>
      </c>
      <c r="AE470" s="0" t="n">
        <v>37036.875</v>
      </c>
    </row>
    <row r="471" customFormat="false" ht="12.75" hidden="false" customHeight="false" outlineLevel="0" collapsed="false">
      <c r="E471" s="0" t="n">
        <v>1282889</v>
      </c>
      <c r="F471" s="0" t="n">
        <v>37034.3479050926</v>
      </c>
      <c r="G471" s="0" t="s">
        <v>287</v>
      </c>
      <c r="H471" s="0" t="s">
        <v>15</v>
      </c>
      <c r="I471" s="0" t="s">
        <v>11</v>
      </c>
      <c r="K471" s="0" t="s">
        <v>13</v>
      </c>
      <c r="L471" s="0" t="s">
        <v>95</v>
      </c>
      <c r="M471" s="0" t="n">
        <v>40715</v>
      </c>
      <c r="N471" s="0" t="s">
        <v>651</v>
      </c>
      <c r="O471" s="0" t="n">
        <v>25</v>
      </c>
      <c r="R471" s="0" t="s">
        <v>97</v>
      </c>
      <c r="S471" s="0" t="s">
        <v>98</v>
      </c>
      <c r="T471" s="0" t="n">
        <v>426</v>
      </c>
      <c r="U471" s="0" t="s">
        <v>652</v>
      </c>
      <c r="V471" s="0" t="s">
        <v>401</v>
      </c>
      <c r="W471" s="0" t="s">
        <v>101</v>
      </c>
      <c r="X471" s="0" t="s">
        <v>102</v>
      </c>
      <c r="Y471" s="0" t="s">
        <v>103</v>
      </c>
      <c r="Z471" s="0" t="s">
        <v>104</v>
      </c>
      <c r="AB471" s="0" t="n">
        <v>619326.1</v>
      </c>
      <c r="AC471" s="0" t="n">
        <v>69121</v>
      </c>
      <c r="AD471" s="0" t="n">
        <v>37104.875</v>
      </c>
      <c r="AE471" s="0" t="n">
        <v>37134.875</v>
      </c>
    </row>
    <row r="472" customFormat="false" ht="12.75" hidden="false" customHeight="false" outlineLevel="0" collapsed="false">
      <c r="E472" s="0" t="n">
        <v>1283153</v>
      </c>
      <c r="F472" s="0" t="n">
        <v>37034.356724537</v>
      </c>
      <c r="G472" s="0" t="s">
        <v>150</v>
      </c>
      <c r="H472" s="0" t="s">
        <v>17</v>
      </c>
      <c r="I472" s="0" t="s">
        <v>11</v>
      </c>
      <c r="K472" s="0" t="s">
        <v>13</v>
      </c>
      <c r="L472" s="0" t="s">
        <v>442</v>
      </c>
      <c r="M472" s="0" t="n">
        <v>34839</v>
      </c>
      <c r="N472" s="0" t="s">
        <v>653</v>
      </c>
      <c r="P472" s="0" t="n">
        <v>50</v>
      </c>
      <c r="R472" s="0" t="s">
        <v>97</v>
      </c>
      <c r="S472" s="0" t="s">
        <v>98</v>
      </c>
      <c r="T472" s="0" t="n">
        <v>40.5</v>
      </c>
      <c r="U472" s="0" t="s">
        <v>620</v>
      </c>
      <c r="V472" s="0" t="s">
        <v>476</v>
      </c>
      <c r="W472" s="0" t="s">
        <v>477</v>
      </c>
      <c r="X472" s="0" t="s">
        <v>102</v>
      </c>
      <c r="Y472" s="0" t="s">
        <v>103</v>
      </c>
      <c r="Z472" s="0" t="s">
        <v>104</v>
      </c>
      <c r="AA472" s="0" t="n">
        <v>96009016</v>
      </c>
      <c r="AB472" s="0" t="n">
        <v>619389.1</v>
      </c>
      <c r="AC472" s="0" t="n">
        <v>18</v>
      </c>
      <c r="AD472" s="0" t="n">
        <v>37257</v>
      </c>
      <c r="AE472" s="0" t="n">
        <v>37315</v>
      </c>
    </row>
    <row r="473" customFormat="false" ht="12.75" hidden="false" customHeight="false" outlineLevel="0" collapsed="false">
      <c r="E473" s="0" t="n">
        <v>1283297</v>
      </c>
      <c r="F473" s="0" t="n">
        <v>37034.3595833333</v>
      </c>
      <c r="G473" s="0" t="s">
        <v>461</v>
      </c>
      <c r="H473" s="0" t="s">
        <v>14</v>
      </c>
      <c r="I473" s="0" t="s">
        <v>11</v>
      </c>
      <c r="K473" s="0" t="s">
        <v>13</v>
      </c>
      <c r="L473" s="0" t="s">
        <v>133</v>
      </c>
      <c r="M473" s="0" t="n">
        <v>26116</v>
      </c>
      <c r="N473" s="0" t="s">
        <v>654</v>
      </c>
      <c r="P473" s="0" t="n">
        <v>50</v>
      </c>
      <c r="R473" s="0" t="s">
        <v>97</v>
      </c>
      <c r="S473" s="0" t="s">
        <v>98</v>
      </c>
      <c r="T473" s="0" t="n">
        <v>55.5</v>
      </c>
      <c r="U473" s="0" t="s">
        <v>208</v>
      </c>
      <c r="V473" s="0" t="s">
        <v>181</v>
      </c>
      <c r="W473" s="0" t="s">
        <v>182</v>
      </c>
      <c r="X473" s="0" t="s">
        <v>102</v>
      </c>
      <c r="Y473" s="0" t="s">
        <v>103</v>
      </c>
      <c r="Z473" s="0" t="s">
        <v>104</v>
      </c>
      <c r="AB473" s="0" t="n">
        <v>619410.1</v>
      </c>
      <c r="AC473" s="0" t="n">
        <v>27457</v>
      </c>
      <c r="AD473" s="0" t="n">
        <v>37408.7159722222</v>
      </c>
      <c r="AE473" s="0" t="n">
        <v>37437.7159722222</v>
      </c>
    </row>
    <row r="474" customFormat="false" ht="12.75" hidden="false" customHeight="false" outlineLevel="0" collapsed="false">
      <c r="E474" s="0" t="n">
        <v>1284795</v>
      </c>
      <c r="F474" s="0" t="n">
        <v>37034.3933333333</v>
      </c>
      <c r="G474" s="0" t="s">
        <v>162</v>
      </c>
      <c r="H474" s="0" t="s">
        <v>15</v>
      </c>
      <c r="I474" s="0" t="s">
        <v>11</v>
      </c>
      <c r="K474" s="0" t="s">
        <v>13</v>
      </c>
      <c r="L474" s="0" t="s">
        <v>95</v>
      </c>
      <c r="M474" s="0" t="n">
        <v>40719</v>
      </c>
      <c r="N474" s="0" t="s">
        <v>400</v>
      </c>
      <c r="O474" s="0" t="n">
        <v>25</v>
      </c>
      <c r="R474" s="0" t="s">
        <v>97</v>
      </c>
      <c r="S474" s="0" t="s">
        <v>98</v>
      </c>
      <c r="T474" s="0" t="n">
        <v>237</v>
      </c>
      <c r="U474" s="0" t="s">
        <v>652</v>
      </c>
      <c r="V474" s="0" t="s">
        <v>401</v>
      </c>
      <c r="W474" s="0" t="s">
        <v>101</v>
      </c>
      <c r="X474" s="0" t="s">
        <v>102</v>
      </c>
      <c r="Y474" s="0" t="s">
        <v>103</v>
      </c>
      <c r="Z474" s="0" t="s">
        <v>104</v>
      </c>
      <c r="AA474" s="0" t="n">
        <v>96057469</v>
      </c>
      <c r="AB474" s="0" t="n">
        <v>619578.1</v>
      </c>
      <c r="AC474" s="0" t="n">
        <v>53350</v>
      </c>
      <c r="AD474" s="0" t="n">
        <v>37135.875</v>
      </c>
      <c r="AE474" s="0" t="n">
        <v>37164.875</v>
      </c>
    </row>
    <row r="475" customFormat="false" ht="12.75" hidden="false" customHeight="false" outlineLevel="0" collapsed="false">
      <c r="E475" s="0" t="n">
        <v>1284914</v>
      </c>
      <c r="F475" s="0" t="n">
        <v>37034.3972916667</v>
      </c>
      <c r="G475" s="0" t="s">
        <v>160</v>
      </c>
      <c r="H475" s="0" t="s">
        <v>14</v>
      </c>
      <c r="I475" s="0" t="s">
        <v>11</v>
      </c>
      <c r="K475" s="0" t="s">
        <v>13</v>
      </c>
      <c r="L475" s="0" t="s">
        <v>133</v>
      </c>
      <c r="M475" s="0" t="n">
        <v>7474</v>
      </c>
      <c r="N475" s="0" t="s">
        <v>655</v>
      </c>
      <c r="O475" s="0" t="n">
        <v>50</v>
      </c>
      <c r="R475" s="0" t="s">
        <v>97</v>
      </c>
      <c r="S475" s="0" t="s">
        <v>98</v>
      </c>
      <c r="T475" s="0" t="n">
        <v>83</v>
      </c>
      <c r="U475" s="0" t="s">
        <v>223</v>
      </c>
      <c r="V475" s="0" t="s">
        <v>265</v>
      </c>
      <c r="W475" s="0" t="s">
        <v>137</v>
      </c>
      <c r="X475" s="0" t="s">
        <v>102</v>
      </c>
      <c r="Y475" s="0" t="s">
        <v>103</v>
      </c>
      <c r="Z475" s="0" t="s">
        <v>104</v>
      </c>
      <c r="AA475" s="0" t="n">
        <v>96006417</v>
      </c>
      <c r="AB475" s="0" t="n">
        <v>619605.1</v>
      </c>
      <c r="AC475" s="0" t="n">
        <v>56264</v>
      </c>
      <c r="AD475" s="0" t="n">
        <v>37073.7159722222</v>
      </c>
      <c r="AE475" s="0" t="n">
        <v>37134.7159722222</v>
      </c>
    </row>
    <row r="476" customFormat="false" ht="12.75" hidden="false" customHeight="false" outlineLevel="0" collapsed="false">
      <c r="E476" s="0" t="n">
        <v>1285018</v>
      </c>
      <c r="F476" s="0" t="n">
        <v>37034.3996180556</v>
      </c>
      <c r="G476" s="0" t="s">
        <v>162</v>
      </c>
      <c r="H476" s="0" t="s">
        <v>15</v>
      </c>
      <c r="I476" s="0" t="s">
        <v>11</v>
      </c>
      <c r="K476" s="0" t="s">
        <v>13</v>
      </c>
      <c r="L476" s="0" t="s">
        <v>95</v>
      </c>
      <c r="M476" s="0" t="n">
        <v>40719</v>
      </c>
      <c r="N476" s="0" t="s">
        <v>400</v>
      </c>
      <c r="O476" s="0" t="n">
        <v>25</v>
      </c>
      <c r="R476" s="0" t="s">
        <v>97</v>
      </c>
      <c r="S476" s="0" t="s">
        <v>98</v>
      </c>
      <c r="T476" s="0" t="n">
        <v>230</v>
      </c>
      <c r="U476" s="0" t="s">
        <v>652</v>
      </c>
      <c r="V476" s="0" t="s">
        <v>401</v>
      </c>
      <c r="W476" s="0" t="s">
        <v>101</v>
      </c>
      <c r="X476" s="0" t="s">
        <v>102</v>
      </c>
      <c r="Y476" s="0" t="s">
        <v>103</v>
      </c>
      <c r="Z476" s="0" t="s">
        <v>104</v>
      </c>
      <c r="AA476" s="0" t="n">
        <v>96057469</v>
      </c>
      <c r="AB476" s="0" t="n">
        <v>619616.1</v>
      </c>
      <c r="AC476" s="0" t="n">
        <v>53350</v>
      </c>
      <c r="AD476" s="0" t="n">
        <v>37135.875</v>
      </c>
      <c r="AE476" s="0" t="n">
        <v>37164.875</v>
      </c>
    </row>
    <row r="477" customFormat="false" ht="12.75" hidden="false" customHeight="false" outlineLevel="0" collapsed="false">
      <c r="E477" s="0" t="n">
        <v>1285549</v>
      </c>
      <c r="F477" s="0" t="n">
        <v>37034.4213888889</v>
      </c>
      <c r="G477" s="0" t="s">
        <v>162</v>
      </c>
      <c r="H477" s="0" t="s">
        <v>14</v>
      </c>
      <c r="I477" s="0" t="s">
        <v>11</v>
      </c>
      <c r="K477" s="0" t="s">
        <v>12</v>
      </c>
      <c r="L477" s="0" t="s">
        <v>123</v>
      </c>
      <c r="M477" s="0" t="n">
        <v>36165</v>
      </c>
      <c r="N477" s="0" t="s">
        <v>656</v>
      </c>
      <c r="P477" s="0" t="n">
        <v>25000</v>
      </c>
      <c r="R477" s="0" t="s">
        <v>125</v>
      </c>
      <c r="S477" s="0" t="s">
        <v>98</v>
      </c>
      <c r="T477" s="0" t="n">
        <v>-0.0725</v>
      </c>
      <c r="U477" s="0" t="s">
        <v>327</v>
      </c>
      <c r="V477" s="0" t="s">
        <v>328</v>
      </c>
      <c r="W477" s="0" t="s">
        <v>329</v>
      </c>
      <c r="X477" s="0" t="s">
        <v>129</v>
      </c>
      <c r="Y477" s="0" t="s">
        <v>103</v>
      </c>
      <c r="Z477" s="0" t="s">
        <v>130</v>
      </c>
      <c r="AA477" s="0" t="n">
        <v>96045266</v>
      </c>
      <c r="AB477" s="0" t="s">
        <v>657</v>
      </c>
      <c r="AC477" s="0" t="n">
        <v>53350</v>
      </c>
      <c r="AD477" s="0" t="n">
        <v>37043.875</v>
      </c>
      <c r="AE477" s="0" t="n">
        <v>37072.875</v>
      </c>
    </row>
    <row r="478" customFormat="false" ht="12.75" hidden="false" customHeight="false" outlineLevel="0" collapsed="false">
      <c r="E478" s="0" t="n">
        <v>1285554</v>
      </c>
      <c r="F478" s="0" t="n">
        <v>37034.4219328704</v>
      </c>
      <c r="G478" s="0" t="s">
        <v>658</v>
      </c>
      <c r="H478" s="0" t="s">
        <v>968</v>
      </c>
      <c r="I478" s="0" t="s">
        <v>11</v>
      </c>
      <c r="K478" s="0" t="s">
        <v>12</v>
      </c>
      <c r="L478" s="0" t="s">
        <v>123</v>
      </c>
      <c r="M478" s="0" t="n">
        <v>33999</v>
      </c>
      <c r="N478" s="0" t="s">
        <v>659</v>
      </c>
      <c r="P478" s="0" t="n">
        <v>10000</v>
      </c>
      <c r="R478" s="0" t="s">
        <v>125</v>
      </c>
      <c r="S478" s="0" t="s">
        <v>98</v>
      </c>
      <c r="T478" s="0" t="n">
        <v>0.03</v>
      </c>
      <c r="U478" s="0" t="s">
        <v>660</v>
      </c>
      <c r="V478" s="0" t="s">
        <v>218</v>
      </c>
      <c r="W478" s="0" t="s">
        <v>219</v>
      </c>
      <c r="X478" s="0" t="s">
        <v>129</v>
      </c>
      <c r="Y478" s="0" t="s">
        <v>103</v>
      </c>
      <c r="Z478" s="0" t="s">
        <v>130</v>
      </c>
      <c r="AA478" s="0" t="n">
        <v>96003709</v>
      </c>
      <c r="AB478" s="0" t="s">
        <v>661</v>
      </c>
      <c r="AC478" s="0" t="n">
        <v>51163</v>
      </c>
      <c r="AD478" s="0" t="n">
        <v>37043</v>
      </c>
      <c r="AE478" s="0" t="n">
        <v>37072</v>
      </c>
    </row>
    <row r="479" customFormat="false" ht="12.75" hidden="false" customHeight="false" outlineLevel="0" collapsed="false">
      <c r="E479" s="0" t="n">
        <v>1285618</v>
      </c>
      <c r="F479" s="0" t="n">
        <v>37034.427037037</v>
      </c>
      <c r="G479" s="0" t="s">
        <v>243</v>
      </c>
      <c r="H479" s="0" t="s">
        <v>14</v>
      </c>
      <c r="I479" s="0" t="s">
        <v>11</v>
      </c>
      <c r="K479" s="0" t="s">
        <v>12</v>
      </c>
      <c r="L479" s="0" t="s">
        <v>123</v>
      </c>
      <c r="M479" s="0" t="n">
        <v>47099</v>
      </c>
      <c r="N479" s="0" t="s">
        <v>241</v>
      </c>
      <c r="O479" s="0" t="n">
        <v>10000</v>
      </c>
      <c r="R479" s="0" t="s">
        <v>125</v>
      </c>
      <c r="S479" s="0" t="s">
        <v>98</v>
      </c>
      <c r="T479" s="0" t="n">
        <v>-0.05</v>
      </c>
      <c r="U479" s="0" t="s">
        <v>202</v>
      </c>
      <c r="V479" s="0" t="s">
        <v>218</v>
      </c>
      <c r="W479" s="0" t="s">
        <v>219</v>
      </c>
      <c r="X479" s="0" t="s">
        <v>129</v>
      </c>
      <c r="Y479" s="0" t="s">
        <v>103</v>
      </c>
      <c r="Z479" s="0" t="s">
        <v>130</v>
      </c>
      <c r="AA479" s="0" t="n">
        <v>95001227</v>
      </c>
      <c r="AB479" s="0" t="s">
        <v>662</v>
      </c>
      <c r="AC479" s="0" t="n">
        <v>208</v>
      </c>
      <c r="AD479" s="0" t="n">
        <v>37043.875</v>
      </c>
      <c r="AE479" s="0" t="n">
        <v>37072.875</v>
      </c>
    </row>
    <row r="480" customFormat="false" ht="12.75" hidden="false" customHeight="false" outlineLevel="0" collapsed="false">
      <c r="E480" s="0" t="n">
        <v>1285729</v>
      </c>
      <c r="F480" s="0" t="n">
        <v>37034.4351967593</v>
      </c>
      <c r="G480" s="0" t="s">
        <v>162</v>
      </c>
      <c r="H480" s="0" t="s">
        <v>14</v>
      </c>
      <c r="I480" s="0" t="s">
        <v>11</v>
      </c>
      <c r="K480" s="0" t="s">
        <v>12</v>
      </c>
      <c r="L480" s="0" t="s">
        <v>123</v>
      </c>
      <c r="M480" s="0" t="n">
        <v>47099</v>
      </c>
      <c r="N480" s="0" t="s">
        <v>241</v>
      </c>
      <c r="O480" s="0" t="n">
        <v>10000</v>
      </c>
      <c r="R480" s="0" t="s">
        <v>125</v>
      </c>
      <c r="S480" s="0" t="s">
        <v>98</v>
      </c>
      <c r="T480" s="0" t="n">
        <v>-0.0525</v>
      </c>
      <c r="U480" s="0" t="s">
        <v>202</v>
      </c>
      <c r="V480" s="0" t="s">
        <v>218</v>
      </c>
      <c r="W480" s="0" t="s">
        <v>219</v>
      </c>
      <c r="X480" s="0" t="s">
        <v>129</v>
      </c>
      <c r="Y480" s="0" t="s">
        <v>103</v>
      </c>
      <c r="Z480" s="0" t="s">
        <v>130</v>
      </c>
      <c r="AA480" s="0" t="n">
        <v>96045266</v>
      </c>
      <c r="AB480" s="0" t="s">
        <v>663</v>
      </c>
      <c r="AC480" s="0" t="n">
        <v>53350</v>
      </c>
      <c r="AD480" s="0" t="n">
        <v>37043.875</v>
      </c>
      <c r="AE480" s="0" t="n">
        <v>37072.875</v>
      </c>
    </row>
    <row r="481" customFormat="false" ht="12.75" hidden="false" customHeight="false" outlineLevel="0" collapsed="false">
      <c r="E481" s="0" t="n">
        <v>1285947</v>
      </c>
      <c r="F481" s="0" t="n">
        <v>37034.458900463</v>
      </c>
      <c r="G481" s="0" t="s">
        <v>257</v>
      </c>
      <c r="H481" s="0" t="s">
        <v>969</v>
      </c>
      <c r="I481" s="0" t="s">
        <v>11</v>
      </c>
      <c r="K481" s="0" t="s">
        <v>12</v>
      </c>
      <c r="L481" s="0" t="s">
        <v>139</v>
      </c>
      <c r="M481" s="0" t="n">
        <v>36228</v>
      </c>
      <c r="N481" s="0" t="s">
        <v>603</v>
      </c>
      <c r="O481" s="0" t="n">
        <v>10000</v>
      </c>
      <c r="R481" s="0" t="s">
        <v>125</v>
      </c>
      <c r="S481" s="0" t="s">
        <v>98</v>
      </c>
      <c r="T481" s="0" t="n">
        <v>-0.0025</v>
      </c>
      <c r="U481" s="0" t="s">
        <v>565</v>
      </c>
      <c r="V481" s="0" t="s">
        <v>334</v>
      </c>
      <c r="W481" s="0" t="s">
        <v>335</v>
      </c>
      <c r="X481" s="0" t="s">
        <v>129</v>
      </c>
      <c r="Y481" s="0" t="s">
        <v>103</v>
      </c>
      <c r="Z481" s="0" t="s">
        <v>130</v>
      </c>
      <c r="AB481" s="0" t="s">
        <v>664</v>
      </c>
      <c r="AC481" s="0" t="n">
        <v>68856</v>
      </c>
      <c r="AD481" s="0" t="n">
        <v>37043.875</v>
      </c>
      <c r="AE481" s="0" t="n">
        <v>37072.875</v>
      </c>
    </row>
    <row r="482" customFormat="false" ht="12.75" hidden="false" customHeight="false" outlineLevel="0" collapsed="false">
      <c r="E482" s="0" t="n">
        <v>1285952</v>
      </c>
      <c r="F482" s="0" t="n">
        <v>37034.4596643519</v>
      </c>
      <c r="G482" s="0" t="s">
        <v>257</v>
      </c>
      <c r="H482" s="0" t="s">
        <v>969</v>
      </c>
      <c r="I482" s="0" t="s">
        <v>11</v>
      </c>
      <c r="K482" s="0" t="s">
        <v>12</v>
      </c>
      <c r="L482" s="0" t="s">
        <v>139</v>
      </c>
      <c r="M482" s="0" t="n">
        <v>36228</v>
      </c>
      <c r="N482" s="0" t="s">
        <v>603</v>
      </c>
      <c r="O482" s="0" t="n">
        <v>10000</v>
      </c>
      <c r="R482" s="0" t="s">
        <v>125</v>
      </c>
      <c r="S482" s="0" t="s">
        <v>98</v>
      </c>
      <c r="T482" s="0" t="n">
        <v>-0.0025</v>
      </c>
      <c r="U482" s="0" t="s">
        <v>565</v>
      </c>
      <c r="V482" s="0" t="s">
        <v>334</v>
      </c>
      <c r="W482" s="0" t="s">
        <v>335</v>
      </c>
      <c r="X482" s="0" t="s">
        <v>129</v>
      </c>
      <c r="Y482" s="0" t="s">
        <v>103</v>
      </c>
      <c r="Z482" s="0" t="s">
        <v>130</v>
      </c>
      <c r="AB482" s="0" t="s">
        <v>665</v>
      </c>
      <c r="AC482" s="0" t="n">
        <v>68856</v>
      </c>
      <c r="AD482" s="0" t="n">
        <v>37043.875</v>
      </c>
      <c r="AE482" s="0" t="n">
        <v>37072.875</v>
      </c>
    </row>
    <row r="483" customFormat="false" ht="12.75" hidden="false" customHeight="false" outlineLevel="0" collapsed="false">
      <c r="E483" s="0" t="n">
        <v>1285959</v>
      </c>
      <c r="F483" s="0" t="n">
        <v>37034.4609027778</v>
      </c>
      <c r="G483" s="0" t="s">
        <v>138</v>
      </c>
      <c r="H483" s="0" t="s">
        <v>970</v>
      </c>
      <c r="I483" s="0" t="s">
        <v>11</v>
      </c>
      <c r="K483" s="0" t="s">
        <v>12</v>
      </c>
      <c r="L483" s="0" t="s">
        <v>139</v>
      </c>
      <c r="M483" s="0" t="n">
        <v>36228</v>
      </c>
      <c r="N483" s="0" t="s">
        <v>603</v>
      </c>
      <c r="O483" s="0" t="n">
        <v>20000</v>
      </c>
      <c r="R483" s="0" t="s">
        <v>125</v>
      </c>
      <c r="S483" s="0" t="s">
        <v>98</v>
      </c>
      <c r="T483" s="0" t="n">
        <v>-0.0025</v>
      </c>
      <c r="U483" s="0" t="s">
        <v>565</v>
      </c>
      <c r="V483" s="0" t="s">
        <v>334</v>
      </c>
      <c r="W483" s="0" t="s">
        <v>335</v>
      </c>
      <c r="X483" s="0" t="s">
        <v>129</v>
      </c>
      <c r="Y483" s="0" t="s">
        <v>103</v>
      </c>
      <c r="Z483" s="0" t="s">
        <v>130</v>
      </c>
      <c r="AA483" s="0" t="n">
        <v>96021110</v>
      </c>
      <c r="AB483" s="0" t="s">
        <v>666</v>
      </c>
      <c r="AC483" s="0" t="n">
        <v>57399</v>
      </c>
      <c r="AD483" s="0" t="n">
        <v>37043.875</v>
      </c>
      <c r="AE483" s="0" t="n">
        <v>37072.875</v>
      </c>
    </row>
    <row r="484" customFormat="false" ht="12.75" hidden="false" customHeight="false" outlineLevel="0" collapsed="false">
      <c r="E484" s="0" t="n">
        <v>1286245</v>
      </c>
      <c r="F484" s="0" t="n">
        <v>37034.4959375</v>
      </c>
      <c r="G484" s="0" t="s">
        <v>243</v>
      </c>
      <c r="H484" s="0" t="s">
        <v>14</v>
      </c>
      <c r="I484" s="0" t="s">
        <v>11</v>
      </c>
      <c r="K484" s="0" t="s">
        <v>12</v>
      </c>
      <c r="L484" s="0" t="s">
        <v>123</v>
      </c>
      <c r="M484" s="0" t="n">
        <v>36137</v>
      </c>
      <c r="N484" s="0" t="s">
        <v>667</v>
      </c>
      <c r="P484" s="0" t="n">
        <v>5000</v>
      </c>
      <c r="R484" s="0" t="s">
        <v>125</v>
      </c>
      <c r="S484" s="0" t="s">
        <v>98</v>
      </c>
      <c r="T484" s="0" t="n">
        <v>-0.105</v>
      </c>
      <c r="U484" s="0" t="s">
        <v>202</v>
      </c>
      <c r="V484" s="0" t="s">
        <v>203</v>
      </c>
      <c r="W484" s="0" t="s">
        <v>204</v>
      </c>
      <c r="X484" s="0" t="s">
        <v>129</v>
      </c>
      <c r="Y484" s="0" t="s">
        <v>103</v>
      </c>
      <c r="Z484" s="0" t="s">
        <v>130</v>
      </c>
      <c r="AA484" s="0" t="n">
        <v>95001227</v>
      </c>
      <c r="AB484" s="0" t="s">
        <v>668</v>
      </c>
      <c r="AC484" s="0" t="n">
        <v>208</v>
      </c>
      <c r="AD484" s="0" t="n">
        <v>37043.875</v>
      </c>
      <c r="AE484" s="0" t="n">
        <v>37072.875</v>
      </c>
    </row>
    <row r="485" customFormat="false" ht="12.75" hidden="false" customHeight="false" outlineLevel="0" collapsed="false">
      <c r="E485" s="0" t="n">
        <v>1286278</v>
      </c>
      <c r="F485" s="0" t="n">
        <v>37034.5025810185</v>
      </c>
      <c r="G485" s="0" t="s">
        <v>162</v>
      </c>
      <c r="H485" s="0" t="s">
        <v>14</v>
      </c>
      <c r="I485" s="0" t="s">
        <v>11</v>
      </c>
      <c r="K485" s="0" t="s">
        <v>12</v>
      </c>
      <c r="L485" s="0" t="s">
        <v>123</v>
      </c>
      <c r="M485" s="0" t="n">
        <v>49203</v>
      </c>
      <c r="N485" s="0" t="s">
        <v>638</v>
      </c>
      <c r="P485" s="0" t="n">
        <v>15000</v>
      </c>
      <c r="R485" s="0" t="s">
        <v>125</v>
      </c>
      <c r="S485" s="0" t="s">
        <v>98</v>
      </c>
      <c r="T485" s="0" t="n">
        <v>0.03</v>
      </c>
      <c r="U485" s="0" t="s">
        <v>202</v>
      </c>
      <c r="V485" s="0" t="s">
        <v>218</v>
      </c>
      <c r="W485" s="0" t="s">
        <v>219</v>
      </c>
      <c r="X485" s="0" t="s">
        <v>129</v>
      </c>
      <c r="Y485" s="0" t="s">
        <v>103</v>
      </c>
      <c r="Z485" s="0" t="s">
        <v>130</v>
      </c>
      <c r="AA485" s="0" t="n">
        <v>96045266</v>
      </c>
      <c r="AB485" s="0" t="s">
        <v>669</v>
      </c>
      <c r="AC485" s="0" t="n">
        <v>53350</v>
      </c>
      <c r="AD485" s="0" t="n">
        <v>37043</v>
      </c>
      <c r="AE485" s="0" t="n">
        <v>37195</v>
      </c>
    </row>
    <row r="486" customFormat="false" ht="12.75" hidden="false" customHeight="false" outlineLevel="0" collapsed="false">
      <c r="E486" s="0" t="n">
        <v>1286279</v>
      </c>
      <c r="F486" s="0" t="n">
        <v>37034.5027314815</v>
      </c>
      <c r="G486" s="0" t="s">
        <v>162</v>
      </c>
      <c r="H486" s="0" t="s">
        <v>14</v>
      </c>
      <c r="I486" s="0" t="s">
        <v>11</v>
      </c>
      <c r="K486" s="0" t="s">
        <v>12</v>
      </c>
      <c r="L486" s="0" t="s">
        <v>123</v>
      </c>
      <c r="M486" s="0" t="n">
        <v>33999</v>
      </c>
      <c r="N486" s="0" t="s">
        <v>659</v>
      </c>
      <c r="P486" s="0" t="n">
        <v>50000</v>
      </c>
      <c r="R486" s="0" t="s">
        <v>125</v>
      </c>
      <c r="S486" s="0" t="s">
        <v>98</v>
      </c>
      <c r="T486" s="0" t="n">
        <v>0.03</v>
      </c>
      <c r="U486" s="0" t="s">
        <v>202</v>
      </c>
      <c r="V486" s="0" t="s">
        <v>218</v>
      </c>
      <c r="W486" s="0" t="s">
        <v>219</v>
      </c>
      <c r="X486" s="0" t="s">
        <v>129</v>
      </c>
      <c r="Y486" s="0" t="s">
        <v>103</v>
      </c>
      <c r="Z486" s="0" t="s">
        <v>130</v>
      </c>
      <c r="AA486" s="0" t="n">
        <v>96045266</v>
      </c>
      <c r="AB486" s="0" t="s">
        <v>670</v>
      </c>
      <c r="AC486" s="0" t="n">
        <v>53350</v>
      </c>
      <c r="AD486" s="0" t="n">
        <v>37043</v>
      </c>
      <c r="AE486" s="0" t="n">
        <v>37072</v>
      </c>
    </row>
    <row r="487" customFormat="false" ht="12.75" hidden="false" customHeight="false" outlineLevel="0" collapsed="false">
      <c r="E487" s="0" t="n">
        <v>1286461</v>
      </c>
      <c r="F487" s="0" t="n">
        <v>37034.5255324074</v>
      </c>
      <c r="G487" s="0" t="s">
        <v>170</v>
      </c>
      <c r="H487" s="0" t="s">
        <v>15</v>
      </c>
      <c r="I487" s="0" t="s">
        <v>11</v>
      </c>
      <c r="K487" s="0" t="s">
        <v>13</v>
      </c>
      <c r="L487" s="0" t="s">
        <v>133</v>
      </c>
      <c r="M487" s="0" t="n">
        <v>51148</v>
      </c>
      <c r="N487" s="0" t="s">
        <v>671</v>
      </c>
      <c r="O487" s="0" t="n">
        <v>50</v>
      </c>
      <c r="R487" s="0" t="s">
        <v>97</v>
      </c>
      <c r="S487" s="0" t="s">
        <v>98</v>
      </c>
      <c r="T487" s="0" t="n">
        <v>60.25</v>
      </c>
      <c r="U487" s="0" t="s">
        <v>647</v>
      </c>
      <c r="V487" s="0" t="s">
        <v>153</v>
      </c>
      <c r="W487" s="0" t="s">
        <v>154</v>
      </c>
      <c r="X487" s="0" t="s">
        <v>102</v>
      </c>
      <c r="Y487" s="0" t="s">
        <v>103</v>
      </c>
      <c r="Z487" s="0" t="s">
        <v>104</v>
      </c>
      <c r="AB487" s="0" t="n">
        <v>620370.1</v>
      </c>
      <c r="AC487" s="0" t="n">
        <v>3246</v>
      </c>
      <c r="AD487" s="0" t="n">
        <v>37046.875</v>
      </c>
      <c r="AE487" s="0" t="n">
        <v>37050.875</v>
      </c>
    </row>
    <row r="488" customFormat="false" ht="12.75" hidden="false" customHeight="false" outlineLevel="0" collapsed="false">
      <c r="E488" s="0" t="n">
        <v>1286818</v>
      </c>
      <c r="F488" s="0" t="n">
        <v>37034.5453935185</v>
      </c>
      <c r="G488" s="0" t="s">
        <v>255</v>
      </c>
      <c r="H488" s="0" t="s">
        <v>15</v>
      </c>
      <c r="I488" s="0" t="s">
        <v>11</v>
      </c>
      <c r="K488" s="0" t="s">
        <v>13</v>
      </c>
      <c r="L488" s="0" t="s">
        <v>95</v>
      </c>
      <c r="M488" s="0" t="n">
        <v>40693</v>
      </c>
      <c r="N488" s="0" t="s">
        <v>626</v>
      </c>
      <c r="P488" s="0" t="n">
        <v>25</v>
      </c>
      <c r="R488" s="0" t="s">
        <v>97</v>
      </c>
      <c r="S488" s="0" t="s">
        <v>98</v>
      </c>
      <c r="T488" s="0" t="n">
        <v>138</v>
      </c>
      <c r="U488" s="0" t="s">
        <v>652</v>
      </c>
      <c r="V488" s="0" t="s">
        <v>100</v>
      </c>
      <c r="W488" s="0" t="s">
        <v>101</v>
      </c>
      <c r="X488" s="0" t="s">
        <v>102</v>
      </c>
      <c r="Y488" s="0" t="s">
        <v>103</v>
      </c>
      <c r="Z488" s="0" t="s">
        <v>104</v>
      </c>
      <c r="AA488" s="0" t="n">
        <v>96057479</v>
      </c>
      <c r="AB488" s="0" t="n">
        <v>620450.1</v>
      </c>
      <c r="AC488" s="0" t="n">
        <v>55134</v>
      </c>
      <c r="AD488" s="0" t="n">
        <v>37104.875</v>
      </c>
      <c r="AE488" s="0" t="n">
        <v>37134.875</v>
      </c>
    </row>
    <row r="489" customFormat="false" ht="12.75" hidden="false" customHeight="false" outlineLevel="0" collapsed="false">
      <c r="E489" s="0" t="n">
        <v>1286823</v>
      </c>
      <c r="F489" s="0" t="n">
        <v>37034.5455787037</v>
      </c>
      <c r="G489" s="0" t="s">
        <v>255</v>
      </c>
      <c r="H489" s="0" t="s">
        <v>15</v>
      </c>
      <c r="I489" s="0" t="s">
        <v>11</v>
      </c>
      <c r="K489" s="0" t="s">
        <v>13</v>
      </c>
      <c r="L489" s="0" t="s">
        <v>95</v>
      </c>
      <c r="M489" s="0" t="n">
        <v>40691</v>
      </c>
      <c r="N489" s="0" t="s">
        <v>622</v>
      </c>
      <c r="P489" s="0" t="n">
        <v>25</v>
      </c>
      <c r="R489" s="0" t="s">
        <v>97</v>
      </c>
      <c r="S489" s="0" t="s">
        <v>98</v>
      </c>
      <c r="T489" s="0" t="n">
        <v>126</v>
      </c>
      <c r="U489" s="0" t="s">
        <v>652</v>
      </c>
      <c r="V489" s="0" t="s">
        <v>100</v>
      </c>
      <c r="W489" s="0" t="s">
        <v>101</v>
      </c>
      <c r="X489" s="0" t="s">
        <v>102</v>
      </c>
      <c r="Y489" s="0" t="s">
        <v>103</v>
      </c>
      <c r="Z489" s="0" t="s">
        <v>104</v>
      </c>
      <c r="AA489" s="0" t="n">
        <v>96057479</v>
      </c>
      <c r="AB489" s="0" t="n">
        <v>620451.1</v>
      </c>
      <c r="AC489" s="0" t="n">
        <v>55134</v>
      </c>
      <c r="AD489" s="0" t="n">
        <v>37073.875</v>
      </c>
      <c r="AE489" s="0" t="n">
        <v>37103.875</v>
      </c>
    </row>
    <row r="490" customFormat="false" ht="12.75" hidden="false" customHeight="false" outlineLevel="0" collapsed="false">
      <c r="E490" s="0" t="n">
        <v>1287068</v>
      </c>
      <c r="F490" s="0" t="n">
        <v>37034.5557638889</v>
      </c>
      <c r="G490" s="0" t="s">
        <v>461</v>
      </c>
      <c r="H490" s="0" t="s">
        <v>14</v>
      </c>
      <c r="I490" s="0" t="s">
        <v>11</v>
      </c>
      <c r="K490" s="0" t="s">
        <v>13</v>
      </c>
      <c r="L490" s="0" t="s">
        <v>133</v>
      </c>
      <c r="M490" s="0" t="n">
        <v>26116</v>
      </c>
      <c r="N490" s="0" t="s">
        <v>654</v>
      </c>
      <c r="P490" s="0" t="n">
        <v>50</v>
      </c>
      <c r="R490" s="0" t="s">
        <v>97</v>
      </c>
      <c r="S490" s="0" t="s">
        <v>98</v>
      </c>
      <c r="T490" s="0" t="n">
        <v>54.75</v>
      </c>
      <c r="U490" s="0" t="s">
        <v>208</v>
      </c>
      <c r="V490" s="0" t="s">
        <v>181</v>
      </c>
      <c r="W490" s="0" t="s">
        <v>182</v>
      </c>
      <c r="X490" s="0" t="s">
        <v>102</v>
      </c>
      <c r="Y490" s="0" t="s">
        <v>103</v>
      </c>
      <c r="Z490" s="0" t="s">
        <v>104</v>
      </c>
      <c r="AB490" s="0" t="n">
        <v>620481.1</v>
      </c>
      <c r="AC490" s="0" t="n">
        <v>27457</v>
      </c>
      <c r="AD490" s="0" t="n">
        <v>37408.7159722222</v>
      </c>
      <c r="AE490" s="0" t="n">
        <v>37437.7159722222</v>
      </c>
    </row>
    <row r="491" customFormat="false" ht="12.75" hidden="false" customHeight="false" outlineLevel="0" collapsed="false">
      <c r="E491" s="0" t="n">
        <v>1287302</v>
      </c>
      <c r="F491" s="0" t="n">
        <v>37034.5665625</v>
      </c>
      <c r="G491" s="0" t="s">
        <v>250</v>
      </c>
      <c r="H491" s="0" t="s">
        <v>14</v>
      </c>
      <c r="I491" s="0" t="s">
        <v>11</v>
      </c>
      <c r="K491" s="0" t="s">
        <v>13</v>
      </c>
      <c r="L491" s="0" t="s">
        <v>133</v>
      </c>
      <c r="M491" s="0" t="n">
        <v>26302</v>
      </c>
      <c r="N491" s="0" t="s">
        <v>672</v>
      </c>
      <c r="P491" s="0" t="n">
        <v>50</v>
      </c>
      <c r="R491" s="0" t="s">
        <v>97</v>
      </c>
      <c r="S491" s="0" t="s">
        <v>98</v>
      </c>
      <c r="T491" s="0" t="n">
        <v>60.75</v>
      </c>
      <c r="U491" s="0" t="s">
        <v>561</v>
      </c>
      <c r="V491" s="0" t="s">
        <v>458</v>
      </c>
      <c r="W491" s="0" t="s">
        <v>673</v>
      </c>
      <c r="X491" s="0" t="s">
        <v>102</v>
      </c>
      <c r="Y491" s="0" t="s">
        <v>103</v>
      </c>
      <c r="Z491" s="0" t="s">
        <v>104</v>
      </c>
      <c r="AA491" s="0" t="n">
        <v>96037738</v>
      </c>
      <c r="AB491" s="0" t="n">
        <v>620519.1</v>
      </c>
      <c r="AC491" s="0" t="n">
        <v>72209</v>
      </c>
      <c r="AD491" s="0" t="n">
        <v>37043.6006944444</v>
      </c>
      <c r="AE491" s="0" t="n">
        <v>37072.6006944444</v>
      </c>
    </row>
    <row r="492" customFormat="false" ht="12.75" hidden="false" customHeight="false" outlineLevel="0" collapsed="false">
      <c r="E492" s="0" t="n">
        <v>1287330</v>
      </c>
      <c r="F492" s="0" t="n">
        <v>37034.567662037</v>
      </c>
      <c r="G492" s="0" t="s">
        <v>162</v>
      </c>
      <c r="H492" s="0" t="s">
        <v>14</v>
      </c>
      <c r="I492" s="0" t="s">
        <v>11</v>
      </c>
      <c r="K492" s="0" t="s">
        <v>12</v>
      </c>
      <c r="L492" s="0" t="s">
        <v>123</v>
      </c>
      <c r="M492" s="0" t="n">
        <v>47858</v>
      </c>
      <c r="N492" s="0" t="s">
        <v>674</v>
      </c>
      <c r="P492" s="0" t="n">
        <v>10000</v>
      </c>
      <c r="R492" s="0" t="s">
        <v>125</v>
      </c>
      <c r="S492" s="0" t="s">
        <v>98</v>
      </c>
      <c r="T492" s="0" t="n">
        <v>-0.07</v>
      </c>
      <c r="U492" s="0" t="s">
        <v>327</v>
      </c>
      <c r="V492" s="0" t="s">
        <v>262</v>
      </c>
      <c r="W492" s="0" t="s">
        <v>128</v>
      </c>
      <c r="X492" s="0" t="s">
        <v>129</v>
      </c>
      <c r="Y492" s="0" t="s">
        <v>103</v>
      </c>
      <c r="Z492" s="0" t="s">
        <v>130</v>
      </c>
      <c r="AA492" s="0" t="n">
        <v>96045266</v>
      </c>
      <c r="AB492" s="0" t="s">
        <v>675</v>
      </c>
      <c r="AC492" s="0" t="n">
        <v>53350</v>
      </c>
      <c r="AD492" s="0" t="n">
        <v>37043</v>
      </c>
      <c r="AE492" s="0" t="n">
        <v>37195</v>
      </c>
    </row>
    <row r="493" customFormat="false" ht="12.75" hidden="false" customHeight="false" outlineLevel="0" collapsed="false">
      <c r="E493" s="0" t="n">
        <v>1287350</v>
      </c>
      <c r="F493" s="0" t="n">
        <v>37034.5693402778</v>
      </c>
      <c r="G493" s="0" t="s">
        <v>162</v>
      </c>
      <c r="H493" s="0" t="s">
        <v>14</v>
      </c>
      <c r="I493" s="0" t="s">
        <v>11</v>
      </c>
      <c r="K493" s="0" t="s">
        <v>13</v>
      </c>
      <c r="L493" s="0" t="s">
        <v>133</v>
      </c>
      <c r="M493" s="0" t="n">
        <v>29086</v>
      </c>
      <c r="N493" s="0" t="s">
        <v>650</v>
      </c>
      <c r="O493" s="0" t="n">
        <v>50</v>
      </c>
      <c r="R493" s="0" t="s">
        <v>97</v>
      </c>
      <c r="S493" s="0" t="s">
        <v>98</v>
      </c>
      <c r="T493" s="0" t="n">
        <v>30.75</v>
      </c>
      <c r="U493" s="0" t="s">
        <v>223</v>
      </c>
      <c r="V493" s="0" t="s">
        <v>153</v>
      </c>
      <c r="W493" s="0" t="s">
        <v>154</v>
      </c>
      <c r="X493" s="0" t="s">
        <v>102</v>
      </c>
      <c r="Y493" s="0" t="s">
        <v>103</v>
      </c>
      <c r="Z493" s="0" t="s">
        <v>104</v>
      </c>
      <c r="AA493" s="0" t="n">
        <v>96057469</v>
      </c>
      <c r="AB493" s="0" t="n">
        <v>620543.1</v>
      </c>
      <c r="AC493" s="0" t="n">
        <v>53350</v>
      </c>
      <c r="AD493" s="0" t="n">
        <v>37036.875</v>
      </c>
      <c r="AE493" s="0" t="n">
        <v>37036.875</v>
      </c>
    </row>
    <row r="494" customFormat="false" ht="12.75" hidden="false" customHeight="false" outlineLevel="0" collapsed="false">
      <c r="E494" s="0" t="n">
        <v>1287419</v>
      </c>
      <c r="F494" s="0" t="n">
        <v>37034.5728935185</v>
      </c>
      <c r="G494" s="0" t="s">
        <v>138</v>
      </c>
      <c r="H494" s="0" t="s">
        <v>14</v>
      </c>
      <c r="I494" s="0" t="s">
        <v>11</v>
      </c>
      <c r="K494" s="0" t="s">
        <v>12</v>
      </c>
      <c r="L494" s="0" t="s">
        <v>123</v>
      </c>
      <c r="M494" s="0" t="n">
        <v>37083</v>
      </c>
      <c r="N494" s="0" t="s">
        <v>537</v>
      </c>
      <c r="O494" s="0" t="n">
        <v>50000</v>
      </c>
      <c r="R494" s="0" t="s">
        <v>125</v>
      </c>
      <c r="S494" s="0" t="s">
        <v>98</v>
      </c>
      <c r="T494" s="0" t="n">
        <v>-0.0025</v>
      </c>
      <c r="U494" s="0" t="s">
        <v>327</v>
      </c>
      <c r="V494" s="0" t="s">
        <v>328</v>
      </c>
      <c r="W494" s="0" t="s">
        <v>329</v>
      </c>
      <c r="X494" s="0" t="s">
        <v>129</v>
      </c>
      <c r="Y494" s="0" t="s">
        <v>103</v>
      </c>
      <c r="Z494" s="0" t="s">
        <v>130</v>
      </c>
      <c r="AA494" s="0" t="n">
        <v>96021110</v>
      </c>
      <c r="AB494" s="0" t="s">
        <v>676</v>
      </c>
      <c r="AC494" s="0" t="n">
        <v>57399</v>
      </c>
      <c r="AD494" s="0" t="n">
        <v>37043.875</v>
      </c>
      <c r="AE494" s="0" t="n">
        <v>37072.875</v>
      </c>
    </row>
    <row r="495" customFormat="false" ht="12.75" hidden="false" customHeight="false" outlineLevel="0" collapsed="false">
      <c r="E495" s="0" t="n">
        <v>1287771</v>
      </c>
      <c r="F495" s="0" t="n">
        <v>37034.6176967593</v>
      </c>
      <c r="G495" s="0" t="s">
        <v>305</v>
      </c>
      <c r="H495" s="0" t="s">
        <v>14</v>
      </c>
      <c r="I495" s="0" t="s">
        <v>11</v>
      </c>
      <c r="K495" s="0" t="s">
        <v>13</v>
      </c>
      <c r="L495" s="0" t="s">
        <v>442</v>
      </c>
      <c r="M495" s="0" t="n">
        <v>50788</v>
      </c>
      <c r="N495" s="0" t="s">
        <v>677</v>
      </c>
      <c r="O495" s="0" t="n">
        <v>100</v>
      </c>
      <c r="R495" s="0" t="s">
        <v>97</v>
      </c>
      <c r="S495" s="0" t="s">
        <v>98</v>
      </c>
      <c r="T495" s="0" t="n">
        <v>51.75</v>
      </c>
      <c r="U495" s="0" t="s">
        <v>223</v>
      </c>
      <c r="V495" s="0" t="s">
        <v>592</v>
      </c>
      <c r="W495" s="0" t="s">
        <v>477</v>
      </c>
      <c r="X495" s="0" t="s">
        <v>102</v>
      </c>
      <c r="Y495" s="0" t="s">
        <v>103</v>
      </c>
      <c r="Z495" s="0" t="s">
        <v>104</v>
      </c>
      <c r="AA495" s="0" t="n">
        <v>96060365</v>
      </c>
      <c r="AB495" s="0" t="n">
        <v>620703.1</v>
      </c>
      <c r="AC495" s="0" t="n">
        <v>12</v>
      </c>
      <c r="AD495" s="0" t="n">
        <v>37043</v>
      </c>
      <c r="AE495" s="0" t="n">
        <v>37050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G57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13"/>
    <col collapsed="false" customWidth="true" hidden="false" outlineLevel="0" max="3" min="3" style="0" width="12.85"/>
    <col collapsed="false" customWidth="true" hidden="false" outlineLevel="0" max="4" min="4" style="0" width="15.28"/>
    <col collapsed="false" customWidth="true" hidden="false" outlineLevel="0" max="5" min="5" style="0" width="31.42"/>
    <col collapsed="false" customWidth="true" hidden="false" outlineLevel="0" max="6" min="6" style="0" width="25.41"/>
    <col collapsed="false" customWidth="true" hidden="false" outlineLevel="0" max="7" min="7" style="0" width="17.7"/>
    <col collapsed="false" customWidth="true" hidden="false" outlineLevel="0" max="8" min="8" style="0" width="14.56"/>
    <col collapsed="false" customWidth="true" hidden="false" outlineLevel="0" max="9" min="9" style="0" width="16.13"/>
    <col collapsed="false" customWidth="true" hidden="false" outlineLevel="0" max="10" min="10" style="0" width="26.42"/>
    <col collapsed="false" customWidth="true" hidden="false" outlineLevel="0" max="11" min="11" style="0" width="9.7"/>
    <col collapsed="false" customWidth="true" hidden="false" outlineLevel="0" max="12" min="12" style="0" width="59.13"/>
    <col collapsed="false" customWidth="true" hidden="false" outlineLevel="0" max="13" min="13" style="0" width="11.13"/>
    <col collapsed="false" customWidth="true" hidden="false" outlineLevel="0" max="14" min="14" style="0" width="10.99"/>
    <col collapsed="false" customWidth="true" hidden="false" outlineLevel="0" max="15" min="15" style="0" width="11.28"/>
    <col collapsed="false" customWidth="true" hidden="false" outlineLevel="0" max="16" min="16" style="0" width="5.41"/>
    <col collapsed="false" customWidth="true" hidden="false" outlineLevel="0" max="17" min="17" style="0" width="17.85"/>
    <col collapsed="false" customWidth="true" hidden="false" outlineLevel="0" max="18" min="18" style="0" width="5.99"/>
    <col collapsed="false" customWidth="true" hidden="false" outlineLevel="0" max="19" min="19" style="0" width="14.7"/>
    <col collapsed="false" customWidth="true" hidden="false" outlineLevel="0" max="20" min="20" style="0" width="10.13"/>
    <col collapsed="false" customWidth="true" hidden="false" outlineLevel="0" max="21" min="21" style="0" width="14.85"/>
    <col collapsed="false" customWidth="true" hidden="false" outlineLevel="0" max="22" min="22" style="0" width="11.28"/>
    <col collapsed="false" customWidth="true" hidden="false" outlineLevel="0" max="23" min="23" style="0" width="12.85"/>
    <col collapsed="false" customWidth="true" hidden="false" outlineLevel="0" max="24" min="24" style="0" width="24.85"/>
    <col collapsed="false" customWidth="true" hidden="false" outlineLevel="0" max="25" min="25" style="0" width="10.28"/>
    <col collapsed="false" customWidth="true" hidden="false" outlineLevel="0" max="26" min="26" style="0" width="8.99"/>
    <col collapsed="false" customWidth="true" hidden="false" outlineLevel="0" max="27" min="27" style="0" width="19.99"/>
    <col collapsed="false" customWidth="true" hidden="false" outlineLevel="0" max="29" min="28" style="0" width="13.41"/>
    <col collapsed="false" customWidth="true" hidden="false" outlineLevel="0" max="30" min="30" style="0" width="10.71"/>
    <col collapsed="false" customWidth="true" hidden="false" outlineLevel="0" max="31" min="31" style="0" width="13.85"/>
    <col collapsed="false" customWidth="true" hidden="false" outlineLevel="0" max="32" min="32" style="0" width="11.28"/>
    <col collapsed="false" customWidth="true" hidden="false" outlineLevel="0" max="33" min="33" style="0" width="10.99"/>
  </cols>
  <sheetData>
    <row r="3" customFormat="false" ht="12.75" hidden="false" customHeight="false" outlineLevel="0" collapsed="false">
      <c r="A3" s="156" t="s">
        <v>4</v>
      </c>
      <c r="B3" s="156" t="s">
        <v>24</v>
      </c>
      <c r="C3" s="156" t="s">
        <v>64</v>
      </c>
      <c r="D3" s="156" t="s">
        <v>65</v>
      </c>
      <c r="E3" s="156" t="s">
        <v>28</v>
      </c>
      <c r="F3" s="156" t="s">
        <v>66</v>
      </c>
      <c r="G3" s="156" t="s">
        <v>67</v>
      </c>
      <c r="H3" s="156" t="s">
        <v>68</v>
      </c>
      <c r="I3" s="156" t="s">
        <v>69</v>
      </c>
      <c r="J3" s="156" t="s">
        <v>70</v>
      </c>
      <c r="K3" s="156" t="s">
        <v>71</v>
      </c>
      <c r="L3" s="156" t="s">
        <v>72</v>
      </c>
      <c r="M3" s="156" t="s">
        <v>73</v>
      </c>
      <c r="N3" s="156" t="s">
        <v>74</v>
      </c>
      <c r="O3" s="156" t="s">
        <v>75</v>
      </c>
      <c r="P3" s="156" t="s">
        <v>76</v>
      </c>
      <c r="Q3" s="156" t="s">
        <v>77</v>
      </c>
      <c r="R3" s="156" t="s">
        <v>78</v>
      </c>
      <c r="S3" s="156" t="s">
        <v>79</v>
      </c>
      <c r="T3" s="156" t="s">
        <v>80</v>
      </c>
      <c r="U3" s="156" t="s">
        <v>81</v>
      </c>
      <c r="V3" s="156" t="s">
        <v>82</v>
      </c>
      <c r="W3" s="156" t="s">
        <v>83</v>
      </c>
      <c r="X3" s="156" t="s">
        <v>84</v>
      </c>
      <c r="Y3" s="156" t="s">
        <v>85</v>
      </c>
      <c r="Z3" s="156" t="s">
        <v>86</v>
      </c>
      <c r="AA3" s="156" t="s">
        <v>87</v>
      </c>
      <c r="AB3" s="156" t="s">
        <v>88</v>
      </c>
      <c r="AC3" s="156" t="s">
        <v>89</v>
      </c>
      <c r="AD3" s="156" t="s">
        <v>90</v>
      </c>
      <c r="AE3" s="156" t="s">
        <v>91</v>
      </c>
      <c r="AF3" s="156" t="s">
        <v>92</v>
      </c>
      <c r="AG3" s="156" t="s">
        <v>93</v>
      </c>
    </row>
    <row r="4" customFormat="false" ht="12.75" hidden="false" customHeight="false" outlineLevel="0" collapsed="false">
      <c r="A4" s="157" t="n">
        <f aca="false">DATEVALUE(TEXT(D4,"mm/dd/yy"))</f>
        <v>37046</v>
      </c>
      <c r="B4" s="158" t="str">
        <f aca="false">IF(I4="Power",IF(X4="Enron Canada Corp.",LEFT(J4,9),LEFT(J4,13)),I4)</f>
        <v>US West Power</v>
      </c>
      <c r="C4" s="15" t="n">
        <v>1335927</v>
      </c>
      <c r="D4" s="15" t="n">
        <v>37046.6564236111</v>
      </c>
      <c r="E4" s="15" t="s">
        <v>35</v>
      </c>
      <c r="F4" s="15" t="s">
        <v>30</v>
      </c>
      <c r="G4" s="15" t="s">
        <v>971</v>
      </c>
      <c r="H4" s="15" t="n">
        <v>5353</v>
      </c>
      <c r="I4" s="15" t="s">
        <v>13</v>
      </c>
      <c r="J4" s="15" t="s">
        <v>95</v>
      </c>
      <c r="K4" s="15" t="n">
        <v>29412</v>
      </c>
      <c r="L4" s="15" t="s">
        <v>972</v>
      </c>
      <c r="M4" s="15"/>
      <c r="N4" s="15" t="n">
        <v>25</v>
      </c>
      <c r="O4" s="15"/>
      <c r="P4" s="15" t="s">
        <v>97</v>
      </c>
      <c r="Q4" s="15" t="s">
        <v>98</v>
      </c>
      <c r="R4" s="15" t="n">
        <v>115</v>
      </c>
      <c r="S4" s="15" t="s">
        <v>973</v>
      </c>
      <c r="T4" s="15" t="s">
        <v>119</v>
      </c>
      <c r="U4" s="15" t="s">
        <v>101</v>
      </c>
      <c r="V4" s="15" t="s">
        <v>102</v>
      </c>
      <c r="W4" s="15" t="s">
        <v>103</v>
      </c>
      <c r="X4" s="15" t="s">
        <v>104</v>
      </c>
      <c r="Y4" s="15" t="n">
        <v>95001154</v>
      </c>
      <c r="Z4" s="15" t="n">
        <v>631936.1</v>
      </c>
      <c r="AA4" s="15" t="n">
        <v>26304</v>
      </c>
      <c r="AB4" s="15" t="n">
        <v>37048.875</v>
      </c>
      <c r="AC4" s="15" t="n">
        <v>37048.875</v>
      </c>
      <c r="AD4" s="15"/>
      <c r="AE4" s="15"/>
      <c r="AF4" s="15"/>
      <c r="AG4" s="15"/>
    </row>
    <row r="5" customFormat="false" ht="12.75" hidden="false" customHeight="false" outlineLevel="0" collapsed="false">
      <c r="A5" s="157" t="n">
        <f aca="false">DATEVALUE(TEXT(D5,"mm/dd/yy"))</f>
        <v>37047</v>
      </c>
      <c r="B5" s="159" t="str">
        <f aca="false">IF(I5="Power",IF(X5="Enron Canada Corp.",LEFT(J5,9),LEFT(J5,13)),I5)</f>
        <v>US East Power</v>
      </c>
      <c r="C5" s="0" t="n">
        <v>1336904</v>
      </c>
      <c r="D5" s="149" t="n">
        <v>37047.3138888889</v>
      </c>
      <c r="E5" s="0" t="s">
        <v>31</v>
      </c>
      <c r="F5" s="0" t="s">
        <v>30</v>
      </c>
      <c r="G5" s="0" t="s">
        <v>971</v>
      </c>
      <c r="H5" s="0" t="n">
        <v>5361</v>
      </c>
      <c r="I5" s="0" t="s">
        <v>13</v>
      </c>
      <c r="J5" s="0" t="s">
        <v>133</v>
      </c>
      <c r="K5" s="0" t="n">
        <v>29082</v>
      </c>
      <c r="L5" s="0" t="s">
        <v>871</v>
      </c>
      <c r="M5" s="0" t="n">
        <v>50</v>
      </c>
      <c r="P5" s="0" t="s">
        <v>97</v>
      </c>
      <c r="Q5" s="0" t="s">
        <v>98</v>
      </c>
      <c r="R5" s="0" t="n">
        <v>35.6</v>
      </c>
      <c r="S5" s="0" t="s">
        <v>973</v>
      </c>
      <c r="T5" s="0" t="s">
        <v>136</v>
      </c>
      <c r="U5" s="0" t="s">
        <v>149</v>
      </c>
      <c r="V5" s="0" t="s">
        <v>102</v>
      </c>
      <c r="W5" s="0" t="s">
        <v>974</v>
      </c>
      <c r="X5" s="0" t="s">
        <v>104</v>
      </c>
      <c r="Y5" s="0" t="n">
        <v>96004859</v>
      </c>
      <c r="Z5" s="0" t="n">
        <v>632379.1</v>
      </c>
      <c r="AA5" s="0" t="n">
        <v>57552</v>
      </c>
      <c r="AB5" s="149" t="n">
        <v>37048.875</v>
      </c>
      <c r="AC5" s="149" t="n">
        <v>37048.875</v>
      </c>
    </row>
    <row r="6" customFormat="false" ht="12.75" hidden="false" customHeight="false" outlineLevel="0" collapsed="false">
      <c r="A6" s="157" t="n">
        <f aca="false">DATEVALUE(TEXT(D6,"mm/dd/yy"))</f>
        <v>37047</v>
      </c>
      <c r="B6" s="159" t="str">
        <f aca="false">IF(I6="Power",IF(X6="Enron Canada Corp.",LEFT(J6,9),LEFT(J6,13)),I6)</f>
        <v>US East Power</v>
      </c>
      <c r="C6" s="0" t="n">
        <v>1336947</v>
      </c>
      <c r="D6" s="149" t="n">
        <v>37047.3166666667</v>
      </c>
      <c r="E6" s="0" t="s">
        <v>31</v>
      </c>
      <c r="F6" s="0" t="s">
        <v>30</v>
      </c>
      <c r="G6" s="0" t="s">
        <v>971</v>
      </c>
      <c r="H6" s="0" t="n">
        <v>5362</v>
      </c>
      <c r="I6" s="0" t="s">
        <v>13</v>
      </c>
      <c r="J6" s="0" t="s">
        <v>133</v>
      </c>
      <c r="K6" s="0" t="n">
        <v>29088</v>
      </c>
      <c r="L6" s="0" t="s">
        <v>873</v>
      </c>
      <c r="N6" s="0" t="n">
        <v>50</v>
      </c>
      <c r="P6" s="0" t="s">
        <v>97</v>
      </c>
      <c r="Q6" s="0" t="s">
        <v>98</v>
      </c>
      <c r="R6" s="0" t="n">
        <v>27.4</v>
      </c>
      <c r="S6" s="0" t="s">
        <v>973</v>
      </c>
      <c r="T6" s="0" t="s">
        <v>153</v>
      </c>
      <c r="U6" s="0" t="s">
        <v>154</v>
      </c>
      <c r="V6" s="0" t="s">
        <v>102</v>
      </c>
      <c r="W6" s="0" t="s">
        <v>974</v>
      </c>
      <c r="X6" s="0" t="s">
        <v>104</v>
      </c>
      <c r="Y6" s="0" t="n">
        <v>96004859</v>
      </c>
      <c r="Z6" s="0" t="n">
        <v>632396.1</v>
      </c>
      <c r="AA6" s="0" t="n">
        <v>57552</v>
      </c>
      <c r="AB6" s="149" t="n">
        <v>37048.875</v>
      </c>
      <c r="AC6" s="149" t="n">
        <v>37048.875</v>
      </c>
    </row>
    <row r="7" customFormat="false" ht="12.75" hidden="false" customHeight="false" outlineLevel="0" collapsed="false">
      <c r="A7" s="157" t="n">
        <f aca="false">DATEVALUE(TEXT(D7,"mm/dd/yy"))</f>
        <v>37047</v>
      </c>
      <c r="B7" s="159" t="str">
        <f aca="false">IF(I7="Power",IF(X7="Enron Canada Corp.",LEFT(J7,9),LEFT(J7,13)),I7)</f>
        <v>US East Power</v>
      </c>
      <c r="C7" s="0" t="n">
        <v>1337087</v>
      </c>
      <c r="D7" s="149" t="n">
        <v>37047.325</v>
      </c>
      <c r="E7" s="0" t="s">
        <v>31</v>
      </c>
      <c r="F7" s="0" t="s">
        <v>30</v>
      </c>
      <c r="G7" s="0" t="s">
        <v>971</v>
      </c>
      <c r="H7" s="0" t="n">
        <v>5364</v>
      </c>
      <c r="I7" s="0" t="s">
        <v>13</v>
      </c>
      <c r="J7" s="0" t="s">
        <v>133</v>
      </c>
      <c r="K7" s="0" t="n">
        <v>29082</v>
      </c>
      <c r="L7" s="0" t="s">
        <v>871</v>
      </c>
      <c r="N7" s="0" t="n">
        <v>50</v>
      </c>
      <c r="P7" s="0" t="s">
        <v>97</v>
      </c>
      <c r="Q7" s="0" t="s">
        <v>98</v>
      </c>
      <c r="R7" s="0" t="n">
        <v>35.55</v>
      </c>
      <c r="S7" s="0" t="s">
        <v>973</v>
      </c>
      <c r="T7" s="0" t="s">
        <v>136</v>
      </c>
      <c r="U7" s="0" t="s">
        <v>149</v>
      </c>
      <c r="V7" s="0" t="s">
        <v>102</v>
      </c>
      <c r="W7" s="0" t="s">
        <v>974</v>
      </c>
      <c r="X7" s="0" t="s">
        <v>104</v>
      </c>
      <c r="Y7" s="0" t="n">
        <v>96004859</v>
      </c>
      <c r="Z7" s="0" t="n">
        <v>632441.1</v>
      </c>
      <c r="AA7" s="0" t="n">
        <v>57552</v>
      </c>
      <c r="AB7" s="149" t="n">
        <v>37048.875</v>
      </c>
      <c r="AC7" s="149" t="n">
        <v>37048.875</v>
      </c>
    </row>
    <row r="8" customFormat="false" ht="12.75" hidden="false" customHeight="false" outlineLevel="0" collapsed="false">
      <c r="B8" s="160"/>
    </row>
    <row r="9" customFormat="false" ht="12.75" hidden="false" customHeight="false" outlineLevel="0" collapsed="false">
      <c r="B9" s="160"/>
    </row>
    <row r="10" customFormat="false" ht="12.75" hidden="false" customHeight="false" outlineLevel="0" collapsed="false">
      <c r="B10" s="160"/>
    </row>
    <row r="11" customFormat="false" ht="12.75" hidden="false" customHeight="false" outlineLevel="0" collapsed="false">
      <c r="B11" s="160"/>
    </row>
    <row r="12" customFormat="false" ht="12.75" hidden="false" customHeight="false" outlineLevel="0" collapsed="false">
      <c r="B12" s="160"/>
    </row>
    <row r="13" customFormat="false" ht="12.75" hidden="false" customHeight="false" outlineLevel="0" collapsed="false">
      <c r="B13" s="160"/>
    </row>
    <row r="14" customFormat="false" ht="12.75" hidden="false" customHeight="false" outlineLevel="0" collapsed="false">
      <c r="B14" s="160"/>
    </row>
    <row r="15" customFormat="false" ht="12.75" hidden="false" customHeight="false" outlineLevel="0" collapsed="false">
      <c r="B15" s="160"/>
    </row>
    <row r="16" customFormat="false" ht="12.75" hidden="false" customHeight="false" outlineLevel="0" collapsed="false">
      <c r="B16" s="160"/>
    </row>
    <row r="17" customFormat="false" ht="12.75" hidden="false" customHeight="false" outlineLevel="0" collapsed="false">
      <c r="B17" s="160"/>
    </row>
    <row r="18" customFormat="false" ht="12.75" hidden="false" customHeight="false" outlineLevel="0" collapsed="false">
      <c r="B18" s="160"/>
    </row>
    <row r="19" customFormat="false" ht="12.75" hidden="false" customHeight="false" outlineLevel="0" collapsed="false">
      <c r="B19" s="160"/>
    </row>
    <row r="20" customFormat="false" ht="12.75" hidden="false" customHeight="false" outlineLevel="0" collapsed="false">
      <c r="B20" s="160"/>
    </row>
    <row r="21" customFormat="false" ht="12.75" hidden="false" customHeight="false" outlineLevel="0" collapsed="false">
      <c r="B21" s="160"/>
    </row>
    <row r="22" customFormat="false" ht="12.75" hidden="false" customHeight="false" outlineLevel="0" collapsed="false">
      <c r="B22" s="160"/>
    </row>
    <row r="23" customFormat="false" ht="12.75" hidden="false" customHeight="false" outlineLevel="0" collapsed="false">
      <c r="B23" s="160"/>
    </row>
    <row r="24" customFormat="false" ht="12.75" hidden="false" customHeight="false" outlineLevel="0" collapsed="false">
      <c r="B24" s="160"/>
    </row>
    <row r="25" customFormat="false" ht="12.75" hidden="false" customHeight="false" outlineLevel="0" collapsed="false">
      <c r="B25" s="160"/>
    </row>
    <row r="26" customFormat="false" ht="12.75" hidden="false" customHeight="false" outlineLevel="0" collapsed="false">
      <c r="B26" s="160"/>
    </row>
    <row r="27" customFormat="false" ht="12.75" hidden="false" customHeight="false" outlineLevel="0" collapsed="false">
      <c r="B27" s="160"/>
    </row>
    <row r="28" customFormat="false" ht="12.75" hidden="false" customHeight="false" outlineLevel="0" collapsed="false">
      <c r="B28" s="160"/>
    </row>
    <row r="29" customFormat="false" ht="12.75" hidden="false" customHeight="false" outlineLevel="0" collapsed="false">
      <c r="B29" s="160"/>
    </row>
    <row r="30" customFormat="false" ht="12.75" hidden="false" customHeight="false" outlineLevel="0" collapsed="false">
      <c r="B30" s="160"/>
    </row>
    <row r="31" customFormat="false" ht="12.75" hidden="false" customHeight="false" outlineLevel="0" collapsed="false">
      <c r="B31" s="160"/>
    </row>
    <row r="32" customFormat="false" ht="12.75" hidden="false" customHeight="false" outlineLevel="0" collapsed="false">
      <c r="B32" s="160"/>
    </row>
    <row r="33" customFormat="false" ht="12.75" hidden="false" customHeight="false" outlineLevel="0" collapsed="false">
      <c r="B33" s="160"/>
    </row>
    <row r="34" customFormat="false" ht="12.75" hidden="false" customHeight="false" outlineLevel="0" collapsed="false">
      <c r="B34" s="160"/>
    </row>
    <row r="35" customFormat="false" ht="12.75" hidden="false" customHeight="false" outlineLevel="0" collapsed="false">
      <c r="B35" s="160"/>
    </row>
    <row r="36" customFormat="false" ht="12.75" hidden="false" customHeight="false" outlineLevel="0" collapsed="false">
      <c r="B36" s="160"/>
    </row>
    <row r="37" customFormat="false" ht="12.75" hidden="false" customHeight="false" outlineLevel="0" collapsed="false">
      <c r="B37" s="160"/>
    </row>
    <row r="38" customFormat="false" ht="12.75" hidden="false" customHeight="false" outlineLevel="0" collapsed="false">
      <c r="B38" s="160"/>
    </row>
    <row r="39" customFormat="false" ht="12.75" hidden="false" customHeight="false" outlineLevel="0" collapsed="false">
      <c r="B39" s="160"/>
    </row>
    <row r="40" customFormat="false" ht="12.75" hidden="false" customHeight="false" outlineLevel="0" collapsed="false">
      <c r="B40" s="160"/>
    </row>
    <row r="41" customFormat="false" ht="12.75" hidden="false" customHeight="false" outlineLevel="0" collapsed="false">
      <c r="B41" s="160"/>
    </row>
    <row r="42" customFormat="false" ht="12.75" hidden="false" customHeight="false" outlineLevel="0" collapsed="false">
      <c r="B42" s="160"/>
    </row>
    <row r="43" customFormat="false" ht="12.75" hidden="false" customHeight="false" outlineLevel="0" collapsed="false">
      <c r="B43" s="160"/>
    </row>
    <row r="44" customFormat="false" ht="12.75" hidden="false" customHeight="false" outlineLevel="0" collapsed="false">
      <c r="B44" s="160"/>
    </row>
    <row r="45" customFormat="false" ht="12.75" hidden="false" customHeight="false" outlineLevel="0" collapsed="false">
      <c r="B45" s="160"/>
    </row>
    <row r="46" customFormat="false" ht="12.75" hidden="false" customHeight="false" outlineLevel="0" collapsed="false">
      <c r="B46" s="160"/>
    </row>
    <row r="47" customFormat="false" ht="12.75" hidden="false" customHeight="false" outlineLevel="0" collapsed="false">
      <c r="B47" s="160"/>
    </row>
    <row r="48" customFormat="false" ht="12.75" hidden="false" customHeight="false" outlineLevel="0" collapsed="false">
      <c r="B48" s="160"/>
    </row>
    <row r="49" customFormat="false" ht="12.75" hidden="false" customHeight="false" outlineLevel="0" collapsed="false">
      <c r="B49" s="160"/>
    </row>
    <row r="50" customFormat="false" ht="12.75" hidden="false" customHeight="false" outlineLevel="0" collapsed="false">
      <c r="B50" s="160"/>
    </row>
    <row r="51" customFormat="false" ht="12.75" hidden="false" customHeight="false" outlineLevel="0" collapsed="false">
      <c r="B51" s="160"/>
    </row>
    <row r="52" customFormat="false" ht="12.75" hidden="false" customHeight="false" outlineLevel="0" collapsed="false">
      <c r="B52" s="160"/>
    </row>
    <row r="53" customFormat="false" ht="12.75" hidden="false" customHeight="false" outlineLevel="0" collapsed="false">
      <c r="B53" s="160"/>
    </row>
    <row r="54" customFormat="false" ht="12.75" hidden="false" customHeight="false" outlineLevel="0" collapsed="false">
      <c r="B54" s="160"/>
    </row>
    <row r="55" customFormat="false" ht="12.75" hidden="false" customHeight="false" outlineLevel="0" collapsed="false">
      <c r="B55" s="160"/>
    </row>
    <row r="56" customFormat="false" ht="12.75" hidden="false" customHeight="false" outlineLevel="0" collapsed="false">
      <c r="B56" s="160"/>
    </row>
    <row r="57" customFormat="false" ht="12.75" hidden="false" customHeight="false" outlineLevel="0" collapsed="false">
      <c r="B57" s="160"/>
    </row>
    <row r="58" customFormat="false" ht="12.75" hidden="false" customHeight="false" outlineLevel="0" collapsed="false">
      <c r="B58" s="160"/>
    </row>
    <row r="59" customFormat="false" ht="12.75" hidden="false" customHeight="false" outlineLevel="0" collapsed="false">
      <c r="B59" s="160"/>
    </row>
    <row r="60" customFormat="false" ht="12.75" hidden="false" customHeight="false" outlineLevel="0" collapsed="false">
      <c r="B60" s="160"/>
    </row>
    <row r="61" customFormat="false" ht="12.75" hidden="false" customHeight="false" outlineLevel="0" collapsed="false">
      <c r="B61" s="160"/>
    </row>
    <row r="62" customFormat="false" ht="12.75" hidden="false" customHeight="false" outlineLevel="0" collapsed="false">
      <c r="B62" s="160"/>
    </row>
    <row r="63" customFormat="false" ht="12.75" hidden="false" customHeight="false" outlineLevel="0" collapsed="false">
      <c r="B63" s="160"/>
    </row>
    <row r="64" customFormat="false" ht="12.75" hidden="false" customHeight="false" outlineLevel="0" collapsed="false">
      <c r="B64" s="160"/>
    </row>
    <row r="65" customFormat="false" ht="12.75" hidden="false" customHeight="false" outlineLevel="0" collapsed="false">
      <c r="B65" s="160"/>
    </row>
    <row r="66" customFormat="false" ht="12.75" hidden="false" customHeight="false" outlineLevel="0" collapsed="false">
      <c r="B66" s="160"/>
    </row>
    <row r="67" customFormat="false" ht="12.75" hidden="false" customHeight="false" outlineLevel="0" collapsed="false">
      <c r="B67" s="160"/>
    </row>
    <row r="68" customFormat="false" ht="12.75" hidden="false" customHeight="false" outlineLevel="0" collapsed="false">
      <c r="B68" s="160"/>
    </row>
    <row r="69" customFormat="false" ht="12.75" hidden="false" customHeight="false" outlineLevel="0" collapsed="false">
      <c r="B69" s="160"/>
    </row>
    <row r="70" customFormat="false" ht="12.75" hidden="false" customHeight="false" outlineLevel="0" collapsed="false">
      <c r="B70" s="160"/>
    </row>
    <row r="71" customFormat="false" ht="12.75" hidden="false" customHeight="false" outlineLevel="0" collapsed="false">
      <c r="B71" s="160"/>
    </row>
    <row r="72" customFormat="false" ht="12.75" hidden="false" customHeight="false" outlineLevel="0" collapsed="false">
      <c r="B72" s="160"/>
    </row>
    <row r="73" customFormat="false" ht="12.75" hidden="false" customHeight="false" outlineLevel="0" collapsed="false">
      <c r="B73" s="160"/>
    </row>
    <row r="74" customFormat="false" ht="12.75" hidden="false" customHeight="false" outlineLevel="0" collapsed="false">
      <c r="B74" s="160"/>
    </row>
    <row r="75" customFormat="false" ht="12.75" hidden="false" customHeight="false" outlineLevel="0" collapsed="false">
      <c r="B75" s="160"/>
    </row>
    <row r="76" customFormat="false" ht="12.75" hidden="false" customHeight="false" outlineLevel="0" collapsed="false">
      <c r="B76" s="160"/>
    </row>
    <row r="77" customFormat="false" ht="12.75" hidden="false" customHeight="false" outlineLevel="0" collapsed="false">
      <c r="B77" s="160"/>
    </row>
    <row r="78" customFormat="false" ht="12.75" hidden="false" customHeight="false" outlineLevel="0" collapsed="false">
      <c r="B78" s="160"/>
    </row>
    <row r="79" customFormat="false" ht="12.75" hidden="false" customHeight="false" outlineLevel="0" collapsed="false">
      <c r="B79" s="160"/>
    </row>
    <row r="80" customFormat="false" ht="12.75" hidden="false" customHeight="false" outlineLevel="0" collapsed="false">
      <c r="B80" s="160"/>
    </row>
    <row r="81" customFormat="false" ht="12.75" hidden="false" customHeight="false" outlineLevel="0" collapsed="false">
      <c r="B81" s="160"/>
    </row>
    <row r="82" customFormat="false" ht="12.75" hidden="false" customHeight="false" outlineLevel="0" collapsed="false">
      <c r="B82" s="160"/>
    </row>
    <row r="83" customFormat="false" ht="12.75" hidden="false" customHeight="false" outlineLevel="0" collapsed="false">
      <c r="B83" s="160"/>
    </row>
    <row r="84" customFormat="false" ht="12.75" hidden="false" customHeight="false" outlineLevel="0" collapsed="false">
      <c r="B84" s="160"/>
    </row>
    <row r="85" customFormat="false" ht="12.75" hidden="false" customHeight="false" outlineLevel="0" collapsed="false">
      <c r="B85" s="160"/>
    </row>
    <row r="86" customFormat="false" ht="12.75" hidden="false" customHeight="false" outlineLevel="0" collapsed="false">
      <c r="B86" s="160"/>
    </row>
    <row r="87" customFormat="false" ht="12.75" hidden="false" customHeight="false" outlineLevel="0" collapsed="false">
      <c r="B87" s="160"/>
    </row>
    <row r="88" customFormat="false" ht="12.75" hidden="false" customHeight="false" outlineLevel="0" collapsed="false">
      <c r="B88" s="160"/>
    </row>
    <row r="89" customFormat="false" ht="12.75" hidden="false" customHeight="false" outlineLevel="0" collapsed="false">
      <c r="B89" s="160"/>
    </row>
    <row r="90" customFormat="false" ht="12.75" hidden="false" customHeight="false" outlineLevel="0" collapsed="false">
      <c r="B90" s="160"/>
    </row>
    <row r="91" customFormat="false" ht="12.75" hidden="false" customHeight="false" outlineLevel="0" collapsed="false">
      <c r="B91" s="160"/>
    </row>
    <row r="92" customFormat="false" ht="12.75" hidden="false" customHeight="false" outlineLevel="0" collapsed="false">
      <c r="B92" s="160"/>
    </row>
    <row r="93" customFormat="false" ht="12.75" hidden="false" customHeight="false" outlineLevel="0" collapsed="false">
      <c r="B93" s="160"/>
    </row>
    <row r="94" customFormat="false" ht="12.75" hidden="false" customHeight="false" outlineLevel="0" collapsed="false">
      <c r="B94" s="160"/>
    </row>
    <row r="95" customFormat="false" ht="12.75" hidden="false" customHeight="false" outlineLevel="0" collapsed="false">
      <c r="B95" s="160"/>
    </row>
    <row r="96" customFormat="false" ht="12.75" hidden="false" customHeight="false" outlineLevel="0" collapsed="false">
      <c r="B96" s="160"/>
    </row>
    <row r="97" customFormat="false" ht="12.75" hidden="false" customHeight="false" outlineLevel="0" collapsed="false">
      <c r="B97" s="160"/>
    </row>
    <row r="98" customFormat="false" ht="12.75" hidden="false" customHeight="false" outlineLevel="0" collapsed="false">
      <c r="B98" s="160"/>
    </row>
    <row r="99" customFormat="false" ht="12.75" hidden="false" customHeight="false" outlineLevel="0" collapsed="false">
      <c r="B99" s="160"/>
    </row>
    <row r="100" customFormat="false" ht="12.75" hidden="false" customHeight="false" outlineLevel="0" collapsed="false">
      <c r="B100" s="160"/>
    </row>
    <row r="101" customFormat="false" ht="12.75" hidden="false" customHeight="false" outlineLevel="0" collapsed="false">
      <c r="B101" s="160"/>
    </row>
    <row r="102" customFormat="false" ht="12.75" hidden="false" customHeight="false" outlineLevel="0" collapsed="false">
      <c r="B102" s="160"/>
    </row>
    <row r="103" customFormat="false" ht="12.75" hidden="false" customHeight="false" outlineLevel="0" collapsed="false">
      <c r="B103" s="160"/>
    </row>
    <row r="104" customFormat="false" ht="12.75" hidden="false" customHeight="false" outlineLevel="0" collapsed="false">
      <c r="B104" s="160"/>
    </row>
    <row r="105" customFormat="false" ht="12.75" hidden="false" customHeight="false" outlineLevel="0" collapsed="false">
      <c r="B105" s="160"/>
    </row>
    <row r="106" customFormat="false" ht="12.75" hidden="false" customHeight="false" outlineLevel="0" collapsed="false">
      <c r="B106" s="160"/>
    </row>
    <row r="107" customFormat="false" ht="12.75" hidden="false" customHeight="false" outlineLevel="0" collapsed="false">
      <c r="B107" s="160"/>
    </row>
    <row r="108" customFormat="false" ht="12.75" hidden="false" customHeight="false" outlineLevel="0" collapsed="false">
      <c r="B108" s="160"/>
    </row>
    <row r="109" customFormat="false" ht="12.75" hidden="false" customHeight="false" outlineLevel="0" collapsed="false">
      <c r="B109" s="160"/>
    </row>
    <row r="110" customFormat="false" ht="12.75" hidden="false" customHeight="false" outlineLevel="0" collapsed="false">
      <c r="B110" s="160"/>
    </row>
    <row r="111" customFormat="false" ht="12.75" hidden="false" customHeight="false" outlineLevel="0" collapsed="false">
      <c r="B111" s="160"/>
    </row>
    <row r="112" customFormat="false" ht="12.75" hidden="false" customHeight="false" outlineLevel="0" collapsed="false">
      <c r="B112" s="160"/>
    </row>
    <row r="113" customFormat="false" ht="12.75" hidden="false" customHeight="false" outlineLevel="0" collapsed="false">
      <c r="B113" s="160"/>
    </row>
    <row r="114" customFormat="false" ht="12.75" hidden="false" customHeight="false" outlineLevel="0" collapsed="false">
      <c r="B114" s="160"/>
    </row>
    <row r="115" customFormat="false" ht="12.75" hidden="false" customHeight="false" outlineLevel="0" collapsed="false">
      <c r="B115" s="160"/>
    </row>
    <row r="116" customFormat="false" ht="12.75" hidden="false" customHeight="false" outlineLevel="0" collapsed="false">
      <c r="B116" s="160"/>
    </row>
    <row r="117" customFormat="false" ht="12.75" hidden="false" customHeight="false" outlineLevel="0" collapsed="false">
      <c r="B117" s="160"/>
    </row>
    <row r="118" customFormat="false" ht="12.75" hidden="false" customHeight="false" outlineLevel="0" collapsed="false">
      <c r="B118" s="160"/>
    </row>
    <row r="119" customFormat="false" ht="12.75" hidden="false" customHeight="false" outlineLevel="0" collapsed="false">
      <c r="B119" s="160"/>
    </row>
    <row r="120" customFormat="false" ht="12.75" hidden="false" customHeight="false" outlineLevel="0" collapsed="false">
      <c r="B120" s="160"/>
    </row>
    <row r="121" customFormat="false" ht="12.75" hidden="false" customHeight="false" outlineLevel="0" collapsed="false">
      <c r="B121" s="160"/>
    </row>
    <row r="122" customFormat="false" ht="12.75" hidden="false" customHeight="false" outlineLevel="0" collapsed="false">
      <c r="B122" s="160"/>
    </row>
    <row r="123" customFormat="false" ht="12.75" hidden="false" customHeight="false" outlineLevel="0" collapsed="false">
      <c r="B123" s="160"/>
    </row>
    <row r="124" customFormat="false" ht="12.75" hidden="false" customHeight="false" outlineLevel="0" collapsed="false">
      <c r="B124" s="160"/>
    </row>
    <row r="125" customFormat="false" ht="12.75" hidden="false" customHeight="false" outlineLevel="0" collapsed="false">
      <c r="B125" s="160"/>
    </row>
    <row r="126" customFormat="false" ht="12.75" hidden="false" customHeight="false" outlineLevel="0" collapsed="false">
      <c r="B126" s="160"/>
    </row>
    <row r="127" customFormat="false" ht="12.75" hidden="false" customHeight="false" outlineLevel="0" collapsed="false">
      <c r="B127" s="160"/>
    </row>
    <row r="128" customFormat="false" ht="12.75" hidden="false" customHeight="false" outlineLevel="0" collapsed="false">
      <c r="B128" s="160"/>
    </row>
    <row r="129" customFormat="false" ht="12.75" hidden="false" customHeight="false" outlineLevel="0" collapsed="false">
      <c r="B129" s="160"/>
    </row>
    <row r="130" customFormat="false" ht="12.75" hidden="false" customHeight="false" outlineLevel="0" collapsed="false">
      <c r="B130" s="160"/>
    </row>
    <row r="131" customFormat="false" ht="12.75" hidden="false" customHeight="false" outlineLevel="0" collapsed="false">
      <c r="B131" s="160"/>
    </row>
    <row r="132" customFormat="false" ht="12.75" hidden="false" customHeight="false" outlineLevel="0" collapsed="false">
      <c r="B132" s="160"/>
    </row>
    <row r="133" customFormat="false" ht="12.75" hidden="false" customHeight="false" outlineLevel="0" collapsed="false">
      <c r="B133" s="160"/>
    </row>
    <row r="134" customFormat="false" ht="12.75" hidden="false" customHeight="false" outlineLevel="0" collapsed="false">
      <c r="B134" s="160"/>
    </row>
    <row r="135" customFormat="false" ht="12.75" hidden="false" customHeight="false" outlineLevel="0" collapsed="false">
      <c r="B135" s="160"/>
    </row>
    <row r="136" customFormat="false" ht="12.75" hidden="false" customHeight="false" outlineLevel="0" collapsed="false">
      <c r="B136" s="160"/>
    </row>
    <row r="137" customFormat="false" ht="12.75" hidden="false" customHeight="false" outlineLevel="0" collapsed="false">
      <c r="B137" s="160"/>
    </row>
    <row r="138" customFormat="false" ht="12.75" hidden="false" customHeight="false" outlineLevel="0" collapsed="false">
      <c r="B138" s="160"/>
    </row>
    <row r="139" customFormat="false" ht="12.75" hidden="false" customHeight="false" outlineLevel="0" collapsed="false">
      <c r="B139" s="160"/>
    </row>
    <row r="140" customFormat="false" ht="12.75" hidden="false" customHeight="false" outlineLevel="0" collapsed="false">
      <c r="B140" s="160"/>
    </row>
    <row r="141" customFormat="false" ht="12.75" hidden="false" customHeight="false" outlineLevel="0" collapsed="false">
      <c r="B141" s="160"/>
    </row>
    <row r="142" customFormat="false" ht="12.75" hidden="false" customHeight="false" outlineLevel="0" collapsed="false">
      <c r="B142" s="160"/>
    </row>
    <row r="143" customFormat="false" ht="12.75" hidden="false" customHeight="false" outlineLevel="0" collapsed="false">
      <c r="B143" s="160"/>
    </row>
    <row r="144" customFormat="false" ht="12.75" hidden="false" customHeight="false" outlineLevel="0" collapsed="false">
      <c r="B144" s="160"/>
    </row>
    <row r="145" customFormat="false" ht="12.75" hidden="false" customHeight="false" outlineLevel="0" collapsed="false">
      <c r="B145" s="160"/>
    </row>
    <row r="146" customFormat="false" ht="12.75" hidden="false" customHeight="false" outlineLevel="0" collapsed="false">
      <c r="B146" s="160"/>
    </row>
    <row r="147" customFormat="false" ht="12.75" hidden="false" customHeight="false" outlineLevel="0" collapsed="false">
      <c r="B147" s="160"/>
    </row>
    <row r="148" customFormat="false" ht="12.75" hidden="false" customHeight="false" outlineLevel="0" collapsed="false">
      <c r="B148" s="160"/>
    </row>
    <row r="149" customFormat="false" ht="12.75" hidden="false" customHeight="false" outlineLevel="0" collapsed="false">
      <c r="B149" s="160"/>
    </row>
    <row r="150" customFormat="false" ht="12.75" hidden="false" customHeight="false" outlineLevel="0" collapsed="false">
      <c r="B150" s="160"/>
    </row>
    <row r="151" customFormat="false" ht="12.75" hidden="false" customHeight="false" outlineLevel="0" collapsed="false">
      <c r="B151" s="160"/>
    </row>
    <row r="152" customFormat="false" ht="12.75" hidden="false" customHeight="false" outlineLevel="0" collapsed="false">
      <c r="B152" s="160"/>
    </row>
    <row r="153" customFormat="false" ht="12.75" hidden="false" customHeight="false" outlineLevel="0" collapsed="false">
      <c r="B153" s="160"/>
    </row>
    <row r="154" customFormat="false" ht="12.75" hidden="false" customHeight="false" outlineLevel="0" collapsed="false">
      <c r="B154" s="160"/>
    </row>
    <row r="155" customFormat="false" ht="12.75" hidden="false" customHeight="false" outlineLevel="0" collapsed="false">
      <c r="B155" s="160"/>
    </row>
    <row r="156" customFormat="false" ht="12.75" hidden="false" customHeight="false" outlineLevel="0" collapsed="false">
      <c r="B156" s="160"/>
    </row>
    <row r="157" customFormat="false" ht="12.75" hidden="false" customHeight="false" outlineLevel="0" collapsed="false">
      <c r="B157" s="160"/>
    </row>
    <row r="158" customFormat="false" ht="12.75" hidden="false" customHeight="false" outlineLevel="0" collapsed="false">
      <c r="B158" s="160"/>
    </row>
    <row r="159" customFormat="false" ht="12.75" hidden="false" customHeight="false" outlineLevel="0" collapsed="false">
      <c r="B159" s="160"/>
    </row>
    <row r="160" customFormat="false" ht="12.75" hidden="false" customHeight="false" outlineLevel="0" collapsed="false">
      <c r="B160" s="160"/>
    </row>
    <row r="161" customFormat="false" ht="12.75" hidden="false" customHeight="false" outlineLevel="0" collapsed="false">
      <c r="B161" s="160"/>
    </row>
    <row r="162" customFormat="false" ht="12.75" hidden="false" customHeight="false" outlineLevel="0" collapsed="false">
      <c r="B162" s="160"/>
    </row>
    <row r="163" customFormat="false" ht="12.75" hidden="false" customHeight="false" outlineLevel="0" collapsed="false">
      <c r="B163" s="160"/>
    </row>
    <row r="164" customFormat="false" ht="12.75" hidden="false" customHeight="false" outlineLevel="0" collapsed="false">
      <c r="B164" s="160"/>
    </row>
    <row r="165" customFormat="false" ht="12.75" hidden="false" customHeight="false" outlineLevel="0" collapsed="false">
      <c r="B165" s="160"/>
    </row>
    <row r="166" customFormat="false" ht="12.75" hidden="false" customHeight="false" outlineLevel="0" collapsed="false">
      <c r="B166" s="160"/>
    </row>
    <row r="167" customFormat="false" ht="12.75" hidden="false" customHeight="false" outlineLevel="0" collapsed="false">
      <c r="B167" s="160"/>
    </row>
    <row r="168" customFormat="false" ht="12.75" hidden="false" customHeight="false" outlineLevel="0" collapsed="false">
      <c r="B168" s="160"/>
    </row>
    <row r="169" customFormat="false" ht="12.75" hidden="false" customHeight="false" outlineLevel="0" collapsed="false">
      <c r="B169" s="160"/>
    </row>
    <row r="170" customFormat="false" ht="12.75" hidden="false" customHeight="false" outlineLevel="0" collapsed="false">
      <c r="B170" s="160"/>
    </row>
    <row r="171" customFormat="false" ht="12.75" hidden="false" customHeight="false" outlineLevel="0" collapsed="false">
      <c r="B171" s="160"/>
    </row>
    <row r="172" customFormat="false" ht="12.75" hidden="false" customHeight="false" outlineLevel="0" collapsed="false">
      <c r="B172" s="160"/>
    </row>
    <row r="173" customFormat="false" ht="12.75" hidden="false" customHeight="false" outlineLevel="0" collapsed="false">
      <c r="B173" s="160"/>
    </row>
    <row r="174" customFormat="false" ht="12.75" hidden="false" customHeight="false" outlineLevel="0" collapsed="false">
      <c r="B174" s="160"/>
    </row>
    <row r="175" customFormat="false" ht="12.75" hidden="false" customHeight="false" outlineLevel="0" collapsed="false">
      <c r="B175" s="160"/>
    </row>
    <row r="176" customFormat="false" ht="12.75" hidden="false" customHeight="false" outlineLevel="0" collapsed="false">
      <c r="B176" s="160"/>
    </row>
    <row r="177" customFormat="false" ht="12.75" hidden="false" customHeight="false" outlineLevel="0" collapsed="false">
      <c r="B177" s="160"/>
    </row>
    <row r="178" customFormat="false" ht="12.75" hidden="false" customHeight="false" outlineLevel="0" collapsed="false">
      <c r="B178" s="160"/>
    </row>
    <row r="179" customFormat="false" ht="12.75" hidden="false" customHeight="false" outlineLevel="0" collapsed="false">
      <c r="B179" s="160"/>
    </row>
    <row r="180" customFormat="false" ht="12.75" hidden="false" customHeight="false" outlineLevel="0" collapsed="false">
      <c r="B180" s="160"/>
    </row>
    <row r="181" customFormat="false" ht="12.75" hidden="false" customHeight="false" outlineLevel="0" collapsed="false">
      <c r="B181" s="160"/>
    </row>
    <row r="182" customFormat="false" ht="12.75" hidden="false" customHeight="false" outlineLevel="0" collapsed="false">
      <c r="B182" s="160"/>
    </row>
    <row r="183" customFormat="false" ht="12.75" hidden="false" customHeight="false" outlineLevel="0" collapsed="false">
      <c r="B183" s="160"/>
    </row>
    <row r="184" customFormat="false" ht="12.75" hidden="false" customHeight="false" outlineLevel="0" collapsed="false">
      <c r="B184" s="160"/>
    </row>
    <row r="185" customFormat="false" ht="12.75" hidden="false" customHeight="false" outlineLevel="0" collapsed="false">
      <c r="B185" s="160"/>
    </row>
    <row r="186" customFormat="false" ht="12.75" hidden="false" customHeight="false" outlineLevel="0" collapsed="false">
      <c r="B186" s="160"/>
    </row>
    <row r="187" customFormat="false" ht="12.75" hidden="false" customHeight="false" outlineLevel="0" collapsed="false">
      <c r="B187" s="160"/>
    </row>
    <row r="188" customFormat="false" ht="12.75" hidden="false" customHeight="false" outlineLevel="0" collapsed="false">
      <c r="B188" s="160"/>
    </row>
    <row r="189" customFormat="false" ht="12.75" hidden="false" customHeight="false" outlineLevel="0" collapsed="false">
      <c r="B189" s="160"/>
    </row>
    <row r="190" customFormat="false" ht="12.75" hidden="false" customHeight="false" outlineLevel="0" collapsed="false">
      <c r="B190" s="160"/>
    </row>
    <row r="191" customFormat="false" ht="12.75" hidden="false" customHeight="false" outlineLevel="0" collapsed="false">
      <c r="B191" s="160"/>
    </row>
    <row r="192" customFormat="false" ht="12.75" hidden="false" customHeight="false" outlineLevel="0" collapsed="false">
      <c r="B192" s="160"/>
    </row>
    <row r="193" customFormat="false" ht="12.75" hidden="false" customHeight="false" outlineLevel="0" collapsed="false">
      <c r="B193" s="160"/>
    </row>
    <row r="194" customFormat="false" ht="12.75" hidden="false" customHeight="false" outlineLevel="0" collapsed="false">
      <c r="B194" s="160"/>
    </row>
    <row r="195" customFormat="false" ht="12.75" hidden="false" customHeight="false" outlineLevel="0" collapsed="false">
      <c r="B195" s="160"/>
    </row>
    <row r="196" customFormat="false" ht="12.75" hidden="false" customHeight="false" outlineLevel="0" collapsed="false">
      <c r="B196" s="160"/>
    </row>
    <row r="197" customFormat="false" ht="12.75" hidden="false" customHeight="false" outlineLevel="0" collapsed="false">
      <c r="B197" s="160"/>
    </row>
    <row r="198" customFormat="false" ht="12.75" hidden="false" customHeight="false" outlineLevel="0" collapsed="false">
      <c r="B198" s="160"/>
    </row>
    <row r="199" customFormat="false" ht="12.75" hidden="false" customHeight="false" outlineLevel="0" collapsed="false">
      <c r="B199" s="160"/>
    </row>
    <row r="200" customFormat="false" ht="12.75" hidden="false" customHeight="false" outlineLevel="0" collapsed="false">
      <c r="B200" s="160"/>
    </row>
    <row r="201" customFormat="false" ht="12.75" hidden="false" customHeight="false" outlineLevel="0" collapsed="false">
      <c r="B201" s="160"/>
    </row>
    <row r="202" customFormat="false" ht="12.75" hidden="false" customHeight="false" outlineLevel="0" collapsed="false">
      <c r="B202" s="160"/>
    </row>
    <row r="203" customFormat="false" ht="12.75" hidden="false" customHeight="false" outlineLevel="0" collapsed="false">
      <c r="B203" s="160"/>
    </row>
    <row r="204" customFormat="false" ht="12.75" hidden="false" customHeight="false" outlineLevel="0" collapsed="false">
      <c r="B204" s="160"/>
    </row>
    <row r="205" customFormat="false" ht="12.75" hidden="false" customHeight="false" outlineLevel="0" collapsed="false">
      <c r="B205" s="160"/>
    </row>
    <row r="206" customFormat="false" ht="12.75" hidden="false" customHeight="false" outlineLevel="0" collapsed="false">
      <c r="B206" s="160"/>
    </row>
    <row r="207" customFormat="false" ht="12.75" hidden="false" customHeight="false" outlineLevel="0" collapsed="false">
      <c r="B207" s="160"/>
    </row>
    <row r="208" customFormat="false" ht="12.75" hidden="false" customHeight="false" outlineLevel="0" collapsed="false">
      <c r="B208" s="160"/>
    </row>
    <row r="209" customFormat="false" ht="12.75" hidden="false" customHeight="false" outlineLevel="0" collapsed="false">
      <c r="B209" s="160"/>
    </row>
    <row r="210" customFormat="false" ht="12.75" hidden="false" customHeight="false" outlineLevel="0" collapsed="false">
      <c r="B210" s="160"/>
    </row>
    <row r="211" customFormat="false" ht="12.75" hidden="false" customHeight="false" outlineLevel="0" collapsed="false">
      <c r="B211" s="160"/>
    </row>
    <row r="212" customFormat="false" ht="12.75" hidden="false" customHeight="false" outlineLevel="0" collapsed="false">
      <c r="B212" s="160"/>
    </row>
    <row r="213" customFormat="false" ht="12.75" hidden="false" customHeight="false" outlineLevel="0" collapsed="false">
      <c r="B213" s="160"/>
    </row>
    <row r="214" customFormat="false" ht="12.75" hidden="false" customHeight="false" outlineLevel="0" collapsed="false">
      <c r="B214" s="160"/>
    </row>
    <row r="215" customFormat="false" ht="12.75" hidden="false" customHeight="false" outlineLevel="0" collapsed="false">
      <c r="B215" s="160"/>
    </row>
    <row r="216" customFormat="false" ht="12.75" hidden="false" customHeight="false" outlineLevel="0" collapsed="false">
      <c r="B216" s="160"/>
    </row>
    <row r="217" customFormat="false" ht="12.75" hidden="false" customHeight="false" outlineLevel="0" collapsed="false">
      <c r="B217" s="160"/>
    </row>
    <row r="218" customFormat="false" ht="12.75" hidden="false" customHeight="false" outlineLevel="0" collapsed="false">
      <c r="B218" s="160"/>
    </row>
    <row r="219" customFormat="false" ht="12.75" hidden="false" customHeight="false" outlineLevel="0" collapsed="false">
      <c r="B219" s="160"/>
    </row>
    <row r="220" customFormat="false" ht="12.75" hidden="false" customHeight="false" outlineLevel="0" collapsed="false">
      <c r="B220" s="160"/>
    </row>
    <row r="221" customFormat="false" ht="12.75" hidden="false" customHeight="false" outlineLevel="0" collapsed="false">
      <c r="B221" s="160"/>
    </row>
    <row r="222" customFormat="false" ht="12.75" hidden="false" customHeight="false" outlineLevel="0" collapsed="false">
      <c r="B222" s="160"/>
    </row>
    <row r="223" customFormat="false" ht="12.75" hidden="false" customHeight="false" outlineLevel="0" collapsed="false">
      <c r="B223" s="160"/>
    </row>
    <row r="224" customFormat="false" ht="12.75" hidden="false" customHeight="false" outlineLevel="0" collapsed="false">
      <c r="B224" s="160"/>
    </row>
    <row r="225" customFormat="false" ht="12.75" hidden="false" customHeight="false" outlineLevel="0" collapsed="false">
      <c r="B225" s="160"/>
    </row>
    <row r="226" customFormat="false" ht="12.75" hidden="false" customHeight="false" outlineLevel="0" collapsed="false">
      <c r="B226" s="160"/>
    </row>
    <row r="227" customFormat="false" ht="12.75" hidden="false" customHeight="false" outlineLevel="0" collapsed="false">
      <c r="B227" s="160"/>
    </row>
    <row r="228" customFormat="false" ht="12.75" hidden="false" customHeight="false" outlineLevel="0" collapsed="false">
      <c r="B228" s="160"/>
    </row>
    <row r="229" customFormat="false" ht="12.75" hidden="false" customHeight="false" outlineLevel="0" collapsed="false">
      <c r="B229" s="160"/>
    </row>
    <row r="230" customFormat="false" ht="12.75" hidden="false" customHeight="false" outlineLevel="0" collapsed="false">
      <c r="B230" s="160"/>
    </row>
    <row r="231" customFormat="false" ht="12.75" hidden="false" customHeight="false" outlineLevel="0" collapsed="false">
      <c r="B231" s="160"/>
    </row>
    <row r="232" customFormat="false" ht="12.75" hidden="false" customHeight="false" outlineLevel="0" collapsed="false">
      <c r="B232" s="160"/>
    </row>
    <row r="233" customFormat="false" ht="12.75" hidden="false" customHeight="false" outlineLevel="0" collapsed="false">
      <c r="B233" s="160"/>
    </row>
    <row r="234" customFormat="false" ht="12.75" hidden="false" customHeight="false" outlineLevel="0" collapsed="false">
      <c r="B234" s="160"/>
    </row>
    <row r="235" customFormat="false" ht="12.75" hidden="false" customHeight="false" outlineLevel="0" collapsed="false">
      <c r="B235" s="160"/>
    </row>
    <row r="236" customFormat="false" ht="12.75" hidden="false" customHeight="false" outlineLevel="0" collapsed="false">
      <c r="B236" s="160"/>
    </row>
    <row r="237" customFormat="false" ht="12.75" hidden="false" customHeight="false" outlineLevel="0" collapsed="false">
      <c r="B237" s="160"/>
    </row>
    <row r="238" customFormat="false" ht="12.75" hidden="false" customHeight="false" outlineLevel="0" collapsed="false">
      <c r="B238" s="160"/>
    </row>
    <row r="239" customFormat="false" ht="12.75" hidden="false" customHeight="false" outlineLevel="0" collapsed="false">
      <c r="B239" s="160"/>
    </row>
    <row r="240" customFormat="false" ht="12.75" hidden="false" customHeight="false" outlineLevel="0" collapsed="false">
      <c r="B240" s="160"/>
    </row>
    <row r="241" customFormat="false" ht="12.75" hidden="false" customHeight="false" outlineLevel="0" collapsed="false">
      <c r="B241" s="160"/>
    </row>
    <row r="242" customFormat="false" ht="12.75" hidden="false" customHeight="false" outlineLevel="0" collapsed="false">
      <c r="B242" s="160"/>
    </row>
    <row r="243" customFormat="false" ht="12.75" hidden="false" customHeight="false" outlineLevel="0" collapsed="false">
      <c r="B243" s="160"/>
    </row>
    <row r="244" customFormat="false" ht="12.75" hidden="false" customHeight="false" outlineLevel="0" collapsed="false">
      <c r="B244" s="160"/>
    </row>
    <row r="245" customFormat="false" ht="12.75" hidden="false" customHeight="false" outlineLevel="0" collapsed="false">
      <c r="B245" s="160"/>
    </row>
    <row r="246" customFormat="false" ht="12.75" hidden="false" customHeight="false" outlineLevel="0" collapsed="false">
      <c r="B246" s="160"/>
    </row>
    <row r="247" customFormat="false" ht="12.75" hidden="false" customHeight="false" outlineLevel="0" collapsed="false">
      <c r="B247" s="160"/>
    </row>
    <row r="248" customFormat="false" ht="12.75" hidden="false" customHeight="false" outlineLevel="0" collapsed="false">
      <c r="B248" s="160"/>
    </row>
    <row r="249" customFormat="false" ht="12.75" hidden="false" customHeight="false" outlineLevel="0" collapsed="false">
      <c r="B249" s="160"/>
    </row>
    <row r="250" customFormat="false" ht="12.75" hidden="false" customHeight="false" outlineLevel="0" collapsed="false">
      <c r="B250" s="160"/>
    </row>
    <row r="251" customFormat="false" ht="12.75" hidden="false" customHeight="false" outlineLevel="0" collapsed="false">
      <c r="B251" s="160"/>
    </row>
    <row r="252" customFormat="false" ht="12.75" hidden="false" customHeight="false" outlineLevel="0" collapsed="false">
      <c r="B252" s="160"/>
    </row>
    <row r="253" customFormat="false" ht="12.75" hidden="false" customHeight="false" outlineLevel="0" collapsed="false">
      <c r="B253" s="160"/>
    </row>
    <row r="254" customFormat="false" ht="12.75" hidden="false" customHeight="false" outlineLevel="0" collapsed="false">
      <c r="B254" s="160"/>
    </row>
    <row r="255" customFormat="false" ht="12.75" hidden="false" customHeight="false" outlineLevel="0" collapsed="false">
      <c r="B255" s="160"/>
    </row>
    <row r="256" customFormat="false" ht="12.75" hidden="false" customHeight="false" outlineLevel="0" collapsed="false">
      <c r="B256" s="160"/>
    </row>
    <row r="257" customFormat="false" ht="12.75" hidden="false" customHeight="false" outlineLevel="0" collapsed="false">
      <c r="B257" s="160"/>
    </row>
    <row r="258" customFormat="false" ht="12.75" hidden="false" customHeight="false" outlineLevel="0" collapsed="false">
      <c r="B258" s="160"/>
    </row>
    <row r="259" customFormat="false" ht="12.75" hidden="false" customHeight="false" outlineLevel="0" collapsed="false">
      <c r="B259" s="160"/>
    </row>
    <row r="260" customFormat="false" ht="12.75" hidden="false" customHeight="false" outlineLevel="0" collapsed="false">
      <c r="B260" s="160"/>
    </row>
    <row r="261" customFormat="false" ht="12.75" hidden="false" customHeight="false" outlineLevel="0" collapsed="false">
      <c r="B261" s="160"/>
    </row>
    <row r="262" customFormat="false" ht="12.75" hidden="false" customHeight="false" outlineLevel="0" collapsed="false">
      <c r="B262" s="160"/>
    </row>
    <row r="263" customFormat="false" ht="12.75" hidden="false" customHeight="false" outlineLevel="0" collapsed="false">
      <c r="B263" s="160"/>
    </row>
    <row r="264" customFormat="false" ht="12.75" hidden="false" customHeight="false" outlineLevel="0" collapsed="false">
      <c r="B264" s="160"/>
    </row>
    <row r="265" customFormat="false" ht="12.75" hidden="false" customHeight="false" outlineLevel="0" collapsed="false">
      <c r="B265" s="160"/>
    </row>
    <row r="266" customFormat="false" ht="12.75" hidden="false" customHeight="false" outlineLevel="0" collapsed="false">
      <c r="B266" s="160"/>
    </row>
    <row r="267" customFormat="false" ht="12.75" hidden="false" customHeight="false" outlineLevel="0" collapsed="false">
      <c r="B267" s="160"/>
    </row>
    <row r="268" customFormat="false" ht="12.75" hidden="false" customHeight="false" outlineLevel="0" collapsed="false">
      <c r="B268" s="160"/>
    </row>
    <row r="269" customFormat="false" ht="12.75" hidden="false" customHeight="false" outlineLevel="0" collapsed="false">
      <c r="B269" s="160"/>
    </row>
    <row r="270" customFormat="false" ht="12.75" hidden="false" customHeight="false" outlineLevel="0" collapsed="false">
      <c r="B270" s="160"/>
    </row>
    <row r="271" customFormat="false" ht="12.75" hidden="false" customHeight="false" outlineLevel="0" collapsed="false">
      <c r="B271" s="160"/>
    </row>
    <row r="272" customFormat="false" ht="12.75" hidden="false" customHeight="false" outlineLevel="0" collapsed="false">
      <c r="B272" s="160"/>
    </row>
    <row r="273" customFormat="false" ht="12.75" hidden="false" customHeight="false" outlineLevel="0" collapsed="false">
      <c r="B273" s="160"/>
    </row>
    <row r="274" customFormat="false" ht="12.75" hidden="false" customHeight="false" outlineLevel="0" collapsed="false">
      <c r="B274" s="160"/>
    </row>
    <row r="275" customFormat="false" ht="12.75" hidden="false" customHeight="false" outlineLevel="0" collapsed="false">
      <c r="B275" s="160"/>
    </row>
    <row r="276" customFormat="false" ht="12.75" hidden="false" customHeight="false" outlineLevel="0" collapsed="false">
      <c r="B276" s="160"/>
    </row>
    <row r="277" customFormat="false" ht="12.75" hidden="false" customHeight="false" outlineLevel="0" collapsed="false">
      <c r="B277" s="160"/>
    </row>
    <row r="278" customFormat="false" ht="12.75" hidden="false" customHeight="false" outlineLevel="0" collapsed="false">
      <c r="B278" s="160"/>
    </row>
    <row r="279" customFormat="false" ht="12.75" hidden="false" customHeight="false" outlineLevel="0" collapsed="false">
      <c r="B279" s="160"/>
    </row>
    <row r="280" customFormat="false" ht="12.75" hidden="false" customHeight="false" outlineLevel="0" collapsed="false">
      <c r="B280" s="160"/>
    </row>
    <row r="281" customFormat="false" ht="12.75" hidden="false" customHeight="false" outlineLevel="0" collapsed="false">
      <c r="B281" s="160"/>
    </row>
    <row r="282" customFormat="false" ht="12.75" hidden="false" customHeight="false" outlineLevel="0" collapsed="false">
      <c r="B282" s="160"/>
    </row>
    <row r="283" customFormat="false" ht="12.75" hidden="false" customHeight="false" outlineLevel="0" collapsed="false">
      <c r="B283" s="160"/>
    </row>
    <row r="284" customFormat="false" ht="12.75" hidden="false" customHeight="false" outlineLevel="0" collapsed="false">
      <c r="B284" s="160"/>
    </row>
    <row r="285" customFormat="false" ht="12.75" hidden="false" customHeight="false" outlineLevel="0" collapsed="false">
      <c r="B285" s="160"/>
    </row>
    <row r="286" customFormat="false" ht="12.75" hidden="false" customHeight="false" outlineLevel="0" collapsed="false">
      <c r="B286" s="160"/>
    </row>
    <row r="287" customFormat="false" ht="12.75" hidden="false" customHeight="false" outlineLevel="0" collapsed="false">
      <c r="B287" s="160"/>
    </row>
    <row r="288" customFormat="false" ht="12.75" hidden="false" customHeight="false" outlineLevel="0" collapsed="false">
      <c r="B288" s="160"/>
    </row>
    <row r="289" customFormat="false" ht="12.75" hidden="false" customHeight="false" outlineLevel="0" collapsed="false">
      <c r="B289" s="160"/>
    </row>
    <row r="290" customFormat="false" ht="12.75" hidden="false" customHeight="false" outlineLevel="0" collapsed="false">
      <c r="B290" s="160"/>
    </row>
    <row r="291" customFormat="false" ht="12.75" hidden="false" customHeight="false" outlineLevel="0" collapsed="false">
      <c r="B291" s="160"/>
    </row>
    <row r="292" customFormat="false" ht="12.75" hidden="false" customHeight="false" outlineLevel="0" collapsed="false">
      <c r="B292" s="160"/>
    </row>
    <row r="293" customFormat="false" ht="12.75" hidden="false" customHeight="false" outlineLevel="0" collapsed="false">
      <c r="B293" s="160"/>
    </row>
    <row r="294" customFormat="false" ht="12.75" hidden="false" customHeight="false" outlineLevel="0" collapsed="false">
      <c r="B294" s="160"/>
    </row>
    <row r="295" customFormat="false" ht="12.75" hidden="false" customHeight="false" outlineLevel="0" collapsed="false">
      <c r="B295" s="160"/>
    </row>
    <row r="296" customFormat="false" ht="12.75" hidden="false" customHeight="false" outlineLevel="0" collapsed="false">
      <c r="B296" s="160"/>
    </row>
    <row r="297" customFormat="false" ht="12.75" hidden="false" customHeight="false" outlineLevel="0" collapsed="false">
      <c r="B297" s="160"/>
    </row>
    <row r="298" customFormat="false" ht="12.75" hidden="false" customHeight="false" outlineLevel="0" collapsed="false">
      <c r="B298" s="160"/>
    </row>
    <row r="299" customFormat="false" ht="12.75" hidden="false" customHeight="false" outlineLevel="0" collapsed="false">
      <c r="B299" s="160"/>
    </row>
    <row r="300" customFormat="false" ht="12.75" hidden="false" customHeight="false" outlineLevel="0" collapsed="false">
      <c r="B300" s="160"/>
    </row>
    <row r="301" customFormat="false" ht="12.75" hidden="false" customHeight="false" outlineLevel="0" collapsed="false">
      <c r="B301" s="160"/>
    </row>
    <row r="302" customFormat="false" ht="12.75" hidden="false" customHeight="false" outlineLevel="0" collapsed="false">
      <c r="B302" s="160"/>
    </row>
    <row r="303" customFormat="false" ht="12.75" hidden="false" customHeight="false" outlineLevel="0" collapsed="false">
      <c r="B303" s="160"/>
    </row>
    <row r="304" customFormat="false" ht="12.75" hidden="false" customHeight="false" outlineLevel="0" collapsed="false">
      <c r="B304" s="160"/>
    </row>
    <row r="305" customFormat="false" ht="12.75" hidden="false" customHeight="false" outlineLevel="0" collapsed="false">
      <c r="B305" s="160"/>
    </row>
    <row r="306" customFormat="false" ht="12.75" hidden="false" customHeight="false" outlineLevel="0" collapsed="false">
      <c r="B306" s="160"/>
    </row>
    <row r="307" customFormat="false" ht="12.75" hidden="false" customHeight="false" outlineLevel="0" collapsed="false">
      <c r="B307" s="160"/>
    </row>
    <row r="308" customFormat="false" ht="12.75" hidden="false" customHeight="false" outlineLevel="0" collapsed="false">
      <c r="B308" s="160"/>
    </row>
    <row r="309" customFormat="false" ht="12.75" hidden="false" customHeight="false" outlineLevel="0" collapsed="false">
      <c r="B309" s="160"/>
    </row>
    <row r="310" customFormat="false" ht="12.75" hidden="false" customHeight="false" outlineLevel="0" collapsed="false">
      <c r="B310" s="160"/>
    </row>
    <row r="311" customFormat="false" ht="12.75" hidden="false" customHeight="false" outlineLevel="0" collapsed="false">
      <c r="B311" s="160"/>
    </row>
    <row r="312" customFormat="false" ht="12.75" hidden="false" customHeight="false" outlineLevel="0" collapsed="false">
      <c r="B312" s="160"/>
    </row>
    <row r="313" customFormat="false" ht="12.75" hidden="false" customHeight="false" outlineLevel="0" collapsed="false">
      <c r="B313" s="160"/>
    </row>
    <row r="314" customFormat="false" ht="12.75" hidden="false" customHeight="false" outlineLevel="0" collapsed="false">
      <c r="B314" s="160"/>
    </row>
    <row r="315" customFormat="false" ht="12.75" hidden="false" customHeight="false" outlineLevel="0" collapsed="false">
      <c r="B315" s="160"/>
    </row>
    <row r="316" customFormat="false" ht="12.75" hidden="false" customHeight="false" outlineLevel="0" collapsed="false">
      <c r="B316" s="160"/>
    </row>
    <row r="317" customFormat="false" ht="12.75" hidden="false" customHeight="false" outlineLevel="0" collapsed="false">
      <c r="B317" s="160"/>
    </row>
    <row r="318" customFormat="false" ht="12.75" hidden="false" customHeight="false" outlineLevel="0" collapsed="false">
      <c r="B318" s="160"/>
    </row>
    <row r="319" customFormat="false" ht="12.75" hidden="false" customHeight="false" outlineLevel="0" collapsed="false">
      <c r="B319" s="160"/>
    </row>
    <row r="320" customFormat="false" ht="12.75" hidden="false" customHeight="false" outlineLevel="0" collapsed="false">
      <c r="B320" s="160"/>
    </row>
    <row r="321" customFormat="false" ht="12.75" hidden="false" customHeight="false" outlineLevel="0" collapsed="false">
      <c r="B321" s="160"/>
    </row>
    <row r="322" customFormat="false" ht="12.75" hidden="false" customHeight="false" outlineLevel="0" collapsed="false">
      <c r="B322" s="160"/>
    </row>
    <row r="323" customFormat="false" ht="12.75" hidden="false" customHeight="false" outlineLevel="0" collapsed="false">
      <c r="B323" s="160"/>
    </row>
    <row r="324" customFormat="false" ht="12.75" hidden="false" customHeight="false" outlineLevel="0" collapsed="false">
      <c r="B324" s="160"/>
    </row>
    <row r="325" customFormat="false" ht="12.75" hidden="false" customHeight="false" outlineLevel="0" collapsed="false">
      <c r="B325" s="160"/>
    </row>
    <row r="326" customFormat="false" ht="12.75" hidden="false" customHeight="false" outlineLevel="0" collapsed="false">
      <c r="B326" s="160"/>
    </row>
    <row r="327" customFormat="false" ht="12.75" hidden="false" customHeight="false" outlineLevel="0" collapsed="false">
      <c r="B327" s="160"/>
    </row>
    <row r="328" customFormat="false" ht="12.75" hidden="false" customHeight="false" outlineLevel="0" collapsed="false">
      <c r="B328" s="160"/>
    </row>
    <row r="329" customFormat="false" ht="12.75" hidden="false" customHeight="false" outlineLevel="0" collapsed="false">
      <c r="B329" s="160"/>
    </row>
    <row r="330" customFormat="false" ht="12.75" hidden="false" customHeight="false" outlineLevel="0" collapsed="false">
      <c r="B330" s="160"/>
    </row>
    <row r="331" customFormat="false" ht="12.75" hidden="false" customHeight="false" outlineLevel="0" collapsed="false">
      <c r="B331" s="160"/>
    </row>
    <row r="332" customFormat="false" ht="12.75" hidden="false" customHeight="false" outlineLevel="0" collapsed="false">
      <c r="B332" s="160"/>
    </row>
    <row r="333" customFormat="false" ht="12.75" hidden="false" customHeight="false" outlineLevel="0" collapsed="false">
      <c r="B333" s="160"/>
    </row>
    <row r="334" customFormat="false" ht="12.75" hidden="false" customHeight="false" outlineLevel="0" collapsed="false">
      <c r="B334" s="160"/>
    </row>
    <row r="335" customFormat="false" ht="12.75" hidden="false" customHeight="false" outlineLevel="0" collapsed="false">
      <c r="B335" s="160"/>
    </row>
    <row r="336" customFormat="false" ht="12.75" hidden="false" customHeight="false" outlineLevel="0" collapsed="false">
      <c r="B336" s="160"/>
    </row>
    <row r="337" customFormat="false" ht="12.75" hidden="false" customHeight="false" outlineLevel="0" collapsed="false">
      <c r="B337" s="160"/>
    </row>
    <row r="338" customFormat="false" ht="12.75" hidden="false" customHeight="false" outlineLevel="0" collapsed="false">
      <c r="B338" s="160"/>
    </row>
    <row r="339" customFormat="false" ht="12.75" hidden="false" customHeight="false" outlineLevel="0" collapsed="false">
      <c r="B339" s="160"/>
    </row>
    <row r="340" customFormat="false" ht="12.75" hidden="false" customHeight="false" outlineLevel="0" collapsed="false">
      <c r="B340" s="160"/>
    </row>
    <row r="341" customFormat="false" ht="12.75" hidden="false" customHeight="false" outlineLevel="0" collapsed="false">
      <c r="B341" s="160"/>
    </row>
    <row r="342" customFormat="false" ht="12.75" hidden="false" customHeight="false" outlineLevel="0" collapsed="false">
      <c r="B342" s="160"/>
    </row>
    <row r="343" customFormat="false" ht="12.75" hidden="false" customHeight="false" outlineLevel="0" collapsed="false">
      <c r="B343" s="160"/>
    </row>
    <row r="344" customFormat="false" ht="12.75" hidden="false" customHeight="false" outlineLevel="0" collapsed="false">
      <c r="B344" s="160"/>
    </row>
    <row r="345" customFormat="false" ht="12.75" hidden="false" customHeight="false" outlineLevel="0" collapsed="false">
      <c r="B345" s="160"/>
    </row>
    <row r="346" customFormat="false" ht="12.75" hidden="false" customHeight="false" outlineLevel="0" collapsed="false">
      <c r="B346" s="160"/>
    </row>
    <row r="347" customFormat="false" ht="12.75" hidden="false" customHeight="false" outlineLevel="0" collapsed="false">
      <c r="B347" s="160"/>
    </row>
    <row r="348" customFormat="false" ht="12.75" hidden="false" customHeight="false" outlineLevel="0" collapsed="false">
      <c r="B348" s="160"/>
    </row>
    <row r="349" customFormat="false" ht="12.75" hidden="false" customHeight="false" outlineLevel="0" collapsed="false">
      <c r="B349" s="160"/>
    </row>
    <row r="350" customFormat="false" ht="12.75" hidden="false" customHeight="false" outlineLevel="0" collapsed="false">
      <c r="B350" s="160"/>
    </row>
    <row r="351" customFormat="false" ht="12.75" hidden="false" customHeight="false" outlineLevel="0" collapsed="false">
      <c r="B351" s="160"/>
    </row>
    <row r="352" customFormat="false" ht="12.75" hidden="false" customHeight="false" outlineLevel="0" collapsed="false">
      <c r="B352" s="160"/>
    </row>
    <row r="353" customFormat="false" ht="12.75" hidden="false" customHeight="false" outlineLevel="0" collapsed="false">
      <c r="B353" s="160"/>
    </row>
    <row r="354" customFormat="false" ht="12.75" hidden="false" customHeight="false" outlineLevel="0" collapsed="false">
      <c r="B354" s="160"/>
    </row>
    <row r="355" customFormat="false" ht="12.75" hidden="false" customHeight="false" outlineLevel="0" collapsed="false">
      <c r="B355" s="160"/>
    </row>
    <row r="356" customFormat="false" ht="12.75" hidden="false" customHeight="false" outlineLevel="0" collapsed="false">
      <c r="B356" s="160"/>
    </row>
    <row r="357" customFormat="false" ht="12.75" hidden="false" customHeight="false" outlineLevel="0" collapsed="false">
      <c r="B357" s="160"/>
    </row>
    <row r="358" customFormat="false" ht="12.75" hidden="false" customHeight="false" outlineLevel="0" collapsed="false">
      <c r="B358" s="160"/>
    </row>
    <row r="359" customFormat="false" ht="12.75" hidden="false" customHeight="false" outlineLevel="0" collapsed="false">
      <c r="B359" s="160"/>
    </row>
    <row r="360" customFormat="false" ht="12.75" hidden="false" customHeight="false" outlineLevel="0" collapsed="false">
      <c r="B360" s="160"/>
    </row>
    <row r="361" customFormat="false" ht="12.75" hidden="false" customHeight="false" outlineLevel="0" collapsed="false">
      <c r="B361" s="160"/>
    </row>
    <row r="362" customFormat="false" ht="12.75" hidden="false" customHeight="false" outlineLevel="0" collapsed="false">
      <c r="B362" s="160"/>
    </row>
    <row r="363" customFormat="false" ht="12.75" hidden="false" customHeight="false" outlineLevel="0" collapsed="false">
      <c r="B363" s="160"/>
    </row>
    <row r="364" customFormat="false" ht="12.75" hidden="false" customHeight="false" outlineLevel="0" collapsed="false">
      <c r="B364" s="160"/>
    </row>
    <row r="365" customFormat="false" ht="12.75" hidden="false" customHeight="false" outlineLevel="0" collapsed="false">
      <c r="B365" s="160"/>
    </row>
    <row r="366" customFormat="false" ht="12.75" hidden="false" customHeight="false" outlineLevel="0" collapsed="false">
      <c r="B366" s="160"/>
    </row>
    <row r="367" customFormat="false" ht="12.75" hidden="false" customHeight="false" outlineLevel="0" collapsed="false">
      <c r="B367" s="160"/>
    </row>
    <row r="368" customFormat="false" ht="12.75" hidden="false" customHeight="false" outlineLevel="0" collapsed="false">
      <c r="B368" s="160"/>
    </row>
    <row r="369" customFormat="false" ht="12.75" hidden="false" customHeight="false" outlineLevel="0" collapsed="false">
      <c r="B369" s="160"/>
    </row>
    <row r="370" customFormat="false" ht="12.75" hidden="false" customHeight="false" outlineLevel="0" collapsed="false">
      <c r="B370" s="160"/>
    </row>
    <row r="371" customFormat="false" ht="12.75" hidden="false" customHeight="false" outlineLevel="0" collapsed="false">
      <c r="B371" s="160"/>
    </row>
    <row r="372" customFormat="false" ht="12.75" hidden="false" customHeight="false" outlineLevel="0" collapsed="false">
      <c r="B372" s="160"/>
    </row>
    <row r="373" customFormat="false" ht="12.75" hidden="false" customHeight="false" outlineLevel="0" collapsed="false">
      <c r="B373" s="160"/>
    </row>
    <row r="374" customFormat="false" ht="12.75" hidden="false" customHeight="false" outlineLevel="0" collapsed="false">
      <c r="B374" s="160"/>
    </row>
    <row r="375" customFormat="false" ht="12.75" hidden="false" customHeight="false" outlineLevel="0" collapsed="false">
      <c r="B375" s="160"/>
    </row>
    <row r="376" customFormat="false" ht="12.75" hidden="false" customHeight="false" outlineLevel="0" collapsed="false">
      <c r="B376" s="160"/>
    </row>
    <row r="377" customFormat="false" ht="12.75" hidden="false" customHeight="false" outlineLevel="0" collapsed="false">
      <c r="B377" s="160"/>
    </row>
    <row r="378" customFormat="false" ht="12.75" hidden="false" customHeight="false" outlineLevel="0" collapsed="false">
      <c r="B378" s="160"/>
    </row>
    <row r="379" customFormat="false" ht="12.75" hidden="false" customHeight="false" outlineLevel="0" collapsed="false">
      <c r="B379" s="160"/>
    </row>
    <row r="380" customFormat="false" ht="12.75" hidden="false" customHeight="false" outlineLevel="0" collapsed="false">
      <c r="B380" s="160"/>
    </row>
    <row r="381" customFormat="false" ht="12.75" hidden="false" customHeight="false" outlineLevel="0" collapsed="false">
      <c r="B381" s="160"/>
    </row>
    <row r="382" customFormat="false" ht="12.75" hidden="false" customHeight="false" outlineLevel="0" collapsed="false">
      <c r="B382" s="160"/>
    </row>
    <row r="383" customFormat="false" ht="12.75" hidden="false" customHeight="false" outlineLevel="0" collapsed="false">
      <c r="B383" s="160"/>
    </row>
    <row r="384" customFormat="false" ht="12.75" hidden="false" customHeight="false" outlineLevel="0" collapsed="false">
      <c r="B384" s="160"/>
    </row>
    <row r="385" customFormat="false" ht="12.75" hidden="false" customHeight="false" outlineLevel="0" collapsed="false">
      <c r="B385" s="160"/>
    </row>
    <row r="386" customFormat="false" ht="12.75" hidden="false" customHeight="false" outlineLevel="0" collapsed="false">
      <c r="B386" s="160"/>
    </row>
    <row r="387" customFormat="false" ht="12.75" hidden="false" customHeight="false" outlineLevel="0" collapsed="false">
      <c r="B387" s="160"/>
    </row>
    <row r="388" customFormat="false" ht="12.75" hidden="false" customHeight="false" outlineLevel="0" collapsed="false">
      <c r="B388" s="160"/>
    </row>
    <row r="389" customFormat="false" ht="12.75" hidden="false" customHeight="false" outlineLevel="0" collapsed="false">
      <c r="B389" s="160"/>
    </row>
    <row r="390" customFormat="false" ht="12.75" hidden="false" customHeight="false" outlineLevel="0" collapsed="false">
      <c r="B390" s="160"/>
    </row>
    <row r="391" customFormat="false" ht="12.75" hidden="false" customHeight="false" outlineLevel="0" collapsed="false">
      <c r="B391" s="160"/>
    </row>
    <row r="392" customFormat="false" ht="12.75" hidden="false" customHeight="false" outlineLevel="0" collapsed="false">
      <c r="B392" s="160"/>
    </row>
    <row r="393" customFormat="false" ht="12.75" hidden="false" customHeight="false" outlineLevel="0" collapsed="false">
      <c r="B393" s="160"/>
    </row>
    <row r="394" customFormat="false" ht="12.75" hidden="false" customHeight="false" outlineLevel="0" collapsed="false">
      <c r="B394" s="160"/>
    </row>
    <row r="395" customFormat="false" ht="12.75" hidden="false" customHeight="false" outlineLevel="0" collapsed="false">
      <c r="B395" s="160"/>
    </row>
    <row r="396" customFormat="false" ht="12.75" hidden="false" customHeight="false" outlineLevel="0" collapsed="false">
      <c r="B396" s="160"/>
    </row>
    <row r="397" customFormat="false" ht="12.75" hidden="false" customHeight="false" outlineLevel="0" collapsed="false">
      <c r="B397" s="160"/>
    </row>
    <row r="398" customFormat="false" ht="12.75" hidden="false" customHeight="false" outlineLevel="0" collapsed="false">
      <c r="B398" s="160"/>
    </row>
    <row r="399" customFormat="false" ht="12.75" hidden="false" customHeight="false" outlineLevel="0" collapsed="false">
      <c r="B399" s="160"/>
    </row>
    <row r="400" customFormat="false" ht="12.75" hidden="false" customHeight="false" outlineLevel="0" collapsed="false">
      <c r="B400" s="160"/>
    </row>
    <row r="401" customFormat="false" ht="12.75" hidden="false" customHeight="false" outlineLevel="0" collapsed="false">
      <c r="B401" s="160"/>
    </row>
    <row r="402" customFormat="false" ht="12.75" hidden="false" customHeight="false" outlineLevel="0" collapsed="false">
      <c r="B402" s="160"/>
    </row>
    <row r="403" customFormat="false" ht="12.75" hidden="false" customHeight="false" outlineLevel="0" collapsed="false">
      <c r="B403" s="160"/>
    </row>
    <row r="404" customFormat="false" ht="12.75" hidden="false" customHeight="false" outlineLevel="0" collapsed="false">
      <c r="B404" s="160"/>
    </row>
    <row r="405" customFormat="false" ht="12.75" hidden="false" customHeight="false" outlineLevel="0" collapsed="false">
      <c r="B405" s="160"/>
    </row>
    <row r="406" customFormat="false" ht="12.75" hidden="false" customHeight="false" outlineLevel="0" collapsed="false">
      <c r="B406" s="160"/>
    </row>
    <row r="407" customFormat="false" ht="12.75" hidden="false" customHeight="false" outlineLevel="0" collapsed="false">
      <c r="B407" s="160"/>
    </row>
    <row r="408" customFormat="false" ht="12.75" hidden="false" customHeight="false" outlineLevel="0" collapsed="false">
      <c r="B408" s="160"/>
    </row>
    <row r="409" customFormat="false" ht="12.75" hidden="false" customHeight="false" outlineLevel="0" collapsed="false">
      <c r="B409" s="160"/>
    </row>
    <row r="410" customFormat="false" ht="12.75" hidden="false" customHeight="false" outlineLevel="0" collapsed="false">
      <c r="B410" s="160"/>
    </row>
    <row r="411" customFormat="false" ht="12.75" hidden="false" customHeight="false" outlineLevel="0" collapsed="false">
      <c r="B411" s="160"/>
    </row>
    <row r="412" customFormat="false" ht="12.75" hidden="false" customHeight="false" outlineLevel="0" collapsed="false">
      <c r="B412" s="160"/>
    </row>
    <row r="413" customFormat="false" ht="12.75" hidden="false" customHeight="false" outlineLevel="0" collapsed="false">
      <c r="B413" s="160"/>
    </row>
    <row r="414" customFormat="false" ht="12.75" hidden="false" customHeight="false" outlineLevel="0" collapsed="false">
      <c r="B414" s="160"/>
    </row>
    <row r="415" customFormat="false" ht="12.75" hidden="false" customHeight="false" outlineLevel="0" collapsed="false">
      <c r="B415" s="160"/>
    </row>
    <row r="416" customFormat="false" ht="12.75" hidden="false" customHeight="false" outlineLevel="0" collapsed="false">
      <c r="B416" s="160"/>
    </row>
    <row r="417" customFormat="false" ht="12.75" hidden="false" customHeight="false" outlineLevel="0" collapsed="false">
      <c r="B417" s="160"/>
    </row>
    <row r="418" customFormat="false" ht="12.75" hidden="false" customHeight="false" outlineLevel="0" collapsed="false">
      <c r="B418" s="160"/>
    </row>
    <row r="419" customFormat="false" ht="12.75" hidden="false" customHeight="false" outlineLevel="0" collapsed="false">
      <c r="B419" s="160"/>
    </row>
    <row r="420" customFormat="false" ht="12.75" hidden="false" customHeight="false" outlineLevel="0" collapsed="false">
      <c r="B420" s="160"/>
    </row>
    <row r="421" customFormat="false" ht="12.75" hidden="false" customHeight="false" outlineLevel="0" collapsed="false">
      <c r="B421" s="160"/>
    </row>
    <row r="422" customFormat="false" ht="12.75" hidden="false" customHeight="false" outlineLevel="0" collapsed="false">
      <c r="B422" s="160"/>
    </row>
    <row r="423" customFormat="false" ht="12.75" hidden="false" customHeight="false" outlineLevel="0" collapsed="false">
      <c r="B423" s="160"/>
    </row>
    <row r="424" customFormat="false" ht="12.75" hidden="false" customHeight="false" outlineLevel="0" collapsed="false">
      <c r="B424" s="160"/>
    </row>
    <row r="425" customFormat="false" ht="12.75" hidden="false" customHeight="false" outlineLevel="0" collapsed="false">
      <c r="B425" s="160"/>
    </row>
    <row r="426" customFormat="false" ht="12.75" hidden="false" customHeight="false" outlineLevel="0" collapsed="false">
      <c r="B426" s="160"/>
    </row>
    <row r="427" customFormat="false" ht="12.75" hidden="false" customHeight="false" outlineLevel="0" collapsed="false">
      <c r="B427" s="160"/>
    </row>
    <row r="428" customFormat="false" ht="12.75" hidden="false" customHeight="false" outlineLevel="0" collapsed="false">
      <c r="B428" s="160"/>
    </row>
    <row r="429" customFormat="false" ht="12.75" hidden="false" customHeight="false" outlineLevel="0" collapsed="false">
      <c r="B429" s="160"/>
    </row>
    <row r="430" customFormat="false" ht="12.75" hidden="false" customHeight="false" outlineLevel="0" collapsed="false">
      <c r="B430" s="160"/>
    </row>
    <row r="431" customFormat="false" ht="12.75" hidden="false" customHeight="false" outlineLevel="0" collapsed="false">
      <c r="B431" s="160"/>
    </row>
    <row r="432" customFormat="false" ht="12.75" hidden="false" customHeight="false" outlineLevel="0" collapsed="false">
      <c r="B432" s="160"/>
    </row>
    <row r="433" customFormat="false" ht="12.75" hidden="false" customHeight="false" outlineLevel="0" collapsed="false">
      <c r="B433" s="160"/>
    </row>
    <row r="434" customFormat="false" ht="12.75" hidden="false" customHeight="false" outlineLevel="0" collapsed="false">
      <c r="B434" s="160"/>
    </row>
    <row r="435" customFormat="false" ht="12.75" hidden="false" customHeight="false" outlineLevel="0" collapsed="false">
      <c r="B435" s="160"/>
    </row>
    <row r="436" customFormat="false" ht="12.75" hidden="false" customHeight="false" outlineLevel="0" collapsed="false">
      <c r="B436" s="160"/>
    </row>
    <row r="437" customFormat="false" ht="12.75" hidden="false" customHeight="false" outlineLevel="0" collapsed="false">
      <c r="B437" s="160"/>
    </row>
    <row r="438" customFormat="false" ht="12.75" hidden="false" customHeight="false" outlineLevel="0" collapsed="false">
      <c r="B438" s="160"/>
    </row>
    <row r="439" customFormat="false" ht="12.75" hidden="false" customHeight="false" outlineLevel="0" collapsed="false">
      <c r="B439" s="160"/>
    </row>
    <row r="440" customFormat="false" ht="12.75" hidden="false" customHeight="false" outlineLevel="0" collapsed="false">
      <c r="B440" s="160"/>
    </row>
    <row r="441" customFormat="false" ht="12.75" hidden="false" customHeight="false" outlineLevel="0" collapsed="false">
      <c r="B441" s="160"/>
    </row>
    <row r="442" customFormat="false" ht="12.75" hidden="false" customHeight="false" outlineLevel="0" collapsed="false">
      <c r="B442" s="160"/>
    </row>
    <row r="443" customFormat="false" ht="12.75" hidden="false" customHeight="false" outlineLevel="0" collapsed="false">
      <c r="B443" s="160"/>
    </row>
    <row r="444" customFormat="false" ht="12.75" hidden="false" customHeight="false" outlineLevel="0" collapsed="false">
      <c r="B444" s="160"/>
    </row>
    <row r="445" customFormat="false" ht="12.75" hidden="false" customHeight="false" outlineLevel="0" collapsed="false">
      <c r="B445" s="160"/>
    </row>
    <row r="446" customFormat="false" ht="12.75" hidden="false" customHeight="false" outlineLevel="0" collapsed="false">
      <c r="B446" s="160"/>
    </row>
    <row r="447" customFormat="false" ht="12.75" hidden="false" customHeight="false" outlineLevel="0" collapsed="false">
      <c r="B447" s="160"/>
    </row>
    <row r="448" customFormat="false" ht="12.75" hidden="false" customHeight="false" outlineLevel="0" collapsed="false">
      <c r="B448" s="160"/>
    </row>
    <row r="449" customFormat="false" ht="12.75" hidden="false" customHeight="false" outlineLevel="0" collapsed="false">
      <c r="B449" s="160"/>
    </row>
    <row r="450" customFormat="false" ht="12.75" hidden="false" customHeight="false" outlineLevel="0" collapsed="false">
      <c r="B450" s="160"/>
    </row>
    <row r="451" customFormat="false" ht="12.75" hidden="false" customHeight="false" outlineLevel="0" collapsed="false">
      <c r="B451" s="160"/>
    </row>
    <row r="452" customFormat="false" ht="12.75" hidden="false" customHeight="false" outlineLevel="0" collapsed="false">
      <c r="B452" s="160"/>
    </row>
    <row r="453" customFormat="false" ht="12.75" hidden="false" customHeight="false" outlineLevel="0" collapsed="false">
      <c r="B453" s="160"/>
    </row>
    <row r="454" customFormat="false" ht="12.75" hidden="false" customHeight="false" outlineLevel="0" collapsed="false">
      <c r="B454" s="160"/>
    </row>
    <row r="455" customFormat="false" ht="12.75" hidden="false" customHeight="false" outlineLevel="0" collapsed="false">
      <c r="B455" s="160"/>
    </row>
    <row r="456" customFormat="false" ht="12.75" hidden="false" customHeight="false" outlineLevel="0" collapsed="false">
      <c r="B456" s="160"/>
    </row>
    <row r="457" customFormat="false" ht="12.75" hidden="false" customHeight="false" outlineLevel="0" collapsed="false">
      <c r="B457" s="160"/>
    </row>
    <row r="458" customFormat="false" ht="12.75" hidden="false" customHeight="false" outlineLevel="0" collapsed="false">
      <c r="B458" s="160"/>
    </row>
    <row r="459" customFormat="false" ht="12.75" hidden="false" customHeight="false" outlineLevel="0" collapsed="false">
      <c r="B459" s="160"/>
    </row>
    <row r="460" customFormat="false" ht="12.75" hidden="false" customHeight="false" outlineLevel="0" collapsed="false">
      <c r="B460" s="160"/>
    </row>
    <row r="461" customFormat="false" ht="12.75" hidden="false" customHeight="false" outlineLevel="0" collapsed="false">
      <c r="B461" s="160"/>
    </row>
    <row r="462" customFormat="false" ht="12.75" hidden="false" customHeight="false" outlineLevel="0" collapsed="false">
      <c r="B462" s="160"/>
    </row>
    <row r="463" customFormat="false" ht="12.75" hidden="false" customHeight="false" outlineLevel="0" collapsed="false">
      <c r="B463" s="160"/>
    </row>
    <row r="464" customFormat="false" ht="12.75" hidden="false" customHeight="false" outlineLevel="0" collapsed="false">
      <c r="B464" s="160"/>
    </row>
    <row r="465" customFormat="false" ht="12.75" hidden="false" customHeight="false" outlineLevel="0" collapsed="false">
      <c r="B465" s="160"/>
    </row>
    <row r="466" customFormat="false" ht="12.75" hidden="false" customHeight="false" outlineLevel="0" collapsed="false">
      <c r="B466" s="160"/>
    </row>
    <row r="467" customFormat="false" ht="12.75" hidden="false" customHeight="false" outlineLevel="0" collapsed="false">
      <c r="B467" s="160"/>
    </row>
    <row r="468" customFormat="false" ht="12.75" hidden="false" customHeight="false" outlineLevel="0" collapsed="false">
      <c r="B468" s="160"/>
    </row>
    <row r="469" customFormat="false" ht="12.75" hidden="false" customHeight="false" outlineLevel="0" collapsed="false">
      <c r="B469" s="160"/>
    </row>
    <row r="470" customFormat="false" ht="12.75" hidden="false" customHeight="false" outlineLevel="0" collapsed="false">
      <c r="B470" s="160"/>
    </row>
    <row r="471" customFormat="false" ht="12.75" hidden="false" customHeight="false" outlineLevel="0" collapsed="false">
      <c r="B471" s="160"/>
    </row>
    <row r="472" customFormat="false" ht="12.75" hidden="false" customHeight="false" outlineLevel="0" collapsed="false">
      <c r="B472" s="160"/>
    </row>
    <row r="473" customFormat="false" ht="12.75" hidden="false" customHeight="false" outlineLevel="0" collapsed="false">
      <c r="B473" s="160"/>
    </row>
    <row r="474" customFormat="false" ht="12.75" hidden="false" customHeight="false" outlineLevel="0" collapsed="false">
      <c r="B474" s="160"/>
    </row>
    <row r="475" customFormat="false" ht="12.75" hidden="false" customHeight="false" outlineLevel="0" collapsed="false">
      <c r="B475" s="160"/>
    </row>
    <row r="476" customFormat="false" ht="12.75" hidden="false" customHeight="false" outlineLevel="0" collapsed="false">
      <c r="B476" s="160"/>
    </row>
    <row r="477" customFormat="false" ht="12.75" hidden="false" customHeight="false" outlineLevel="0" collapsed="false">
      <c r="B477" s="160"/>
    </row>
    <row r="478" customFormat="false" ht="12.75" hidden="false" customHeight="false" outlineLevel="0" collapsed="false">
      <c r="B478" s="160"/>
    </row>
    <row r="479" customFormat="false" ht="12.75" hidden="false" customHeight="false" outlineLevel="0" collapsed="false">
      <c r="B479" s="160"/>
    </row>
    <row r="480" customFormat="false" ht="12.75" hidden="false" customHeight="false" outlineLevel="0" collapsed="false">
      <c r="B480" s="160"/>
    </row>
    <row r="481" customFormat="false" ht="12.75" hidden="false" customHeight="false" outlineLevel="0" collapsed="false">
      <c r="B481" s="160"/>
    </row>
    <row r="482" customFormat="false" ht="12.75" hidden="false" customHeight="false" outlineLevel="0" collapsed="false">
      <c r="B482" s="160"/>
    </row>
    <row r="483" customFormat="false" ht="12.75" hidden="false" customHeight="false" outlineLevel="0" collapsed="false">
      <c r="B483" s="160"/>
    </row>
    <row r="484" customFormat="false" ht="12.75" hidden="false" customHeight="false" outlineLevel="0" collapsed="false">
      <c r="B484" s="160"/>
    </row>
    <row r="485" customFormat="false" ht="12.75" hidden="false" customHeight="false" outlineLevel="0" collapsed="false">
      <c r="B485" s="160"/>
    </row>
    <row r="486" customFormat="false" ht="12.75" hidden="false" customHeight="false" outlineLevel="0" collapsed="false">
      <c r="B486" s="160"/>
    </row>
    <row r="487" customFormat="false" ht="12.75" hidden="false" customHeight="false" outlineLevel="0" collapsed="false">
      <c r="B487" s="160"/>
    </row>
    <row r="488" customFormat="false" ht="12.75" hidden="false" customHeight="false" outlineLevel="0" collapsed="false">
      <c r="B488" s="160"/>
    </row>
    <row r="489" customFormat="false" ht="12.75" hidden="false" customHeight="false" outlineLevel="0" collapsed="false">
      <c r="B489" s="160"/>
    </row>
    <row r="490" customFormat="false" ht="12.75" hidden="false" customHeight="false" outlineLevel="0" collapsed="false">
      <c r="B490" s="160"/>
    </row>
    <row r="491" customFormat="false" ht="12.75" hidden="false" customHeight="false" outlineLevel="0" collapsed="false">
      <c r="B491" s="160"/>
    </row>
    <row r="492" customFormat="false" ht="12.75" hidden="false" customHeight="false" outlineLevel="0" collapsed="false">
      <c r="B492" s="160"/>
    </row>
    <row r="493" customFormat="false" ht="12.75" hidden="false" customHeight="false" outlineLevel="0" collapsed="false">
      <c r="B493" s="160"/>
    </row>
    <row r="494" customFormat="false" ht="12.75" hidden="false" customHeight="false" outlineLevel="0" collapsed="false">
      <c r="B494" s="160"/>
    </row>
    <row r="495" customFormat="false" ht="12.75" hidden="false" customHeight="false" outlineLevel="0" collapsed="false">
      <c r="B495" s="160"/>
    </row>
    <row r="496" customFormat="false" ht="12.75" hidden="false" customHeight="false" outlineLevel="0" collapsed="false">
      <c r="B496" s="160"/>
    </row>
    <row r="497" customFormat="false" ht="12.75" hidden="false" customHeight="false" outlineLevel="0" collapsed="false">
      <c r="B497" s="160"/>
    </row>
    <row r="498" customFormat="false" ht="12.75" hidden="false" customHeight="false" outlineLevel="0" collapsed="false">
      <c r="B498" s="160"/>
    </row>
    <row r="499" customFormat="false" ht="12.75" hidden="false" customHeight="false" outlineLevel="0" collapsed="false">
      <c r="B499" s="160"/>
    </row>
    <row r="500" customFormat="false" ht="12.75" hidden="false" customHeight="false" outlineLevel="0" collapsed="false">
      <c r="B500" s="160"/>
    </row>
    <row r="501" customFormat="false" ht="12.75" hidden="false" customHeight="false" outlineLevel="0" collapsed="false">
      <c r="B501" s="160"/>
    </row>
    <row r="502" customFormat="false" ht="12.75" hidden="false" customHeight="false" outlineLevel="0" collapsed="false">
      <c r="B502" s="160"/>
    </row>
    <row r="503" customFormat="false" ht="12.75" hidden="false" customHeight="false" outlineLevel="0" collapsed="false">
      <c r="B503" s="160"/>
    </row>
    <row r="504" customFormat="false" ht="12.75" hidden="false" customHeight="false" outlineLevel="0" collapsed="false">
      <c r="B504" s="160"/>
    </row>
    <row r="505" customFormat="false" ht="12.75" hidden="false" customHeight="false" outlineLevel="0" collapsed="false">
      <c r="B505" s="160"/>
    </row>
    <row r="506" customFormat="false" ht="12.75" hidden="false" customHeight="false" outlineLevel="0" collapsed="false">
      <c r="B506" s="160"/>
    </row>
    <row r="507" customFormat="false" ht="12.75" hidden="false" customHeight="false" outlineLevel="0" collapsed="false">
      <c r="B507" s="160"/>
    </row>
    <row r="508" customFormat="false" ht="12.75" hidden="false" customHeight="false" outlineLevel="0" collapsed="false">
      <c r="B508" s="160"/>
    </row>
    <row r="509" customFormat="false" ht="12.75" hidden="false" customHeight="false" outlineLevel="0" collapsed="false">
      <c r="B509" s="160"/>
    </row>
    <row r="510" customFormat="false" ht="12.75" hidden="false" customHeight="false" outlineLevel="0" collapsed="false">
      <c r="B510" s="160"/>
    </row>
    <row r="511" customFormat="false" ht="12.75" hidden="false" customHeight="false" outlineLevel="0" collapsed="false">
      <c r="B511" s="160"/>
    </row>
    <row r="512" customFormat="false" ht="12.75" hidden="false" customHeight="false" outlineLevel="0" collapsed="false">
      <c r="B512" s="160"/>
    </row>
    <row r="513" customFormat="false" ht="12.75" hidden="false" customHeight="false" outlineLevel="0" collapsed="false">
      <c r="B513" s="160"/>
    </row>
    <row r="514" customFormat="false" ht="12.75" hidden="false" customHeight="false" outlineLevel="0" collapsed="false">
      <c r="B514" s="160"/>
    </row>
    <row r="515" customFormat="false" ht="12.75" hidden="false" customHeight="false" outlineLevel="0" collapsed="false">
      <c r="B515" s="160"/>
    </row>
    <row r="516" customFormat="false" ht="12.75" hidden="false" customHeight="false" outlineLevel="0" collapsed="false">
      <c r="B516" s="160"/>
    </row>
    <row r="517" customFormat="false" ht="12.75" hidden="false" customHeight="false" outlineLevel="0" collapsed="false">
      <c r="B517" s="160"/>
    </row>
    <row r="518" customFormat="false" ht="12.75" hidden="false" customHeight="false" outlineLevel="0" collapsed="false">
      <c r="B518" s="160"/>
    </row>
    <row r="519" customFormat="false" ht="12.75" hidden="false" customHeight="false" outlineLevel="0" collapsed="false">
      <c r="B519" s="160"/>
    </row>
    <row r="520" customFormat="false" ht="12.75" hidden="false" customHeight="false" outlineLevel="0" collapsed="false">
      <c r="B520" s="160"/>
    </row>
    <row r="521" customFormat="false" ht="12.75" hidden="false" customHeight="false" outlineLevel="0" collapsed="false">
      <c r="B521" s="160"/>
    </row>
    <row r="522" customFormat="false" ht="12.75" hidden="false" customHeight="false" outlineLevel="0" collapsed="false">
      <c r="B522" s="160"/>
    </row>
    <row r="523" customFormat="false" ht="12.75" hidden="false" customHeight="false" outlineLevel="0" collapsed="false">
      <c r="B523" s="160"/>
    </row>
    <row r="524" customFormat="false" ht="12.75" hidden="false" customHeight="false" outlineLevel="0" collapsed="false">
      <c r="B524" s="160"/>
    </row>
    <row r="525" customFormat="false" ht="12.75" hidden="false" customHeight="false" outlineLevel="0" collapsed="false">
      <c r="B525" s="160"/>
    </row>
    <row r="526" customFormat="false" ht="12.75" hidden="false" customHeight="false" outlineLevel="0" collapsed="false">
      <c r="B526" s="160"/>
    </row>
    <row r="527" customFormat="false" ht="12.75" hidden="false" customHeight="false" outlineLevel="0" collapsed="false">
      <c r="B527" s="160"/>
    </row>
    <row r="528" customFormat="false" ht="12.75" hidden="false" customHeight="false" outlineLevel="0" collapsed="false">
      <c r="B528" s="160"/>
    </row>
    <row r="529" customFormat="false" ht="12.75" hidden="false" customHeight="false" outlineLevel="0" collapsed="false">
      <c r="B529" s="160"/>
    </row>
    <row r="530" customFormat="false" ht="12.75" hidden="false" customHeight="false" outlineLevel="0" collapsed="false">
      <c r="B530" s="160"/>
    </row>
    <row r="531" customFormat="false" ht="12.75" hidden="false" customHeight="false" outlineLevel="0" collapsed="false">
      <c r="B531" s="160"/>
    </row>
    <row r="532" customFormat="false" ht="12.75" hidden="false" customHeight="false" outlineLevel="0" collapsed="false">
      <c r="B532" s="160"/>
    </row>
    <row r="533" customFormat="false" ht="12.75" hidden="false" customHeight="false" outlineLevel="0" collapsed="false">
      <c r="B533" s="160"/>
    </row>
    <row r="534" customFormat="false" ht="12.75" hidden="false" customHeight="false" outlineLevel="0" collapsed="false">
      <c r="B534" s="160"/>
    </row>
    <row r="535" customFormat="false" ht="12.75" hidden="false" customHeight="false" outlineLevel="0" collapsed="false">
      <c r="B535" s="160"/>
    </row>
    <row r="536" customFormat="false" ht="12.75" hidden="false" customHeight="false" outlineLevel="0" collapsed="false">
      <c r="B536" s="160"/>
    </row>
    <row r="537" customFormat="false" ht="12.75" hidden="false" customHeight="false" outlineLevel="0" collapsed="false">
      <c r="B537" s="160"/>
    </row>
    <row r="538" customFormat="false" ht="12.75" hidden="false" customHeight="false" outlineLevel="0" collapsed="false">
      <c r="B538" s="160"/>
    </row>
    <row r="539" customFormat="false" ht="12.75" hidden="false" customHeight="false" outlineLevel="0" collapsed="false">
      <c r="B539" s="160"/>
    </row>
    <row r="540" customFormat="false" ht="12.75" hidden="false" customHeight="false" outlineLevel="0" collapsed="false">
      <c r="B540" s="160"/>
    </row>
    <row r="541" customFormat="false" ht="12.75" hidden="false" customHeight="false" outlineLevel="0" collapsed="false">
      <c r="B541" s="160"/>
    </row>
    <row r="542" customFormat="false" ht="12.75" hidden="false" customHeight="false" outlineLevel="0" collapsed="false">
      <c r="B542" s="160"/>
    </row>
    <row r="543" customFormat="false" ht="12.75" hidden="false" customHeight="false" outlineLevel="0" collapsed="false">
      <c r="B543" s="160"/>
    </row>
    <row r="544" customFormat="false" ht="12.75" hidden="false" customHeight="false" outlineLevel="0" collapsed="false">
      <c r="B544" s="160"/>
    </row>
    <row r="545" customFormat="false" ht="12.75" hidden="false" customHeight="false" outlineLevel="0" collapsed="false">
      <c r="B545" s="160"/>
    </row>
    <row r="546" customFormat="false" ht="12.75" hidden="false" customHeight="false" outlineLevel="0" collapsed="false">
      <c r="B546" s="160"/>
    </row>
    <row r="547" customFormat="false" ht="12.75" hidden="false" customHeight="false" outlineLevel="0" collapsed="false">
      <c r="B547" s="160"/>
    </row>
    <row r="548" customFormat="false" ht="12.75" hidden="false" customHeight="false" outlineLevel="0" collapsed="false">
      <c r="B548" s="160"/>
    </row>
    <row r="549" customFormat="false" ht="12.75" hidden="false" customHeight="false" outlineLevel="0" collapsed="false">
      <c r="B549" s="160"/>
    </row>
    <row r="550" customFormat="false" ht="12.75" hidden="false" customHeight="false" outlineLevel="0" collapsed="false">
      <c r="B550" s="160"/>
    </row>
    <row r="551" customFormat="false" ht="12.75" hidden="false" customHeight="false" outlineLevel="0" collapsed="false">
      <c r="B551" s="160"/>
    </row>
    <row r="552" customFormat="false" ht="12.75" hidden="false" customHeight="false" outlineLevel="0" collapsed="false">
      <c r="B552" s="160"/>
    </row>
    <row r="553" customFormat="false" ht="12.75" hidden="false" customHeight="false" outlineLevel="0" collapsed="false">
      <c r="B553" s="160"/>
    </row>
    <row r="554" customFormat="false" ht="12.75" hidden="false" customHeight="false" outlineLevel="0" collapsed="false">
      <c r="B554" s="160"/>
    </row>
    <row r="555" customFormat="false" ht="12.75" hidden="false" customHeight="false" outlineLevel="0" collapsed="false">
      <c r="B555" s="160"/>
    </row>
    <row r="556" customFormat="false" ht="12.75" hidden="false" customHeight="false" outlineLevel="0" collapsed="false">
      <c r="B556" s="160"/>
    </row>
    <row r="557" customFormat="false" ht="12.75" hidden="false" customHeight="false" outlineLevel="0" collapsed="false">
      <c r="B557" s="160"/>
    </row>
    <row r="558" customFormat="false" ht="12.75" hidden="false" customHeight="false" outlineLevel="0" collapsed="false">
      <c r="B558" s="160"/>
    </row>
    <row r="559" customFormat="false" ht="12.75" hidden="false" customHeight="false" outlineLevel="0" collapsed="false">
      <c r="B559" s="160"/>
    </row>
    <row r="560" customFormat="false" ht="12.75" hidden="false" customHeight="false" outlineLevel="0" collapsed="false">
      <c r="B560" s="160"/>
    </row>
    <row r="561" customFormat="false" ht="12.75" hidden="false" customHeight="false" outlineLevel="0" collapsed="false">
      <c r="B561" s="160"/>
    </row>
    <row r="562" customFormat="false" ht="12.75" hidden="false" customHeight="false" outlineLevel="0" collapsed="false">
      <c r="B562" s="160"/>
    </row>
    <row r="563" customFormat="false" ht="12.75" hidden="false" customHeight="false" outlineLevel="0" collapsed="false">
      <c r="B563" s="160"/>
    </row>
    <row r="564" customFormat="false" ht="12.75" hidden="false" customHeight="false" outlineLevel="0" collapsed="false">
      <c r="B564" s="160"/>
    </row>
    <row r="565" customFormat="false" ht="12.75" hidden="false" customHeight="false" outlineLevel="0" collapsed="false">
      <c r="B565" s="160"/>
    </row>
    <row r="566" customFormat="false" ht="12.75" hidden="false" customHeight="false" outlineLevel="0" collapsed="false">
      <c r="B566" s="160"/>
    </row>
    <row r="567" customFormat="false" ht="12.75" hidden="false" customHeight="false" outlineLevel="0" collapsed="false">
      <c r="B567" s="160"/>
    </row>
    <row r="568" customFormat="false" ht="12.75" hidden="false" customHeight="false" outlineLevel="0" collapsed="false">
      <c r="B568" s="160"/>
    </row>
    <row r="569" customFormat="false" ht="12.75" hidden="false" customHeight="false" outlineLevel="0" collapsed="false">
      <c r="B569" s="160"/>
    </row>
    <row r="570" customFormat="false" ht="12.75" hidden="false" customHeight="false" outlineLevel="0" collapsed="false">
      <c r="B570" s="160"/>
    </row>
    <row r="571" customFormat="false" ht="12.75" hidden="false" customHeight="false" outlineLevel="0" collapsed="false">
      <c r="B571" s="160"/>
    </row>
    <row r="572" customFormat="false" ht="12.75" hidden="false" customHeight="false" outlineLevel="0" collapsed="false">
      <c r="B572" s="160"/>
    </row>
    <row r="573" customFormat="false" ht="12.75" hidden="false" customHeight="false" outlineLevel="0" collapsed="false">
      <c r="B573" s="160"/>
    </row>
    <row r="574" customFormat="false" ht="12.75" hidden="false" customHeight="false" outlineLevel="0" collapsed="false">
      <c r="B574" s="160"/>
    </row>
    <row r="575" customFormat="false" ht="12.75" hidden="false" customHeight="false" outlineLevel="0" collapsed="false">
      <c r="B575" s="160"/>
    </row>
    <row r="576" customFormat="false" ht="12.75" hidden="false" customHeight="false" outlineLevel="0" collapsed="false">
      <c r="B576" s="160"/>
    </row>
    <row r="577" customFormat="false" ht="12.75" hidden="false" customHeight="false" outlineLevel="0" collapsed="false">
      <c r="B577" s="160"/>
    </row>
    <row r="578" customFormat="false" ht="12.75" hidden="false" customHeight="false" outlineLevel="0" collapsed="false">
      <c r="B578" s="16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B4740"/>
  <sheetViews>
    <sheetView showFormulas="false" showGridLines="true" showRowColHeaders="true" showZeros="true" rightToLeft="false" tabSelected="false" showOutlineSymbols="true" defaultGridColor="true" view="normal" topLeftCell="A4" colorId="64" zoomScale="80" zoomScaleNormal="80" zoomScalePageLayoutView="100" workbookViewId="0">
      <selection pane="topLeft" activeCell="B47" activeCellId="0" sqref="B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7.14"/>
  </cols>
  <sheetData>
    <row r="4" customFormat="false" ht="12.75" hidden="false" customHeight="false" outlineLevel="0" collapsed="false">
      <c r="A4" s="156" t="s">
        <v>975</v>
      </c>
      <c r="B4" s="156" t="s">
        <v>976</v>
      </c>
    </row>
    <row r="5" customFormat="false" ht="12.75" hidden="false" customHeight="false" outlineLevel="0" collapsed="false">
      <c r="A5" s="161" t="n">
        <v>36980</v>
      </c>
      <c r="B5" s="0" t="n">
        <f aca="false">COUNTIF('Deal Detail'!A15:A496,A5)</f>
        <v>1</v>
      </c>
    </row>
    <row r="6" customFormat="false" ht="12.75" hidden="false" customHeight="false" outlineLevel="0" collapsed="false">
      <c r="A6" s="161" t="n">
        <v>36983</v>
      </c>
      <c r="B6" s="0" t="n">
        <f aca="false">COUNTIF('Deal Detail'!A16:A497,A6)</f>
        <v>3</v>
      </c>
    </row>
    <row r="7" customFormat="false" ht="12.75" hidden="false" customHeight="false" outlineLevel="0" collapsed="false">
      <c r="A7" s="161" t="n">
        <v>36984</v>
      </c>
      <c r="B7" s="0" t="n">
        <f aca="false">COUNTIF('Deal Detail'!A17:A498,A7)</f>
        <v>1</v>
      </c>
    </row>
    <row r="8" customFormat="false" ht="12.75" hidden="false" customHeight="false" outlineLevel="0" collapsed="false">
      <c r="A8" s="161" t="n">
        <v>36985</v>
      </c>
      <c r="B8" s="0" t="n">
        <f aca="false">COUNTIF('Deal Detail'!A18:A499,A8)</f>
        <v>1</v>
      </c>
    </row>
    <row r="9" customFormat="false" ht="12.75" hidden="false" customHeight="false" outlineLevel="0" collapsed="false">
      <c r="A9" s="161" t="n">
        <v>36986</v>
      </c>
      <c r="B9" s="0" t="n">
        <f aca="false">COUNTIF('Deal Detail'!A19:A500,A9)</f>
        <v>2</v>
      </c>
    </row>
    <row r="10" customFormat="false" ht="12.75" hidden="false" customHeight="false" outlineLevel="0" collapsed="false">
      <c r="A10" s="161" t="n">
        <v>36991</v>
      </c>
      <c r="B10" s="0" t="n">
        <f aca="false">COUNTIF('Deal Detail'!A20:A501,A10)</f>
        <v>1</v>
      </c>
    </row>
    <row r="11" customFormat="false" ht="12.75" hidden="false" customHeight="false" outlineLevel="0" collapsed="false">
      <c r="A11" s="161" t="n">
        <v>36992</v>
      </c>
      <c r="B11" s="0" t="n">
        <f aca="false">COUNTIF('Deal Detail'!A21:A502,A11)</f>
        <v>3</v>
      </c>
    </row>
    <row r="12" customFormat="false" ht="12.75" hidden="false" customHeight="false" outlineLevel="0" collapsed="false">
      <c r="A12" s="161" t="n">
        <v>36993</v>
      </c>
      <c r="B12" s="0" t="n">
        <f aca="false">COUNTIF('Deal Detail'!A22:A503,A12)</f>
        <v>7</v>
      </c>
    </row>
    <row r="13" customFormat="false" ht="12.75" hidden="false" customHeight="false" outlineLevel="0" collapsed="false">
      <c r="A13" s="161" t="n">
        <v>36997</v>
      </c>
      <c r="B13" s="0" t="n">
        <f aca="false">COUNTIF('Deal Detail'!A23:A504,A13)</f>
        <v>2</v>
      </c>
    </row>
    <row r="14" customFormat="false" ht="12.75" hidden="false" customHeight="false" outlineLevel="0" collapsed="false">
      <c r="A14" s="161" t="n">
        <v>36998</v>
      </c>
      <c r="B14" s="0" t="n">
        <f aca="false">COUNTIF('Deal Detail'!A24:A505,A14)</f>
        <v>11</v>
      </c>
    </row>
    <row r="15" customFormat="false" ht="12.75" hidden="false" customHeight="false" outlineLevel="0" collapsed="false">
      <c r="A15" s="161" t="n">
        <v>36999</v>
      </c>
      <c r="B15" s="0" t="n">
        <f aca="false">COUNTIF('Deal Detail'!A25:A506,A15)</f>
        <v>14</v>
      </c>
    </row>
    <row r="16" customFormat="false" ht="12.75" hidden="false" customHeight="false" outlineLevel="0" collapsed="false">
      <c r="A16" s="161" t="n">
        <v>37000</v>
      </c>
      <c r="B16" s="0" t="n">
        <f aca="false">COUNTIF('Deal Detail'!A26:A507,A16)</f>
        <v>20</v>
      </c>
    </row>
    <row r="17" customFormat="false" ht="12.75" hidden="false" customHeight="false" outlineLevel="0" collapsed="false">
      <c r="A17" s="161" t="n">
        <v>37001</v>
      </c>
      <c r="B17" s="0" t="n">
        <f aca="false">COUNTIF('Deal Detail'!A27:A508,A17)</f>
        <v>3</v>
      </c>
    </row>
    <row r="18" customFormat="false" ht="12.75" hidden="false" customHeight="false" outlineLevel="0" collapsed="false">
      <c r="A18" s="161" t="n">
        <v>37004</v>
      </c>
      <c r="B18" s="0" t="n">
        <f aca="false">COUNTIF('Deal Detail'!A28:A509,A18)</f>
        <v>13</v>
      </c>
    </row>
    <row r="19" customFormat="false" ht="12.75" hidden="false" customHeight="false" outlineLevel="0" collapsed="false">
      <c r="A19" s="161" t="n">
        <v>37005</v>
      </c>
      <c r="B19" s="0" t="n">
        <f aca="false">COUNTIF('Deal Detail'!A29:A510,A19)</f>
        <v>11</v>
      </c>
    </row>
    <row r="20" customFormat="false" ht="12.75" hidden="false" customHeight="false" outlineLevel="0" collapsed="false">
      <c r="A20" s="161" t="n">
        <v>37006</v>
      </c>
      <c r="B20" s="0" t="n">
        <f aca="false">COUNTIF('Deal Detail'!A30:A511,A20)</f>
        <v>19</v>
      </c>
    </row>
    <row r="21" customFormat="false" ht="12.75" hidden="false" customHeight="false" outlineLevel="0" collapsed="false">
      <c r="A21" s="161" t="n">
        <v>37007</v>
      </c>
      <c r="B21" s="0" t="n">
        <f aca="false">COUNTIF('Deal Detail'!A31:A512,A21)</f>
        <v>31</v>
      </c>
    </row>
    <row r="22" customFormat="false" ht="12.75" hidden="false" customHeight="false" outlineLevel="0" collapsed="false">
      <c r="A22" s="161" t="n">
        <v>37008</v>
      </c>
      <c r="B22" s="0" t="n">
        <f aca="false">COUNTIF('Deal Detail'!A32:A513,A22)</f>
        <v>21</v>
      </c>
    </row>
    <row r="23" customFormat="false" ht="12.75" hidden="false" customHeight="false" outlineLevel="0" collapsed="false">
      <c r="A23" s="161" t="n">
        <v>37011</v>
      </c>
      <c r="B23" s="0" t="n">
        <f aca="false">COUNTIF('Deal Detail'!A33:A514,A23)</f>
        <v>17</v>
      </c>
    </row>
    <row r="24" customFormat="false" ht="12.75" hidden="false" customHeight="false" outlineLevel="0" collapsed="false">
      <c r="A24" s="161" t="n">
        <v>37012</v>
      </c>
      <c r="B24" s="0" t="n">
        <f aca="false">COUNTIF('Deal Detail'!A34:A515,A24)</f>
        <v>15</v>
      </c>
    </row>
    <row r="25" customFormat="false" ht="12.75" hidden="false" customHeight="false" outlineLevel="0" collapsed="false">
      <c r="A25" s="161" t="n">
        <v>37013</v>
      </c>
      <c r="B25" s="0" t="n">
        <f aca="false">COUNTIF('Deal Detail'!A35:A516,A25)</f>
        <v>12</v>
      </c>
    </row>
    <row r="26" customFormat="false" ht="12.75" hidden="false" customHeight="false" outlineLevel="0" collapsed="false">
      <c r="A26" s="161" t="n">
        <v>37014</v>
      </c>
      <c r="B26" s="0" t="n">
        <f aca="false">COUNTIF('Deal Detail'!A36:A517,A26)</f>
        <v>18</v>
      </c>
    </row>
    <row r="27" customFormat="false" ht="12.75" hidden="false" customHeight="false" outlineLevel="0" collapsed="false">
      <c r="A27" s="161" t="n">
        <v>37018</v>
      </c>
      <c r="B27" s="0" t="n">
        <f aca="false">COUNTIF('Deal Detail'!A37:A518,A27)</f>
        <v>20</v>
      </c>
    </row>
    <row r="28" customFormat="false" ht="12.75" hidden="false" customHeight="false" outlineLevel="0" collapsed="false">
      <c r="A28" s="161" t="n">
        <v>37019</v>
      </c>
      <c r="B28" s="0" t="n">
        <f aca="false">COUNTIF('Deal Detail'!A38:A519,A28)</f>
        <v>26</v>
      </c>
    </row>
    <row r="29" customFormat="false" ht="12.75" hidden="false" customHeight="false" outlineLevel="0" collapsed="false">
      <c r="A29" s="161" t="n">
        <v>37020</v>
      </c>
      <c r="B29" s="0" t="n">
        <f aca="false">COUNTIF('Deal Detail'!A39:A520,A29)</f>
        <v>5</v>
      </c>
    </row>
    <row r="30" customFormat="false" ht="12.75" hidden="false" customHeight="false" outlineLevel="0" collapsed="false">
      <c r="A30" s="161" t="n">
        <v>37021</v>
      </c>
      <c r="B30" s="0" t="n">
        <f aca="false">COUNTIF('Deal Detail'!A40:A521,A30)</f>
        <v>10</v>
      </c>
    </row>
    <row r="31" customFormat="false" ht="12.75" hidden="false" customHeight="false" outlineLevel="0" collapsed="false">
      <c r="A31" s="161" t="n">
        <v>37022</v>
      </c>
      <c r="B31" s="0" t="n">
        <f aca="false">COUNTIF('Deal Detail'!A41:A522,A31)</f>
        <v>22</v>
      </c>
    </row>
    <row r="32" customFormat="false" ht="12.75" hidden="false" customHeight="false" outlineLevel="0" collapsed="false">
      <c r="A32" s="161" t="n">
        <v>37025</v>
      </c>
      <c r="B32" s="0" t="n">
        <f aca="false">COUNTIF('Deal Detail'!A42:A523,A32)</f>
        <v>12</v>
      </c>
    </row>
    <row r="33" customFormat="false" ht="12.75" hidden="false" customHeight="false" outlineLevel="0" collapsed="false">
      <c r="A33" s="161" t="n">
        <v>37026</v>
      </c>
      <c r="B33" s="0" t="n">
        <f aca="false">COUNTIF('Deal Detail'!A43:A524,A33)</f>
        <v>14</v>
      </c>
    </row>
    <row r="34" customFormat="false" ht="12.75" hidden="false" customHeight="false" outlineLevel="0" collapsed="false">
      <c r="A34" s="161" t="n">
        <v>37027</v>
      </c>
      <c r="B34" s="0" t="n">
        <f aca="false">COUNTIF('Deal Detail'!A44:A525,A34)</f>
        <v>21</v>
      </c>
    </row>
    <row r="35" customFormat="false" ht="12.75" hidden="false" customHeight="false" outlineLevel="0" collapsed="false">
      <c r="A35" s="161" t="n">
        <v>37028</v>
      </c>
      <c r="B35" s="0" t="n">
        <f aca="false">COUNTIF('Deal Detail'!A45:A526,A35)</f>
        <v>27</v>
      </c>
    </row>
    <row r="36" customFormat="false" ht="12.75" hidden="false" customHeight="false" outlineLevel="0" collapsed="false">
      <c r="A36" s="161" t="n">
        <v>37029</v>
      </c>
      <c r="B36" s="0" t="n">
        <f aca="false">COUNTIF('Deal Detail'!A46:A527,A36)</f>
        <v>6</v>
      </c>
    </row>
    <row r="37" customFormat="false" ht="12.75" hidden="false" customHeight="false" outlineLevel="0" collapsed="false">
      <c r="A37" s="161" t="n">
        <v>37032</v>
      </c>
      <c r="B37" s="0" t="n">
        <f aca="false">COUNTIF('Deal Detail'!A47:A528,A37)</f>
        <v>28</v>
      </c>
    </row>
    <row r="38" customFormat="false" ht="12.75" hidden="false" customHeight="false" outlineLevel="0" collapsed="false">
      <c r="A38" s="161" t="n">
        <v>37033</v>
      </c>
      <c r="B38" s="0" t="n">
        <f aca="false">COUNTIF('Deal Detail'!A48:A529,A38)</f>
        <v>35</v>
      </c>
    </row>
    <row r="39" customFormat="false" ht="12.75" hidden="false" customHeight="false" outlineLevel="0" collapsed="false">
      <c r="A39" s="161" t="n">
        <v>37034</v>
      </c>
      <c r="B39" s="0" t="n">
        <f aca="false">COUNTIF('Deal Detail'!A49:A530,A39)</f>
        <v>29</v>
      </c>
    </row>
    <row r="40" customFormat="false" ht="12.75" hidden="false" customHeight="false" outlineLevel="0" collapsed="false">
      <c r="A40" s="161" t="n">
        <v>37035</v>
      </c>
      <c r="B40" s="0" t="n">
        <f aca="false">COUNTIF('Deal Detail'!A50:A10001,A40)</f>
        <v>40</v>
      </c>
    </row>
    <row r="41" customFormat="false" ht="12.75" hidden="false" customHeight="false" outlineLevel="0" collapsed="false">
      <c r="A41" s="161" t="n">
        <v>37036</v>
      </c>
      <c r="B41" s="0" t="n">
        <f aca="false">COUNTIF('Deal Detail'!A51:A10001,A41)</f>
        <v>24</v>
      </c>
    </row>
    <row r="42" customFormat="false" ht="12.75" hidden="false" customHeight="false" outlineLevel="0" collapsed="false">
      <c r="A42" s="161" t="n">
        <v>37040</v>
      </c>
      <c r="B42" s="0" t="n">
        <f aca="false">COUNTIF('Deal Detail'!A52:A10002,A42)</f>
        <v>51</v>
      </c>
    </row>
    <row r="43" customFormat="false" ht="12.75" hidden="false" customHeight="false" outlineLevel="0" collapsed="false">
      <c r="A43" s="161" t="n">
        <v>37041</v>
      </c>
      <c r="B43" s="0" t="n">
        <f aca="false">COUNTIF('Deal Detail'!A53:A10003,A43)</f>
        <v>42</v>
      </c>
    </row>
    <row r="44" customFormat="false" ht="12.75" hidden="false" customHeight="false" outlineLevel="0" collapsed="false">
      <c r="A44" s="161" t="n">
        <v>37042</v>
      </c>
      <c r="B44" s="0" t="n">
        <f aca="false">COUNTIF('Deal Detail'!A54:A10004,A44)</f>
        <v>35</v>
      </c>
    </row>
    <row r="45" customFormat="false" ht="12.75" hidden="false" customHeight="false" outlineLevel="0" collapsed="false">
      <c r="A45" s="161" t="n">
        <v>37043</v>
      </c>
      <c r="B45" s="0" t="n">
        <f aca="false">COUNTIF('Deal Detail'!A55:A10005,A45)</f>
        <v>19</v>
      </c>
    </row>
    <row r="46" customFormat="false" ht="12.75" hidden="false" customHeight="false" outlineLevel="0" collapsed="false">
      <c r="A46" s="161" t="n">
        <v>37046</v>
      </c>
      <c r="B46" s="0" t="n">
        <f aca="false">COUNTIF('Deal Detail'!A56:A10006,A46)</f>
        <v>26</v>
      </c>
    </row>
    <row r="47" customFormat="false" ht="12.75" hidden="false" customHeight="false" outlineLevel="0" collapsed="false">
      <c r="A47" s="161" t="n">
        <v>37047</v>
      </c>
      <c r="B47" s="0" t="n">
        <f aca="false">COUNTIF('Deal Detail'!A57:A10007,A47)</f>
        <v>53</v>
      </c>
    </row>
    <row r="48" customFormat="false" ht="12.75" hidden="false" customHeight="false" outlineLevel="0" collapsed="false">
      <c r="B48" s="0" t="n">
        <f aca="false">COUNTIF('Deal Detail'!A58:A10008,A48)</f>
        <v>0</v>
      </c>
    </row>
    <row r="49" customFormat="false" ht="12.75" hidden="false" customHeight="false" outlineLevel="0" collapsed="false">
      <c r="B49" s="0" t="n">
        <f aca="false">COUNTIF('Deal Detail'!A59:A10009,A49)</f>
        <v>0</v>
      </c>
    </row>
    <row r="50" customFormat="false" ht="12.75" hidden="false" customHeight="false" outlineLevel="0" collapsed="false">
      <c r="B50" s="0" t="n">
        <f aca="false">COUNTIF('Deal Detail'!A60:A10010,A50)</f>
        <v>0</v>
      </c>
    </row>
    <row r="51" customFormat="false" ht="12.75" hidden="false" customHeight="false" outlineLevel="0" collapsed="false">
      <c r="B51" s="0" t="n">
        <f aca="false">COUNTIF('Deal Detail'!A61:A10011,A51)</f>
        <v>0</v>
      </c>
    </row>
    <row r="52" customFormat="false" ht="12.75" hidden="false" customHeight="false" outlineLevel="0" collapsed="false">
      <c r="B52" s="0" t="n">
        <f aca="false">COUNTIF('Deal Detail'!A62:A10012,A52)</f>
        <v>0</v>
      </c>
    </row>
    <row r="53" customFormat="false" ht="12.75" hidden="false" customHeight="false" outlineLevel="0" collapsed="false">
      <c r="B53" s="0" t="n">
        <f aca="false">COUNTIF('Deal Detail'!A63:A10013,A53)</f>
        <v>0</v>
      </c>
    </row>
    <row r="54" customFormat="false" ht="12.75" hidden="false" customHeight="false" outlineLevel="0" collapsed="false">
      <c r="B54" s="0" t="n">
        <f aca="false">COUNTIF('Deal Detail'!A64:A10014,A54)</f>
        <v>0</v>
      </c>
    </row>
    <row r="55" customFormat="false" ht="12.75" hidden="false" customHeight="false" outlineLevel="0" collapsed="false">
      <c r="B55" s="0" t="n">
        <f aca="false">COUNTIF('Deal Detail'!A65:A10015,A55)</f>
        <v>0</v>
      </c>
    </row>
    <row r="56" customFormat="false" ht="12.75" hidden="false" customHeight="false" outlineLevel="0" collapsed="false">
      <c r="B56" s="0" t="n">
        <f aca="false">COUNTIF('Deal Detail'!A66:A10016,A56)</f>
        <v>0</v>
      </c>
    </row>
    <row r="57" customFormat="false" ht="12.75" hidden="false" customHeight="false" outlineLevel="0" collapsed="false">
      <c r="B57" s="0" t="n">
        <f aca="false">COUNTIF('Deal Detail'!A67:A10017,A57)</f>
        <v>0</v>
      </c>
    </row>
    <row r="58" customFormat="false" ht="12.75" hidden="false" customHeight="false" outlineLevel="0" collapsed="false">
      <c r="B58" s="0" t="n">
        <f aca="false">COUNTIF('Deal Detail'!A68:A10018,A58)</f>
        <v>0</v>
      </c>
    </row>
    <row r="59" customFormat="false" ht="12.75" hidden="false" customHeight="false" outlineLevel="0" collapsed="false">
      <c r="B59" s="0" t="n">
        <f aca="false">COUNTIF('Deal Detail'!A69:A10019,A59)</f>
        <v>0</v>
      </c>
    </row>
    <row r="60" customFormat="false" ht="12.75" hidden="false" customHeight="false" outlineLevel="0" collapsed="false">
      <c r="B60" s="0" t="n">
        <f aca="false">COUNTIF('Deal Detail'!A70:A10020,A60)</f>
        <v>0</v>
      </c>
    </row>
    <row r="61" customFormat="false" ht="12.75" hidden="false" customHeight="false" outlineLevel="0" collapsed="false">
      <c r="B61" s="0" t="n">
        <f aca="false">COUNTIF('Deal Detail'!A71:A10021,A61)</f>
        <v>0</v>
      </c>
    </row>
    <row r="62" customFormat="false" ht="12.75" hidden="false" customHeight="false" outlineLevel="0" collapsed="false">
      <c r="B62" s="0" t="n">
        <f aca="false">COUNTIF('Deal Detail'!A72:A10022,A62)</f>
        <v>0</v>
      </c>
    </row>
    <row r="63" customFormat="false" ht="12.75" hidden="false" customHeight="false" outlineLevel="0" collapsed="false">
      <c r="B63" s="0" t="n">
        <f aca="false">COUNTIF('Deal Detail'!A73:A10023,A63)</f>
        <v>0</v>
      </c>
    </row>
    <row r="64" customFormat="false" ht="12.75" hidden="false" customHeight="false" outlineLevel="0" collapsed="false">
      <c r="B64" s="0" t="n">
        <f aca="false">COUNTIF('Deal Detail'!A74:A10024,A64)</f>
        <v>0</v>
      </c>
    </row>
    <row r="65" customFormat="false" ht="12.75" hidden="false" customHeight="false" outlineLevel="0" collapsed="false">
      <c r="B65" s="0" t="n">
        <f aca="false">COUNTIF('Deal Detail'!A75:A10025,A65)</f>
        <v>0</v>
      </c>
    </row>
    <row r="66" customFormat="false" ht="12.75" hidden="false" customHeight="false" outlineLevel="0" collapsed="false">
      <c r="B66" s="0" t="n">
        <f aca="false">COUNTIF('Deal Detail'!A76:A10026,A66)</f>
        <v>0</v>
      </c>
    </row>
    <row r="67" customFormat="false" ht="12.75" hidden="false" customHeight="false" outlineLevel="0" collapsed="false">
      <c r="B67" s="0" t="n">
        <f aca="false">COUNTIF('Deal Detail'!A77:A10027,A67)</f>
        <v>0</v>
      </c>
    </row>
    <row r="68" customFormat="false" ht="12.75" hidden="false" customHeight="false" outlineLevel="0" collapsed="false">
      <c r="B68" s="0" t="n">
        <f aca="false">COUNTIF('Deal Detail'!A78:A10028,A68)</f>
        <v>0</v>
      </c>
    </row>
    <row r="69" customFormat="false" ht="12.75" hidden="false" customHeight="false" outlineLevel="0" collapsed="false">
      <c r="B69" s="0" t="n">
        <f aca="false">COUNTIF('Deal Detail'!A79:A10029,A69)</f>
        <v>0</v>
      </c>
    </row>
    <row r="70" customFormat="false" ht="12.75" hidden="false" customHeight="false" outlineLevel="0" collapsed="false">
      <c r="B70" s="0" t="n">
        <f aca="false">COUNTIF('Deal Detail'!A80:A10030,A70)</f>
        <v>0</v>
      </c>
    </row>
    <row r="71" customFormat="false" ht="12.75" hidden="false" customHeight="false" outlineLevel="0" collapsed="false">
      <c r="B71" s="0" t="n">
        <f aca="false">COUNTIF('Deal Detail'!A81:A10031,A71)</f>
        <v>0</v>
      </c>
    </row>
    <row r="72" customFormat="false" ht="12.75" hidden="false" customHeight="false" outlineLevel="0" collapsed="false">
      <c r="B72" s="0" t="n">
        <f aca="false">COUNTIF('Deal Detail'!A82:A10032,A72)</f>
        <v>0</v>
      </c>
    </row>
    <row r="73" customFormat="false" ht="12.75" hidden="false" customHeight="false" outlineLevel="0" collapsed="false">
      <c r="B73" s="0" t="n">
        <f aca="false">COUNTIF('Deal Detail'!A83:A10033,A73)</f>
        <v>0</v>
      </c>
    </row>
    <row r="74" customFormat="false" ht="12.75" hidden="false" customHeight="false" outlineLevel="0" collapsed="false">
      <c r="B74" s="0" t="n">
        <f aca="false">COUNTIF('Deal Detail'!A84:A10034,A74)</f>
        <v>0</v>
      </c>
    </row>
    <row r="75" customFormat="false" ht="12.75" hidden="false" customHeight="false" outlineLevel="0" collapsed="false">
      <c r="B75" s="0" t="n">
        <f aca="false">COUNTIF('Deal Detail'!A85:A10035,A75)</f>
        <v>0</v>
      </c>
    </row>
    <row r="76" customFormat="false" ht="12.75" hidden="false" customHeight="false" outlineLevel="0" collapsed="false">
      <c r="B76" s="0" t="n">
        <f aca="false">COUNTIF('Deal Detail'!A86:A10036,A76)</f>
        <v>0</v>
      </c>
    </row>
    <row r="77" customFormat="false" ht="12.75" hidden="false" customHeight="false" outlineLevel="0" collapsed="false">
      <c r="B77" s="0" t="n">
        <f aca="false">COUNTIF('Deal Detail'!A87:A10037,A77)</f>
        <v>0</v>
      </c>
    </row>
    <row r="78" customFormat="false" ht="12.75" hidden="false" customHeight="false" outlineLevel="0" collapsed="false">
      <c r="B78" s="0" t="n">
        <f aca="false">COUNTIF('Deal Detail'!A88:A10038,A78)</f>
        <v>0</v>
      </c>
    </row>
    <row r="79" customFormat="false" ht="12.75" hidden="false" customHeight="false" outlineLevel="0" collapsed="false">
      <c r="B79" s="0" t="n">
        <f aca="false">COUNTIF('Deal Detail'!A89:A10039,A79)</f>
        <v>0</v>
      </c>
    </row>
    <row r="80" customFormat="false" ht="12.75" hidden="false" customHeight="false" outlineLevel="0" collapsed="false">
      <c r="B80" s="0" t="n">
        <f aca="false">COUNTIF('Deal Detail'!A90:A10040,A80)</f>
        <v>0</v>
      </c>
    </row>
    <row r="81" customFormat="false" ht="12.75" hidden="false" customHeight="false" outlineLevel="0" collapsed="false">
      <c r="B81" s="0" t="n">
        <f aca="false">COUNTIF('Deal Detail'!A91:A10041,A81)</f>
        <v>0</v>
      </c>
    </row>
    <row r="82" customFormat="false" ht="12.75" hidden="false" customHeight="false" outlineLevel="0" collapsed="false">
      <c r="B82" s="0" t="n">
        <f aca="false">COUNTIF('Deal Detail'!A92:A10042,A82)</f>
        <v>0</v>
      </c>
    </row>
    <row r="83" customFormat="false" ht="12.75" hidden="false" customHeight="false" outlineLevel="0" collapsed="false">
      <c r="B83" s="0" t="n">
        <f aca="false">COUNTIF('Deal Detail'!A93:A10043,A83)</f>
        <v>0</v>
      </c>
    </row>
    <row r="84" customFormat="false" ht="12.75" hidden="false" customHeight="false" outlineLevel="0" collapsed="false">
      <c r="B84" s="0" t="n">
        <f aca="false">COUNTIF('Deal Detail'!A94:A10044,A84)</f>
        <v>0</v>
      </c>
    </row>
    <row r="85" customFormat="false" ht="12.75" hidden="false" customHeight="false" outlineLevel="0" collapsed="false">
      <c r="B85" s="0" t="n">
        <f aca="false">COUNTIF('Deal Detail'!A95:A10045,A85)</f>
        <v>0</v>
      </c>
    </row>
    <row r="86" customFormat="false" ht="12.75" hidden="false" customHeight="false" outlineLevel="0" collapsed="false">
      <c r="B86" s="0" t="n">
        <f aca="false">COUNTIF('Deal Detail'!A96:A10046,A86)</f>
        <v>0</v>
      </c>
    </row>
    <row r="87" customFormat="false" ht="12.75" hidden="false" customHeight="false" outlineLevel="0" collapsed="false">
      <c r="B87" s="0" t="n">
        <f aca="false">COUNTIF('Deal Detail'!A97:A10047,A87)</f>
        <v>0</v>
      </c>
    </row>
    <row r="88" customFormat="false" ht="12.75" hidden="false" customHeight="false" outlineLevel="0" collapsed="false">
      <c r="B88" s="0" t="n">
        <f aca="false">COUNTIF('Deal Detail'!A98:A10048,A88)</f>
        <v>0</v>
      </c>
    </row>
    <row r="89" customFormat="false" ht="12.75" hidden="false" customHeight="false" outlineLevel="0" collapsed="false">
      <c r="B89" s="0" t="n">
        <f aca="false">COUNTIF('Deal Detail'!A99:A10049,A89)</f>
        <v>0</v>
      </c>
    </row>
    <row r="90" customFormat="false" ht="12.75" hidden="false" customHeight="false" outlineLevel="0" collapsed="false">
      <c r="B90" s="0" t="n">
        <f aca="false">COUNTIF('Deal Detail'!A100:A10050,A90)</f>
        <v>0</v>
      </c>
    </row>
    <row r="91" customFormat="false" ht="12.75" hidden="false" customHeight="false" outlineLevel="0" collapsed="false">
      <c r="B91" s="0" t="n">
        <f aca="false">COUNTIF('Deal Detail'!A101:A10051,A91)</f>
        <v>0</v>
      </c>
    </row>
    <row r="92" customFormat="false" ht="12.75" hidden="false" customHeight="false" outlineLevel="0" collapsed="false">
      <c r="B92" s="0" t="n">
        <f aca="false">COUNTIF('Deal Detail'!A102:A10052,A92)</f>
        <v>0</v>
      </c>
    </row>
    <row r="93" customFormat="false" ht="12.75" hidden="false" customHeight="false" outlineLevel="0" collapsed="false">
      <c r="B93" s="0" t="n">
        <f aca="false">COUNTIF('Deal Detail'!A103:A10053,A93)</f>
        <v>0</v>
      </c>
    </row>
    <row r="94" customFormat="false" ht="12.75" hidden="false" customHeight="false" outlineLevel="0" collapsed="false">
      <c r="B94" s="0" t="n">
        <f aca="false">COUNTIF('Deal Detail'!A104:A10054,A94)</f>
        <v>0</v>
      </c>
    </row>
    <row r="95" customFormat="false" ht="12.75" hidden="false" customHeight="false" outlineLevel="0" collapsed="false">
      <c r="B95" s="0" t="n">
        <f aca="false">COUNTIF('Deal Detail'!A105:A10055,A95)</f>
        <v>0</v>
      </c>
    </row>
    <row r="96" customFormat="false" ht="12.75" hidden="false" customHeight="false" outlineLevel="0" collapsed="false">
      <c r="B96" s="0" t="n">
        <f aca="false">COUNTIF('Deal Detail'!A106:A10056,A96)</f>
        <v>0</v>
      </c>
    </row>
    <row r="97" customFormat="false" ht="12.75" hidden="false" customHeight="false" outlineLevel="0" collapsed="false">
      <c r="B97" s="0" t="n">
        <f aca="false">COUNTIF('Deal Detail'!A107:A10057,A97)</f>
        <v>0</v>
      </c>
    </row>
    <row r="98" customFormat="false" ht="12.75" hidden="false" customHeight="false" outlineLevel="0" collapsed="false">
      <c r="B98" s="0" t="n">
        <f aca="false">COUNTIF('Deal Detail'!A108:A10058,A98)</f>
        <v>0</v>
      </c>
    </row>
    <row r="99" customFormat="false" ht="12.75" hidden="false" customHeight="false" outlineLevel="0" collapsed="false">
      <c r="B99" s="0" t="n">
        <f aca="false">COUNTIF('Deal Detail'!A109:A10059,A99)</f>
        <v>0</v>
      </c>
    </row>
    <row r="100" customFormat="false" ht="12.75" hidden="false" customHeight="false" outlineLevel="0" collapsed="false">
      <c r="B100" s="0" t="n">
        <f aca="false">COUNTIF('Deal Detail'!A110:A10060,A100)</f>
        <v>0</v>
      </c>
    </row>
    <row r="101" customFormat="false" ht="12.75" hidden="false" customHeight="false" outlineLevel="0" collapsed="false">
      <c r="B101" s="0" t="n">
        <f aca="false">COUNTIF('Deal Detail'!A111:A10061,A101)</f>
        <v>0</v>
      </c>
    </row>
    <row r="102" customFormat="false" ht="12.75" hidden="false" customHeight="false" outlineLevel="0" collapsed="false">
      <c r="B102" s="0" t="n">
        <f aca="false">COUNTIF('Deal Detail'!A112:A10062,A102)</f>
        <v>0</v>
      </c>
    </row>
    <row r="103" customFormat="false" ht="12.75" hidden="false" customHeight="false" outlineLevel="0" collapsed="false">
      <c r="B103" s="0" t="n">
        <f aca="false">COUNTIF('Deal Detail'!A113:A10063,A103)</f>
        <v>0</v>
      </c>
    </row>
    <row r="104" customFormat="false" ht="12.75" hidden="false" customHeight="false" outlineLevel="0" collapsed="false">
      <c r="B104" s="0" t="n">
        <f aca="false">COUNTIF('Deal Detail'!A114:A10064,A104)</f>
        <v>0</v>
      </c>
    </row>
    <row r="105" customFormat="false" ht="12.75" hidden="false" customHeight="false" outlineLevel="0" collapsed="false">
      <c r="B105" s="0" t="n">
        <f aca="false">COUNTIF('Deal Detail'!A115:A10065,A105)</f>
        <v>0</v>
      </c>
    </row>
    <row r="106" customFormat="false" ht="12.75" hidden="false" customHeight="false" outlineLevel="0" collapsed="false">
      <c r="B106" s="0" t="n">
        <f aca="false">COUNTIF('Deal Detail'!A116:A10066,A106)</f>
        <v>0</v>
      </c>
    </row>
    <row r="107" customFormat="false" ht="12.75" hidden="false" customHeight="false" outlineLevel="0" collapsed="false">
      <c r="B107" s="0" t="n">
        <f aca="false">COUNTIF('Deal Detail'!A117:A10067,A107)</f>
        <v>0</v>
      </c>
    </row>
    <row r="108" customFormat="false" ht="12.75" hidden="false" customHeight="false" outlineLevel="0" collapsed="false">
      <c r="B108" s="0" t="n">
        <f aca="false">COUNTIF('Deal Detail'!A118:A10068,A108)</f>
        <v>0</v>
      </c>
    </row>
    <row r="109" customFormat="false" ht="12.75" hidden="false" customHeight="false" outlineLevel="0" collapsed="false">
      <c r="B109" s="0" t="n">
        <f aca="false">COUNTIF('Deal Detail'!A119:A10069,A109)</f>
        <v>0</v>
      </c>
    </row>
    <row r="110" customFormat="false" ht="12.75" hidden="false" customHeight="false" outlineLevel="0" collapsed="false">
      <c r="B110" s="0" t="n">
        <f aca="false">COUNTIF('Deal Detail'!A120:A10070,A110)</f>
        <v>0</v>
      </c>
    </row>
    <row r="111" customFormat="false" ht="12.75" hidden="false" customHeight="false" outlineLevel="0" collapsed="false">
      <c r="B111" s="0" t="n">
        <f aca="false">COUNTIF('Deal Detail'!A121:A10071,A111)</f>
        <v>0</v>
      </c>
    </row>
    <row r="112" customFormat="false" ht="12.75" hidden="false" customHeight="false" outlineLevel="0" collapsed="false">
      <c r="B112" s="0" t="n">
        <f aca="false">COUNTIF('Deal Detail'!A122:A10072,A112)</f>
        <v>0</v>
      </c>
    </row>
    <row r="113" customFormat="false" ht="12.75" hidden="false" customHeight="false" outlineLevel="0" collapsed="false">
      <c r="B113" s="0" t="n">
        <f aca="false">COUNTIF('Deal Detail'!A123:A10073,A113)</f>
        <v>0</v>
      </c>
    </row>
    <row r="114" customFormat="false" ht="12.75" hidden="false" customHeight="false" outlineLevel="0" collapsed="false">
      <c r="B114" s="0" t="n">
        <f aca="false">COUNTIF('Deal Detail'!A124:A10074,A114)</f>
        <v>0</v>
      </c>
    </row>
    <row r="115" customFormat="false" ht="12.75" hidden="false" customHeight="false" outlineLevel="0" collapsed="false">
      <c r="B115" s="0" t="n">
        <f aca="false">COUNTIF('Deal Detail'!A125:A10075,A115)</f>
        <v>0</v>
      </c>
    </row>
    <row r="116" customFormat="false" ht="12.75" hidden="false" customHeight="false" outlineLevel="0" collapsed="false">
      <c r="B116" s="0" t="n">
        <f aca="false">COUNTIF('Deal Detail'!A126:A10076,A116)</f>
        <v>0</v>
      </c>
    </row>
    <row r="117" customFormat="false" ht="12.75" hidden="false" customHeight="false" outlineLevel="0" collapsed="false">
      <c r="B117" s="0" t="n">
        <f aca="false">COUNTIF('Deal Detail'!A127:A10077,A117)</f>
        <v>0</v>
      </c>
    </row>
    <row r="118" customFormat="false" ht="12.75" hidden="false" customHeight="false" outlineLevel="0" collapsed="false">
      <c r="B118" s="0" t="n">
        <f aca="false">COUNTIF('Deal Detail'!A128:A10078,A118)</f>
        <v>0</v>
      </c>
    </row>
    <row r="119" customFormat="false" ht="12.75" hidden="false" customHeight="false" outlineLevel="0" collapsed="false">
      <c r="B119" s="0" t="n">
        <f aca="false">COUNTIF('Deal Detail'!A129:A10079,A119)</f>
        <v>0</v>
      </c>
    </row>
    <row r="120" customFormat="false" ht="12.75" hidden="false" customHeight="false" outlineLevel="0" collapsed="false">
      <c r="B120" s="0" t="n">
        <f aca="false">COUNTIF('Deal Detail'!A130:A10080,A120)</f>
        <v>0</v>
      </c>
    </row>
    <row r="121" customFormat="false" ht="12.75" hidden="false" customHeight="false" outlineLevel="0" collapsed="false">
      <c r="B121" s="0" t="n">
        <f aca="false">COUNTIF('Deal Detail'!A131:A10081,A121)</f>
        <v>0</v>
      </c>
    </row>
    <row r="122" customFormat="false" ht="12.75" hidden="false" customHeight="false" outlineLevel="0" collapsed="false">
      <c r="B122" s="0" t="n">
        <f aca="false">COUNTIF('Deal Detail'!A132:A10082,A122)</f>
        <v>0</v>
      </c>
    </row>
    <row r="123" customFormat="false" ht="12.75" hidden="false" customHeight="false" outlineLevel="0" collapsed="false">
      <c r="B123" s="0" t="n">
        <f aca="false">COUNTIF('Deal Detail'!A133:A10083,A123)</f>
        <v>0</v>
      </c>
    </row>
    <row r="124" customFormat="false" ht="12.75" hidden="false" customHeight="false" outlineLevel="0" collapsed="false">
      <c r="B124" s="0" t="n">
        <f aca="false">COUNTIF('Deal Detail'!A134:A10084,A124)</f>
        <v>0</v>
      </c>
    </row>
    <row r="125" customFormat="false" ht="12.75" hidden="false" customHeight="false" outlineLevel="0" collapsed="false">
      <c r="B125" s="0" t="n">
        <f aca="false">COUNTIF('Deal Detail'!A135:A10085,A125)</f>
        <v>0</v>
      </c>
    </row>
    <row r="126" customFormat="false" ht="12.75" hidden="false" customHeight="false" outlineLevel="0" collapsed="false">
      <c r="B126" s="0" t="n">
        <f aca="false">COUNTIF('Deal Detail'!A136:A10086,A126)</f>
        <v>0</v>
      </c>
    </row>
    <row r="127" customFormat="false" ht="12.75" hidden="false" customHeight="false" outlineLevel="0" collapsed="false">
      <c r="B127" s="0" t="n">
        <f aca="false">COUNTIF('Deal Detail'!A137:A10087,A127)</f>
        <v>0</v>
      </c>
    </row>
    <row r="128" customFormat="false" ht="12.75" hidden="false" customHeight="false" outlineLevel="0" collapsed="false">
      <c r="B128" s="0" t="n">
        <f aca="false">COUNTIF('Deal Detail'!A138:A10088,A128)</f>
        <v>0</v>
      </c>
    </row>
    <row r="129" customFormat="false" ht="12.75" hidden="false" customHeight="false" outlineLevel="0" collapsed="false">
      <c r="B129" s="0" t="n">
        <f aca="false">COUNTIF('Deal Detail'!A139:A10089,A129)</f>
        <v>0</v>
      </c>
    </row>
    <row r="130" customFormat="false" ht="12.75" hidden="false" customHeight="false" outlineLevel="0" collapsed="false">
      <c r="B130" s="0" t="n">
        <f aca="false">COUNTIF('Deal Detail'!A140:A10090,A130)</f>
        <v>0</v>
      </c>
    </row>
    <row r="131" customFormat="false" ht="12.75" hidden="false" customHeight="false" outlineLevel="0" collapsed="false">
      <c r="B131" s="0" t="n">
        <f aca="false">COUNTIF('Deal Detail'!A141:A10091,A131)</f>
        <v>0</v>
      </c>
    </row>
    <row r="132" customFormat="false" ht="12.75" hidden="false" customHeight="false" outlineLevel="0" collapsed="false">
      <c r="B132" s="0" t="n">
        <f aca="false">COUNTIF('Deal Detail'!A142:A10092,A132)</f>
        <v>0</v>
      </c>
    </row>
    <row r="133" customFormat="false" ht="12.75" hidden="false" customHeight="false" outlineLevel="0" collapsed="false">
      <c r="B133" s="0" t="n">
        <f aca="false">COUNTIF('Deal Detail'!A143:A10093,A133)</f>
        <v>0</v>
      </c>
    </row>
    <row r="134" customFormat="false" ht="12.75" hidden="false" customHeight="false" outlineLevel="0" collapsed="false">
      <c r="B134" s="0" t="n">
        <f aca="false">COUNTIF('Deal Detail'!A144:A10094,A134)</f>
        <v>0</v>
      </c>
    </row>
    <row r="135" customFormat="false" ht="12.75" hidden="false" customHeight="false" outlineLevel="0" collapsed="false">
      <c r="B135" s="0" t="n">
        <f aca="false">COUNTIF('Deal Detail'!A145:A10095,A135)</f>
        <v>0</v>
      </c>
    </row>
    <row r="136" customFormat="false" ht="12.75" hidden="false" customHeight="false" outlineLevel="0" collapsed="false">
      <c r="B136" s="0" t="n">
        <f aca="false">COUNTIF('Deal Detail'!A146:A10096,A136)</f>
        <v>0</v>
      </c>
    </row>
    <row r="137" customFormat="false" ht="12.75" hidden="false" customHeight="false" outlineLevel="0" collapsed="false">
      <c r="B137" s="0" t="n">
        <f aca="false">COUNTIF('Deal Detail'!A147:A10097,A137)</f>
        <v>0</v>
      </c>
    </row>
    <row r="138" customFormat="false" ht="12.75" hidden="false" customHeight="false" outlineLevel="0" collapsed="false">
      <c r="B138" s="0" t="n">
        <f aca="false">COUNTIF('Deal Detail'!A148:A10098,A138)</f>
        <v>0</v>
      </c>
    </row>
    <row r="139" customFormat="false" ht="12.75" hidden="false" customHeight="false" outlineLevel="0" collapsed="false">
      <c r="B139" s="0" t="n">
        <f aca="false">COUNTIF('Deal Detail'!A149:A10099,A139)</f>
        <v>0</v>
      </c>
    </row>
    <row r="140" customFormat="false" ht="12.75" hidden="false" customHeight="false" outlineLevel="0" collapsed="false">
      <c r="B140" s="0" t="n">
        <f aca="false">COUNTIF('Deal Detail'!A150:A10100,A140)</f>
        <v>0</v>
      </c>
    </row>
    <row r="141" customFormat="false" ht="12.75" hidden="false" customHeight="false" outlineLevel="0" collapsed="false">
      <c r="B141" s="0" t="n">
        <f aca="false">COUNTIF('Deal Detail'!A151:A10101,A141)</f>
        <v>0</v>
      </c>
    </row>
    <row r="142" customFormat="false" ht="12.75" hidden="false" customHeight="false" outlineLevel="0" collapsed="false">
      <c r="B142" s="0" t="n">
        <f aca="false">COUNTIF('Deal Detail'!A152:A10102,A142)</f>
        <v>0</v>
      </c>
    </row>
    <row r="143" customFormat="false" ht="12.75" hidden="false" customHeight="false" outlineLevel="0" collapsed="false">
      <c r="B143" s="0" t="n">
        <f aca="false">COUNTIF('Deal Detail'!A153:A10103,A143)</f>
        <v>0</v>
      </c>
    </row>
    <row r="144" customFormat="false" ht="12.75" hidden="false" customHeight="false" outlineLevel="0" collapsed="false">
      <c r="B144" s="0" t="n">
        <f aca="false">COUNTIF('Deal Detail'!A154:A10104,A144)</f>
        <v>0</v>
      </c>
    </row>
    <row r="145" customFormat="false" ht="12.75" hidden="false" customHeight="false" outlineLevel="0" collapsed="false">
      <c r="B145" s="0" t="n">
        <f aca="false">COUNTIF('Deal Detail'!A155:A10105,A145)</f>
        <v>0</v>
      </c>
    </row>
    <row r="146" customFormat="false" ht="12.75" hidden="false" customHeight="false" outlineLevel="0" collapsed="false">
      <c r="B146" s="0" t="n">
        <f aca="false">COUNTIF('Deal Detail'!A156:A10106,A146)</f>
        <v>0</v>
      </c>
    </row>
    <row r="147" customFormat="false" ht="12.75" hidden="false" customHeight="false" outlineLevel="0" collapsed="false">
      <c r="B147" s="0" t="n">
        <f aca="false">COUNTIF('Deal Detail'!A157:A10107,A147)</f>
        <v>0</v>
      </c>
    </row>
    <row r="148" customFormat="false" ht="12.75" hidden="false" customHeight="false" outlineLevel="0" collapsed="false">
      <c r="B148" s="0" t="n">
        <f aca="false">COUNTIF('Deal Detail'!A158:A10108,A148)</f>
        <v>0</v>
      </c>
    </row>
    <row r="149" customFormat="false" ht="12.75" hidden="false" customHeight="false" outlineLevel="0" collapsed="false">
      <c r="B149" s="0" t="n">
        <f aca="false">COUNTIF('Deal Detail'!A159:A10109,A149)</f>
        <v>0</v>
      </c>
    </row>
    <row r="150" customFormat="false" ht="12.75" hidden="false" customHeight="false" outlineLevel="0" collapsed="false">
      <c r="B150" s="0" t="n">
        <f aca="false">COUNTIF('Deal Detail'!A160:A10110,A150)</f>
        <v>0</v>
      </c>
    </row>
    <row r="151" customFormat="false" ht="12.75" hidden="false" customHeight="false" outlineLevel="0" collapsed="false">
      <c r="B151" s="0" t="n">
        <f aca="false">COUNTIF('Deal Detail'!A161:A10111,A151)</f>
        <v>0</v>
      </c>
    </row>
    <row r="152" customFormat="false" ht="12.75" hidden="false" customHeight="false" outlineLevel="0" collapsed="false">
      <c r="B152" s="0" t="n">
        <f aca="false">COUNTIF('Deal Detail'!A162:A10112,A152)</f>
        <v>0</v>
      </c>
    </row>
    <row r="153" customFormat="false" ht="12.75" hidden="false" customHeight="false" outlineLevel="0" collapsed="false">
      <c r="B153" s="0" t="n">
        <f aca="false">COUNTIF('Deal Detail'!A163:A10113,A153)</f>
        <v>0</v>
      </c>
    </row>
    <row r="154" customFormat="false" ht="12.75" hidden="false" customHeight="false" outlineLevel="0" collapsed="false">
      <c r="B154" s="0" t="n">
        <f aca="false">COUNTIF('Deal Detail'!A164:A10114,A154)</f>
        <v>0</v>
      </c>
    </row>
    <row r="155" customFormat="false" ht="12.75" hidden="false" customHeight="false" outlineLevel="0" collapsed="false">
      <c r="B155" s="0" t="n">
        <f aca="false">COUNTIF('Deal Detail'!A165:A10115,A155)</f>
        <v>0</v>
      </c>
    </row>
    <row r="156" customFormat="false" ht="12.75" hidden="false" customHeight="false" outlineLevel="0" collapsed="false">
      <c r="B156" s="0" t="n">
        <f aca="false">COUNTIF('Deal Detail'!A166:A10116,A156)</f>
        <v>0</v>
      </c>
    </row>
    <row r="157" customFormat="false" ht="12.75" hidden="false" customHeight="false" outlineLevel="0" collapsed="false">
      <c r="B157" s="0" t="n">
        <f aca="false">COUNTIF('Deal Detail'!A167:A10117,A157)</f>
        <v>0</v>
      </c>
    </row>
    <row r="158" customFormat="false" ht="12.75" hidden="false" customHeight="false" outlineLevel="0" collapsed="false">
      <c r="B158" s="0" t="n">
        <f aca="false">COUNTIF('Deal Detail'!A168:A10118,A158)</f>
        <v>0</v>
      </c>
    </row>
    <row r="159" customFormat="false" ht="12.75" hidden="false" customHeight="false" outlineLevel="0" collapsed="false">
      <c r="B159" s="0" t="n">
        <f aca="false">COUNTIF('Deal Detail'!A169:A10119,A159)</f>
        <v>0</v>
      </c>
    </row>
    <row r="160" customFormat="false" ht="12.75" hidden="false" customHeight="false" outlineLevel="0" collapsed="false">
      <c r="B160" s="0" t="n">
        <f aca="false">COUNTIF('Deal Detail'!A170:A10120,A160)</f>
        <v>0</v>
      </c>
    </row>
    <row r="161" customFormat="false" ht="12.75" hidden="false" customHeight="false" outlineLevel="0" collapsed="false">
      <c r="B161" s="0" t="n">
        <f aca="false">COUNTIF('Deal Detail'!A171:A10121,A161)</f>
        <v>0</v>
      </c>
    </row>
    <row r="162" customFormat="false" ht="12.75" hidden="false" customHeight="false" outlineLevel="0" collapsed="false">
      <c r="B162" s="0" t="n">
        <f aca="false">COUNTIF('Deal Detail'!A172:A10122,A162)</f>
        <v>0</v>
      </c>
    </row>
    <row r="163" customFormat="false" ht="12.75" hidden="false" customHeight="false" outlineLevel="0" collapsed="false">
      <c r="B163" s="0" t="n">
        <f aca="false">COUNTIF('Deal Detail'!A173:A10123,A163)</f>
        <v>0</v>
      </c>
    </row>
    <row r="164" customFormat="false" ht="12.75" hidden="false" customHeight="false" outlineLevel="0" collapsed="false">
      <c r="B164" s="0" t="n">
        <f aca="false">COUNTIF('Deal Detail'!A174:A10124,A164)</f>
        <v>0</v>
      </c>
    </row>
    <row r="165" customFormat="false" ht="12.75" hidden="false" customHeight="false" outlineLevel="0" collapsed="false">
      <c r="B165" s="0" t="n">
        <f aca="false">COUNTIF('Deal Detail'!A175:A10125,A165)</f>
        <v>0</v>
      </c>
    </row>
    <row r="166" customFormat="false" ht="12.75" hidden="false" customHeight="false" outlineLevel="0" collapsed="false">
      <c r="B166" s="0" t="n">
        <f aca="false">COUNTIF('Deal Detail'!A176:A10126,A166)</f>
        <v>0</v>
      </c>
    </row>
    <row r="167" customFormat="false" ht="12.75" hidden="false" customHeight="false" outlineLevel="0" collapsed="false">
      <c r="B167" s="0" t="n">
        <f aca="false">COUNTIF('Deal Detail'!A177:A10127,A167)</f>
        <v>0</v>
      </c>
    </row>
    <row r="168" customFormat="false" ht="12.75" hidden="false" customHeight="false" outlineLevel="0" collapsed="false">
      <c r="B168" s="0" t="n">
        <f aca="false">COUNTIF('Deal Detail'!A178:A10128,A168)</f>
        <v>0</v>
      </c>
    </row>
    <row r="169" customFormat="false" ht="12.75" hidden="false" customHeight="false" outlineLevel="0" collapsed="false">
      <c r="B169" s="0" t="n">
        <f aca="false">COUNTIF('Deal Detail'!A179:A10129,A169)</f>
        <v>0</v>
      </c>
    </row>
    <row r="170" customFormat="false" ht="12.75" hidden="false" customHeight="false" outlineLevel="0" collapsed="false">
      <c r="B170" s="0" t="n">
        <f aca="false">COUNTIF('Deal Detail'!A180:A10130,A170)</f>
        <v>0</v>
      </c>
    </row>
    <row r="171" customFormat="false" ht="12.75" hidden="false" customHeight="false" outlineLevel="0" collapsed="false">
      <c r="B171" s="0" t="n">
        <f aca="false">COUNTIF('Deal Detail'!A181:A10131,A171)</f>
        <v>0</v>
      </c>
    </row>
    <row r="172" customFormat="false" ht="12.75" hidden="false" customHeight="false" outlineLevel="0" collapsed="false">
      <c r="B172" s="0" t="n">
        <f aca="false">COUNTIF('Deal Detail'!A182:A10132,A172)</f>
        <v>0</v>
      </c>
    </row>
    <row r="173" customFormat="false" ht="12.75" hidden="false" customHeight="false" outlineLevel="0" collapsed="false">
      <c r="B173" s="0" t="n">
        <f aca="false">COUNTIF('Deal Detail'!A183:A10133,A173)</f>
        <v>0</v>
      </c>
    </row>
    <row r="174" customFormat="false" ht="12.75" hidden="false" customHeight="false" outlineLevel="0" collapsed="false">
      <c r="B174" s="0" t="n">
        <f aca="false">COUNTIF('Deal Detail'!A184:A10134,A174)</f>
        <v>0</v>
      </c>
    </row>
    <row r="175" customFormat="false" ht="12.75" hidden="false" customHeight="false" outlineLevel="0" collapsed="false">
      <c r="B175" s="0" t="n">
        <f aca="false">COUNTIF('Deal Detail'!A185:A10135,A175)</f>
        <v>0</v>
      </c>
    </row>
    <row r="176" customFormat="false" ht="12.75" hidden="false" customHeight="false" outlineLevel="0" collapsed="false">
      <c r="B176" s="0" t="n">
        <f aca="false">COUNTIF('Deal Detail'!A186:A10136,A176)</f>
        <v>0</v>
      </c>
    </row>
    <row r="177" customFormat="false" ht="12.75" hidden="false" customHeight="false" outlineLevel="0" collapsed="false">
      <c r="B177" s="0" t="n">
        <f aca="false">COUNTIF('Deal Detail'!A187:A10137,A177)</f>
        <v>0</v>
      </c>
    </row>
    <row r="178" customFormat="false" ht="12.75" hidden="false" customHeight="false" outlineLevel="0" collapsed="false">
      <c r="B178" s="0" t="n">
        <f aca="false">COUNTIF('Deal Detail'!A188:A10138,A178)</f>
        <v>0</v>
      </c>
    </row>
    <row r="179" customFormat="false" ht="12.75" hidden="false" customHeight="false" outlineLevel="0" collapsed="false">
      <c r="B179" s="0" t="n">
        <f aca="false">COUNTIF('Deal Detail'!A189:A10139,A179)</f>
        <v>0</v>
      </c>
    </row>
    <row r="180" customFormat="false" ht="12.75" hidden="false" customHeight="false" outlineLevel="0" collapsed="false">
      <c r="B180" s="0" t="n">
        <f aca="false">COUNTIF('Deal Detail'!A190:A10140,A180)</f>
        <v>0</v>
      </c>
    </row>
    <row r="181" customFormat="false" ht="12.75" hidden="false" customHeight="false" outlineLevel="0" collapsed="false">
      <c r="B181" s="0" t="n">
        <f aca="false">COUNTIF('Deal Detail'!A191:A10141,A181)</f>
        <v>0</v>
      </c>
    </row>
    <row r="182" customFormat="false" ht="12.75" hidden="false" customHeight="false" outlineLevel="0" collapsed="false">
      <c r="B182" s="0" t="n">
        <f aca="false">COUNTIF('Deal Detail'!A192:A10142,A182)</f>
        <v>0</v>
      </c>
    </row>
    <row r="183" customFormat="false" ht="12.75" hidden="false" customHeight="false" outlineLevel="0" collapsed="false">
      <c r="B183" s="0" t="n">
        <f aca="false">COUNTIF('Deal Detail'!A193:A10143,A183)</f>
        <v>0</v>
      </c>
    </row>
    <row r="184" customFormat="false" ht="12.75" hidden="false" customHeight="false" outlineLevel="0" collapsed="false">
      <c r="B184" s="0" t="n">
        <f aca="false">COUNTIF('Deal Detail'!A194:A10144,A184)</f>
        <v>0</v>
      </c>
    </row>
    <row r="185" customFormat="false" ht="12.75" hidden="false" customHeight="false" outlineLevel="0" collapsed="false">
      <c r="B185" s="0" t="n">
        <f aca="false">COUNTIF('Deal Detail'!A195:A10145,A185)</f>
        <v>0</v>
      </c>
    </row>
    <row r="186" customFormat="false" ht="12.75" hidden="false" customHeight="false" outlineLevel="0" collapsed="false">
      <c r="B186" s="0" t="n">
        <f aca="false">COUNTIF('Deal Detail'!A196:A10146,A186)</f>
        <v>0</v>
      </c>
    </row>
    <row r="187" customFormat="false" ht="12.75" hidden="false" customHeight="false" outlineLevel="0" collapsed="false">
      <c r="B187" s="0" t="n">
        <f aca="false">COUNTIF('Deal Detail'!A197:A10147,A187)</f>
        <v>0</v>
      </c>
    </row>
    <row r="188" customFormat="false" ht="12.75" hidden="false" customHeight="false" outlineLevel="0" collapsed="false">
      <c r="B188" s="0" t="n">
        <f aca="false">COUNTIF('Deal Detail'!A198:A10148,A188)</f>
        <v>0</v>
      </c>
    </row>
    <row r="189" customFormat="false" ht="12.75" hidden="false" customHeight="false" outlineLevel="0" collapsed="false">
      <c r="B189" s="0" t="n">
        <f aca="false">COUNTIF('Deal Detail'!A199:A10149,A189)</f>
        <v>0</v>
      </c>
    </row>
    <row r="190" customFormat="false" ht="12.75" hidden="false" customHeight="false" outlineLevel="0" collapsed="false">
      <c r="B190" s="0" t="n">
        <f aca="false">COUNTIF('Deal Detail'!A200:A10150,A190)</f>
        <v>0</v>
      </c>
    </row>
    <row r="191" customFormat="false" ht="12.75" hidden="false" customHeight="false" outlineLevel="0" collapsed="false">
      <c r="B191" s="0" t="n">
        <f aca="false">COUNTIF('Deal Detail'!A201:A10151,A191)</f>
        <v>0</v>
      </c>
    </row>
    <row r="192" customFormat="false" ht="12.75" hidden="false" customHeight="false" outlineLevel="0" collapsed="false">
      <c r="B192" s="0" t="n">
        <f aca="false">COUNTIF('Deal Detail'!A202:A10152,A192)</f>
        <v>0</v>
      </c>
    </row>
    <row r="193" customFormat="false" ht="12.75" hidden="false" customHeight="false" outlineLevel="0" collapsed="false">
      <c r="B193" s="0" t="n">
        <f aca="false">COUNTIF('Deal Detail'!A203:A10153,A193)</f>
        <v>0</v>
      </c>
    </row>
    <row r="194" customFormat="false" ht="12.75" hidden="false" customHeight="false" outlineLevel="0" collapsed="false">
      <c r="B194" s="0" t="n">
        <f aca="false">COUNTIF('Deal Detail'!A204:A10154,A194)</f>
        <v>0</v>
      </c>
    </row>
    <row r="195" customFormat="false" ht="12.75" hidden="false" customHeight="false" outlineLevel="0" collapsed="false">
      <c r="B195" s="0" t="n">
        <f aca="false">COUNTIF('Deal Detail'!A205:A10155,A195)</f>
        <v>0</v>
      </c>
    </row>
    <row r="196" customFormat="false" ht="12.75" hidden="false" customHeight="false" outlineLevel="0" collapsed="false">
      <c r="B196" s="0" t="n">
        <f aca="false">COUNTIF('Deal Detail'!A206:A10156,A196)</f>
        <v>0</v>
      </c>
    </row>
    <row r="197" customFormat="false" ht="12.75" hidden="false" customHeight="false" outlineLevel="0" collapsed="false">
      <c r="B197" s="0" t="n">
        <f aca="false">COUNTIF('Deal Detail'!A207:A10157,A197)</f>
        <v>0</v>
      </c>
    </row>
    <row r="198" customFormat="false" ht="12.75" hidden="false" customHeight="false" outlineLevel="0" collapsed="false">
      <c r="B198" s="0" t="n">
        <f aca="false">COUNTIF('Deal Detail'!A208:A10158,A198)</f>
        <v>0</v>
      </c>
    </row>
    <row r="199" customFormat="false" ht="12.75" hidden="false" customHeight="false" outlineLevel="0" collapsed="false">
      <c r="B199" s="0" t="n">
        <f aca="false">COUNTIF('Deal Detail'!A209:A10159,A199)</f>
        <v>0</v>
      </c>
    </row>
    <row r="200" customFormat="false" ht="12.75" hidden="false" customHeight="false" outlineLevel="0" collapsed="false">
      <c r="B200" s="0" t="n">
        <f aca="false">COUNTIF('Deal Detail'!A210:A10160,A200)</f>
        <v>0</v>
      </c>
    </row>
    <row r="201" customFormat="false" ht="12.75" hidden="false" customHeight="false" outlineLevel="0" collapsed="false">
      <c r="B201" s="0" t="n">
        <f aca="false">COUNTIF('Deal Detail'!A211:A10161,A201)</f>
        <v>0</v>
      </c>
    </row>
    <row r="202" customFormat="false" ht="12.75" hidden="false" customHeight="false" outlineLevel="0" collapsed="false">
      <c r="B202" s="0" t="n">
        <f aca="false">COUNTIF('Deal Detail'!A212:A10162,A202)</f>
        <v>0</v>
      </c>
    </row>
    <row r="203" customFormat="false" ht="12.75" hidden="false" customHeight="false" outlineLevel="0" collapsed="false">
      <c r="B203" s="0" t="n">
        <f aca="false">COUNTIF('Deal Detail'!A213:A10163,A203)</f>
        <v>0</v>
      </c>
    </row>
    <row r="204" customFormat="false" ht="12.75" hidden="false" customHeight="false" outlineLevel="0" collapsed="false">
      <c r="B204" s="0" t="n">
        <f aca="false">COUNTIF('Deal Detail'!A214:A10164,A204)</f>
        <v>0</v>
      </c>
    </row>
    <row r="205" customFormat="false" ht="12.75" hidden="false" customHeight="false" outlineLevel="0" collapsed="false">
      <c r="B205" s="0" t="n">
        <f aca="false">COUNTIF('Deal Detail'!A215:A10165,A205)</f>
        <v>0</v>
      </c>
    </row>
    <row r="206" customFormat="false" ht="12.75" hidden="false" customHeight="false" outlineLevel="0" collapsed="false">
      <c r="B206" s="0" t="n">
        <f aca="false">COUNTIF('Deal Detail'!A216:A10166,A206)</f>
        <v>0</v>
      </c>
    </row>
    <row r="207" customFormat="false" ht="12.75" hidden="false" customHeight="false" outlineLevel="0" collapsed="false">
      <c r="B207" s="0" t="n">
        <f aca="false">COUNTIF('Deal Detail'!A217:A10167,A207)</f>
        <v>0</v>
      </c>
    </row>
    <row r="208" customFormat="false" ht="12.75" hidden="false" customHeight="false" outlineLevel="0" collapsed="false">
      <c r="B208" s="0" t="n">
        <f aca="false">COUNTIF('Deal Detail'!A218:A10168,A208)</f>
        <v>0</v>
      </c>
    </row>
    <row r="209" customFormat="false" ht="12.75" hidden="false" customHeight="false" outlineLevel="0" collapsed="false">
      <c r="B209" s="0" t="n">
        <f aca="false">COUNTIF('Deal Detail'!A219:A10169,A209)</f>
        <v>0</v>
      </c>
    </row>
    <row r="210" customFormat="false" ht="12.75" hidden="false" customHeight="false" outlineLevel="0" collapsed="false">
      <c r="B210" s="0" t="n">
        <f aca="false">COUNTIF('Deal Detail'!A220:A10170,A210)</f>
        <v>0</v>
      </c>
    </row>
    <row r="211" customFormat="false" ht="12.75" hidden="false" customHeight="false" outlineLevel="0" collapsed="false">
      <c r="B211" s="0" t="n">
        <f aca="false">COUNTIF('Deal Detail'!A221:A10171,A211)</f>
        <v>0</v>
      </c>
    </row>
    <row r="212" customFormat="false" ht="12.75" hidden="false" customHeight="false" outlineLevel="0" collapsed="false">
      <c r="B212" s="0" t="n">
        <f aca="false">COUNTIF('Deal Detail'!A222:A10172,A212)</f>
        <v>0</v>
      </c>
    </row>
    <row r="213" customFormat="false" ht="12.75" hidden="false" customHeight="false" outlineLevel="0" collapsed="false">
      <c r="B213" s="0" t="n">
        <f aca="false">COUNTIF('Deal Detail'!A223:A10173,A213)</f>
        <v>0</v>
      </c>
    </row>
    <row r="214" customFormat="false" ht="12.75" hidden="false" customHeight="false" outlineLevel="0" collapsed="false">
      <c r="B214" s="0" t="n">
        <f aca="false">COUNTIF('Deal Detail'!A224:A10174,A214)</f>
        <v>0</v>
      </c>
    </row>
    <row r="215" customFormat="false" ht="12.75" hidden="false" customHeight="false" outlineLevel="0" collapsed="false">
      <c r="B215" s="0" t="n">
        <f aca="false">COUNTIF('Deal Detail'!A225:A10175,A215)</f>
        <v>0</v>
      </c>
    </row>
    <row r="216" customFormat="false" ht="12.75" hidden="false" customHeight="false" outlineLevel="0" collapsed="false">
      <c r="B216" s="0" t="n">
        <f aca="false">COUNTIF('Deal Detail'!A226:A10176,A216)</f>
        <v>0</v>
      </c>
    </row>
    <row r="217" customFormat="false" ht="12.75" hidden="false" customHeight="false" outlineLevel="0" collapsed="false">
      <c r="B217" s="0" t="n">
        <f aca="false">COUNTIF('Deal Detail'!A227:A10177,A217)</f>
        <v>0</v>
      </c>
    </row>
    <row r="218" customFormat="false" ht="12.75" hidden="false" customHeight="false" outlineLevel="0" collapsed="false">
      <c r="B218" s="0" t="n">
        <f aca="false">COUNTIF('Deal Detail'!A228:A10178,A218)</f>
        <v>0</v>
      </c>
    </row>
    <row r="219" customFormat="false" ht="12.75" hidden="false" customHeight="false" outlineLevel="0" collapsed="false">
      <c r="B219" s="0" t="n">
        <f aca="false">COUNTIF('Deal Detail'!A229:A10179,A219)</f>
        <v>0</v>
      </c>
    </row>
    <row r="220" customFormat="false" ht="12.75" hidden="false" customHeight="false" outlineLevel="0" collapsed="false">
      <c r="B220" s="0" t="n">
        <f aca="false">COUNTIF('Deal Detail'!A230:A10180,A220)</f>
        <v>0</v>
      </c>
    </row>
    <row r="221" customFormat="false" ht="12.75" hidden="false" customHeight="false" outlineLevel="0" collapsed="false">
      <c r="B221" s="0" t="n">
        <f aca="false">COUNTIF('Deal Detail'!A231:A10181,A221)</f>
        <v>0</v>
      </c>
    </row>
    <row r="222" customFormat="false" ht="12.75" hidden="false" customHeight="false" outlineLevel="0" collapsed="false">
      <c r="B222" s="0" t="n">
        <f aca="false">COUNTIF('Deal Detail'!A232:A10182,A222)</f>
        <v>0</v>
      </c>
    </row>
    <row r="223" customFormat="false" ht="12.75" hidden="false" customHeight="false" outlineLevel="0" collapsed="false">
      <c r="B223" s="0" t="n">
        <f aca="false">COUNTIF('Deal Detail'!A233:A10183,A223)</f>
        <v>0</v>
      </c>
    </row>
    <row r="224" customFormat="false" ht="12.75" hidden="false" customHeight="false" outlineLevel="0" collapsed="false">
      <c r="B224" s="0" t="n">
        <f aca="false">COUNTIF('Deal Detail'!A234:A10184,A224)</f>
        <v>0</v>
      </c>
    </row>
    <row r="225" customFormat="false" ht="12.75" hidden="false" customHeight="false" outlineLevel="0" collapsed="false">
      <c r="B225" s="0" t="n">
        <f aca="false">COUNTIF('Deal Detail'!A235:A10185,A225)</f>
        <v>0</v>
      </c>
    </row>
    <row r="226" customFormat="false" ht="12.75" hidden="false" customHeight="false" outlineLevel="0" collapsed="false">
      <c r="B226" s="0" t="n">
        <f aca="false">COUNTIF('Deal Detail'!A236:A10186,A226)</f>
        <v>0</v>
      </c>
    </row>
    <row r="227" customFormat="false" ht="12.75" hidden="false" customHeight="false" outlineLevel="0" collapsed="false">
      <c r="B227" s="0" t="n">
        <f aca="false">COUNTIF('Deal Detail'!A237:A10187,A227)</f>
        <v>0</v>
      </c>
    </row>
    <row r="228" customFormat="false" ht="12.75" hidden="false" customHeight="false" outlineLevel="0" collapsed="false">
      <c r="B228" s="0" t="n">
        <f aca="false">COUNTIF('Deal Detail'!A238:A10188,A228)</f>
        <v>0</v>
      </c>
    </row>
    <row r="229" customFormat="false" ht="12.75" hidden="false" customHeight="false" outlineLevel="0" collapsed="false">
      <c r="B229" s="0" t="n">
        <f aca="false">COUNTIF('Deal Detail'!A239:A10189,A229)</f>
        <v>0</v>
      </c>
    </row>
    <row r="230" customFormat="false" ht="12.75" hidden="false" customHeight="false" outlineLevel="0" collapsed="false">
      <c r="B230" s="0" t="n">
        <f aca="false">COUNTIF('Deal Detail'!A240:A10190,A230)</f>
        <v>0</v>
      </c>
    </row>
    <row r="231" customFormat="false" ht="12.75" hidden="false" customHeight="false" outlineLevel="0" collapsed="false">
      <c r="B231" s="0" t="n">
        <f aca="false">COUNTIF('Deal Detail'!A241:A10191,A231)</f>
        <v>0</v>
      </c>
    </row>
    <row r="232" customFormat="false" ht="12.75" hidden="false" customHeight="false" outlineLevel="0" collapsed="false">
      <c r="B232" s="0" t="n">
        <f aca="false">COUNTIF('Deal Detail'!A242:A10192,A232)</f>
        <v>0</v>
      </c>
    </row>
    <row r="233" customFormat="false" ht="12.75" hidden="false" customHeight="false" outlineLevel="0" collapsed="false">
      <c r="B233" s="0" t="n">
        <f aca="false">COUNTIF('Deal Detail'!A243:A10193,A233)</f>
        <v>0</v>
      </c>
    </row>
    <row r="234" customFormat="false" ht="12.75" hidden="false" customHeight="false" outlineLevel="0" collapsed="false">
      <c r="B234" s="0" t="n">
        <f aca="false">COUNTIF('Deal Detail'!A244:A10194,A234)</f>
        <v>0</v>
      </c>
    </row>
    <row r="235" customFormat="false" ht="12.75" hidden="false" customHeight="false" outlineLevel="0" collapsed="false">
      <c r="B235" s="0" t="n">
        <f aca="false">COUNTIF('Deal Detail'!A245:A10195,A235)</f>
        <v>0</v>
      </c>
    </row>
    <row r="236" customFormat="false" ht="12.75" hidden="false" customHeight="false" outlineLevel="0" collapsed="false">
      <c r="B236" s="0" t="n">
        <f aca="false">COUNTIF('Deal Detail'!A246:A10196,A236)</f>
        <v>0</v>
      </c>
    </row>
    <row r="237" customFormat="false" ht="12.75" hidden="false" customHeight="false" outlineLevel="0" collapsed="false">
      <c r="B237" s="0" t="n">
        <f aca="false">COUNTIF('Deal Detail'!A247:A10197,A237)</f>
        <v>0</v>
      </c>
    </row>
    <row r="238" customFormat="false" ht="12.75" hidden="false" customHeight="false" outlineLevel="0" collapsed="false">
      <c r="B238" s="0" t="n">
        <f aca="false">COUNTIF('Deal Detail'!A248:A10198,A238)</f>
        <v>0</v>
      </c>
    </row>
    <row r="239" customFormat="false" ht="12.75" hidden="false" customHeight="false" outlineLevel="0" collapsed="false">
      <c r="B239" s="0" t="n">
        <f aca="false">COUNTIF('Deal Detail'!A249:A10199,A239)</f>
        <v>0</v>
      </c>
    </row>
    <row r="240" customFormat="false" ht="12.75" hidden="false" customHeight="false" outlineLevel="0" collapsed="false">
      <c r="B240" s="0" t="n">
        <f aca="false">COUNTIF('Deal Detail'!A250:A10200,A240)</f>
        <v>0</v>
      </c>
    </row>
    <row r="241" customFormat="false" ht="12.75" hidden="false" customHeight="false" outlineLevel="0" collapsed="false">
      <c r="B241" s="0" t="n">
        <f aca="false">COUNTIF('Deal Detail'!A251:A10201,A241)</f>
        <v>0</v>
      </c>
    </row>
    <row r="242" customFormat="false" ht="12.75" hidden="false" customHeight="false" outlineLevel="0" collapsed="false">
      <c r="B242" s="0" t="n">
        <f aca="false">COUNTIF('Deal Detail'!A252:A10202,A242)</f>
        <v>0</v>
      </c>
    </row>
    <row r="243" customFormat="false" ht="12.75" hidden="false" customHeight="false" outlineLevel="0" collapsed="false">
      <c r="B243" s="0" t="n">
        <f aca="false">COUNTIF('Deal Detail'!A253:A10203,A243)</f>
        <v>0</v>
      </c>
    </row>
    <row r="244" customFormat="false" ht="12.75" hidden="false" customHeight="false" outlineLevel="0" collapsed="false">
      <c r="B244" s="0" t="n">
        <f aca="false">COUNTIF('Deal Detail'!A254:A10204,A244)</f>
        <v>0</v>
      </c>
    </row>
    <row r="245" customFormat="false" ht="12.75" hidden="false" customHeight="false" outlineLevel="0" collapsed="false">
      <c r="B245" s="0" t="n">
        <f aca="false">COUNTIF('Deal Detail'!A255:A10205,A245)</f>
        <v>0</v>
      </c>
    </row>
    <row r="246" customFormat="false" ht="12.75" hidden="false" customHeight="false" outlineLevel="0" collapsed="false">
      <c r="B246" s="0" t="n">
        <f aca="false">COUNTIF('Deal Detail'!A256:A10206,A246)</f>
        <v>0</v>
      </c>
    </row>
    <row r="247" customFormat="false" ht="12.75" hidden="false" customHeight="false" outlineLevel="0" collapsed="false">
      <c r="B247" s="0" t="n">
        <f aca="false">COUNTIF('Deal Detail'!A257:A10207,A247)</f>
        <v>0</v>
      </c>
    </row>
    <row r="248" customFormat="false" ht="12.75" hidden="false" customHeight="false" outlineLevel="0" collapsed="false">
      <c r="B248" s="0" t="n">
        <f aca="false">COUNTIF('Deal Detail'!A258:A10208,A248)</f>
        <v>0</v>
      </c>
    </row>
    <row r="249" customFormat="false" ht="12.75" hidden="false" customHeight="false" outlineLevel="0" collapsed="false">
      <c r="B249" s="0" t="n">
        <f aca="false">COUNTIF('Deal Detail'!A259:A10209,A249)</f>
        <v>0</v>
      </c>
    </row>
    <row r="250" customFormat="false" ht="12.75" hidden="false" customHeight="false" outlineLevel="0" collapsed="false">
      <c r="B250" s="0" t="n">
        <f aca="false">COUNTIF('Deal Detail'!A260:A10210,A250)</f>
        <v>0</v>
      </c>
    </row>
    <row r="251" customFormat="false" ht="12.75" hidden="false" customHeight="false" outlineLevel="0" collapsed="false">
      <c r="B251" s="0" t="n">
        <f aca="false">COUNTIF('Deal Detail'!A261:A10211,A251)</f>
        <v>0</v>
      </c>
    </row>
    <row r="252" customFormat="false" ht="12.75" hidden="false" customHeight="false" outlineLevel="0" collapsed="false">
      <c r="B252" s="0" t="n">
        <f aca="false">COUNTIF('Deal Detail'!A262:A10212,A252)</f>
        <v>0</v>
      </c>
    </row>
    <row r="253" customFormat="false" ht="12.75" hidden="false" customHeight="false" outlineLevel="0" collapsed="false">
      <c r="B253" s="0" t="n">
        <f aca="false">COUNTIF('Deal Detail'!A263:A10213,A253)</f>
        <v>0</v>
      </c>
    </row>
    <row r="254" customFormat="false" ht="12.75" hidden="false" customHeight="false" outlineLevel="0" collapsed="false">
      <c r="B254" s="0" t="n">
        <f aca="false">COUNTIF('Deal Detail'!A264:A10214,A254)</f>
        <v>0</v>
      </c>
    </row>
    <row r="255" customFormat="false" ht="12.75" hidden="false" customHeight="false" outlineLevel="0" collapsed="false">
      <c r="B255" s="0" t="n">
        <f aca="false">COUNTIF('Deal Detail'!A265:A10215,A255)</f>
        <v>0</v>
      </c>
    </row>
    <row r="256" customFormat="false" ht="12.75" hidden="false" customHeight="false" outlineLevel="0" collapsed="false">
      <c r="B256" s="0" t="n">
        <f aca="false">COUNTIF('Deal Detail'!A266:A10216,A256)</f>
        <v>0</v>
      </c>
    </row>
    <row r="257" customFormat="false" ht="12.75" hidden="false" customHeight="false" outlineLevel="0" collapsed="false">
      <c r="B257" s="0" t="n">
        <f aca="false">COUNTIF('Deal Detail'!A267:A10217,A257)</f>
        <v>0</v>
      </c>
    </row>
    <row r="258" customFormat="false" ht="12.75" hidden="false" customHeight="false" outlineLevel="0" collapsed="false">
      <c r="B258" s="0" t="n">
        <f aca="false">COUNTIF('Deal Detail'!A268:A10218,A258)</f>
        <v>0</v>
      </c>
    </row>
    <row r="259" customFormat="false" ht="12.75" hidden="false" customHeight="false" outlineLevel="0" collapsed="false">
      <c r="B259" s="0" t="n">
        <f aca="false">COUNTIF('Deal Detail'!A269:A10219,A259)</f>
        <v>0</v>
      </c>
    </row>
    <row r="260" customFormat="false" ht="12.75" hidden="false" customHeight="false" outlineLevel="0" collapsed="false">
      <c r="B260" s="0" t="n">
        <f aca="false">COUNTIF('Deal Detail'!A270:A10220,A260)</f>
        <v>0</v>
      </c>
    </row>
    <row r="261" customFormat="false" ht="12.75" hidden="false" customHeight="false" outlineLevel="0" collapsed="false">
      <c r="B261" s="0" t="n">
        <f aca="false">COUNTIF('Deal Detail'!A271:A10221,A261)</f>
        <v>0</v>
      </c>
    </row>
    <row r="262" customFormat="false" ht="12.75" hidden="false" customHeight="false" outlineLevel="0" collapsed="false">
      <c r="B262" s="0" t="n">
        <f aca="false">COUNTIF('Deal Detail'!A272:A10222,A262)</f>
        <v>0</v>
      </c>
    </row>
    <row r="263" customFormat="false" ht="12.75" hidden="false" customHeight="false" outlineLevel="0" collapsed="false">
      <c r="B263" s="0" t="n">
        <f aca="false">COUNTIF('Deal Detail'!A273:A10223,A263)</f>
        <v>0</v>
      </c>
    </row>
    <row r="264" customFormat="false" ht="12.75" hidden="false" customHeight="false" outlineLevel="0" collapsed="false">
      <c r="B264" s="0" t="n">
        <f aca="false">COUNTIF('Deal Detail'!A274:A10224,A264)</f>
        <v>0</v>
      </c>
    </row>
    <row r="265" customFormat="false" ht="12.75" hidden="false" customHeight="false" outlineLevel="0" collapsed="false">
      <c r="B265" s="0" t="n">
        <f aca="false">COUNTIF('Deal Detail'!A275:A10225,A265)</f>
        <v>0</v>
      </c>
    </row>
    <row r="266" customFormat="false" ht="12.75" hidden="false" customHeight="false" outlineLevel="0" collapsed="false">
      <c r="B266" s="0" t="n">
        <f aca="false">COUNTIF('Deal Detail'!A276:A10226,A266)</f>
        <v>0</v>
      </c>
    </row>
    <row r="267" customFormat="false" ht="12.75" hidden="false" customHeight="false" outlineLevel="0" collapsed="false">
      <c r="B267" s="0" t="n">
        <f aca="false">COUNTIF('Deal Detail'!A277:A10227,A267)</f>
        <v>0</v>
      </c>
    </row>
    <row r="268" customFormat="false" ht="12.75" hidden="false" customHeight="false" outlineLevel="0" collapsed="false">
      <c r="B268" s="0" t="n">
        <f aca="false">COUNTIF('Deal Detail'!A278:A10228,A268)</f>
        <v>0</v>
      </c>
    </row>
    <row r="269" customFormat="false" ht="12.75" hidden="false" customHeight="false" outlineLevel="0" collapsed="false">
      <c r="B269" s="0" t="n">
        <f aca="false">COUNTIF('Deal Detail'!A279:A10229,A269)</f>
        <v>0</v>
      </c>
    </row>
    <row r="270" customFormat="false" ht="12.75" hidden="false" customHeight="false" outlineLevel="0" collapsed="false">
      <c r="B270" s="0" t="n">
        <f aca="false">COUNTIF('Deal Detail'!A280:A10230,A270)</f>
        <v>0</v>
      </c>
    </row>
    <row r="271" customFormat="false" ht="12.75" hidden="false" customHeight="false" outlineLevel="0" collapsed="false">
      <c r="B271" s="0" t="n">
        <f aca="false">COUNTIF('Deal Detail'!A281:A10231,A271)</f>
        <v>0</v>
      </c>
    </row>
    <row r="272" customFormat="false" ht="12.75" hidden="false" customHeight="false" outlineLevel="0" collapsed="false">
      <c r="B272" s="0" t="n">
        <f aca="false">COUNTIF('Deal Detail'!A282:A10232,A272)</f>
        <v>0</v>
      </c>
    </row>
    <row r="273" customFormat="false" ht="12.75" hidden="false" customHeight="false" outlineLevel="0" collapsed="false">
      <c r="B273" s="0" t="n">
        <f aca="false">COUNTIF('Deal Detail'!A283:A10233,A273)</f>
        <v>0</v>
      </c>
    </row>
    <row r="274" customFormat="false" ht="12.75" hidden="false" customHeight="false" outlineLevel="0" collapsed="false">
      <c r="B274" s="0" t="n">
        <f aca="false">COUNTIF('Deal Detail'!A284:A10234,A274)</f>
        <v>0</v>
      </c>
    </row>
    <row r="275" customFormat="false" ht="12.75" hidden="false" customHeight="false" outlineLevel="0" collapsed="false">
      <c r="B275" s="0" t="n">
        <f aca="false">COUNTIF('Deal Detail'!A285:A10235,A275)</f>
        <v>0</v>
      </c>
    </row>
    <row r="276" customFormat="false" ht="12.75" hidden="false" customHeight="false" outlineLevel="0" collapsed="false">
      <c r="B276" s="0" t="n">
        <f aca="false">COUNTIF('Deal Detail'!A286:A10236,A276)</f>
        <v>0</v>
      </c>
    </row>
    <row r="277" customFormat="false" ht="12.75" hidden="false" customHeight="false" outlineLevel="0" collapsed="false">
      <c r="B277" s="0" t="n">
        <f aca="false">COUNTIF('Deal Detail'!A287:A10237,A277)</f>
        <v>0</v>
      </c>
    </row>
    <row r="278" customFormat="false" ht="12.75" hidden="false" customHeight="false" outlineLevel="0" collapsed="false">
      <c r="B278" s="0" t="n">
        <f aca="false">COUNTIF('Deal Detail'!A288:A10238,A278)</f>
        <v>0</v>
      </c>
    </row>
    <row r="279" customFormat="false" ht="12.75" hidden="false" customHeight="false" outlineLevel="0" collapsed="false">
      <c r="B279" s="0" t="n">
        <f aca="false">COUNTIF('Deal Detail'!A289:A10239,A279)</f>
        <v>0</v>
      </c>
    </row>
    <row r="280" customFormat="false" ht="12.75" hidden="false" customHeight="false" outlineLevel="0" collapsed="false">
      <c r="B280" s="0" t="n">
        <f aca="false">COUNTIF('Deal Detail'!A290:A10240,A280)</f>
        <v>0</v>
      </c>
    </row>
    <row r="281" customFormat="false" ht="12.75" hidden="false" customHeight="false" outlineLevel="0" collapsed="false">
      <c r="B281" s="0" t="n">
        <f aca="false">COUNTIF('Deal Detail'!A291:A10241,A281)</f>
        <v>0</v>
      </c>
    </row>
    <row r="282" customFormat="false" ht="12.75" hidden="false" customHeight="false" outlineLevel="0" collapsed="false">
      <c r="B282" s="0" t="n">
        <f aca="false">COUNTIF('Deal Detail'!A292:A10242,A282)</f>
        <v>0</v>
      </c>
    </row>
    <row r="283" customFormat="false" ht="12.75" hidden="false" customHeight="false" outlineLevel="0" collapsed="false">
      <c r="B283" s="0" t="n">
        <f aca="false">COUNTIF('Deal Detail'!A293:A10243,A283)</f>
        <v>0</v>
      </c>
    </row>
    <row r="284" customFormat="false" ht="12.75" hidden="false" customHeight="false" outlineLevel="0" collapsed="false">
      <c r="B284" s="0" t="n">
        <f aca="false">COUNTIF('Deal Detail'!A294:A10244,A284)</f>
        <v>0</v>
      </c>
    </row>
    <row r="285" customFormat="false" ht="12.75" hidden="false" customHeight="false" outlineLevel="0" collapsed="false">
      <c r="B285" s="0" t="n">
        <f aca="false">COUNTIF('Deal Detail'!A295:A10245,A285)</f>
        <v>0</v>
      </c>
    </row>
    <row r="286" customFormat="false" ht="12.75" hidden="false" customHeight="false" outlineLevel="0" collapsed="false">
      <c r="B286" s="0" t="n">
        <f aca="false">COUNTIF('Deal Detail'!A296:A10246,A286)</f>
        <v>0</v>
      </c>
    </row>
    <row r="287" customFormat="false" ht="12.75" hidden="false" customHeight="false" outlineLevel="0" collapsed="false">
      <c r="B287" s="0" t="n">
        <f aca="false">COUNTIF('Deal Detail'!A297:A10247,A287)</f>
        <v>0</v>
      </c>
    </row>
    <row r="288" customFormat="false" ht="12.75" hidden="false" customHeight="false" outlineLevel="0" collapsed="false">
      <c r="B288" s="0" t="n">
        <f aca="false">COUNTIF('Deal Detail'!A298:A10248,A288)</f>
        <v>0</v>
      </c>
    </row>
    <row r="289" customFormat="false" ht="12.75" hidden="false" customHeight="false" outlineLevel="0" collapsed="false">
      <c r="B289" s="0" t="n">
        <f aca="false">COUNTIF('Deal Detail'!A299:A10249,A289)</f>
        <v>0</v>
      </c>
    </row>
    <row r="290" customFormat="false" ht="12.75" hidden="false" customHeight="false" outlineLevel="0" collapsed="false">
      <c r="B290" s="0" t="n">
        <f aca="false">COUNTIF('Deal Detail'!A300:A10250,A290)</f>
        <v>0</v>
      </c>
    </row>
    <row r="291" customFormat="false" ht="12.75" hidden="false" customHeight="false" outlineLevel="0" collapsed="false">
      <c r="B291" s="0" t="n">
        <f aca="false">COUNTIF('Deal Detail'!A301:A10251,A291)</f>
        <v>0</v>
      </c>
    </row>
    <row r="292" customFormat="false" ht="12.75" hidden="false" customHeight="false" outlineLevel="0" collapsed="false">
      <c r="B292" s="0" t="n">
        <f aca="false">COUNTIF('Deal Detail'!A302:A10252,A292)</f>
        <v>0</v>
      </c>
    </row>
    <row r="293" customFormat="false" ht="12.75" hidden="false" customHeight="false" outlineLevel="0" collapsed="false">
      <c r="B293" s="0" t="n">
        <f aca="false">COUNTIF('Deal Detail'!A303:A10253,A293)</f>
        <v>0</v>
      </c>
    </row>
    <row r="294" customFormat="false" ht="12.75" hidden="false" customHeight="false" outlineLevel="0" collapsed="false">
      <c r="B294" s="0" t="n">
        <f aca="false">COUNTIF('Deal Detail'!A304:A10254,A294)</f>
        <v>0</v>
      </c>
    </row>
    <row r="295" customFormat="false" ht="12.75" hidden="false" customHeight="false" outlineLevel="0" collapsed="false">
      <c r="B295" s="0" t="n">
        <f aca="false">COUNTIF('Deal Detail'!A305:A10255,A295)</f>
        <v>0</v>
      </c>
    </row>
    <row r="296" customFormat="false" ht="12.75" hidden="false" customHeight="false" outlineLevel="0" collapsed="false">
      <c r="B296" s="0" t="n">
        <f aca="false">COUNTIF('Deal Detail'!A306:A10256,A296)</f>
        <v>0</v>
      </c>
    </row>
    <row r="297" customFormat="false" ht="12.75" hidden="false" customHeight="false" outlineLevel="0" collapsed="false">
      <c r="B297" s="0" t="n">
        <f aca="false">COUNTIF('Deal Detail'!A307:A10257,A297)</f>
        <v>0</v>
      </c>
    </row>
    <row r="298" customFormat="false" ht="12.75" hidden="false" customHeight="false" outlineLevel="0" collapsed="false">
      <c r="B298" s="0" t="n">
        <f aca="false">COUNTIF('Deal Detail'!A308:A10258,A298)</f>
        <v>0</v>
      </c>
    </row>
    <row r="299" customFormat="false" ht="12.75" hidden="false" customHeight="false" outlineLevel="0" collapsed="false">
      <c r="B299" s="0" t="n">
        <f aca="false">COUNTIF('Deal Detail'!A309:A10259,A299)</f>
        <v>0</v>
      </c>
    </row>
    <row r="300" customFormat="false" ht="12.75" hidden="false" customHeight="false" outlineLevel="0" collapsed="false">
      <c r="B300" s="0" t="n">
        <f aca="false">COUNTIF('Deal Detail'!A310:A10260,A300)</f>
        <v>0</v>
      </c>
    </row>
    <row r="301" customFormat="false" ht="12.75" hidden="false" customHeight="false" outlineLevel="0" collapsed="false">
      <c r="B301" s="0" t="n">
        <f aca="false">COUNTIF('Deal Detail'!A311:A10261,A301)</f>
        <v>0</v>
      </c>
    </row>
    <row r="302" customFormat="false" ht="12.75" hidden="false" customHeight="false" outlineLevel="0" collapsed="false">
      <c r="B302" s="0" t="n">
        <f aca="false">COUNTIF('Deal Detail'!A312:A10262,A302)</f>
        <v>0</v>
      </c>
    </row>
    <row r="303" customFormat="false" ht="12.75" hidden="false" customHeight="false" outlineLevel="0" collapsed="false">
      <c r="B303" s="0" t="n">
        <f aca="false">COUNTIF('Deal Detail'!A313:A10263,A303)</f>
        <v>0</v>
      </c>
    </row>
    <row r="304" customFormat="false" ht="12.75" hidden="false" customHeight="false" outlineLevel="0" collapsed="false">
      <c r="B304" s="0" t="n">
        <f aca="false">COUNTIF('Deal Detail'!A314:A10264,A304)</f>
        <v>0</v>
      </c>
    </row>
    <row r="305" customFormat="false" ht="12.75" hidden="false" customHeight="false" outlineLevel="0" collapsed="false">
      <c r="B305" s="0" t="n">
        <f aca="false">COUNTIF('Deal Detail'!A315:A10265,A305)</f>
        <v>0</v>
      </c>
    </row>
    <row r="306" customFormat="false" ht="12.75" hidden="false" customHeight="false" outlineLevel="0" collapsed="false">
      <c r="B306" s="0" t="n">
        <f aca="false">COUNTIF('Deal Detail'!A316:A10266,A306)</f>
        <v>0</v>
      </c>
    </row>
    <row r="307" customFormat="false" ht="12.75" hidden="false" customHeight="false" outlineLevel="0" collapsed="false">
      <c r="B307" s="0" t="n">
        <f aca="false">COUNTIF('Deal Detail'!A317:A10267,A307)</f>
        <v>0</v>
      </c>
    </row>
    <row r="308" customFormat="false" ht="12.75" hidden="false" customHeight="false" outlineLevel="0" collapsed="false">
      <c r="B308" s="0" t="n">
        <f aca="false">COUNTIF('Deal Detail'!A318:A10268,A308)</f>
        <v>0</v>
      </c>
    </row>
    <row r="309" customFormat="false" ht="12.75" hidden="false" customHeight="false" outlineLevel="0" collapsed="false">
      <c r="B309" s="0" t="n">
        <f aca="false">COUNTIF('Deal Detail'!A319:A10269,A309)</f>
        <v>0</v>
      </c>
    </row>
    <row r="310" customFormat="false" ht="12.75" hidden="false" customHeight="false" outlineLevel="0" collapsed="false">
      <c r="B310" s="0" t="n">
        <f aca="false">COUNTIF('Deal Detail'!A320:A10270,A310)</f>
        <v>0</v>
      </c>
    </row>
    <row r="311" customFormat="false" ht="12.75" hidden="false" customHeight="false" outlineLevel="0" collapsed="false">
      <c r="B311" s="0" t="n">
        <f aca="false">COUNTIF('Deal Detail'!A321:A10271,A311)</f>
        <v>0</v>
      </c>
    </row>
    <row r="312" customFormat="false" ht="12.75" hidden="false" customHeight="false" outlineLevel="0" collapsed="false">
      <c r="B312" s="0" t="n">
        <f aca="false">COUNTIF('Deal Detail'!A322:A10272,A312)</f>
        <v>0</v>
      </c>
    </row>
    <row r="313" customFormat="false" ht="12.75" hidden="false" customHeight="false" outlineLevel="0" collapsed="false">
      <c r="B313" s="0" t="n">
        <f aca="false">COUNTIF('Deal Detail'!A323:A10273,A313)</f>
        <v>0</v>
      </c>
    </row>
    <row r="314" customFormat="false" ht="12.75" hidden="false" customHeight="false" outlineLevel="0" collapsed="false">
      <c r="B314" s="0" t="n">
        <f aca="false">COUNTIF('Deal Detail'!A324:A10274,A314)</f>
        <v>0</v>
      </c>
    </row>
    <row r="315" customFormat="false" ht="12.75" hidden="false" customHeight="false" outlineLevel="0" collapsed="false">
      <c r="B315" s="0" t="n">
        <f aca="false">COUNTIF('Deal Detail'!A325:A10275,A315)</f>
        <v>0</v>
      </c>
    </row>
    <row r="316" customFormat="false" ht="12.75" hidden="false" customHeight="false" outlineLevel="0" collapsed="false">
      <c r="B316" s="0" t="n">
        <f aca="false">COUNTIF('Deal Detail'!A326:A10276,A316)</f>
        <v>0</v>
      </c>
    </row>
    <row r="317" customFormat="false" ht="12.75" hidden="false" customHeight="false" outlineLevel="0" collapsed="false">
      <c r="B317" s="0" t="n">
        <f aca="false">COUNTIF('Deal Detail'!A327:A10277,A317)</f>
        <v>0</v>
      </c>
    </row>
    <row r="318" customFormat="false" ht="12.75" hidden="false" customHeight="false" outlineLevel="0" collapsed="false">
      <c r="B318" s="0" t="n">
        <f aca="false">COUNTIF('Deal Detail'!A328:A10278,A318)</f>
        <v>0</v>
      </c>
    </row>
    <row r="319" customFormat="false" ht="12.75" hidden="false" customHeight="false" outlineLevel="0" collapsed="false">
      <c r="B319" s="0" t="n">
        <f aca="false">COUNTIF('Deal Detail'!A329:A10279,A319)</f>
        <v>0</v>
      </c>
    </row>
    <row r="320" customFormat="false" ht="12.75" hidden="false" customHeight="false" outlineLevel="0" collapsed="false">
      <c r="B320" s="0" t="n">
        <f aca="false">COUNTIF('Deal Detail'!A330:A10280,A320)</f>
        <v>0</v>
      </c>
    </row>
    <row r="321" customFormat="false" ht="12.75" hidden="false" customHeight="false" outlineLevel="0" collapsed="false">
      <c r="B321" s="0" t="n">
        <f aca="false">COUNTIF('Deal Detail'!A331:A10281,A321)</f>
        <v>0</v>
      </c>
    </row>
    <row r="322" customFormat="false" ht="12.75" hidden="false" customHeight="false" outlineLevel="0" collapsed="false">
      <c r="B322" s="0" t="n">
        <f aca="false">COUNTIF('Deal Detail'!A332:A10282,A322)</f>
        <v>0</v>
      </c>
    </row>
    <row r="323" customFormat="false" ht="12.75" hidden="false" customHeight="false" outlineLevel="0" collapsed="false">
      <c r="B323" s="0" t="n">
        <f aca="false">COUNTIF('Deal Detail'!A333:A10283,A323)</f>
        <v>0</v>
      </c>
    </row>
    <row r="324" customFormat="false" ht="12.75" hidden="false" customHeight="false" outlineLevel="0" collapsed="false">
      <c r="B324" s="0" t="n">
        <f aca="false">COUNTIF('Deal Detail'!A334:A10284,A324)</f>
        <v>0</v>
      </c>
    </row>
    <row r="325" customFormat="false" ht="12.75" hidden="false" customHeight="false" outlineLevel="0" collapsed="false">
      <c r="B325" s="0" t="n">
        <f aca="false">COUNTIF('Deal Detail'!A335:A10285,A325)</f>
        <v>0</v>
      </c>
    </row>
    <row r="326" customFormat="false" ht="12.75" hidden="false" customHeight="false" outlineLevel="0" collapsed="false">
      <c r="B326" s="0" t="n">
        <f aca="false">COUNTIF('Deal Detail'!A336:A10286,A326)</f>
        <v>0</v>
      </c>
    </row>
    <row r="327" customFormat="false" ht="12.75" hidden="false" customHeight="false" outlineLevel="0" collapsed="false">
      <c r="B327" s="0" t="n">
        <f aca="false">COUNTIF('Deal Detail'!A337:A10287,A327)</f>
        <v>0</v>
      </c>
    </row>
    <row r="328" customFormat="false" ht="12.75" hidden="false" customHeight="false" outlineLevel="0" collapsed="false">
      <c r="B328" s="0" t="n">
        <f aca="false">COUNTIF('Deal Detail'!A338:A10288,A328)</f>
        <v>0</v>
      </c>
    </row>
    <row r="329" customFormat="false" ht="12.75" hidden="false" customHeight="false" outlineLevel="0" collapsed="false">
      <c r="B329" s="0" t="n">
        <f aca="false">COUNTIF('Deal Detail'!A339:A10289,A329)</f>
        <v>0</v>
      </c>
    </row>
    <row r="330" customFormat="false" ht="12.75" hidden="false" customHeight="false" outlineLevel="0" collapsed="false">
      <c r="B330" s="0" t="n">
        <f aca="false">COUNTIF('Deal Detail'!A340:A10290,A330)</f>
        <v>0</v>
      </c>
    </row>
    <row r="331" customFormat="false" ht="12.75" hidden="false" customHeight="false" outlineLevel="0" collapsed="false">
      <c r="B331" s="0" t="n">
        <f aca="false">COUNTIF('Deal Detail'!A341:A10291,A331)</f>
        <v>0</v>
      </c>
    </row>
    <row r="332" customFormat="false" ht="12.75" hidden="false" customHeight="false" outlineLevel="0" collapsed="false">
      <c r="B332" s="0" t="n">
        <f aca="false">COUNTIF('Deal Detail'!A342:A10292,A332)</f>
        <v>0</v>
      </c>
    </row>
    <row r="333" customFormat="false" ht="12.75" hidden="false" customHeight="false" outlineLevel="0" collapsed="false">
      <c r="B333" s="0" t="n">
        <f aca="false">COUNTIF('Deal Detail'!A343:A10293,A333)</f>
        <v>0</v>
      </c>
    </row>
    <row r="334" customFormat="false" ht="12.75" hidden="false" customHeight="false" outlineLevel="0" collapsed="false">
      <c r="B334" s="0" t="n">
        <f aca="false">COUNTIF('Deal Detail'!A344:A10294,A334)</f>
        <v>0</v>
      </c>
    </row>
    <row r="335" customFormat="false" ht="12.75" hidden="false" customHeight="false" outlineLevel="0" collapsed="false">
      <c r="B335" s="0" t="n">
        <f aca="false">COUNTIF('Deal Detail'!A345:A10295,A335)</f>
        <v>0</v>
      </c>
    </row>
    <row r="336" customFormat="false" ht="12.75" hidden="false" customHeight="false" outlineLevel="0" collapsed="false">
      <c r="B336" s="0" t="n">
        <f aca="false">COUNTIF('Deal Detail'!A346:A10296,A336)</f>
        <v>0</v>
      </c>
    </row>
    <row r="337" customFormat="false" ht="12.75" hidden="false" customHeight="false" outlineLevel="0" collapsed="false">
      <c r="B337" s="0" t="n">
        <f aca="false">COUNTIF('Deal Detail'!A347:A10297,A337)</f>
        <v>0</v>
      </c>
    </row>
    <row r="338" customFormat="false" ht="12.75" hidden="false" customHeight="false" outlineLevel="0" collapsed="false">
      <c r="B338" s="0" t="n">
        <f aca="false">COUNTIF('Deal Detail'!A348:A10298,A338)</f>
        <v>0</v>
      </c>
    </row>
    <row r="339" customFormat="false" ht="12.75" hidden="false" customHeight="false" outlineLevel="0" collapsed="false">
      <c r="B339" s="0" t="n">
        <f aca="false">COUNTIF('Deal Detail'!A349:A10299,A339)</f>
        <v>0</v>
      </c>
    </row>
    <row r="340" customFormat="false" ht="12.75" hidden="false" customHeight="false" outlineLevel="0" collapsed="false">
      <c r="B340" s="0" t="n">
        <f aca="false">COUNTIF('Deal Detail'!A350:A10300,A340)</f>
        <v>0</v>
      </c>
    </row>
    <row r="341" customFormat="false" ht="12.75" hidden="false" customHeight="false" outlineLevel="0" collapsed="false">
      <c r="B341" s="0" t="n">
        <f aca="false">COUNTIF('Deal Detail'!A351:A10301,A341)</f>
        <v>0</v>
      </c>
    </row>
    <row r="342" customFormat="false" ht="12.75" hidden="false" customHeight="false" outlineLevel="0" collapsed="false">
      <c r="B342" s="0" t="n">
        <f aca="false">COUNTIF('Deal Detail'!A352:A10302,A342)</f>
        <v>0</v>
      </c>
    </row>
    <row r="343" customFormat="false" ht="12.75" hidden="false" customHeight="false" outlineLevel="0" collapsed="false">
      <c r="B343" s="0" t="n">
        <f aca="false">COUNTIF('Deal Detail'!A353:A10303,A343)</f>
        <v>0</v>
      </c>
    </row>
    <row r="344" customFormat="false" ht="12.75" hidden="false" customHeight="false" outlineLevel="0" collapsed="false">
      <c r="B344" s="0" t="n">
        <f aca="false">COUNTIF('Deal Detail'!A354:A10304,A344)</f>
        <v>0</v>
      </c>
    </row>
    <row r="345" customFormat="false" ht="12.75" hidden="false" customHeight="false" outlineLevel="0" collapsed="false">
      <c r="B345" s="0" t="n">
        <f aca="false">COUNTIF('Deal Detail'!A355:A10305,A345)</f>
        <v>0</v>
      </c>
    </row>
    <row r="346" customFormat="false" ht="12.75" hidden="false" customHeight="false" outlineLevel="0" collapsed="false">
      <c r="B346" s="0" t="n">
        <f aca="false">COUNTIF('Deal Detail'!A356:A10306,A346)</f>
        <v>0</v>
      </c>
    </row>
    <row r="347" customFormat="false" ht="12.75" hidden="false" customHeight="false" outlineLevel="0" collapsed="false">
      <c r="B347" s="0" t="n">
        <f aca="false">COUNTIF('Deal Detail'!A357:A10307,A347)</f>
        <v>0</v>
      </c>
    </row>
    <row r="348" customFormat="false" ht="12.75" hidden="false" customHeight="false" outlineLevel="0" collapsed="false">
      <c r="B348" s="0" t="n">
        <f aca="false">COUNTIF('Deal Detail'!A358:A10308,A348)</f>
        <v>0</v>
      </c>
    </row>
    <row r="349" customFormat="false" ht="12.75" hidden="false" customHeight="false" outlineLevel="0" collapsed="false">
      <c r="B349" s="0" t="n">
        <f aca="false">COUNTIF('Deal Detail'!A359:A10309,A349)</f>
        <v>0</v>
      </c>
    </row>
    <row r="350" customFormat="false" ht="12.75" hidden="false" customHeight="false" outlineLevel="0" collapsed="false">
      <c r="B350" s="0" t="n">
        <f aca="false">COUNTIF('Deal Detail'!A360:A10310,A350)</f>
        <v>0</v>
      </c>
    </row>
    <row r="351" customFormat="false" ht="12.75" hidden="false" customHeight="false" outlineLevel="0" collapsed="false">
      <c r="B351" s="0" t="n">
        <f aca="false">COUNTIF('Deal Detail'!A361:A10311,A351)</f>
        <v>0</v>
      </c>
    </row>
    <row r="352" customFormat="false" ht="12.75" hidden="false" customHeight="false" outlineLevel="0" collapsed="false">
      <c r="B352" s="0" t="n">
        <f aca="false">COUNTIF('Deal Detail'!A362:A10312,A352)</f>
        <v>0</v>
      </c>
    </row>
    <row r="353" customFormat="false" ht="12.75" hidden="false" customHeight="false" outlineLevel="0" collapsed="false">
      <c r="B353" s="0" t="n">
        <f aca="false">COUNTIF('Deal Detail'!A363:A10313,A353)</f>
        <v>0</v>
      </c>
    </row>
    <row r="354" customFormat="false" ht="12.75" hidden="false" customHeight="false" outlineLevel="0" collapsed="false">
      <c r="B354" s="0" t="n">
        <f aca="false">COUNTIF('Deal Detail'!A364:A10314,A354)</f>
        <v>0</v>
      </c>
    </row>
    <row r="355" customFormat="false" ht="12.75" hidden="false" customHeight="false" outlineLevel="0" collapsed="false">
      <c r="B355" s="0" t="n">
        <f aca="false">COUNTIF('Deal Detail'!A365:A10315,A355)</f>
        <v>0</v>
      </c>
    </row>
    <row r="356" customFormat="false" ht="12.75" hidden="false" customHeight="false" outlineLevel="0" collapsed="false">
      <c r="B356" s="0" t="n">
        <f aca="false">COUNTIF('Deal Detail'!A366:A10316,A356)</f>
        <v>0</v>
      </c>
    </row>
    <row r="357" customFormat="false" ht="12.75" hidden="false" customHeight="false" outlineLevel="0" collapsed="false">
      <c r="B357" s="0" t="n">
        <f aca="false">COUNTIF('Deal Detail'!A367:A10317,A357)</f>
        <v>0</v>
      </c>
    </row>
    <row r="358" customFormat="false" ht="12.75" hidden="false" customHeight="false" outlineLevel="0" collapsed="false">
      <c r="B358" s="0" t="n">
        <f aca="false">COUNTIF('Deal Detail'!A368:A10318,A358)</f>
        <v>0</v>
      </c>
    </row>
    <row r="359" customFormat="false" ht="12.75" hidden="false" customHeight="false" outlineLevel="0" collapsed="false">
      <c r="B359" s="0" t="n">
        <f aca="false">COUNTIF('Deal Detail'!A369:A10319,A359)</f>
        <v>0</v>
      </c>
    </row>
    <row r="360" customFormat="false" ht="12.75" hidden="false" customHeight="false" outlineLevel="0" collapsed="false">
      <c r="B360" s="0" t="n">
        <f aca="false">COUNTIF('Deal Detail'!A370:A10320,A360)</f>
        <v>0</v>
      </c>
    </row>
    <row r="361" customFormat="false" ht="12.75" hidden="false" customHeight="false" outlineLevel="0" collapsed="false">
      <c r="B361" s="0" t="n">
        <f aca="false">COUNTIF('Deal Detail'!A371:A10321,A361)</f>
        <v>0</v>
      </c>
    </row>
    <row r="362" customFormat="false" ht="12.75" hidden="false" customHeight="false" outlineLevel="0" collapsed="false">
      <c r="B362" s="0" t="n">
        <f aca="false">COUNTIF('Deal Detail'!A372:A10322,A362)</f>
        <v>0</v>
      </c>
    </row>
    <row r="363" customFormat="false" ht="12.75" hidden="false" customHeight="false" outlineLevel="0" collapsed="false">
      <c r="B363" s="0" t="n">
        <f aca="false">COUNTIF('Deal Detail'!A373:A10323,A363)</f>
        <v>0</v>
      </c>
    </row>
    <row r="364" customFormat="false" ht="12.75" hidden="false" customHeight="false" outlineLevel="0" collapsed="false">
      <c r="B364" s="0" t="n">
        <f aca="false">COUNTIF('Deal Detail'!A374:A10324,A364)</f>
        <v>0</v>
      </c>
    </row>
    <row r="365" customFormat="false" ht="12.75" hidden="false" customHeight="false" outlineLevel="0" collapsed="false">
      <c r="B365" s="0" t="n">
        <f aca="false">COUNTIF('Deal Detail'!A375:A10325,A365)</f>
        <v>0</v>
      </c>
    </row>
    <row r="366" customFormat="false" ht="12.75" hidden="false" customHeight="false" outlineLevel="0" collapsed="false">
      <c r="B366" s="0" t="n">
        <f aca="false">COUNTIF('Deal Detail'!A376:A10326,A366)</f>
        <v>0</v>
      </c>
    </row>
    <row r="367" customFormat="false" ht="12.75" hidden="false" customHeight="false" outlineLevel="0" collapsed="false">
      <c r="B367" s="0" t="n">
        <f aca="false">COUNTIF('Deal Detail'!A377:A10327,A367)</f>
        <v>0</v>
      </c>
    </row>
    <row r="368" customFormat="false" ht="12.75" hidden="false" customHeight="false" outlineLevel="0" collapsed="false">
      <c r="B368" s="0" t="n">
        <f aca="false">COUNTIF('Deal Detail'!A378:A10328,A368)</f>
        <v>0</v>
      </c>
    </row>
    <row r="369" customFormat="false" ht="12.75" hidden="false" customHeight="false" outlineLevel="0" collapsed="false">
      <c r="B369" s="0" t="n">
        <f aca="false">COUNTIF('Deal Detail'!A379:A10329,A369)</f>
        <v>0</v>
      </c>
    </row>
    <row r="370" customFormat="false" ht="12.75" hidden="false" customHeight="false" outlineLevel="0" collapsed="false">
      <c r="B370" s="0" t="n">
        <f aca="false">COUNTIF('Deal Detail'!A380:A10330,A370)</f>
        <v>0</v>
      </c>
    </row>
    <row r="371" customFormat="false" ht="12.75" hidden="false" customHeight="false" outlineLevel="0" collapsed="false">
      <c r="B371" s="0" t="n">
        <f aca="false">COUNTIF('Deal Detail'!A381:A10331,A371)</f>
        <v>0</v>
      </c>
    </row>
    <row r="372" customFormat="false" ht="12.75" hidden="false" customHeight="false" outlineLevel="0" collapsed="false">
      <c r="B372" s="0" t="n">
        <f aca="false">COUNTIF('Deal Detail'!A382:A10332,A372)</f>
        <v>0</v>
      </c>
    </row>
    <row r="373" customFormat="false" ht="12.75" hidden="false" customHeight="false" outlineLevel="0" collapsed="false">
      <c r="B373" s="0" t="n">
        <f aca="false">COUNTIF('Deal Detail'!A383:A10333,A373)</f>
        <v>0</v>
      </c>
    </row>
    <row r="374" customFormat="false" ht="12.75" hidden="false" customHeight="false" outlineLevel="0" collapsed="false">
      <c r="B374" s="0" t="n">
        <f aca="false">COUNTIF('Deal Detail'!A384:A10334,A374)</f>
        <v>0</v>
      </c>
    </row>
    <row r="375" customFormat="false" ht="12.75" hidden="false" customHeight="false" outlineLevel="0" collapsed="false">
      <c r="B375" s="0" t="n">
        <f aca="false">COUNTIF('Deal Detail'!A385:A10335,A375)</f>
        <v>0</v>
      </c>
    </row>
    <row r="376" customFormat="false" ht="12.75" hidden="false" customHeight="false" outlineLevel="0" collapsed="false">
      <c r="B376" s="0" t="n">
        <f aca="false">COUNTIF('Deal Detail'!A386:A10336,A376)</f>
        <v>0</v>
      </c>
    </row>
    <row r="377" customFormat="false" ht="12.75" hidden="false" customHeight="false" outlineLevel="0" collapsed="false">
      <c r="B377" s="0" t="n">
        <f aca="false">COUNTIF('Deal Detail'!A387:A10337,A377)</f>
        <v>0</v>
      </c>
    </row>
    <row r="378" customFormat="false" ht="12.75" hidden="false" customHeight="false" outlineLevel="0" collapsed="false">
      <c r="B378" s="0" t="n">
        <f aca="false">COUNTIF('Deal Detail'!A388:A10338,A378)</f>
        <v>0</v>
      </c>
    </row>
    <row r="379" customFormat="false" ht="12.75" hidden="false" customHeight="false" outlineLevel="0" collapsed="false">
      <c r="B379" s="0" t="n">
        <f aca="false">COUNTIF('Deal Detail'!A389:A10339,A379)</f>
        <v>0</v>
      </c>
    </row>
    <row r="380" customFormat="false" ht="12.75" hidden="false" customHeight="false" outlineLevel="0" collapsed="false">
      <c r="B380" s="0" t="n">
        <f aca="false">COUNTIF('Deal Detail'!A390:A10340,A380)</f>
        <v>0</v>
      </c>
    </row>
    <row r="381" customFormat="false" ht="12.75" hidden="false" customHeight="false" outlineLevel="0" collapsed="false">
      <c r="B381" s="0" t="n">
        <f aca="false">COUNTIF('Deal Detail'!A391:A10341,A381)</f>
        <v>0</v>
      </c>
    </row>
    <row r="382" customFormat="false" ht="12.75" hidden="false" customHeight="false" outlineLevel="0" collapsed="false">
      <c r="B382" s="0" t="n">
        <f aca="false">COUNTIF('Deal Detail'!A392:A10342,A382)</f>
        <v>0</v>
      </c>
    </row>
    <row r="383" customFormat="false" ht="12.75" hidden="false" customHeight="false" outlineLevel="0" collapsed="false">
      <c r="B383" s="0" t="n">
        <f aca="false">COUNTIF('Deal Detail'!A393:A10343,A383)</f>
        <v>0</v>
      </c>
    </row>
    <row r="384" customFormat="false" ht="12.75" hidden="false" customHeight="false" outlineLevel="0" collapsed="false">
      <c r="B384" s="0" t="n">
        <f aca="false">COUNTIF('Deal Detail'!A394:A10344,A384)</f>
        <v>0</v>
      </c>
    </row>
    <row r="385" customFormat="false" ht="12.75" hidden="false" customHeight="false" outlineLevel="0" collapsed="false">
      <c r="B385" s="0" t="n">
        <f aca="false">COUNTIF('Deal Detail'!A395:A10345,A385)</f>
        <v>0</v>
      </c>
    </row>
    <row r="386" customFormat="false" ht="12.75" hidden="false" customHeight="false" outlineLevel="0" collapsed="false">
      <c r="B386" s="0" t="n">
        <f aca="false">COUNTIF('Deal Detail'!A396:A10346,A386)</f>
        <v>0</v>
      </c>
    </row>
    <row r="387" customFormat="false" ht="12.75" hidden="false" customHeight="false" outlineLevel="0" collapsed="false">
      <c r="B387" s="0" t="n">
        <f aca="false">COUNTIF('Deal Detail'!A397:A10347,A387)</f>
        <v>0</v>
      </c>
    </row>
    <row r="388" customFormat="false" ht="12.75" hidden="false" customHeight="false" outlineLevel="0" collapsed="false">
      <c r="B388" s="0" t="n">
        <f aca="false">COUNTIF('Deal Detail'!A398:A10348,A388)</f>
        <v>0</v>
      </c>
    </row>
    <row r="389" customFormat="false" ht="12.75" hidden="false" customHeight="false" outlineLevel="0" collapsed="false">
      <c r="B389" s="0" t="n">
        <f aca="false">COUNTIF('Deal Detail'!A399:A10349,A389)</f>
        <v>0</v>
      </c>
    </row>
    <row r="390" customFormat="false" ht="12.75" hidden="false" customHeight="false" outlineLevel="0" collapsed="false">
      <c r="B390" s="0" t="n">
        <f aca="false">COUNTIF('Deal Detail'!A400:A10350,A390)</f>
        <v>0</v>
      </c>
    </row>
    <row r="391" customFormat="false" ht="12.75" hidden="false" customHeight="false" outlineLevel="0" collapsed="false">
      <c r="B391" s="0" t="n">
        <f aca="false">COUNTIF('Deal Detail'!A401:A10351,A391)</f>
        <v>0</v>
      </c>
    </row>
    <row r="392" customFormat="false" ht="12.75" hidden="false" customHeight="false" outlineLevel="0" collapsed="false">
      <c r="B392" s="0" t="n">
        <f aca="false">COUNTIF('Deal Detail'!A402:A10352,A392)</f>
        <v>0</v>
      </c>
    </row>
    <row r="393" customFormat="false" ht="12.75" hidden="false" customHeight="false" outlineLevel="0" collapsed="false">
      <c r="B393" s="0" t="n">
        <f aca="false">COUNTIF('Deal Detail'!A403:A10353,A393)</f>
        <v>0</v>
      </c>
    </row>
    <row r="394" customFormat="false" ht="12.75" hidden="false" customHeight="false" outlineLevel="0" collapsed="false">
      <c r="B394" s="0" t="n">
        <f aca="false">COUNTIF('Deal Detail'!A404:A10354,A394)</f>
        <v>0</v>
      </c>
    </row>
    <row r="395" customFormat="false" ht="12.75" hidden="false" customHeight="false" outlineLevel="0" collapsed="false">
      <c r="B395" s="0" t="n">
        <f aca="false">COUNTIF('Deal Detail'!A405:A10355,A395)</f>
        <v>0</v>
      </c>
    </row>
    <row r="396" customFormat="false" ht="12.75" hidden="false" customHeight="false" outlineLevel="0" collapsed="false">
      <c r="B396" s="0" t="n">
        <f aca="false">COUNTIF('Deal Detail'!A406:A10356,A396)</f>
        <v>0</v>
      </c>
    </row>
    <row r="397" customFormat="false" ht="12.75" hidden="false" customHeight="false" outlineLevel="0" collapsed="false">
      <c r="B397" s="0" t="n">
        <f aca="false">COUNTIF('Deal Detail'!A407:A10357,A397)</f>
        <v>0</v>
      </c>
    </row>
    <row r="398" customFormat="false" ht="12.75" hidden="false" customHeight="false" outlineLevel="0" collapsed="false">
      <c r="B398" s="0" t="n">
        <f aca="false">COUNTIF('Deal Detail'!A408:A10358,A398)</f>
        <v>0</v>
      </c>
    </row>
    <row r="399" customFormat="false" ht="12.75" hidden="false" customHeight="false" outlineLevel="0" collapsed="false">
      <c r="B399" s="0" t="n">
        <f aca="false">COUNTIF('Deal Detail'!A409:A10359,A399)</f>
        <v>0</v>
      </c>
    </row>
    <row r="400" customFormat="false" ht="12.75" hidden="false" customHeight="false" outlineLevel="0" collapsed="false">
      <c r="B400" s="0" t="n">
        <f aca="false">COUNTIF('Deal Detail'!A410:A10360,A400)</f>
        <v>0</v>
      </c>
    </row>
    <row r="401" customFormat="false" ht="12.75" hidden="false" customHeight="false" outlineLevel="0" collapsed="false">
      <c r="B401" s="0" t="n">
        <f aca="false">COUNTIF('Deal Detail'!A411:A10361,A401)</f>
        <v>0</v>
      </c>
    </row>
    <row r="402" customFormat="false" ht="12.75" hidden="false" customHeight="false" outlineLevel="0" collapsed="false">
      <c r="B402" s="0" t="n">
        <f aca="false">COUNTIF('Deal Detail'!A412:A10362,A402)</f>
        <v>0</v>
      </c>
    </row>
    <row r="403" customFormat="false" ht="12.75" hidden="false" customHeight="false" outlineLevel="0" collapsed="false">
      <c r="B403" s="0" t="n">
        <f aca="false">COUNTIF('Deal Detail'!A413:A10363,A403)</f>
        <v>0</v>
      </c>
    </row>
    <row r="404" customFormat="false" ht="12.75" hidden="false" customHeight="false" outlineLevel="0" collapsed="false">
      <c r="B404" s="0" t="n">
        <f aca="false">COUNTIF('Deal Detail'!A414:A10364,A404)</f>
        <v>0</v>
      </c>
    </row>
    <row r="405" customFormat="false" ht="12.75" hidden="false" customHeight="false" outlineLevel="0" collapsed="false">
      <c r="B405" s="0" t="n">
        <f aca="false">COUNTIF('Deal Detail'!A415:A10365,A405)</f>
        <v>0</v>
      </c>
    </row>
    <row r="406" customFormat="false" ht="12.75" hidden="false" customHeight="false" outlineLevel="0" collapsed="false">
      <c r="B406" s="0" t="n">
        <f aca="false">COUNTIF('Deal Detail'!A416:A10366,A406)</f>
        <v>0</v>
      </c>
    </row>
    <row r="407" customFormat="false" ht="12.75" hidden="false" customHeight="false" outlineLevel="0" collapsed="false">
      <c r="B407" s="0" t="n">
        <f aca="false">COUNTIF('Deal Detail'!A417:A10367,A407)</f>
        <v>0</v>
      </c>
    </row>
    <row r="408" customFormat="false" ht="12.75" hidden="false" customHeight="false" outlineLevel="0" collapsed="false">
      <c r="B408" s="0" t="n">
        <f aca="false">COUNTIF('Deal Detail'!A418:A10368,A408)</f>
        <v>0</v>
      </c>
    </row>
    <row r="409" customFormat="false" ht="12.75" hidden="false" customHeight="false" outlineLevel="0" collapsed="false">
      <c r="B409" s="0" t="n">
        <f aca="false">COUNTIF('Deal Detail'!A419:A10369,A409)</f>
        <v>0</v>
      </c>
    </row>
    <row r="410" customFormat="false" ht="12.75" hidden="false" customHeight="false" outlineLevel="0" collapsed="false">
      <c r="B410" s="0" t="n">
        <f aca="false">COUNTIF('Deal Detail'!A420:A10370,A410)</f>
        <v>0</v>
      </c>
    </row>
    <row r="411" customFormat="false" ht="12.75" hidden="false" customHeight="false" outlineLevel="0" collapsed="false">
      <c r="B411" s="0" t="n">
        <f aca="false">COUNTIF('Deal Detail'!A421:A10371,A411)</f>
        <v>0</v>
      </c>
    </row>
    <row r="412" customFormat="false" ht="12.75" hidden="false" customHeight="false" outlineLevel="0" collapsed="false">
      <c r="B412" s="0" t="n">
        <f aca="false">COUNTIF('Deal Detail'!A422:A10372,A412)</f>
        <v>0</v>
      </c>
    </row>
    <row r="413" customFormat="false" ht="12.75" hidden="false" customHeight="false" outlineLevel="0" collapsed="false">
      <c r="B413" s="0" t="n">
        <f aca="false">COUNTIF('Deal Detail'!A423:A10373,A413)</f>
        <v>0</v>
      </c>
    </row>
    <row r="414" customFormat="false" ht="12.75" hidden="false" customHeight="false" outlineLevel="0" collapsed="false">
      <c r="B414" s="0" t="n">
        <f aca="false">COUNTIF('Deal Detail'!A424:A10374,A414)</f>
        <v>0</v>
      </c>
    </row>
    <row r="415" customFormat="false" ht="12.75" hidden="false" customHeight="false" outlineLevel="0" collapsed="false">
      <c r="B415" s="0" t="n">
        <f aca="false">COUNTIF('Deal Detail'!A425:A10375,A415)</f>
        <v>0</v>
      </c>
    </row>
    <row r="416" customFormat="false" ht="12.75" hidden="false" customHeight="false" outlineLevel="0" collapsed="false">
      <c r="B416" s="0" t="n">
        <f aca="false">COUNTIF('Deal Detail'!A426:A10376,A416)</f>
        <v>0</v>
      </c>
    </row>
    <row r="417" customFormat="false" ht="12.75" hidden="false" customHeight="false" outlineLevel="0" collapsed="false">
      <c r="B417" s="0" t="n">
        <f aca="false">COUNTIF('Deal Detail'!A427:A10377,A417)</f>
        <v>0</v>
      </c>
    </row>
    <row r="418" customFormat="false" ht="12.75" hidden="false" customHeight="false" outlineLevel="0" collapsed="false">
      <c r="B418" s="0" t="n">
        <f aca="false">COUNTIF('Deal Detail'!A428:A10378,A418)</f>
        <v>0</v>
      </c>
    </row>
    <row r="419" customFormat="false" ht="12.75" hidden="false" customHeight="false" outlineLevel="0" collapsed="false">
      <c r="B419" s="0" t="n">
        <f aca="false">COUNTIF('Deal Detail'!A429:A10379,A419)</f>
        <v>0</v>
      </c>
    </row>
    <row r="420" customFormat="false" ht="12.75" hidden="false" customHeight="false" outlineLevel="0" collapsed="false">
      <c r="B420" s="0" t="n">
        <f aca="false">COUNTIF('Deal Detail'!A430:A10380,A420)</f>
        <v>0</v>
      </c>
    </row>
    <row r="421" customFormat="false" ht="12.75" hidden="false" customHeight="false" outlineLevel="0" collapsed="false">
      <c r="B421" s="0" t="n">
        <f aca="false">COUNTIF('Deal Detail'!A431:A10381,A421)</f>
        <v>0</v>
      </c>
    </row>
    <row r="422" customFormat="false" ht="12.75" hidden="false" customHeight="false" outlineLevel="0" collapsed="false">
      <c r="B422" s="0" t="n">
        <f aca="false">COUNTIF('Deal Detail'!A432:A10382,A422)</f>
        <v>0</v>
      </c>
    </row>
    <row r="423" customFormat="false" ht="12.75" hidden="false" customHeight="false" outlineLevel="0" collapsed="false">
      <c r="B423" s="0" t="n">
        <f aca="false">COUNTIF('Deal Detail'!A433:A10383,A423)</f>
        <v>0</v>
      </c>
    </row>
    <row r="424" customFormat="false" ht="12.75" hidden="false" customHeight="false" outlineLevel="0" collapsed="false">
      <c r="B424" s="0" t="n">
        <f aca="false">COUNTIF('Deal Detail'!A434:A10384,A424)</f>
        <v>0</v>
      </c>
    </row>
    <row r="425" customFormat="false" ht="12.75" hidden="false" customHeight="false" outlineLevel="0" collapsed="false">
      <c r="B425" s="0" t="n">
        <f aca="false">COUNTIF('Deal Detail'!A435:A10385,A425)</f>
        <v>0</v>
      </c>
    </row>
    <row r="426" customFormat="false" ht="12.75" hidden="false" customHeight="false" outlineLevel="0" collapsed="false">
      <c r="B426" s="0" t="n">
        <f aca="false">COUNTIF('Deal Detail'!A436:A10386,A426)</f>
        <v>0</v>
      </c>
    </row>
    <row r="427" customFormat="false" ht="12.75" hidden="false" customHeight="false" outlineLevel="0" collapsed="false">
      <c r="B427" s="0" t="n">
        <f aca="false">COUNTIF('Deal Detail'!A437:A10387,A427)</f>
        <v>0</v>
      </c>
    </row>
    <row r="428" customFormat="false" ht="12.75" hidden="false" customHeight="false" outlineLevel="0" collapsed="false">
      <c r="B428" s="0" t="n">
        <f aca="false">COUNTIF('Deal Detail'!A438:A10388,A428)</f>
        <v>0</v>
      </c>
    </row>
    <row r="429" customFormat="false" ht="12.75" hidden="false" customHeight="false" outlineLevel="0" collapsed="false">
      <c r="B429" s="0" t="n">
        <f aca="false">COUNTIF('Deal Detail'!A439:A10389,A429)</f>
        <v>0</v>
      </c>
    </row>
    <row r="430" customFormat="false" ht="12.75" hidden="false" customHeight="false" outlineLevel="0" collapsed="false">
      <c r="B430" s="0" t="n">
        <f aca="false">COUNTIF('Deal Detail'!A440:A10390,A430)</f>
        <v>0</v>
      </c>
    </row>
    <row r="431" customFormat="false" ht="12.75" hidden="false" customHeight="false" outlineLevel="0" collapsed="false">
      <c r="B431" s="0" t="n">
        <f aca="false">COUNTIF('Deal Detail'!A441:A10391,A431)</f>
        <v>0</v>
      </c>
    </row>
    <row r="432" customFormat="false" ht="12.75" hidden="false" customHeight="false" outlineLevel="0" collapsed="false">
      <c r="B432" s="0" t="n">
        <f aca="false">COUNTIF('Deal Detail'!A442:A10392,A432)</f>
        <v>0</v>
      </c>
    </row>
    <row r="433" customFormat="false" ht="12.75" hidden="false" customHeight="false" outlineLevel="0" collapsed="false">
      <c r="B433" s="0" t="n">
        <f aca="false">COUNTIF('Deal Detail'!A443:A10393,A433)</f>
        <v>0</v>
      </c>
    </row>
    <row r="434" customFormat="false" ht="12.75" hidden="false" customHeight="false" outlineLevel="0" collapsed="false">
      <c r="B434" s="0" t="n">
        <f aca="false">COUNTIF('Deal Detail'!A444:A10394,A434)</f>
        <v>0</v>
      </c>
    </row>
    <row r="435" customFormat="false" ht="12.75" hidden="false" customHeight="false" outlineLevel="0" collapsed="false">
      <c r="B435" s="0" t="n">
        <f aca="false">COUNTIF('Deal Detail'!A445:A10395,A435)</f>
        <v>0</v>
      </c>
    </row>
    <row r="436" customFormat="false" ht="12.75" hidden="false" customHeight="false" outlineLevel="0" collapsed="false">
      <c r="B436" s="0" t="n">
        <f aca="false">COUNTIF('Deal Detail'!A446:A10396,A436)</f>
        <v>0</v>
      </c>
    </row>
    <row r="437" customFormat="false" ht="12.75" hidden="false" customHeight="false" outlineLevel="0" collapsed="false">
      <c r="B437" s="0" t="n">
        <f aca="false">COUNTIF('Deal Detail'!A447:A10397,A437)</f>
        <v>0</v>
      </c>
    </row>
    <row r="438" customFormat="false" ht="12.75" hidden="false" customHeight="false" outlineLevel="0" collapsed="false">
      <c r="B438" s="0" t="n">
        <f aca="false">COUNTIF('Deal Detail'!A448:A10398,A438)</f>
        <v>0</v>
      </c>
    </row>
    <row r="439" customFormat="false" ht="12.75" hidden="false" customHeight="false" outlineLevel="0" collapsed="false">
      <c r="B439" s="0" t="n">
        <f aca="false">COUNTIF('Deal Detail'!A449:A10399,A439)</f>
        <v>0</v>
      </c>
    </row>
    <row r="440" customFormat="false" ht="12.75" hidden="false" customHeight="false" outlineLevel="0" collapsed="false">
      <c r="B440" s="0" t="n">
        <f aca="false">COUNTIF('Deal Detail'!A450:A10400,A440)</f>
        <v>0</v>
      </c>
    </row>
    <row r="441" customFormat="false" ht="12.75" hidden="false" customHeight="false" outlineLevel="0" collapsed="false">
      <c r="B441" s="0" t="n">
        <f aca="false">COUNTIF('Deal Detail'!A451:A10401,A441)</f>
        <v>0</v>
      </c>
    </row>
    <row r="442" customFormat="false" ht="12.75" hidden="false" customHeight="false" outlineLevel="0" collapsed="false">
      <c r="B442" s="0" t="n">
        <f aca="false">COUNTIF('Deal Detail'!A452:A10402,A442)</f>
        <v>0</v>
      </c>
    </row>
    <row r="443" customFormat="false" ht="12.75" hidden="false" customHeight="false" outlineLevel="0" collapsed="false">
      <c r="B443" s="0" t="n">
        <f aca="false">COUNTIF('Deal Detail'!A453:A10403,A443)</f>
        <v>0</v>
      </c>
    </row>
    <row r="444" customFormat="false" ht="12.75" hidden="false" customHeight="false" outlineLevel="0" collapsed="false">
      <c r="B444" s="0" t="n">
        <f aca="false">COUNTIF('Deal Detail'!A454:A10404,A444)</f>
        <v>0</v>
      </c>
    </row>
    <row r="445" customFormat="false" ht="12.75" hidden="false" customHeight="false" outlineLevel="0" collapsed="false">
      <c r="B445" s="0" t="n">
        <f aca="false">COUNTIF('Deal Detail'!A455:A10405,A445)</f>
        <v>0</v>
      </c>
    </row>
    <row r="446" customFormat="false" ht="12.75" hidden="false" customHeight="false" outlineLevel="0" collapsed="false">
      <c r="B446" s="0" t="n">
        <f aca="false">COUNTIF('Deal Detail'!A456:A10406,A446)</f>
        <v>0</v>
      </c>
    </row>
    <row r="447" customFormat="false" ht="12.75" hidden="false" customHeight="false" outlineLevel="0" collapsed="false">
      <c r="B447" s="0" t="n">
        <f aca="false">COUNTIF('Deal Detail'!A457:A10407,A447)</f>
        <v>0</v>
      </c>
    </row>
    <row r="448" customFormat="false" ht="12.75" hidden="false" customHeight="false" outlineLevel="0" collapsed="false">
      <c r="B448" s="0" t="n">
        <f aca="false">COUNTIF('Deal Detail'!A458:A10408,A448)</f>
        <v>0</v>
      </c>
    </row>
    <row r="449" customFormat="false" ht="12.75" hidden="false" customHeight="false" outlineLevel="0" collapsed="false">
      <c r="B449" s="0" t="n">
        <f aca="false">COUNTIF('Deal Detail'!A459:A10409,A449)</f>
        <v>0</v>
      </c>
    </row>
    <row r="450" customFormat="false" ht="12.75" hidden="false" customHeight="false" outlineLevel="0" collapsed="false">
      <c r="B450" s="0" t="n">
        <f aca="false">COUNTIF('Deal Detail'!A460:A10410,A450)</f>
        <v>0</v>
      </c>
    </row>
    <row r="451" customFormat="false" ht="12.75" hidden="false" customHeight="false" outlineLevel="0" collapsed="false">
      <c r="B451" s="0" t="n">
        <f aca="false">COUNTIF('Deal Detail'!A461:A10411,A451)</f>
        <v>0</v>
      </c>
    </row>
    <row r="452" customFormat="false" ht="12.75" hidden="false" customHeight="false" outlineLevel="0" collapsed="false">
      <c r="B452" s="0" t="n">
        <f aca="false">COUNTIF('Deal Detail'!A462:A10412,A452)</f>
        <v>0</v>
      </c>
    </row>
    <row r="453" customFormat="false" ht="12.75" hidden="false" customHeight="false" outlineLevel="0" collapsed="false">
      <c r="B453" s="0" t="n">
        <f aca="false">COUNTIF('Deal Detail'!A463:A10413,A453)</f>
        <v>0</v>
      </c>
    </row>
    <row r="454" customFormat="false" ht="12.75" hidden="false" customHeight="false" outlineLevel="0" collapsed="false">
      <c r="B454" s="0" t="n">
        <f aca="false">COUNTIF('Deal Detail'!A464:A10414,A454)</f>
        <v>0</v>
      </c>
    </row>
    <row r="455" customFormat="false" ht="12.75" hidden="false" customHeight="false" outlineLevel="0" collapsed="false">
      <c r="B455" s="0" t="n">
        <f aca="false">COUNTIF('Deal Detail'!A465:A10415,A455)</f>
        <v>0</v>
      </c>
    </row>
    <row r="456" customFormat="false" ht="12.75" hidden="false" customHeight="false" outlineLevel="0" collapsed="false">
      <c r="B456" s="0" t="n">
        <f aca="false">COUNTIF('Deal Detail'!A466:A10416,A456)</f>
        <v>0</v>
      </c>
    </row>
    <row r="457" customFormat="false" ht="12.75" hidden="false" customHeight="false" outlineLevel="0" collapsed="false">
      <c r="B457" s="0" t="n">
        <f aca="false">COUNTIF('Deal Detail'!A467:A10417,A457)</f>
        <v>0</v>
      </c>
    </row>
    <row r="458" customFormat="false" ht="12.75" hidden="false" customHeight="false" outlineLevel="0" collapsed="false">
      <c r="B458" s="0" t="n">
        <f aca="false">COUNTIF('Deal Detail'!A468:A10418,A458)</f>
        <v>0</v>
      </c>
    </row>
    <row r="459" customFormat="false" ht="12.75" hidden="false" customHeight="false" outlineLevel="0" collapsed="false">
      <c r="B459" s="0" t="n">
        <f aca="false">COUNTIF('Deal Detail'!A469:A10419,A459)</f>
        <v>0</v>
      </c>
    </row>
    <row r="460" customFormat="false" ht="12.75" hidden="false" customHeight="false" outlineLevel="0" collapsed="false">
      <c r="B460" s="0" t="n">
        <f aca="false">COUNTIF('Deal Detail'!A470:A10420,A460)</f>
        <v>0</v>
      </c>
    </row>
    <row r="461" customFormat="false" ht="12.75" hidden="false" customHeight="false" outlineLevel="0" collapsed="false">
      <c r="B461" s="0" t="n">
        <f aca="false">COUNTIF('Deal Detail'!A471:A10421,A461)</f>
        <v>0</v>
      </c>
    </row>
    <row r="462" customFormat="false" ht="12.75" hidden="false" customHeight="false" outlineLevel="0" collapsed="false">
      <c r="B462" s="0" t="n">
        <f aca="false">COUNTIF('Deal Detail'!A472:A10422,A462)</f>
        <v>0</v>
      </c>
    </row>
    <row r="463" customFormat="false" ht="12.75" hidden="false" customHeight="false" outlineLevel="0" collapsed="false">
      <c r="B463" s="0" t="n">
        <f aca="false">COUNTIF('Deal Detail'!A473:A10423,A463)</f>
        <v>0</v>
      </c>
    </row>
    <row r="464" customFormat="false" ht="12.75" hidden="false" customHeight="false" outlineLevel="0" collapsed="false">
      <c r="B464" s="0" t="n">
        <f aca="false">COUNTIF('Deal Detail'!A474:A10424,A464)</f>
        <v>0</v>
      </c>
    </row>
    <row r="465" customFormat="false" ht="12.75" hidden="false" customHeight="false" outlineLevel="0" collapsed="false">
      <c r="B465" s="0" t="n">
        <f aca="false">COUNTIF('Deal Detail'!A475:A10425,A465)</f>
        <v>0</v>
      </c>
    </row>
    <row r="466" customFormat="false" ht="12.75" hidden="false" customHeight="false" outlineLevel="0" collapsed="false">
      <c r="B466" s="0" t="n">
        <f aca="false">COUNTIF('Deal Detail'!A476:A10426,A466)</f>
        <v>0</v>
      </c>
    </row>
    <row r="467" customFormat="false" ht="12.75" hidden="false" customHeight="false" outlineLevel="0" collapsed="false">
      <c r="B467" s="0" t="n">
        <f aca="false">COUNTIF('Deal Detail'!A477:A10427,A467)</f>
        <v>0</v>
      </c>
    </row>
    <row r="468" customFormat="false" ht="12.75" hidden="false" customHeight="false" outlineLevel="0" collapsed="false">
      <c r="B468" s="0" t="n">
        <f aca="false">COUNTIF('Deal Detail'!A478:A10428,A468)</f>
        <v>0</v>
      </c>
    </row>
    <row r="469" customFormat="false" ht="12.75" hidden="false" customHeight="false" outlineLevel="0" collapsed="false">
      <c r="B469" s="0" t="n">
        <f aca="false">COUNTIF('Deal Detail'!A479:A10429,A469)</f>
        <v>0</v>
      </c>
    </row>
    <row r="470" customFormat="false" ht="12.75" hidden="false" customHeight="false" outlineLevel="0" collapsed="false">
      <c r="B470" s="0" t="n">
        <f aca="false">COUNTIF('Deal Detail'!A480:A10430,A470)</f>
        <v>0</v>
      </c>
    </row>
    <row r="471" customFormat="false" ht="12.75" hidden="false" customHeight="false" outlineLevel="0" collapsed="false">
      <c r="B471" s="0" t="n">
        <f aca="false">COUNTIF('Deal Detail'!A481:A10431,A471)</f>
        <v>0</v>
      </c>
    </row>
    <row r="472" customFormat="false" ht="12.75" hidden="false" customHeight="false" outlineLevel="0" collapsed="false">
      <c r="B472" s="0" t="n">
        <f aca="false">COUNTIF('Deal Detail'!A482:A10432,A472)</f>
        <v>0</v>
      </c>
    </row>
    <row r="473" customFormat="false" ht="12.75" hidden="false" customHeight="false" outlineLevel="0" collapsed="false">
      <c r="B473" s="0" t="n">
        <f aca="false">COUNTIF('Deal Detail'!A483:A10433,A473)</f>
        <v>0</v>
      </c>
    </row>
    <row r="474" customFormat="false" ht="12.75" hidden="false" customHeight="false" outlineLevel="0" collapsed="false">
      <c r="B474" s="0" t="n">
        <f aca="false">COUNTIF('Deal Detail'!A484:A10434,A474)</f>
        <v>0</v>
      </c>
    </row>
    <row r="475" customFormat="false" ht="12.75" hidden="false" customHeight="false" outlineLevel="0" collapsed="false">
      <c r="B475" s="0" t="n">
        <f aca="false">COUNTIF('Deal Detail'!A485:A10435,A475)</f>
        <v>0</v>
      </c>
    </row>
    <row r="476" customFormat="false" ht="12.75" hidden="false" customHeight="false" outlineLevel="0" collapsed="false">
      <c r="B476" s="0" t="n">
        <f aca="false">COUNTIF('Deal Detail'!A486:A10436,A476)</f>
        <v>0</v>
      </c>
    </row>
    <row r="477" customFormat="false" ht="12.75" hidden="false" customHeight="false" outlineLevel="0" collapsed="false">
      <c r="B477" s="0" t="n">
        <f aca="false">COUNTIF('Deal Detail'!A487:A10437,A477)</f>
        <v>0</v>
      </c>
    </row>
    <row r="478" customFormat="false" ht="12.75" hidden="false" customHeight="false" outlineLevel="0" collapsed="false">
      <c r="B478" s="0" t="n">
        <f aca="false">COUNTIF('Deal Detail'!A488:A10438,A478)</f>
        <v>0</v>
      </c>
    </row>
    <row r="479" customFormat="false" ht="12.75" hidden="false" customHeight="false" outlineLevel="0" collapsed="false">
      <c r="B479" s="0" t="n">
        <f aca="false">COUNTIF('Deal Detail'!A489:A10439,A479)</f>
        <v>0</v>
      </c>
    </row>
    <row r="480" customFormat="false" ht="12.75" hidden="false" customHeight="false" outlineLevel="0" collapsed="false">
      <c r="B480" s="0" t="n">
        <f aca="false">COUNTIF('Deal Detail'!A490:A10440,A480)</f>
        <v>0</v>
      </c>
    </row>
    <row r="481" customFormat="false" ht="12.75" hidden="false" customHeight="false" outlineLevel="0" collapsed="false">
      <c r="B481" s="0" t="n">
        <f aca="false">COUNTIF('Deal Detail'!A491:A10441,A481)</f>
        <v>0</v>
      </c>
    </row>
    <row r="482" customFormat="false" ht="12.75" hidden="false" customHeight="false" outlineLevel="0" collapsed="false">
      <c r="B482" s="0" t="n">
        <f aca="false">COUNTIF('Deal Detail'!A492:A10442,A482)</f>
        <v>0</v>
      </c>
    </row>
    <row r="483" customFormat="false" ht="12.75" hidden="false" customHeight="false" outlineLevel="0" collapsed="false">
      <c r="B483" s="0" t="n">
        <f aca="false">COUNTIF('Deal Detail'!A493:A10443,A483)</f>
        <v>0</v>
      </c>
    </row>
    <row r="484" customFormat="false" ht="12.75" hidden="false" customHeight="false" outlineLevel="0" collapsed="false">
      <c r="B484" s="0" t="n">
        <f aca="false">COUNTIF('Deal Detail'!A494:A10444,A484)</f>
        <v>0</v>
      </c>
    </row>
    <row r="485" customFormat="false" ht="12.75" hidden="false" customHeight="false" outlineLevel="0" collapsed="false">
      <c r="B485" s="0" t="n">
        <f aca="false">COUNTIF('Deal Detail'!A495:A10445,A485)</f>
        <v>0</v>
      </c>
    </row>
    <row r="486" customFormat="false" ht="12.75" hidden="false" customHeight="false" outlineLevel="0" collapsed="false">
      <c r="B486" s="0" t="n">
        <f aca="false">COUNTIF('Deal Detail'!A496:A10446,A486)</f>
        <v>0</v>
      </c>
    </row>
    <row r="487" customFormat="false" ht="12.75" hidden="false" customHeight="false" outlineLevel="0" collapsed="false">
      <c r="B487" s="0" t="n">
        <f aca="false">COUNTIF('Deal Detail'!A497:A10447,A487)</f>
        <v>0</v>
      </c>
    </row>
    <row r="488" customFormat="false" ht="12.75" hidden="false" customHeight="false" outlineLevel="0" collapsed="false">
      <c r="B488" s="0" t="n">
        <f aca="false">COUNTIF('Deal Detail'!A498:A10448,A488)</f>
        <v>0</v>
      </c>
    </row>
    <row r="489" customFormat="false" ht="12.75" hidden="false" customHeight="false" outlineLevel="0" collapsed="false">
      <c r="B489" s="0" t="n">
        <f aca="false">COUNTIF('Deal Detail'!A499:A10449,A489)</f>
        <v>0</v>
      </c>
    </row>
    <row r="490" customFormat="false" ht="12.75" hidden="false" customHeight="false" outlineLevel="0" collapsed="false">
      <c r="B490" s="0" t="n">
        <f aca="false">COUNTIF('Deal Detail'!A500:A10450,A490)</f>
        <v>0</v>
      </c>
    </row>
    <row r="491" customFormat="false" ht="12.75" hidden="false" customHeight="false" outlineLevel="0" collapsed="false">
      <c r="B491" s="0" t="n">
        <f aca="false">COUNTIF('Deal Detail'!A501:A10451,A491)</f>
        <v>0</v>
      </c>
    </row>
    <row r="492" customFormat="false" ht="12.75" hidden="false" customHeight="false" outlineLevel="0" collapsed="false">
      <c r="B492" s="0" t="n">
        <f aca="false">COUNTIF('Deal Detail'!A502:A10452,A492)</f>
        <v>0</v>
      </c>
    </row>
    <row r="493" customFormat="false" ht="12.75" hidden="false" customHeight="false" outlineLevel="0" collapsed="false">
      <c r="B493" s="0" t="n">
        <f aca="false">COUNTIF('Deal Detail'!A503:A10453,A493)</f>
        <v>0</v>
      </c>
    </row>
    <row r="494" customFormat="false" ht="12.75" hidden="false" customHeight="false" outlineLevel="0" collapsed="false">
      <c r="B494" s="0" t="n">
        <f aca="false">COUNTIF('Deal Detail'!A504:A10454,A494)</f>
        <v>0</v>
      </c>
    </row>
    <row r="495" customFormat="false" ht="12.75" hidden="false" customHeight="false" outlineLevel="0" collapsed="false">
      <c r="B495" s="0" t="n">
        <f aca="false">COUNTIF('Deal Detail'!A505:A10455,A495)</f>
        <v>0</v>
      </c>
    </row>
    <row r="496" customFormat="false" ht="12.75" hidden="false" customHeight="false" outlineLevel="0" collapsed="false">
      <c r="B496" s="0" t="n">
        <f aca="false">COUNTIF('Deal Detail'!A506:A10456,A496)</f>
        <v>0</v>
      </c>
    </row>
    <row r="497" customFormat="false" ht="12.75" hidden="false" customHeight="false" outlineLevel="0" collapsed="false">
      <c r="B497" s="0" t="n">
        <f aca="false">COUNTIF('Deal Detail'!A507:A10457,A497)</f>
        <v>0</v>
      </c>
    </row>
    <row r="498" customFormat="false" ht="12.75" hidden="false" customHeight="false" outlineLevel="0" collapsed="false">
      <c r="B498" s="0" t="n">
        <f aca="false">COUNTIF('Deal Detail'!A508:A10458,A498)</f>
        <v>0</v>
      </c>
    </row>
    <row r="499" customFormat="false" ht="12.75" hidden="false" customHeight="false" outlineLevel="0" collapsed="false">
      <c r="B499" s="0" t="n">
        <f aca="false">COUNTIF('Deal Detail'!A509:A10459,A499)</f>
        <v>0</v>
      </c>
    </row>
    <row r="500" customFormat="false" ht="12.75" hidden="false" customHeight="false" outlineLevel="0" collapsed="false">
      <c r="B500" s="0" t="n">
        <f aca="false">COUNTIF('Deal Detail'!A510:A10460,A500)</f>
        <v>0</v>
      </c>
    </row>
    <row r="501" customFormat="false" ht="12.75" hidden="false" customHeight="false" outlineLevel="0" collapsed="false">
      <c r="B501" s="0" t="n">
        <f aca="false">COUNTIF('Deal Detail'!A511:A10461,A501)</f>
        <v>0</v>
      </c>
    </row>
    <row r="502" customFormat="false" ht="12.75" hidden="false" customHeight="false" outlineLevel="0" collapsed="false">
      <c r="B502" s="0" t="n">
        <f aca="false">COUNTIF('Deal Detail'!A512:A10462,A502)</f>
        <v>0</v>
      </c>
    </row>
    <row r="503" customFormat="false" ht="12.75" hidden="false" customHeight="false" outlineLevel="0" collapsed="false">
      <c r="B503" s="0" t="n">
        <f aca="false">COUNTIF('Deal Detail'!A513:A10463,A503)</f>
        <v>0</v>
      </c>
    </row>
    <row r="504" customFormat="false" ht="12.75" hidden="false" customHeight="false" outlineLevel="0" collapsed="false">
      <c r="B504" s="0" t="n">
        <f aca="false">COUNTIF('Deal Detail'!A514:A10464,A504)</f>
        <v>0</v>
      </c>
    </row>
    <row r="505" customFormat="false" ht="12.75" hidden="false" customHeight="false" outlineLevel="0" collapsed="false">
      <c r="B505" s="0" t="n">
        <f aca="false">COUNTIF('Deal Detail'!A515:A10465,A505)</f>
        <v>0</v>
      </c>
    </row>
    <row r="506" customFormat="false" ht="12.75" hidden="false" customHeight="false" outlineLevel="0" collapsed="false">
      <c r="B506" s="0" t="n">
        <f aca="false">COUNTIF('Deal Detail'!A516:A10466,A506)</f>
        <v>0</v>
      </c>
    </row>
    <row r="507" customFormat="false" ht="12.75" hidden="false" customHeight="false" outlineLevel="0" collapsed="false">
      <c r="B507" s="0" t="n">
        <f aca="false">COUNTIF('Deal Detail'!A517:A10467,A507)</f>
        <v>0</v>
      </c>
    </row>
    <row r="508" customFormat="false" ht="12.75" hidden="false" customHeight="false" outlineLevel="0" collapsed="false">
      <c r="B508" s="0" t="n">
        <f aca="false">COUNTIF('Deal Detail'!A518:A10468,A508)</f>
        <v>0</v>
      </c>
    </row>
    <row r="509" customFormat="false" ht="12.75" hidden="false" customHeight="false" outlineLevel="0" collapsed="false">
      <c r="B509" s="0" t="n">
        <f aca="false">COUNTIF('Deal Detail'!A519:A10469,A509)</f>
        <v>0</v>
      </c>
    </row>
    <row r="510" customFormat="false" ht="12.75" hidden="false" customHeight="false" outlineLevel="0" collapsed="false">
      <c r="B510" s="0" t="n">
        <f aca="false">COUNTIF('Deal Detail'!A520:A10470,A510)</f>
        <v>0</v>
      </c>
    </row>
    <row r="511" customFormat="false" ht="12.75" hidden="false" customHeight="false" outlineLevel="0" collapsed="false">
      <c r="B511" s="0" t="n">
        <f aca="false">COUNTIF('Deal Detail'!A521:A10471,A511)</f>
        <v>0</v>
      </c>
    </row>
    <row r="512" customFormat="false" ht="12.75" hidden="false" customHeight="false" outlineLevel="0" collapsed="false">
      <c r="B512" s="0" t="n">
        <f aca="false">COUNTIF('Deal Detail'!A522:A10472,A512)</f>
        <v>0</v>
      </c>
    </row>
    <row r="513" customFormat="false" ht="12.75" hidden="false" customHeight="false" outlineLevel="0" collapsed="false">
      <c r="B513" s="0" t="n">
        <f aca="false">COUNTIF('Deal Detail'!A523:A10473,A513)</f>
        <v>0</v>
      </c>
    </row>
    <row r="514" customFormat="false" ht="12.75" hidden="false" customHeight="false" outlineLevel="0" collapsed="false">
      <c r="B514" s="0" t="n">
        <f aca="false">COUNTIF('Deal Detail'!A524:A10474,A514)</f>
        <v>0</v>
      </c>
    </row>
    <row r="515" customFormat="false" ht="12.75" hidden="false" customHeight="false" outlineLevel="0" collapsed="false">
      <c r="B515" s="0" t="n">
        <f aca="false">COUNTIF('Deal Detail'!A525:A10475,A515)</f>
        <v>0</v>
      </c>
    </row>
    <row r="516" customFormat="false" ht="12.75" hidden="false" customHeight="false" outlineLevel="0" collapsed="false">
      <c r="B516" s="0" t="n">
        <f aca="false">COUNTIF('Deal Detail'!A526:A10476,A516)</f>
        <v>0</v>
      </c>
    </row>
    <row r="517" customFormat="false" ht="12.75" hidden="false" customHeight="false" outlineLevel="0" collapsed="false">
      <c r="B517" s="0" t="n">
        <f aca="false">COUNTIF('Deal Detail'!A527:A10477,A517)</f>
        <v>0</v>
      </c>
    </row>
    <row r="518" customFormat="false" ht="12.75" hidden="false" customHeight="false" outlineLevel="0" collapsed="false">
      <c r="B518" s="0" t="n">
        <f aca="false">COUNTIF('Deal Detail'!A528:A10478,A518)</f>
        <v>0</v>
      </c>
    </row>
    <row r="519" customFormat="false" ht="12.75" hidden="false" customHeight="false" outlineLevel="0" collapsed="false">
      <c r="B519" s="0" t="n">
        <f aca="false">COUNTIF('Deal Detail'!A529:A10479,A519)</f>
        <v>0</v>
      </c>
    </row>
    <row r="520" customFormat="false" ht="12.75" hidden="false" customHeight="false" outlineLevel="0" collapsed="false">
      <c r="B520" s="0" t="n">
        <f aca="false">COUNTIF('Deal Detail'!A530:A10480,A520)</f>
        <v>0</v>
      </c>
    </row>
    <row r="521" customFormat="false" ht="12.75" hidden="false" customHeight="false" outlineLevel="0" collapsed="false">
      <c r="B521" s="0" t="n">
        <f aca="false">COUNTIF('Deal Detail'!A531:A10481,A521)</f>
        <v>0</v>
      </c>
    </row>
    <row r="522" customFormat="false" ht="12.75" hidden="false" customHeight="false" outlineLevel="0" collapsed="false">
      <c r="B522" s="0" t="n">
        <f aca="false">COUNTIF('Deal Detail'!A532:A10482,A522)</f>
        <v>0</v>
      </c>
    </row>
    <row r="523" customFormat="false" ht="12.75" hidden="false" customHeight="false" outlineLevel="0" collapsed="false">
      <c r="B523" s="0" t="n">
        <f aca="false">COUNTIF('Deal Detail'!A533:A10483,A523)</f>
        <v>0</v>
      </c>
    </row>
    <row r="524" customFormat="false" ht="12.75" hidden="false" customHeight="false" outlineLevel="0" collapsed="false">
      <c r="B524" s="0" t="n">
        <f aca="false">COUNTIF('Deal Detail'!A534:A10484,A524)</f>
        <v>0</v>
      </c>
    </row>
    <row r="525" customFormat="false" ht="12.75" hidden="false" customHeight="false" outlineLevel="0" collapsed="false">
      <c r="B525" s="0" t="n">
        <f aca="false">COUNTIF('Deal Detail'!A535:A10485,A525)</f>
        <v>0</v>
      </c>
    </row>
    <row r="526" customFormat="false" ht="12.75" hidden="false" customHeight="false" outlineLevel="0" collapsed="false">
      <c r="B526" s="0" t="n">
        <f aca="false">COUNTIF('Deal Detail'!A536:A10486,A526)</f>
        <v>0</v>
      </c>
    </row>
    <row r="527" customFormat="false" ht="12.75" hidden="false" customHeight="false" outlineLevel="0" collapsed="false">
      <c r="B527" s="0" t="n">
        <f aca="false">COUNTIF('Deal Detail'!A537:A10487,A527)</f>
        <v>0</v>
      </c>
    </row>
    <row r="528" customFormat="false" ht="12.75" hidden="false" customHeight="false" outlineLevel="0" collapsed="false">
      <c r="B528" s="0" t="n">
        <f aca="false">COUNTIF('Deal Detail'!A538:A10488,A528)</f>
        <v>0</v>
      </c>
    </row>
    <row r="529" customFormat="false" ht="12.75" hidden="false" customHeight="false" outlineLevel="0" collapsed="false">
      <c r="B529" s="0" t="n">
        <f aca="false">COUNTIF('Deal Detail'!A539:A10489,A529)</f>
        <v>0</v>
      </c>
    </row>
    <row r="530" customFormat="false" ht="12.75" hidden="false" customHeight="false" outlineLevel="0" collapsed="false">
      <c r="B530" s="0" t="n">
        <f aca="false">COUNTIF('Deal Detail'!A540:A10490,A530)</f>
        <v>0</v>
      </c>
    </row>
    <row r="531" customFormat="false" ht="12.75" hidden="false" customHeight="false" outlineLevel="0" collapsed="false">
      <c r="B531" s="0" t="n">
        <f aca="false">COUNTIF('Deal Detail'!A541:A10491,A531)</f>
        <v>0</v>
      </c>
    </row>
    <row r="532" customFormat="false" ht="12.75" hidden="false" customHeight="false" outlineLevel="0" collapsed="false">
      <c r="B532" s="0" t="n">
        <f aca="false">COUNTIF('Deal Detail'!A542:A10492,A532)</f>
        <v>0</v>
      </c>
    </row>
    <row r="533" customFormat="false" ht="12.75" hidden="false" customHeight="false" outlineLevel="0" collapsed="false">
      <c r="B533" s="0" t="n">
        <f aca="false">COUNTIF('Deal Detail'!A543:A10493,A533)</f>
        <v>0</v>
      </c>
    </row>
    <row r="534" customFormat="false" ht="12.75" hidden="false" customHeight="false" outlineLevel="0" collapsed="false">
      <c r="B534" s="0" t="n">
        <f aca="false">COUNTIF('Deal Detail'!A544:A10494,A534)</f>
        <v>0</v>
      </c>
    </row>
    <row r="535" customFormat="false" ht="12.75" hidden="false" customHeight="false" outlineLevel="0" collapsed="false">
      <c r="B535" s="0" t="n">
        <f aca="false">COUNTIF('Deal Detail'!A545:A10495,A535)</f>
        <v>0</v>
      </c>
    </row>
    <row r="536" customFormat="false" ht="12.75" hidden="false" customHeight="false" outlineLevel="0" collapsed="false">
      <c r="B536" s="0" t="n">
        <f aca="false">COUNTIF('Deal Detail'!A546:A10496,A536)</f>
        <v>0</v>
      </c>
    </row>
    <row r="537" customFormat="false" ht="12.75" hidden="false" customHeight="false" outlineLevel="0" collapsed="false">
      <c r="B537" s="0" t="n">
        <f aca="false">COUNTIF('Deal Detail'!A547:A10497,A537)</f>
        <v>0</v>
      </c>
    </row>
    <row r="538" customFormat="false" ht="12.75" hidden="false" customHeight="false" outlineLevel="0" collapsed="false">
      <c r="B538" s="0" t="n">
        <f aca="false">COUNTIF('Deal Detail'!A548:A10498,A538)</f>
        <v>0</v>
      </c>
    </row>
    <row r="539" customFormat="false" ht="12.75" hidden="false" customHeight="false" outlineLevel="0" collapsed="false">
      <c r="B539" s="0" t="n">
        <f aca="false">COUNTIF('Deal Detail'!A549:A10499,A539)</f>
        <v>0</v>
      </c>
    </row>
    <row r="540" customFormat="false" ht="12.75" hidden="false" customHeight="false" outlineLevel="0" collapsed="false">
      <c r="B540" s="0" t="n">
        <f aca="false">COUNTIF('Deal Detail'!A550:A10500,A540)</f>
        <v>0</v>
      </c>
    </row>
    <row r="541" customFormat="false" ht="12.75" hidden="false" customHeight="false" outlineLevel="0" collapsed="false">
      <c r="B541" s="0" t="n">
        <f aca="false">COUNTIF('Deal Detail'!A551:A10501,A541)</f>
        <v>0</v>
      </c>
    </row>
    <row r="542" customFormat="false" ht="12.75" hidden="false" customHeight="false" outlineLevel="0" collapsed="false">
      <c r="B542" s="0" t="n">
        <f aca="false">COUNTIF('Deal Detail'!A552:A10502,A542)</f>
        <v>0</v>
      </c>
    </row>
    <row r="543" customFormat="false" ht="12.75" hidden="false" customHeight="false" outlineLevel="0" collapsed="false">
      <c r="B543" s="0" t="n">
        <f aca="false">COUNTIF('Deal Detail'!A553:A10503,A543)</f>
        <v>0</v>
      </c>
    </row>
    <row r="544" customFormat="false" ht="12.75" hidden="false" customHeight="false" outlineLevel="0" collapsed="false">
      <c r="B544" s="0" t="n">
        <f aca="false">COUNTIF('Deal Detail'!A554:A10504,A544)</f>
        <v>0</v>
      </c>
    </row>
    <row r="545" customFormat="false" ht="12.75" hidden="false" customHeight="false" outlineLevel="0" collapsed="false">
      <c r="B545" s="0" t="n">
        <f aca="false">COUNTIF('Deal Detail'!A555:A10505,A545)</f>
        <v>0</v>
      </c>
    </row>
    <row r="546" customFormat="false" ht="12.75" hidden="false" customHeight="false" outlineLevel="0" collapsed="false">
      <c r="B546" s="0" t="n">
        <f aca="false">COUNTIF('Deal Detail'!A556:A10506,A546)</f>
        <v>0</v>
      </c>
    </row>
    <row r="547" customFormat="false" ht="12.75" hidden="false" customHeight="false" outlineLevel="0" collapsed="false">
      <c r="B547" s="0" t="n">
        <f aca="false">COUNTIF('Deal Detail'!A557:A10507,A547)</f>
        <v>0</v>
      </c>
    </row>
    <row r="548" customFormat="false" ht="12.75" hidden="false" customHeight="false" outlineLevel="0" collapsed="false">
      <c r="B548" s="0" t="n">
        <f aca="false">COUNTIF('Deal Detail'!A558:A10508,A548)</f>
        <v>0</v>
      </c>
    </row>
    <row r="549" customFormat="false" ht="12.75" hidden="false" customHeight="false" outlineLevel="0" collapsed="false">
      <c r="B549" s="0" t="n">
        <f aca="false">COUNTIF('Deal Detail'!A559:A10509,A549)</f>
        <v>0</v>
      </c>
    </row>
    <row r="550" customFormat="false" ht="12.75" hidden="false" customHeight="false" outlineLevel="0" collapsed="false">
      <c r="B550" s="0" t="n">
        <f aca="false">COUNTIF('Deal Detail'!A560:A10510,A550)</f>
        <v>0</v>
      </c>
    </row>
    <row r="551" customFormat="false" ht="12.75" hidden="false" customHeight="false" outlineLevel="0" collapsed="false">
      <c r="B551" s="0" t="n">
        <f aca="false">COUNTIF('Deal Detail'!A561:A10511,A551)</f>
        <v>0</v>
      </c>
    </row>
    <row r="552" customFormat="false" ht="12.75" hidden="false" customHeight="false" outlineLevel="0" collapsed="false">
      <c r="B552" s="0" t="n">
        <f aca="false">COUNTIF('Deal Detail'!A562:A10512,A552)</f>
        <v>0</v>
      </c>
    </row>
    <row r="553" customFormat="false" ht="12.75" hidden="false" customHeight="false" outlineLevel="0" collapsed="false">
      <c r="B553" s="0" t="n">
        <f aca="false">COUNTIF('Deal Detail'!A563:A10513,A553)</f>
        <v>0</v>
      </c>
    </row>
    <row r="554" customFormat="false" ht="12.75" hidden="false" customHeight="false" outlineLevel="0" collapsed="false">
      <c r="B554" s="0" t="n">
        <f aca="false">COUNTIF('Deal Detail'!A564:A10514,A554)</f>
        <v>0</v>
      </c>
    </row>
    <row r="555" customFormat="false" ht="12.75" hidden="false" customHeight="false" outlineLevel="0" collapsed="false">
      <c r="B555" s="0" t="n">
        <f aca="false">COUNTIF('Deal Detail'!A565:A10515,A555)</f>
        <v>0</v>
      </c>
    </row>
    <row r="556" customFormat="false" ht="12.75" hidden="false" customHeight="false" outlineLevel="0" collapsed="false">
      <c r="B556" s="0" t="n">
        <f aca="false">COUNTIF('Deal Detail'!A566:A10516,A556)</f>
        <v>0</v>
      </c>
    </row>
    <row r="557" customFormat="false" ht="12.75" hidden="false" customHeight="false" outlineLevel="0" collapsed="false">
      <c r="B557" s="0" t="n">
        <f aca="false">COUNTIF('Deal Detail'!A567:A10517,A557)</f>
        <v>0</v>
      </c>
    </row>
    <row r="558" customFormat="false" ht="12.75" hidden="false" customHeight="false" outlineLevel="0" collapsed="false">
      <c r="B558" s="0" t="n">
        <f aca="false">COUNTIF('Deal Detail'!A568:A10518,A558)</f>
        <v>0</v>
      </c>
    </row>
    <row r="559" customFormat="false" ht="12.75" hidden="false" customHeight="false" outlineLevel="0" collapsed="false">
      <c r="B559" s="0" t="n">
        <f aca="false">COUNTIF('Deal Detail'!A569:A10519,A559)</f>
        <v>0</v>
      </c>
    </row>
    <row r="560" customFormat="false" ht="12.75" hidden="false" customHeight="false" outlineLevel="0" collapsed="false">
      <c r="B560" s="0" t="n">
        <f aca="false">COUNTIF('Deal Detail'!A570:A10520,A560)</f>
        <v>0</v>
      </c>
    </row>
    <row r="561" customFormat="false" ht="12.75" hidden="false" customHeight="false" outlineLevel="0" collapsed="false">
      <c r="B561" s="0" t="n">
        <f aca="false">COUNTIF('Deal Detail'!A571:A10521,A561)</f>
        <v>0</v>
      </c>
    </row>
    <row r="562" customFormat="false" ht="12.75" hidden="false" customHeight="false" outlineLevel="0" collapsed="false">
      <c r="B562" s="0" t="n">
        <f aca="false">COUNTIF('Deal Detail'!A572:A10522,A562)</f>
        <v>0</v>
      </c>
    </row>
    <row r="563" customFormat="false" ht="12.75" hidden="false" customHeight="false" outlineLevel="0" collapsed="false">
      <c r="B563" s="0" t="n">
        <f aca="false">COUNTIF('Deal Detail'!A573:A10523,A563)</f>
        <v>0</v>
      </c>
    </row>
    <row r="564" customFormat="false" ht="12.75" hidden="false" customHeight="false" outlineLevel="0" collapsed="false">
      <c r="B564" s="0" t="n">
        <f aca="false">COUNTIF('Deal Detail'!A574:A10524,A564)</f>
        <v>0</v>
      </c>
    </row>
    <row r="565" customFormat="false" ht="12.75" hidden="false" customHeight="false" outlineLevel="0" collapsed="false">
      <c r="B565" s="0" t="n">
        <f aca="false">COUNTIF('Deal Detail'!A575:A10525,A565)</f>
        <v>0</v>
      </c>
    </row>
    <row r="566" customFormat="false" ht="12.75" hidden="false" customHeight="false" outlineLevel="0" collapsed="false">
      <c r="B566" s="0" t="n">
        <f aca="false">COUNTIF('Deal Detail'!A576:A10526,A566)</f>
        <v>0</v>
      </c>
    </row>
    <row r="567" customFormat="false" ht="12.75" hidden="false" customHeight="false" outlineLevel="0" collapsed="false">
      <c r="B567" s="0" t="n">
        <f aca="false">COUNTIF('Deal Detail'!A577:A10527,A567)</f>
        <v>0</v>
      </c>
    </row>
    <row r="568" customFormat="false" ht="12.75" hidden="false" customHeight="false" outlineLevel="0" collapsed="false">
      <c r="B568" s="0" t="n">
        <f aca="false">COUNTIF('Deal Detail'!A578:A10528,A568)</f>
        <v>0</v>
      </c>
    </row>
    <row r="569" customFormat="false" ht="12.75" hidden="false" customHeight="false" outlineLevel="0" collapsed="false">
      <c r="B569" s="0" t="n">
        <f aca="false">COUNTIF('Deal Detail'!A579:A10529,A569)</f>
        <v>0</v>
      </c>
    </row>
    <row r="570" customFormat="false" ht="12.75" hidden="false" customHeight="false" outlineLevel="0" collapsed="false">
      <c r="B570" s="0" t="n">
        <f aca="false">COUNTIF('Deal Detail'!A580:A10530,A570)</f>
        <v>0</v>
      </c>
    </row>
    <row r="571" customFormat="false" ht="12.75" hidden="false" customHeight="false" outlineLevel="0" collapsed="false">
      <c r="B571" s="0" t="n">
        <f aca="false">COUNTIF('Deal Detail'!A581:A10531,A571)</f>
        <v>0</v>
      </c>
    </row>
    <row r="572" customFormat="false" ht="12.75" hidden="false" customHeight="false" outlineLevel="0" collapsed="false">
      <c r="B572" s="0" t="n">
        <f aca="false">COUNTIF('Deal Detail'!A582:A10532,A572)</f>
        <v>0</v>
      </c>
    </row>
    <row r="573" customFormat="false" ht="12.75" hidden="false" customHeight="false" outlineLevel="0" collapsed="false">
      <c r="B573" s="0" t="n">
        <f aca="false">COUNTIF('Deal Detail'!A583:A10533,A573)</f>
        <v>0</v>
      </c>
    </row>
    <row r="574" customFormat="false" ht="12.75" hidden="false" customHeight="false" outlineLevel="0" collapsed="false">
      <c r="B574" s="0" t="n">
        <f aca="false">COUNTIF('Deal Detail'!A584:A10534,A574)</f>
        <v>0</v>
      </c>
    </row>
    <row r="575" customFormat="false" ht="12.75" hidden="false" customHeight="false" outlineLevel="0" collapsed="false">
      <c r="B575" s="0" t="n">
        <f aca="false">COUNTIF('Deal Detail'!A585:A10535,A575)</f>
        <v>0</v>
      </c>
    </row>
    <row r="576" customFormat="false" ht="12.75" hidden="false" customHeight="false" outlineLevel="0" collapsed="false">
      <c r="B576" s="0" t="n">
        <f aca="false">COUNTIF('Deal Detail'!A586:A10536,A576)</f>
        <v>0</v>
      </c>
    </row>
    <row r="577" customFormat="false" ht="12.75" hidden="false" customHeight="false" outlineLevel="0" collapsed="false">
      <c r="B577" s="0" t="n">
        <f aca="false">COUNTIF('Deal Detail'!A587:A10537,A577)</f>
        <v>0</v>
      </c>
    </row>
    <row r="578" customFormat="false" ht="12.75" hidden="false" customHeight="false" outlineLevel="0" collapsed="false">
      <c r="B578" s="0" t="n">
        <f aca="false">COUNTIF('Deal Detail'!A588:A10538,A578)</f>
        <v>0</v>
      </c>
    </row>
    <row r="579" customFormat="false" ht="12.75" hidden="false" customHeight="false" outlineLevel="0" collapsed="false">
      <c r="B579" s="0" t="n">
        <f aca="false">COUNTIF('Deal Detail'!A589:A10539,A579)</f>
        <v>0</v>
      </c>
    </row>
    <row r="580" customFormat="false" ht="12.75" hidden="false" customHeight="false" outlineLevel="0" collapsed="false">
      <c r="B580" s="0" t="n">
        <f aca="false">COUNTIF('Deal Detail'!A590:A10540,A580)</f>
        <v>0</v>
      </c>
    </row>
    <row r="581" customFormat="false" ht="12.75" hidden="false" customHeight="false" outlineLevel="0" collapsed="false">
      <c r="B581" s="0" t="n">
        <f aca="false">COUNTIF('Deal Detail'!A591:A10541,A581)</f>
        <v>0</v>
      </c>
    </row>
    <row r="582" customFormat="false" ht="12.75" hidden="false" customHeight="false" outlineLevel="0" collapsed="false">
      <c r="B582" s="0" t="n">
        <f aca="false">COUNTIF('Deal Detail'!A592:A10542,A582)</f>
        <v>0</v>
      </c>
    </row>
    <row r="583" customFormat="false" ht="12.75" hidden="false" customHeight="false" outlineLevel="0" collapsed="false">
      <c r="B583" s="0" t="n">
        <f aca="false">COUNTIF('Deal Detail'!A593:A10543,A583)</f>
        <v>0</v>
      </c>
    </row>
    <row r="584" customFormat="false" ht="12.75" hidden="false" customHeight="false" outlineLevel="0" collapsed="false">
      <c r="B584" s="0" t="n">
        <f aca="false">COUNTIF('Deal Detail'!A594:A10544,A584)</f>
        <v>0</v>
      </c>
    </row>
    <row r="585" customFormat="false" ht="12.75" hidden="false" customHeight="false" outlineLevel="0" collapsed="false">
      <c r="B585" s="0" t="n">
        <f aca="false">COUNTIF('Deal Detail'!A595:A10545,A585)</f>
        <v>0</v>
      </c>
    </row>
    <row r="586" customFormat="false" ht="12.75" hidden="false" customHeight="false" outlineLevel="0" collapsed="false">
      <c r="B586" s="0" t="n">
        <f aca="false">COUNTIF('Deal Detail'!A596:A10546,A586)</f>
        <v>0</v>
      </c>
    </row>
    <row r="587" customFormat="false" ht="12.75" hidden="false" customHeight="false" outlineLevel="0" collapsed="false">
      <c r="B587" s="0" t="n">
        <f aca="false">COUNTIF('Deal Detail'!A597:A10547,A587)</f>
        <v>0</v>
      </c>
    </row>
    <row r="588" customFormat="false" ht="12.75" hidden="false" customHeight="false" outlineLevel="0" collapsed="false">
      <c r="B588" s="0" t="n">
        <f aca="false">COUNTIF('Deal Detail'!A598:A10548,A588)</f>
        <v>0</v>
      </c>
    </row>
    <row r="589" customFormat="false" ht="12.75" hidden="false" customHeight="false" outlineLevel="0" collapsed="false">
      <c r="B589" s="0" t="n">
        <f aca="false">COUNTIF('Deal Detail'!A599:A10549,A589)</f>
        <v>0</v>
      </c>
    </row>
    <row r="590" customFormat="false" ht="12.75" hidden="false" customHeight="false" outlineLevel="0" collapsed="false">
      <c r="B590" s="0" t="n">
        <f aca="false">COUNTIF('Deal Detail'!A600:A10550,A590)</f>
        <v>0</v>
      </c>
    </row>
    <row r="591" customFormat="false" ht="12.75" hidden="false" customHeight="false" outlineLevel="0" collapsed="false">
      <c r="B591" s="0" t="n">
        <f aca="false">COUNTIF('Deal Detail'!A601:A10551,A591)</f>
        <v>0</v>
      </c>
    </row>
    <row r="592" customFormat="false" ht="12.75" hidden="false" customHeight="false" outlineLevel="0" collapsed="false">
      <c r="B592" s="0" t="n">
        <f aca="false">COUNTIF('Deal Detail'!A602:A10552,A592)</f>
        <v>0</v>
      </c>
    </row>
    <row r="593" customFormat="false" ht="12.75" hidden="false" customHeight="false" outlineLevel="0" collapsed="false">
      <c r="B593" s="0" t="n">
        <f aca="false">COUNTIF('Deal Detail'!A603:A10553,A593)</f>
        <v>0</v>
      </c>
    </row>
    <row r="594" customFormat="false" ht="12.75" hidden="false" customHeight="false" outlineLevel="0" collapsed="false">
      <c r="B594" s="0" t="n">
        <f aca="false">COUNTIF('Deal Detail'!A604:A10554,A594)</f>
        <v>0</v>
      </c>
    </row>
    <row r="595" customFormat="false" ht="12.75" hidden="false" customHeight="false" outlineLevel="0" collapsed="false">
      <c r="B595" s="0" t="n">
        <f aca="false">COUNTIF('Deal Detail'!A605:A10555,A595)</f>
        <v>0</v>
      </c>
    </row>
    <row r="596" customFormat="false" ht="12.75" hidden="false" customHeight="false" outlineLevel="0" collapsed="false">
      <c r="B596" s="0" t="n">
        <f aca="false">COUNTIF('Deal Detail'!A606:A10556,A596)</f>
        <v>0</v>
      </c>
    </row>
    <row r="597" customFormat="false" ht="12.75" hidden="false" customHeight="false" outlineLevel="0" collapsed="false">
      <c r="B597" s="0" t="n">
        <f aca="false">COUNTIF('Deal Detail'!A607:A10557,A597)</f>
        <v>0</v>
      </c>
    </row>
    <row r="598" customFormat="false" ht="12.75" hidden="false" customHeight="false" outlineLevel="0" collapsed="false">
      <c r="B598" s="0" t="n">
        <f aca="false">COUNTIF('Deal Detail'!A608:A10558,A598)</f>
        <v>0</v>
      </c>
    </row>
    <row r="599" customFormat="false" ht="12.75" hidden="false" customHeight="false" outlineLevel="0" collapsed="false">
      <c r="B599" s="0" t="n">
        <f aca="false">COUNTIF('Deal Detail'!A609:A10559,A599)</f>
        <v>0</v>
      </c>
    </row>
    <row r="600" customFormat="false" ht="12.75" hidden="false" customHeight="false" outlineLevel="0" collapsed="false">
      <c r="B600" s="0" t="n">
        <f aca="false">COUNTIF('Deal Detail'!A610:A10560,A600)</f>
        <v>0</v>
      </c>
    </row>
    <row r="601" customFormat="false" ht="12.75" hidden="false" customHeight="false" outlineLevel="0" collapsed="false">
      <c r="B601" s="0" t="n">
        <f aca="false">COUNTIF('Deal Detail'!A611:A10561,A601)</f>
        <v>0</v>
      </c>
    </row>
    <row r="602" customFormat="false" ht="12.75" hidden="false" customHeight="false" outlineLevel="0" collapsed="false">
      <c r="B602" s="0" t="n">
        <f aca="false">COUNTIF('Deal Detail'!A612:A10562,A602)</f>
        <v>0</v>
      </c>
    </row>
    <row r="603" customFormat="false" ht="12.75" hidden="false" customHeight="false" outlineLevel="0" collapsed="false">
      <c r="B603" s="0" t="n">
        <f aca="false">COUNTIF('Deal Detail'!A613:A10563,A603)</f>
        <v>0</v>
      </c>
    </row>
    <row r="604" customFormat="false" ht="12.75" hidden="false" customHeight="false" outlineLevel="0" collapsed="false">
      <c r="B604" s="0" t="n">
        <f aca="false">COUNTIF('Deal Detail'!A614:A10564,A604)</f>
        <v>0</v>
      </c>
    </row>
    <row r="605" customFormat="false" ht="12.75" hidden="false" customHeight="false" outlineLevel="0" collapsed="false">
      <c r="B605" s="0" t="n">
        <f aca="false">COUNTIF('Deal Detail'!A615:A10565,A605)</f>
        <v>0</v>
      </c>
    </row>
    <row r="606" customFormat="false" ht="12.75" hidden="false" customHeight="false" outlineLevel="0" collapsed="false">
      <c r="B606" s="0" t="n">
        <f aca="false">COUNTIF('Deal Detail'!A616:A10566,A606)</f>
        <v>0</v>
      </c>
    </row>
    <row r="607" customFormat="false" ht="12.75" hidden="false" customHeight="false" outlineLevel="0" collapsed="false">
      <c r="B607" s="0" t="n">
        <f aca="false">COUNTIF('Deal Detail'!A617:A10567,A607)</f>
        <v>0</v>
      </c>
    </row>
    <row r="608" customFormat="false" ht="12.75" hidden="false" customHeight="false" outlineLevel="0" collapsed="false">
      <c r="B608" s="0" t="n">
        <f aca="false">COUNTIF('Deal Detail'!A618:A10568,A608)</f>
        <v>0</v>
      </c>
    </row>
    <row r="609" customFormat="false" ht="12.75" hidden="false" customHeight="false" outlineLevel="0" collapsed="false">
      <c r="B609" s="0" t="n">
        <f aca="false">COUNTIF('Deal Detail'!A619:A10569,A609)</f>
        <v>0</v>
      </c>
    </row>
    <row r="610" customFormat="false" ht="12.75" hidden="false" customHeight="false" outlineLevel="0" collapsed="false">
      <c r="B610" s="0" t="n">
        <f aca="false">COUNTIF('Deal Detail'!A620:A10570,A610)</f>
        <v>0</v>
      </c>
    </row>
    <row r="611" customFormat="false" ht="12.75" hidden="false" customHeight="false" outlineLevel="0" collapsed="false">
      <c r="B611" s="0" t="n">
        <f aca="false">COUNTIF('Deal Detail'!A621:A10571,A611)</f>
        <v>0</v>
      </c>
    </row>
    <row r="612" customFormat="false" ht="12.75" hidden="false" customHeight="false" outlineLevel="0" collapsed="false">
      <c r="B612" s="0" t="n">
        <f aca="false">COUNTIF('Deal Detail'!A622:A10572,A612)</f>
        <v>0</v>
      </c>
    </row>
    <row r="613" customFormat="false" ht="12.75" hidden="false" customHeight="false" outlineLevel="0" collapsed="false">
      <c r="B613" s="0" t="n">
        <f aca="false">COUNTIF('Deal Detail'!A623:A10573,A613)</f>
        <v>0</v>
      </c>
    </row>
    <row r="614" customFormat="false" ht="12.75" hidden="false" customHeight="false" outlineLevel="0" collapsed="false">
      <c r="B614" s="0" t="n">
        <f aca="false">COUNTIF('Deal Detail'!A624:A10574,A614)</f>
        <v>0</v>
      </c>
    </row>
    <row r="615" customFormat="false" ht="12.75" hidden="false" customHeight="false" outlineLevel="0" collapsed="false">
      <c r="B615" s="0" t="n">
        <f aca="false">COUNTIF('Deal Detail'!A625:A10575,A615)</f>
        <v>0</v>
      </c>
    </row>
    <row r="616" customFormat="false" ht="12.75" hidden="false" customHeight="false" outlineLevel="0" collapsed="false">
      <c r="B616" s="0" t="n">
        <f aca="false">COUNTIF('Deal Detail'!A626:A10576,A616)</f>
        <v>0</v>
      </c>
    </row>
    <row r="617" customFormat="false" ht="12.75" hidden="false" customHeight="false" outlineLevel="0" collapsed="false">
      <c r="B617" s="0" t="n">
        <f aca="false">COUNTIF('Deal Detail'!A627:A10577,A617)</f>
        <v>0</v>
      </c>
    </row>
    <row r="618" customFormat="false" ht="12.75" hidden="false" customHeight="false" outlineLevel="0" collapsed="false">
      <c r="B618" s="0" t="n">
        <f aca="false">COUNTIF('Deal Detail'!A628:A10578,A618)</f>
        <v>0</v>
      </c>
    </row>
    <row r="619" customFormat="false" ht="12.75" hidden="false" customHeight="false" outlineLevel="0" collapsed="false">
      <c r="B619" s="0" t="n">
        <f aca="false">COUNTIF('Deal Detail'!A629:A10579,A619)</f>
        <v>0</v>
      </c>
    </row>
    <row r="620" customFormat="false" ht="12.75" hidden="false" customHeight="false" outlineLevel="0" collapsed="false">
      <c r="B620" s="0" t="n">
        <f aca="false">COUNTIF('Deal Detail'!A630:A10580,A620)</f>
        <v>0</v>
      </c>
    </row>
    <row r="621" customFormat="false" ht="12.75" hidden="false" customHeight="false" outlineLevel="0" collapsed="false">
      <c r="B621" s="0" t="n">
        <f aca="false">COUNTIF('Deal Detail'!A631:A10581,A621)</f>
        <v>0</v>
      </c>
    </row>
    <row r="622" customFormat="false" ht="12.75" hidden="false" customHeight="false" outlineLevel="0" collapsed="false">
      <c r="B622" s="0" t="n">
        <f aca="false">COUNTIF('Deal Detail'!A632:A10582,A622)</f>
        <v>0</v>
      </c>
    </row>
    <row r="623" customFormat="false" ht="12.75" hidden="false" customHeight="false" outlineLevel="0" collapsed="false">
      <c r="B623" s="0" t="n">
        <f aca="false">COUNTIF('Deal Detail'!A633:A10583,A623)</f>
        <v>0</v>
      </c>
    </row>
    <row r="624" customFormat="false" ht="12.75" hidden="false" customHeight="false" outlineLevel="0" collapsed="false">
      <c r="B624" s="0" t="n">
        <f aca="false">COUNTIF('Deal Detail'!A634:A10584,A624)</f>
        <v>0</v>
      </c>
    </row>
    <row r="625" customFormat="false" ht="12.75" hidden="false" customHeight="false" outlineLevel="0" collapsed="false">
      <c r="B625" s="0" t="n">
        <f aca="false">COUNTIF('Deal Detail'!A635:A10585,A625)</f>
        <v>0</v>
      </c>
    </row>
    <row r="626" customFormat="false" ht="12.75" hidden="false" customHeight="false" outlineLevel="0" collapsed="false">
      <c r="B626" s="0" t="n">
        <f aca="false">COUNTIF('Deal Detail'!A636:A10586,A626)</f>
        <v>0</v>
      </c>
    </row>
    <row r="627" customFormat="false" ht="12.75" hidden="false" customHeight="false" outlineLevel="0" collapsed="false">
      <c r="B627" s="0" t="n">
        <f aca="false">COUNTIF('Deal Detail'!A637:A10587,A627)</f>
        <v>0</v>
      </c>
    </row>
    <row r="628" customFormat="false" ht="12.75" hidden="false" customHeight="false" outlineLevel="0" collapsed="false">
      <c r="B628" s="0" t="n">
        <f aca="false">COUNTIF('Deal Detail'!A638:A10588,A628)</f>
        <v>0</v>
      </c>
    </row>
    <row r="629" customFormat="false" ht="12.75" hidden="false" customHeight="false" outlineLevel="0" collapsed="false">
      <c r="B629" s="0" t="n">
        <f aca="false">COUNTIF('Deal Detail'!A639:A10589,A629)</f>
        <v>0</v>
      </c>
    </row>
    <row r="630" customFormat="false" ht="12.75" hidden="false" customHeight="false" outlineLevel="0" collapsed="false">
      <c r="B630" s="0" t="n">
        <f aca="false">COUNTIF('Deal Detail'!A640:A10590,A630)</f>
        <v>0</v>
      </c>
    </row>
    <row r="631" customFormat="false" ht="12.75" hidden="false" customHeight="false" outlineLevel="0" collapsed="false">
      <c r="B631" s="0" t="n">
        <f aca="false">COUNTIF('Deal Detail'!A641:A10591,A631)</f>
        <v>0</v>
      </c>
    </row>
    <row r="632" customFormat="false" ht="12.75" hidden="false" customHeight="false" outlineLevel="0" collapsed="false">
      <c r="B632" s="0" t="n">
        <f aca="false">COUNTIF('Deal Detail'!A642:A10592,A632)</f>
        <v>0</v>
      </c>
    </row>
    <row r="633" customFormat="false" ht="12.75" hidden="false" customHeight="false" outlineLevel="0" collapsed="false">
      <c r="B633" s="0" t="n">
        <f aca="false">COUNTIF('Deal Detail'!A643:A10593,A633)</f>
        <v>0</v>
      </c>
    </row>
    <row r="634" customFormat="false" ht="12.75" hidden="false" customHeight="false" outlineLevel="0" collapsed="false">
      <c r="B634" s="0" t="n">
        <f aca="false">COUNTIF('Deal Detail'!A644:A10594,A634)</f>
        <v>0</v>
      </c>
    </row>
    <row r="635" customFormat="false" ht="12.75" hidden="false" customHeight="false" outlineLevel="0" collapsed="false">
      <c r="B635" s="0" t="n">
        <f aca="false">COUNTIF('Deal Detail'!A645:A10595,A635)</f>
        <v>0</v>
      </c>
    </row>
    <row r="636" customFormat="false" ht="12.75" hidden="false" customHeight="false" outlineLevel="0" collapsed="false">
      <c r="B636" s="0" t="n">
        <f aca="false">COUNTIF('Deal Detail'!A646:A10596,A636)</f>
        <v>0</v>
      </c>
    </row>
    <row r="637" customFormat="false" ht="12.75" hidden="false" customHeight="false" outlineLevel="0" collapsed="false">
      <c r="B637" s="0" t="n">
        <f aca="false">COUNTIF('Deal Detail'!A647:A10597,A637)</f>
        <v>0</v>
      </c>
    </row>
    <row r="638" customFormat="false" ht="12.75" hidden="false" customHeight="false" outlineLevel="0" collapsed="false">
      <c r="B638" s="0" t="n">
        <f aca="false">COUNTIF('Deal Detail'!A648:A10598,A638)</f>
        <v>0</v>
      </c>
    </row>
    <row r="639" customFormat="false" ht="12.75" hidden="false" customHeight="false" outlineLevel="0" collapsed="false">
      <c r="B639" s="0" t="n">
        <f aca="false">COUNTIF('Deal Detail'!A649:A10599,A639)</f>
        <v>0</v>
      </c>
    </row>
    <row r="640" customFormat="false" ht="12.75" hidden="false" customHeight="false" outlineLevel="0" collapsed="false">
      <c r="B640" s="0" t="n">
        <f aca="false">COUNTIF('Deal Detail'!A650:A10600,A640)</f>
        <v>0</v>
      </c>
    </row>
    <row r="641" customFormat="false" ht="12.75" hidden="false" customHeight="false" outlineLevel="0" collapsed="false">
      <c r="B641" s="0" t="n">
        <f aca="false">COUNTIF('Deal Detail'!A651:A10601,A641)</f>
        <v>0</v>
      </c>
    </row>
    <row r="642" customFormat="false" ht="12.75" hidden="false" customHeight="false" outlineLevel="0" collapsed="false">
      <c r="B642" s="0" t="n">
        <f aca="false">COUNTIF('Deal Detail'!A652:A10602,A642)</f>
        <v>0</v>
      </c>
    </row>
    <row r="643" customFormat="false" ht="12.75" hidden="false" customHeight="false" outlineLevel="0" collapsed="false">
      <c r="B643" s="0" t="n">
        <f aca="false">COUNTIF('Deal Detail'!A653:A10603,A643)</f>
        <v>0</v>
      </c>
    </row>
    <row r="644" customFormat="false" ht="12.75" hidden="false" customHeight="false" outlineLevel="0" collapsed="false">
      <c r="B644" s="0" t="n">
        <f aca="false">COUNTIF('Deal Detail'!A654:A10604,A644)</f>
        <v>0</v>
      </c>
    </row>
    <row r="645" customFormat="false" ht="12.75" hidden="false" customHeight="false" outlineLevel="0" collapsed="false">
      <c r="B645" s="0" t="n">
        <f aca="false">COUNTIF('Deal Detail'!A655:A10605,A645)</f>
        <v>0</v>
      </c>
    </row>
    <row r="646" customFormat="false" ht="12.75" hidden="false" customHeight="false" outlineLevel="0" collapsed="false">
      <c r="B646" s="0" t="n">
        <f aca="false">COUNTIF('Deal Detail'!A656:A10606,A646)</f>
        <v>0</v>
      </c>
    </row>
    <row r="647" customFormat="false" ht="12.75" hidden="false" customHeight="false" outlineLevel="0" collapsed="false">
      <c r="B647" s="0" t="n">
        <f aca="false">COUNTIF('Deal Detail'!A657:A10607,A647)</f>
        <v>0</v>
      </c>
    </row>
    <row r="648" customFormat="false" ht="12.75" hidden="false" customHeight="false" outlineLevel="0" collapsed="false">
      <c r="B648" s="0" t="n">
        <f aca="false">COUNTIF('Deal Detail'!A658:A10608,A648)</f>
        <v>0</v>
      </c>
    </row>
    <row r="649" customFormat="false" ht="12.75" hidden="false" customHeight="false" outlineLevel="0" collapsed="false">
      <c r="B649" s="0" t="n">
        <f aca="false">COUNTIF('Deal Detail'!A659:A10609,A649)</f>
        <v>0</v>
      </c>
    </row>
    <row r="650" customFormat="false" ht="12.75" hidden="false" customHeight="false" outlineLevel="0" collapsed="false">
      <c r="B650" s="0" t="n">
        <f aca="false">COUNTIF('Deal Detail'!A660:A10610,A650)</f>
        <v>0</v>
      </c>
    </row>
    <row r="651" customFormat="false" ht="12.75" hidden="false" customHeight="false" outlineLevel="0" collapsed="false">
      <c r="B651" s="0" t="n">
        <f aca="false">COUNTIF('Deal Detail'!A661:A10611,A651)</f>
        <v>0</v>
      </c>
    </row>
    <row r="652" customFormat="false" ht="12.75" hidden="false" customHeight="false" outlineLevel="0" collapsed="false">
      <c r="B652" s="0" t="n">
        <f aca="false">COUNTIF('Deal Detail'!A662:A10612,A652)</f>
        <v>0</v>
      </c>
    </row>
    <row r="653" customFormat="false" ht="12.75" hidden="false" customHeight="false" outlineLevel="0" collapsed="false">
      <c r="B653" s="0" t="n">
        <f aca="false">COUNTIF('Deal Detail'!A663:A10613,A653)</f>
        <v>0</v>
      </c>
    </row>
    <row r="654" customFormat="false" ht="12.75" hidden="false" customHeight="false" outlineLevel="0" collapsed="false">
      <c r="B654" s="0" t="n">
        <f aca="false">COUNTIF('Deal Detail'!A664:A10614,A654)</f>
        <v>0</v>
      </c>
    </row>
    <row r="655" customFormat="false" ht="12.75" hidden="false" customHeight="false" outlineLevel="0" collapsed="false">
      <c r="B655" s="0" t="n">
        <f aca="false">COUNTIF('Deal Detail'!A665:A10615,A655)</f>
        <v>0</v>
      </c>
    </row>
    <row r="656" customFormat="false" ht="12.75" hidden="false" customHeight="false" outlineLevel="0" collapsed="false">
      <c r="B656" s="0" t="n">
        <f aca="false">COUNTIF('Deal Detail'!A666:A10616,A656)</f>
        <v>0</v>
      </c>
    </row>
    <row r="657" customFormat="false" ht="12.75" hidden="false" customHeight="false" outlineLevel="0" collapsed="false">
      <c r="B657" s="0" t="n">
        <f aca="false">COUNTIF('Deal Detail'!A667:A10617,A657)</f>
        <v>0</v>
      </c>
    </row>
    <row r="658" customFormat="false" ht="12.75" hidden="false" customHeight="false" outlineLevel="0" collapsed="false">
      <c r="B658" s="0" t="n">
        <f aca="false">COUNTIF('Deal Detail'!A668:A10618,A658)</f>
        <v>0</v>
      </c>
    </row>
    <row r="659" customFormat="false" ht="12.75" hidden="false" customHeight="false" outlineLevel="0" collapsed="false">
      <c r="B659" s="0" t="n">
        <f aca="false">COUNTIF('Deal Detail'!A669:A10619,A659)</f>
        <v>0</v>
      </c>
    </row>
    <row r="660" customFormat="false" ht="12.75" hidden="false" customHeight="false" outlineLevel="0" collapsed="false">
      <c r="B660" s="0" t="n">
        <f aca="false">COUNTIF('Deal Detail'!A670:A10620,A660)</f>
        <v>0</v>
      </c>
    </row>
    <row r="661" customFormat="false" ht="12.75" hidden="false" customHeight="false" outlineLevel="0" collapsed="false">
      <c r="B661" s="0" t="n">
        <f aca="false">COUNTIF('Deal Detail'!A671:A10621,A661)</f>
        <v>0</v>
      </c>
    </row>
    <row r="662" customFormat="false" ht="12.75" hidden="false" customHeight="false" outlineLevel="0" collapsed="false">
      <c r="B662" s="0" t="n">
        <f aca="false">COUNTIF('Deal Detail'!A672:A10622,A662)</f>
        <v>0</v>
      </c>
    </row>
    <row r="663" customFormat="false" ht="12.75" hidden="false" customHeight="false" outlineLevel="0" collapsed="false">
      <c r="B663" s="0" t="n">
        <f aca="false">COUNTIF('Deal Detail'!A673:A10623,A663)</f>
        <v>0</v>
      </c>
    </row>
    <row r="664" customFormat="false" ht="12.75" hidden="false" customHeight="false" outlineLevel="0" collapsed="false">
      <c r="B664" s="0" t="n">
        <f aca="false">COUNTIF('Deal Detail'!A674:A10624,A664)</f>
        <v>0</v>
      </c>
    </row>
    <row r="665" customFormat="false" ht="12.75" hidden="false" customHeight="false" outlineLevel="0" collapsed="false">
      <c r="B665" s="0" t="n">
        <f aca="false">COUNTIF('Deal Detail'!A675:A10625,A665)</f>
        <v>0</v>
      </c>
    </row>
    <row r="666" customFormat="false" ht="12.75" hidden="false" customHeight="false" outlineLevel="0" collapsed="false">
      <c r="B666" s="0" t="n">
        <f aca="false">COUNTIF('Deal Detail'!A676:A10626,A666)</f>
        <v>0</v>
      </c>
    </row>
    <row r="667" customFormat="false" ht="12.75" hidden="false" customHeight="false" outlineLevel="0" collapsed="false">
      <c r="B667" s="0" t="n">
        <f aca="false">COUNTIF('Deal Detail'!A677:A10627,A667)</f>
        <v>0</v>
      </c>
    </row>
    <row r="668" customFormat="false" ht="12.75" hidden="false" customHeight="false" outlineLevel="0" collapsed="false">
      <c r="B668" s="0" t="n">
        <f aca="false">COUNTIF('Deal Detail'!A678:A10628,A668)</f>
        <v>0</v>
      </c>
    </row>
    <row r="669" customFormat="false" ht="12.75" hidden="false" customHeight="false" outlineLevel="0" collapsed="false">
      <c r="B669" s="0" t="n">
        <f aca="false">COUNTIF('Deal Detail'!A679:A10629,A669)</f>
        <v>0</v>
      </c>
    </row>
    <row r="670" customFormat="false" ht="12.75" hidden="false" customHeight="false" outlineLevel="0" collapsed="false">
      <c r="B670" s="0" t="n">
        <f aca="false">COUNTIF('Deal Detail'!A680:A10630,A670)</f>
        <v>0</v>
      </c>
    </row>
    <row r="671" customFormat="false" ht="12.75" hidden="false" customHeight="false" outlineLevel="0" collapsed="false">
      <c r="B671" s="0" t="n">
        <f aca="false">COUNTIF('Deal Detail'!A681:A10631,A671)</f>
        <v>0</v>
      </c>
    </row>
    <row r="672" customFormat="false" ht="12.75" hidden="false" customHeight="false" outlineLevel="0" collapsed="false">
      <c r="B672" s="0" t="n">
        <f aca="false">COUNTIF('Deal Detail'!A682:A10632,A672)</f>
        <v>0</v>
      </c>
    </row>
    <row r="673" customFormat="false" ht="12.75" hidden="false" customHeight="false" outlineLevel="0" collapsed="false">
      <c r="B673" s="0" t="n">
        <f aca="false">COUNTIF('Deal Detail'!A683:A10633,A673)</f>
        <v>0</v>
      </c>
    </row>
    <row r="674" customFormat="false" ht="12.75" hidden="false" customHeight="false" outlineLevel="0" collapsed="false">
      <c r="B674" s="0" t="n">
        <f aca="false">COUNTIF('Deal Detail'!A684:A10634,A674)</f>
        <v>0</v>
      </c>
    </row>
    <row r="675" customFormat="false" ht="12.75" hidden="false" customHeight="false" outlineLevel="0" collapsed="false">
      <c r="B675" s="0" t="n">
        <f aca="false">COUNTIF('Deal Detail'!A685:A10635,A675)</f>
        <v>0</v>
      </c>
    </row>
    <row r="676" customFormat="false" ht="12.75" hidden="false" customHeight="false" outlineLevel="0" collapsed="false">
      <c r="B676" s="0" t="n">
        <f aca="false">COUNTIF('Deal Detail'!A686:A10636,A676)</f>
        <v>0</v>
      </c>
    </row>
    <row r="677" customFormat="false" ht="12.75" hidden="false" customHeight="false" outlineLevel="0" collapsed="false">
      <c r="B677" s="0" t="n">
        <f aca="false">COUNTIF('Deal Detail'!A687:A10637,A677)</f>
        <v>0</v>
      </c>
    </row>
    <row r="678" customFormat="false" ht="12.75" hidden="false" customHeight="false" outlineLevel="0" collapsed="false">
      <c r="B678" s="0" t="n">
        <f aca="false">COUNTIF('Deal Detail'!A688:A10638,A678)</f>
        <v>0</v>
      </c>
    </row>
    <row r="679" customFormat="false" ht="12.75" hidden="false" customHeight="false" outlineLevel="0" collapsed="false">
      <c r="B679" s="0" t="n">
        <f aca="false">COUNTIF('Deal Detail'!A689:A10639,A679)</f>
        <v>0</v>
      </c>
    </row>
    <row r="680" customFormat="false" ht="12.75" hidden="false" customHeight="false" outlineLevel="0" collapsed="false">
      <c r="B680" s="0" t="n">
        <f aca="false">COUNTIF('Deal Detail'!A690:A10640,A680)</f>
        <v>0</v>
      </c>
    </row>
    <row r="681" customFormat="false" ht="12.75" hidden="false" customHeight="false" outlineLevel="0" collapsed="false">
      <c r="B681" s="0" t="n">
        <f aca="false">COUNTIF('Deal Detail'!A691:A10641,A681)</f>
        <v>0</v>
      </c>
    </row>
    <row r="682" customFormat="false" ht="12.75" hidden="false" customHeight="false" outlineLevel="0" collapsed="false">
      <c r="B682" s="0" t="n">
        <f aca="false">COUNTIF('Deal Detail'!A692:A10642,A682)</f>
        <v>0</v>
      </c>
    </row>
    <row r="683" customFormat="false" ht="12.75" hidden="false" customHeight="false" outlineLevel="0" collapsed="false">
      <c r="B683" s="0" t="n">
        <f aca="false">COUNTIF('Deal Detail'!A693:A10643,A683)</f>
        <v>0</v>
      </c>
    </row>
    <row r="684" customFormat="false" ht="12.75" hidden="false" customHeight="false" outlineLevel="0" collapsed="false">
      <c r="B684" s="0" t="n">
        <f aca="false">COUNTIF('Deal Detail'!A694:A10644,A684)</f>
        <v>0</v>
      </c>
    </row>
    <row r="685" customFormat="false" ht="12.75" hidden="false" customHeight="false" outlineLevel="0" collapsed="false">
      <c r="B685" s="0" t="n">
        <f aca="false">COUNTIF('Deal Detail'!A695:A10645,A685)</f>
        <v>0</v>
      </c>
    </row>
    <row r="686" customFormat="false" ht="12.75" hidden="false" customHeight="false" outlineLevel="0" collapsed="false">
      <c r="B686" s="0" t="n">
        <f aca="false">COUNTIF('Deal Detail'!A696:A10646,A686)</f>
        <v>0</v>
      </c>
    </row>
    <row r="687" customFormat="false" ht="12.75" hidden="false" customHeight="false" outlineLevel="0" collapsed="false">
      <c r="B687" s="0" t="n">
        <f aca="false">COUNTIF('Deal Detail'!A697:A10647,A687)</f>
        <v>0</v>
      </c>
    </row>
    <row r="688" customFormat="false" ht="12.75" hidden="false" customHeight="false" outlineLevel="0" collapsed="false">
      <c r="B688" s="0" t="n">
        <f aca="false">COUNTIF('Deal Detail'!A698:A10648,A688)</f>
        <v>0</v>
      </c>
    </row>
    <row r="689" customFormat="false" ht="12.75" hidden="false" customHeight="false" outlineLevel="0" collapsed="false">
      <c r="B689" s="0" t="n">
        <f aca="false">COUNTIF('Deal Detail'!A699:A10649,A689)</f>
        <v>0</v>
      </c>
    </row>
    <row r="690" customFormat="false" ht="12.75" hidden="false" customHeight="false" outlineLevel="0" collapsed="false">
      <c r="B690" s="0" t="n">
        <f aca="false">COUNTIF('Deal Detail'!A700:A10650,A690)</f>
        <v>0</v>
      </c>
    </row>
    <row r="691" customFormat="false" ht="12.75" hidden="false" customHeight="false" outlineLevel="0" collapsed="false">
      <c r="B691" s="0" t="n">
        <f aca="false">COUNTIF('Deal Detail'!A701:A10651,A691)</f>
        <v>0</v>
      </c>
    </row>
    <row r="692" customFormat="false" ht="12.75" hidden="false" customHeight="false" outlineLevel="0" collapsed="false">
      <c r="B692" s="0" t="n">
        <f aca="false">COUNTIF('Deal Detail'!A702:A10652,A692)</f>
        <v>0</v>
      </c>
    </row>
    <row r="693" customFormat="false" ht="12.75" hidden="false" customHeight="false" outlineLevel="0" collapsed="false">
      <c r="B693" s="0" t="n">
        <f aca="false">COUNTIF('Deal Detail'!A703:A10653,A693)</f>
        <v>0</v>
      </c>
    </row>
    <row r="694" customFormat="false" ht="12.75" hidden="false" customHeight="false" outlineLevel="0" collapsed="false">
      <c r="B694" s="0" t="n">
        <f aca="false">COUNTIF('Deal Detail'!A704:A10654,A694)</f>
        <v>0</v>
      </c>
    </row>
    <row r="695" customFormat="false" ht="12.75" hidden="false" customHeight="false" outlineLevel="0" collapsed="false">
      <c r="B695" s="0" t="n">
        <f aca="false">COUNTIF('Deal Detail'!A705:A10655,A695)</f>
        <v>0</v>
      </c>
    </row>
    <row r="696" customFormat="false" ht="12.75" hidden="false" customHeight="false" outlineLevel="0" collapsed="false">
      <c r="B696" s="0" t="n">
        <f aca="false">COUNTIF('Deal Detail'!A706:A10656,A696)</f>
        <v>0</v>
      </c>
    </row>
    <row r="697" customFormat="false" ht="12.75" hidden="false" customHeight="false" outlineLevel="0" collapsed="false">
      <c r="B697" s="0" t="n">
        <f aca="false">COUNTIF('Deal Detail'!A707:A10657,A697)</f>
        <v>0</v>
      </c>
    </row>
    <row r="698" customFormat="false" ht="12.75" hidden="false" customHeight="false" outlineLevel="0" collapsed="false">
      <c r="B698" s="0" t="n">
        <f aca="false">COUNTIF('Deal Detail'!A708:A10658,A698)</f>
        <v>0</v>
      </c>
    </row>
    <row r="699" customFormat="false" ht="12.75" hidden="false" customHeight="false" outlineLevel="0" collapsed="false">
      <c r="B699" s="0" t="n">
        <f aca="false">COUNTIF('Deal Detail'!A709:A10659,A699)</f>
        <v>0</v>
      </c>
    </row>
    <row r="700" customFormat="false" ht="12.75" hidden="false" customHeight="false" outlineLevel="0" collapsed="false">
      <c r="B700" s="0" t="n">
        <f aca="false">COUNTIF('Deal Detail'!A710:A10660,A700)</f>
        <v>0</v>
      </c>
    </row>
    <row r="701" customFormat="false" ht="12.75" hidden="false" customHeight="false" outlineLevel="0" collapsed="false">
      <c r="B701" s="0" t="n">
        <f aca="false">COUNTIF('Deal Detail'!A711:A10661,A701)</f>
        <v>0</v>
      </c>
    </row>
    <row r="702" customFormat="false" ht="12.75" hidden="false" customHeight="false" outlineLevel="0" collapsed="false">
      <c r="B702" s="0" t="n">
        <f aca="false">COUNTIF('Deal Detail'!A712:A10662,A702)</f>
        <v>0</v>
      </c>
    </row>
    <row r="703" customFormat="false" ht="12.75" hidden="false" customHeight="false" outlineLevel="0" collapsed="false">
      <c r="B703" s="0" t="n">
        <f aca="false">COUNTIF('Deal Detail'!A713:A10663,A703)</f>
        <v>0</v>
      </c>
    </row>
    <row r="704" customFormat="false" ht="12.75" hidden="false" customHeight="false" outlineLevel="0" collapsed="false">
      <c r="B704" s="0" t="n">
        <f aca="false">COUNTIF('Deal Detail'!A714:A10664,A704)</f>
        <v>0</v>
      </c>
    </row>
    <row r="705" customFormat="false" ht="12.75" hidden="false" customHeight="false" outlineLevel="0" collapsed="false">
      <c r="B705" s="0" t="n">
        <f aca="false">COUNTIF('Deal Detail'!A715:A10665,A705)</f>
        <v>0</v>
      </c>
    </row>
    <row r="706" customFormat="false" ht="12.75" hidden="false" customHeight="false" outlineLevel="0" collapsed="false">
      <c r="B706" s="0" t="n">
        <f aca="false">COUNTIF('Deal Detail'!A716:A10666,A706)</f>
        <v>0</v>
      </c>
    </row>
    <row r="707" customFormat="false" ht="12.75" hidden="false" customHeight="false" outlineLevel="0" collapsed="false">
      <c r="B707" s="0" t="n">
        <f aca="false">COUNTIF('Deal Detail'!A717:A10667,A707)</f>
        <v>0</v>
      </c>
    </row>
    <row r="708" customFormat="false" ht="12.75" hidden="false" customHeight="false" outlineLevel="0" collapsed="false">
      <c r="B708" s="0" t="n">
        <f aca="false">COUNTIF('Deal Detail'!A718:A10668,A708)</f>
        <v>0</v>
      </c>
    </row>
    <row r="709" customFormat="false" ht="12.75" hidden="false" customHeight="false" outlineLevel="0" collapsed="false">
      <c r="B709" s="0" t="n">
        <f aca="false">COUNTIF('Deal Detail'!A719:A10669,A709)</f>
        <v>0</v>
      </c>
    </row>
    <row r="710" customFormat="false" ht="12.75" hidden="false" customHeight="false" outlineLevel="0" collapsed="false">
      <c r="B710" s="0" t="n">
        <f aca="false">COUNTIF('Deal Detail'!A720:A10670,A710)</f>
        <v>0</v>
      </c>
    </row>
    <row r="711" customFormat="false" ht="12.75" hidden="false" customHeight="false" outlineLevel="0" collapsed="false">
      <c r="B711" s="0" t="n">
        <f aca="false">COUNTIF('Deal Detail'!A721:A10671,A711)</f>
        <v>0</v>
      </c>
    </row>
    <row r="712" customFormat="false" ht="12.75" hidden="false" customHeight="false" outlineLevel="0" collapsed="false">
      <c r="B712" s="0" t="n">
        <f aca="false">COUNTIF('Deal Detail'!A722:A10672,A712)</f>
        <v>0</v>
      </c>
    </row>
    <row r="713" customFormat="false" ht="12.75" hidden="false" customHeight="false" outlineLevel="0" collapsed="false">
      <c r="B713" s="0" t="n">
        <f aca="false">COUNTIF('Deal Detail'!A723:A10673,A713)</f>
        <v>0</v>
      </c>
    </row>
    <row r="714" customFormat="false" ht="12.75" hidden="false" customHeight="false" outlineLevel="0" collapsed="false">
      <c r="B714" s="0" t="n">
        <f aca="false">COUNTIF('Deal Detail'!A724:A10674,A714)</f>
        <v>0</v>
      </c>
    </row>
    <row r="715" customFormat="false" ht="12.75" hidden="false" customHeight="false" outlineLevel="0" collapsed="false">
      <c r="B715" s="0" t="n">
        <f aca="false">COUNTIF('Deal Detail'!A725:A10675,A715)</f>
        <v>0</v>
      </c>
    </row>
    <row r="716" customFormat="false" ht="12.75" hidden="false" customHeight="false" outlineLevel="0" collapsed="false">
      <c r="B716" s="0" t="n">
        <f aca="false">COUNTIF('Deal Detail'!A726:A10676,A716)</f>
        <v>0</v>
      </c>
    </row>
    <row r="717" customFormat="false" ht="12.75" hidden="false" customHeight="false" outlineLevel="0" collapsed="false">
      <c r="B717" s="0" t="n">
        <f aca="false">COUNTIF('Deal Detail'!A727:A10677,A717)</f>
        <v>0</v>
      </c>
    </row>
    <row r="718" customFormat="false" ht="12.75" hidden="false" customHeight="false" outlineLevel="0" collapsed="false">
      <c r="B718" s="0" t="n">
        <f aca="false">COUNTIF('Deal Detail'!A728:A10678,A718)</f>
        <v>0</v>
      </c>
    </row>
    <row r="719" customFormat="false" ht="12.75" hidden="false" customHeight="false" outlineLevel="0" collapsed="false">
      <c r="B719" s="0" t="n">
        <f aca="false">COUNTIF('Deal Detail'!A729:A10679,A719)</f>
        <v>0</v>
      </c>
    </row>
    <row r="720" customFormat="false" ht="12.75" hidden="false" customHeight="false" outlineLevel="0" collapsed="false">
      <c r="B720" s="0" t="n">
        <f aca="false">COUNTIF('Deal Detail'!A730:A10680,A720)</f>
        <v>0</v>
      </c>
    </row>
    <row r="721" customFormat="false" ht="12.75" hidden="false" customHeight="false" outlineLevel="0" collapsed="false">
      <c r="B721" s="0" t="n">
        <f aca="false">COUNTIF('Deal Detail'!A731:A10681,A721)</f>
        <v>0</v>
      </c>
    </row>
    <row r="722" customFormat="false" ht="12.75" hidden="false" customHeight="false" outlineLevel="0" collapsed="false">
      <c r="B722" s="0" t="n">
        <f aca="false">COUNTIF('Deal Detail'!A732:A10682,A722)</f>
        <v>0</v>
      </c>
    </row>
    <row r="723" customFormat="false" ht="12.75" hidden="false" customHeight="false" outlineLevel="0" collapsed="false">
      <c r="B723" s="0" t="n">
        <f aca="false">COUNTIF('Deal Detail'!A733:A10683,A723)</f>
        <v>0</v>
      </c>
    </row>
    <row r="724" customFormat="false" ht="12.75" hidden="false" customHeight="false" outlineLevel="0" collapsed="false">
      <c r="B724" s="0" t="n">
        <f aca="false">COUNTIF('Deal Detail'!A734:A10684,A724)</f>
        <v>0</v>
      </c>
    </row>
    <row r="725" customFormat="false" ht="12.75" hidden="false" customHeight="false" outlineLevel="0" collapsed="false">
      <c r="B725" s="0" t="n">
        <f aca="false">COUNTIF('Deal Detail'!A735:A10685,A725)</f>
        <v>0</v>
      </c>
    </row>
    <row r="726" customFormat="false" ht="12.75" hidden="false" customHeight="false" outlineLevel="0" collapsed="false">
      <c r="B726" s="0" t="n">
        <f aca="false">COUNTIF('Deal Detail'!A736:A10686,A726)</f>
        <v>0</v>
      </c>
    </row>
    <row r="727" customFormat="false" ht="12.75" hidden="false" customHeight="false" outlineLevel="0" collapsed="false">
      <c r="B727" s="0" t="n">
        <f aca="false">COUNTIF('Deal Detail'!A737:A10687,A727)</f>
        <v>0</v>
      </c>
    </row>
    <row r="728" customFormat="false" ht="12.75" hidden="false" customHeight="false" outlineLevel="0" collapsed="false">
      <c r="B728" s="0" t="n">
        <f aca="false">COUNTIF('Deal Detail'!A738:A10688,A728)</f>
        <v>0</v>
      </c>
    </row>
    <row r="729" customFormat="false" ht="12.75" hidden="false" customHeight="false" outlineLevel="0" collapsed="false">
      <c r="B729" s="0" t="n">
        <f aca="false">COUNTIF('Deal Detail'!A739:A10689,A729)</f>
        <v>0</v>
      </c>
    </row>
    <row r="730" customFormat="false" ht="12.75" hidden="false" customHeight="false" outlineLevel="0" collapsed="false">
      <c r="B730" s="0" t="n">
        <f aca="false">COUNTIF('Deal Detail'!A740:A10690,A730)</f>
        <v>0</v>
      </c>
    </row>
    <row r="731" customFormat="false" ht="12.75" hidden="false" customHeight="false" outlineLevel="0" collapsed="false">
      <c r="B731" s="0" t="n">
        <f aca="false">COUNTIF('Deal Detail'!A741:A10691,A731)</f>
        <v>0</v>
      </c>
    </row>
    <row r="732" customFormat="false" ht="12.75" hidden="false" customHeight="false" outlineLevel="0" collapsed="false">
      <c r="B732" s="0" t="n">
        <f aca="false">COUNTIF('Deal Detail'!A742:A10692,A732)</f>
        <v>0</v>
      </c>
    </row>
    <row r="733" customFormat="false" ht="12.75" hidden="false" customHeight="false" outlineLevel="0" collapsed="false">
      <c r="B733" s="0" t="n">
        <f aca="false">COUNTIF('Deal Detail'!A743:A10693,A733)</f>
        <v>0</v>
      </c>
    </row>
    <row r="734" customFormat="false" ht="12.75" hidden="false" customHeight="false" outlineLevel="0" collapsed="false">
      <c r="B734" s="0" t="n">
        <f aca="false">COUNTIF('Deal Detail'!A744:A10694,A734)</f>
        <v>0</v>
      </c>
    </row>
    <row r="735" customFormat="false" ht="12.75" hidden="false" customHeight="false" outlineLevel="0" collapsed="false">
      <c r="B735" s="0" t="n">
        <f aca="false">COUNTIF('Deal Detail'!A745:A10695,A735)</f>
        <v>0</v>
      </c>
    </row>
    <row r="736" customFormat="false" ht="12.75" hidden="false" customHeight="false" outlineLevel="0" collapsed="false">
      <c r="B736" s="0" t="n">
        <f aca="false">COUNTIF('Deal Detail'!A746:A10696,A736)</f>
        <v>0</v>
      </c>
    </row>
    <row r="737" customFormat="false" ht="12.75" hidden="false" customHeight="false" outlineLevel="0" collapsed="false">
      <c r="B737" s="0" t="n">
        <f aca="false">COUNTIF('Deal Detail'!A747:A10697,A737)</f>
        <v>0</v>
      </c>
    </row>
    <row r="738" customFormat="false" ht="12.75" hidden="false" customHeight="false" outlineLevel="0" collapsed="false">
      <c r="B738" s="0" t="n">
        <f aca="false">COUNTIF('Deal Detail'!A748:A10698,A738)</f>
        <v>0</v>
      </c>
    </row>
    <row r="739" customFormat="false" ht="12.75" hidden="false" customHeight="false" outlineLevel="0" collapsed="false">
      <c r="B739" s="0" t="n">
        <f aca="false">COUNTIF('Deal Detail'!A749:A10699,A739)</f>
        <v>0</v>
      </c>
    </row>
    <row r="740" customFormat="false" ht="12.75" hidden="false" customHeight="false" outlineLevel="0" collapsed="false">
      <c r="B740" s="0" t="n">
        <f aca="false">COUNTIF('Deal Detail'!A750:A10700,A740)</f>
        <v>0</v>
      </c>
    </row>
    <row r="741" customFormat="false" ht="12.75" hidden="false" customHeight="false" outlineLevel="0" collapsed="false">
      <c r="B741" s="0" t="n">
        <f aca="false">COUNTIF('Deal Detail'!A751:A10701,A741)</f>
        <v>0</v>
      </c>
    </row>
    <row r="742" customFormat="false" ht="12.75" hidden="false" customHeight="false" outlineLevel="0" collapsed="false">
      <c r="B742" s="0" t="n">
        <f aca="false">COUNTIF('Deal Detail'!A752:A10702,A742)</f>
        <v>0</v>
      </c>
    </row>
    <row r="743" customFormat="false" ht="12.75" hidden="false" customHeight="false" outlineLevel="0" collapsed="false">
      <c r="B743" s="0" t="n">
        <f aca="false">COUNTIF('Deal Detail'!A753:A10703,A743)</f>
        <v>0</v>
      </c>
    </row>
    <row r="744" customFormat="false" ht="12.75" hidden="false" customHeight="false" outlineLevel="0" collapsed="false">
      <c r="B744" s="0" t="n">
        <f aca="false">COUNTIF('Deal Detail'!A754:A10704,A744)</f>
        <v>0</v>
      </c>
    </row>
    <row r="745" customFormat="false" ht="12.75" hidden="false" customHeight="false" outlineLevel="0" collapsed="false">
      <c r="B745" s="0" t="n">
        <f aca="false">COUNTIF('Deal Detail'!A755:A10705,A745)</f>
        <v>0</v>
      </c>
    </row>
    <row r="746" customFormat="false" ht="12.75" hidden="false" customHeight="false" outlineLevel="0" collapsed="false">
      <c r="B746" s="0" t="n">
        <f aca="false">COUNTIF('Deal Detail'!A756:A10706,A746)</f>
        <v>0</v>
      </c>
    </row>
    <row r="747" customFormat="false" ht="12.75" hidden="false" customHeight="false" outlineLevel="0" collapsed="false">
      <c r="B747" s="0" t="n">
        <f aca="false">COUNTIF('Deal Detail'!A757:A10707,A747)</f>
        <v>0</v>
      </c>
    </row>
    <row r="748" customFormat="false" ht="12.75" hidden="false" customHeight="false" outlineLevel="0" collapsed="false">
      <c r="B748" s="0" t="n">
        <f aca="false">COUNTIF('Deal Detail'!A758:A10708,A748)</f>
        <v>0</v>
      </c>
    </row>
    <row r="749" customFormat="false" ht="12.75" hidden="false" customHeight="false" outlineLevel="0" collapsed="false">
      <c r="B749" s="0" t="n">
        <f aca="false">COUNTIF('Deal Detail'!A759:A10709,A749)</f>
        <v>0</v>
      </c>
    </row>
    <row r="750" customFormat="false" ht="12.75" hidden="false" customHeight="false" outlineLevel="0" collapsed="false">
      <c r="B750" s="0" t="n">
        <f aca="false">COUNTIF('Deal Detail'!A760:A10710,A750)</f>
        <v>0</v>
      </c>
    </row>
    <row r="751" customFormat="false" ht="12.75" hidden="false" customHeight="false" outlineLevel="0" collapsed="false">
      <c r="B751" s="0" t="n">
        <f aca="false">COUNTIF('Deal Detail'!A761:A10711,A751)</f>
        <v>0</v>
      </c>
    </row>
    <row r="752" customFormat="false" ht="12.75" hidden="false" customHeight="false" outlineLevel="0" collapsed="false">
      <c r="B752" s="0" t="n">
        <f aca="false">COUNTIF('Deal Detail'!A762:A10712,A752)</f>
        <v>0</v>
      </c>
    </row>
    <row r="753" customFormat="false" ht="12.75" hidden="false" customHeight="false" outlineLevel="0" collapsed="false">
      <c r="B753" s="0" t="n">
        <f aca="false">COUNTIF('Deal Detail'!A763:A10713,A753)</f>
        <v>0</v>
      </c>
    </row>
    <row r="754" customFormat="false" ht="12.75" hidden="false" customHeight="false" outlineLevel="0" collapsed="false">
      <c r="B754" s="0" t="n">
        <f aca="false">COUNTIF('Deal Detail'!A764:A10714,A754)</f>
        <v>0</v>
      </c>
    </row>
    <row r="755" customFormat="false" ht="12.75" hidden="false" customHeight="false" outlineLevel="0" collapsed="false">
      <c r="B755" s="0" t="n">
        <f aca="false">COUNTIF('Deal Detail'!A765:A10715,A755)</f>
        <v>0</v>
      </c>
    </row>
    <row r="756" customFormat="false" ht="12.75" hidden="false" customHeight="false" outlineLevel="0" collapsed="false">
      <c r="B756" s="0" t="n">
        <f aca="false">COUNTIF('Deal Detail'!A766:A10716,A756)</f>
        <v>0</v>
      </c>
    </row>
    <row r="757" customFormat="false" ht="12.75" hidden="false" customHeight="false" outlineLevel="0" collapsed="false">
      <c r="B757" s="0" t="n">
        <f aca="false">COUNTIF('Deal Detail'!A767:A10717,A757)</f>
        <v>0</v>
      </c>
    </row>
    <row r="758" customFormat="false" ht="12.75" hidden="false" customHeight="false" outlineLevel="0" collapsed="false">
      <c r="B758" s="0" t="n">
        <f aca="false">COUNTIF('Deal Detail'!A768:A10718,A758)</f>
        <v>0</v>
      </c>
    </row>
    <row r="759" customFormat="false" ht="12.75" hidden="false" customHeight="false" outlineLevel="0" collapsed="false">
      <c r="B759" s="0" t="n">
        <f aca="false">COUNTIF('Deal Detail'!A769:A10719,A759)</f>
        <v>0</v>
      </c>
    </row>
    <row r="760" customFormat="false" ht="12.75" hidden="false" customHeight="false" outlineLevel="0" collapsed="false">
      <c r="B760" s="0" t="n">
        <f aca="false">COUNTIF('Deal Detail'!A770:A10720,A760)</f>
        <v>0</v>
      </c>
    </row>
    <row r="761" customFormat="false" ht="12.75" hidden="false" customHeight="false" outlineLevel="0" collapsed="false">
      <c r="B761" s="0" t="n">
        <f aca="false">COUNTIF('Deal Detail'!A771:A10721,A761)</f>
        <v>0</v>
      </c>
    </row>
    <row r="762" customFormat="false" ht="12.75" hidden="false" customHeight="false" outlineLevel="0" collapsed="false">
      <c r="B762" s="0" t="n">
        <f aca="false">COUNTIF('Deal Detail'!A772:A10722,A762)</f>
        <v>0</v>
      </c>
    </row>
    <row r="763" customFormat="false" ht="12.75" hidden="false" customHeight="false" outlineLevel="0" collapsed="false">
      <c r="B763" s="0" t="n">
        <f aca="false">COUNTIF('Deal Detail'!A773:A10723,A763)</f>
        <v>0</v>
      </c>
    </row>
    <row r="764" customFormat="false" ht="12.75" hidden="false" customHeight="false" outlineLevel="0" collapsed="false">
      <c r="B764" s="0" t="n">
        <f aca="false">COUNTIF('Deal Detail'!A774:A10724,A764)</f>
        <v>0</v>
      </c>
    </row>
    <row r="765" customFormat="false" ht="12.75" hidden="false" customHeight="false" outlineLevel="0" collapsed="false">
      <c r="B765" s="0" t="n">
        <f aca="false">COUNTIF('Deal Detail'!A775:A10725,A765)</f>
        <v>0</v>
      </c>
    </row>
    <row r="766" customFormat="false" ht="12.75" hidden="false" customHeight="false" outlineLevel="0" collapsed="false">
      <c r="B766" s="0" t="n">
        <f aca="false">COUNTIF('Deal Detail'!A776:A10726,A766)</f>
        <v>0</v>
      </c>
    </row>
    <row r="767" customFormat="false" ht="12.75" hidden="false" customHeight="false" outlineLevel="0" collapsed="false">
      <c r="B767" s="0" t="n">
        <f aca="false">COUNTIF('Deal Detail'!A777:A10727,A767)</f>
        <v>0</v>
      </c>
    </row>
    <row r="768" customFormat="false" ht="12.75" hidden="false" customHeight="false" outlineLevel="0" collapsed="false">
      <c r="B768" s="0" t="n">
        <f aca="false">COUNTIF('Deal Detail'!A778:A10728,A768)</f>
        <v>0</v>
      </c>
    </row>
    <row r="769" customFormat="false" ht="12.75" hidden="false" customHeight="false" outlineLevel="0" collapsed="false">
      <c r="B769" s="0" t="n">
        <f aca="false">COUNTIF('Deal Detail'!A779:A10729,A769)</f>
        <v>0</v>
      </c>
    </row>
    <row r="770" customFormat="false" ht="12.75" hidden="false" customHeight="false" outlineLevel="0" collapsed="false">
      <c r="B770" s="0" t="n">
        <f aca="false">COUNTIF('Deal Detail'!A780:A10730,A770)</f>
        <v>0</v>
      </c>
    </row>
    <row r="771" customFormat="false" ht="12.75" hidden="false" customHeight="false" outlineLevel="0" collapsed="false">
      <c r="B771" s="0" t="n">
        <f aca="false">COUNTIF('Deal Detail'!A781:A10731,A771)</f>
        <v>0</v>
      </c>
    </row>
    <row r="772" customFormat="false" ht="12.75" hidden="false" customHeight="false" outlineLevel="0" collapsed="false">
      <c r="B772" s="0" t="n">
        <f aca="false">COUNTIF('Deal Detail'!A782:A10732,A772)</f>
        <v>0</v>
      </c>
    </row>
    <row r="773" customFormat="false" ht="12.75" hidden="false" customHeight="false" outlineLevel="0" collapsed="false">
      <c r="B773" s="0" t="n">
        <f aca="false">COUNTIF('Deal Detail'!A783:A10733,A773)</f>
        <v>0</v>
      </c>
    </row>
    <row r="774" customFormat="false" ht="12.75" hidden="false" customHeight="false" outlineLevel="0" collapsed="false">
      <c r="B774" s="0" t="n">
        <f aca="false">COUNTIF('Deal Detail'!A784:A10734,A774)</f>
        <v>0</v>
      </c>
    </row>
    <row r="775" customFormat="false" ht="12.75" hidden="false" customHeight="false" outlineLevel="0" collapsed="false">
      <c r="B775" s="0" t="n">
        <f aca="false">COUNTIF('Deal Detail'!A785:A10735,A775)</f>
        <v>0</v>
      </c>
    </row>
    <row r="776" customFormat="false" ht="12.75" hidden="false" customHeight="false" outlineLevel="0" collapsed="false">
      <c r="B776" s="0" t="n">
        <f aca="false">COUNTIF('Deal Detail'!A786:A10736,A776)</f>
        <v>0</v>
      </c>
    </row>
    <row r="777" customFormat="false" ht="12.75" hidden="false" customHeight="false" outlineLevel="0" collapsed="false">
      <c r="B777" s="0" t="n">
        <f aca="false">COUNTIF('Deal Detail'!A787:A10737,A777)</f>
        <v>0</v>
      </c>
    </row>
    <row r="778" customFormat="false" ht="12.75" hidden="false" customHeight="false" outlineLevel="0" collapsed="false">
      <c r="B778" s="0" t="n">
        <f aca="false">COUNTIF('Deal Detail'!A788:A10738,A778)</f>
        <v>0</v>
      </c>
    </row>
    <row r="779" customFormat="false" ht="12.75" hidden="false" customHeight="false" outlineLevel="0" collapsed="false">
      <c r="B779" s="0" t="n">
        <f aca="false">COUNTIF('Deal Detail'!A789:A10739,A779)</f>
        <v>0</v>
      </c>
    </row>
    <row r="780" customFormat="false" ht="12.75" hidden="false" customHeight="false" outlineLevel="0" collapsed="false">
      <c r="B780" s="0" t="n">
        <f aca="false">COUNTIF('Deal Detail'!A790:A10740,A780)</f>
        <v>0</v>
      </c>
    </row>
    <row r="781" customFormat="false" ht="12.75" hidden="false" customHeight="false" outlineLevel="0" collapsed="false">
      <c r="B781" s="0" t="n">
        <f aca="false">COUNTIF('Deal Detail'!A791:A10741,A781)</f>
        <v>0</v>
      </c>
    </row>
    <row r="782" customFormat="false" ht="12.75" hidden="false" customHeight="false" outlineLevel="0" collapsed="false">
      <c r="B782" s="0" t="n">
        <f aca="false">COUNTIF('Deal Detail'!A792:A10742,A782)</f>
        <v>0</v>
      </c>
    </row>
    <row r="783" customFormat="false" ht="12.75" hidden="false" customHeight="false" outlineLevel="0" collapsed="false">
      <c r="B783" s="0" t="n">
        <f aca="false">COUNTIF('Deal Detail'!A793:A10743,A783)</f>
        <v>0</v>
      </c>
    </row>
    <row r="784" customFormat="false" ht="12.75" hidden="false" customHeight="false" outlineLevel="0" collapsed="false">
      <c r="B784" s="0" t="n">
        <f aca="false">COUNTIF('Deal Detail'!A794:A10744,A784)</f>
        <v>0</v>
      </c>
    </row>
    <row r="785" customFormat="false" ht="12.75" hidden="false" customHeight="false" outlineLevel="0" collapsed="false">
      <c r="B785" s="0" t="n">
        <f aca="false">COUNTIF('Deal Detail'!A795:A10745,A785)</f>
        <v>0</v>
      </c>
    </row>
    <row r="786" customFormat="false" ht="12.75" hidden="false" customHeight="false" outlineLevel="0" collapsed="false">
      <c r="B786" s="0" t="n">
        <f aca="false">COUNTIF('Deal Detail'!A796:A10746,A786)</f>
        <v>0</v>
      </c>
    </row>
    <row r="787" customFormat="false" ht="12.75" hidden="false" customHeight="false" outlineLevel="0" collapsed="false">
      <c r="B787" s="0" t="n">
        <f aca="false">COUNTIF('Deal Detail'!A797:A10747,A787)</f>
        <v>0</v>
      </c>
    </row>
    <row r="788" customFormat="false" ht="12.75" hidden="false" customHeight="false" outlineLevel="0" collapsed="false">
      <c r="B788" s="0" t="n">
        <f aca="false">COUNTIF('Deal Detail'!A798:A10748,A788)</f>
        <v>0</v>
      </c>
    </row>
    <row r="789" customFormat="false" ht="12.75" hidden="false" customHeight="false" outlineLevel="0" collapsed="false">
      <c r="B789" s="0" t="n">
        <f aca="false">COUNTIF('Deal Detail'!A799:A10749,A789)</f>
        <v>0</v>
      </c>
    </row>
    <row r="790" customFormat="false" ht="12.75" hidden="false" customHeight="false" outlineLevel="0" collapsed="false">
      <c r="B790" s="0" t="n">
        <f aca="false">COUNTIF('Deal Detail'!A800:A10750,A790)</f>
        <v>0</v>
      </c>
    </row>
    <row r="791" customFormat="false" ht="12.75" hidden="false" customHeight="false" outlineLevel="0" collapsed="false">
      <c r="B791" s="0" t="n">
        <f aca="false">COUNTIF('Deal Detail'!A801:A10751,A791)</f>
        <v>0</v>
      </c>
    </row>
    <row r="792" customFormat="false" ht="12.75" hidden="false" customHeight="false" outlineLevel="0" collapsed="false">
      <c r="B792" s="0" t="n">
        <f aca="false">COUNTIF('Deal Detail'!A802:A10752,A792)</f>
        <v>0</v>
      </c>
    </row>
    <row r="793" customFormat="false" ht="12.75" hidden="false" customHeight="false" outlineLevel="0" collapsed="false">
      <c r="B793" s="0" t="n">
        <f aca="false">COUNTIF('Deal Detail'!A803:A10753,A793)</f>
        <v>0</v>
      </c>
    </row>
    <row r="794" customFormat="false" ht="12.75" hidden="false" customHeight="false" outlineLevel="0" collapsed="false">
      <c r="B794" s="0" t="n">
        <f aca="false">COUNTIF('Deal Detail'!A804:A10754,A794)</f>
        <v>0</v>
      </c>
    </row>
    <row r="795" customFormat="false" ht="12.75" hidden="false" customHeight="false" outlineLevel="0" collapsed="false">
      <c r="B795" s="0" t="n">
        <f aca="false">COUNTIF('Deal Detail'!A805:A10755,A795)</f>
        <v>0</v>
      </c>
    </row>
    <row r="796" customFormat="false" ht="12.75" hidden="false" customHeight="false" outlineLevel="0" collapsed="false">
      <c r="B796" s="0" t="n">
        <f aca="false">COUNTIF('Deal Detail'!A806:A10756,A796)</f>
        <v>0</v>
      </c>
    </row>
    <row r="797" customFormat="false" ht="12.75" hidden="false" customHeight="false" outlineLevel="0" collapsed="false">
      <c r="B797" s="0" t="n">
        <f aca="false">COUNTIF('Deal Detail'!A807:A10757,A797)</f>
        <v>0</v>
      </c>
    </row>
    <row r="798" customFormat="false" ht="12.75" hidden="false" customHeight="false" outlineLevel="0" collapsed="false">
      <c r="B798" s="0" t="n">
        <f aca="false">COUNTIF('Deal Detail'!A808:A10758,A798)</f>
        <v>0</v>
      </c>
    </row>
    <row r="799" customFormat="false" ht="12.75" hidden="false" customHeight="false" outlineLevel="0" collapsed="false">
      <c r="B799" s="0" t="n">
        <f aca="false">COUNTIF('Deal Detail'!A809:A10759,A799)</f>
        <v>0</v>
      </c>
    </row>
    <row r="800" customFormat="false" ht="12.75" hidden="false" customHeight="false" outlineLevel="0" collapsed="false">
      <c r="B800" s="0" t="n">
        <f aca="false">COUNTIF('Deal Detail'!A810:A10760,A800)</f>
        <v>0</v>
      </c>
    </row>
    <row r="801" customFormat="false" ht="12.75" hidden="false" customHeight="false" outlineLevel="0" collapsed="false">
      <c r="B801" s="0" t="n">
        <f aca="false">COUNTIF('Deal Detail'!A811:A10761,A801)</f>
        <v>0</v>
      </c>
    </row>
    <row r="802" customFormat="false" ht="12.75" hidden="false" customHeight="false" outlineLevel="0" collapsed="false">
      <c r="B802" s="0" t="n">
        <f aca="false">COUNTIF('Deal Detail'!A812:A10762,A802)</f>
        <v>0</v>
      </c>
    </row>
    <row r="803" customFormat="false" ht="12.75" hidden="false" customHeight="false" outlineLevel="0" collapsed="false">
      <c r="B803" s="0" t="n">
        <f aca="false">COUNTIF('Deal Detail'!A813:A10763,A803)</f>
        <v>0</v>
      </c>
    </row>
    <row r="804" customFormat="false" ht="12.75" hidden="false" customHeight="false" outlineLevel="0" collapsed="false">
      <c r="B804" s="0" t="n">
        <f aca="false">COUNTIF('Deal Detail'!A814:A10764,A804)</f>
        <v>0</v>
      </c>
    </row>
    <row r="805" customFormat="false" ht="12.75" hidden="false" customHeight="false" outlineLevel="0" collapsed="false">
      <c r="B805" s="0" t="n">
        <f aca="false">COUNTIF('Deal Detail'!A815:A10765,A805)</f>
        <v>0</v>
      </c>
    </row>
    <row r="806" customFormat="false" ht="12.75" hidden="false" customHeight="false" outlineLevel="0" collapsed="false">
      <c r="B806" s="0" t="n">
        <f aca="false">COUNTIF('Deal Detail'!A816:A10766,A806)</f>
        <v>0</v>
      </c>
    </row>
    <row r="807" customFormat="false" ht="12.75" hidden="false" customHeight="false" outlineLevel="0" collapsed="false">
      <c r="B807" s="0" t="n">
        <f aca="false">COUNTIF('Deal Detail'!A817:A10767,A807)</f>
        <v>0</v>
      </c>
    </row>
    <row r="808" customFormat="false" ht="12.75" hidden="false" customHeight="false" outlineLevel="0" collapsed="false">
      <c r="B808" s="0" t="n">
        <f aca="false">COUNTIF('Deal Detail'!A818:A10768,A808)</f>
        <v>0</v>
      </c>
    </row>
    <row r="809" customFormat="false" ht="12.75" hidden="false" customHeight="false" outlineLevel="0" collapsed="false">
      <c r="B809" s="0" t="n">
        <f aca="false">COUNTIF('Deal Detail'!A819:A10769,A809)</f>
        <v>0</v>
      </c>
    </row>
    <row r="810" customFormat="false" ht="12.75" hidden="false" customHeight="false" outlineLevel="0" collapsed="false">
      <c r="B810" s="0" t="n">
        <f aca="false">COUNTIF('Deal Detail'!A820:A10770,A810)</f>
        <v>0</v>
      </c>
    </row>
    <row r="811" customFormat="false" ht="12.75" hidden="false" customHeight="false" outlineLevel="0" collapsed="false">
      <c r="B811" s="0" t="n">
        <f aca="false">COUNTIF('Deal Detail'!A821:A10771,A811)</f>
        <v>0</v>
      </c>
    </row>
    <row r="812" customFormat="false" ht="12.75" hidden="false" customHeight="false" outlineLevel="0" collapsed="false">
      <c r="B812" s="0" t="n">
        <f aca="false">COUNTIF('Deal Detail'!A822:A10772,A812)</f>
        <v>0</v>
      </c>
    </row>
    <row r="813" customFormat="false" ht="12.75" hidden="false" customHeight="false" outlineLevel="0" collapsed="false">
      <c r="B813" s="0" t="n">
        <f aca="false">COUNTIF('Deal Detail'!A823:A10773,A813)</f>
        <v>0</v>
      </c>
    </row>
    <row r="814" customFormat="false" ht="12.75" hidden="false" customHeight="false" outlineLevel="0" collapsed="false">
      <c r="B814" s="0" t="n">
        <f aca="false">COUNTIF('Deal Detail'!A824:A10774,A814)</f>
        <v>0</v>
      </c>
    </row>
    <row r="815" customFormat="false" ht="12.75" hidden="false" customHeight="false" outlineLevel="0" collapsed="false">
      <c r="B815" s="0" t="n">
        <f aca="false">COUNTIF('Deal Detail'!A825:A10775,A815)</f>
        <v>0</v>
      </c>
    </row>
    <row r="816" customFormat="false" ht="12.75" hidden="false" customHeight="false" outlineLevel="0" collapsed="false">
      <c r="B816" s="0" t="n">
        <f aca="false">COUNTIF('Deal Detail'!A826:A10776,A816)</f>
        <v>0</v>
      </c>
    </row>
    <row r="817" customFormat="false" ht="12.75" hidden="false" customHeight="false" outlineLevel="0" collapsed="false">
      <c r="B817" s="0" t="n">
        <f aca="false">COUNTIF('Deal Detail'!A827:A10777,A817)</f>
        <v>0</v>
      </c>
    </row>
    <row r="818" customFormat="false" ht="12.75" hidden="false" customHeight="false" outlineLevel="0" collapsed="false">
      <c r="B818" s="0" t="n">
        <f aca="false">COUNTIF('Deal Detail'!A828:A10778,A818)</f>
        <v>0</v>
      </c>
    </row>
    <row r="819" customFormat="false" ht="12.75" hidden="false" customHeight="false" outlineLevel="0" collapsed="false">
      <c r="B819" s="0" t="n">
        <f aca="false">COUNTIF('Deal Detail'!A829:A10779,A819)</f>
        <v>0</v>
      </c>
    </row>
    <row r="820" customFormat="false" ht="12.75" hidden="false" customHeight="false" outlineLevel="0" collapsed="false">
      <c r="B820" s="0" t="n">
        <f aca="false">COUNTIF('Deal Detail'!A830:A10780,A820)</f>
        <v>0</v>
      </c>
    </row>
    <row r="821" customFormat="false" ht="12.75" hidden="false" customHeight="false" outlineLevel="0" collapsed="false">
      <c r="B821" s="0" t="n">
        <f aca="false">COUNTIF('Deal Detail'!A831:A10781,A821)</f>
        <v>0</v>
      </c>
    </row>
    <row r="822" customFormat="false" ht="12.75" hidden="false" customHeight="false" outlineLevel="0" collapsed="false">
      <c r="B822" s="0" t="n">
        <f aca="false">COUNTIF('Deal Detail'!A832:A10782,A822)</f>
        <v>0</v>
      </c>
    </row>
    <row r="823" customFormat="false" ht="12.75" hidden="false" customHeight="false" outlineLevel="0" collapsed="false">
      <c r="B823" s="0" t="n">
        <f aca="false">COUNTIF('Deal Detail'!A833:A10783,A823)</f>
        <v>0</v>
      </c>
    </row>
    <row r="824" customFormat="false" ht="12.75" hidden="false" customHeight="false" outlineLevel="0" collapsed="false">
      <c r="B824" s="0" t="n">
        <f aca="false">COUNTIF('Deal Detail'!A834:A10784,A824)</f>
        <v>0</v>
      </c>
    </row>
    <row r="825" customFormat="false" ht="12.75" hidden="false" customHeight="false" outlineLevel="0" collapsed="false">
      <c r="B825" s="0" t="n">
        <f aca="false">COUNTIF('Deal Detail'!A835:A10785,A825)</f>
        <v>0</v>
      </c>
    </row>
    <row r="826" customFormat="false" ht="12.75" hidden="false" customHeight="false" outlineLevel="0" collapsed="false">
      <c r="B826" s="0" t="n">
        <f aca="false">COUNTIF('Deal Detail'!A836:A10786,A826)</f>
        <v>0</v>
      </c>
    </row>
    <row r="827" customFormat="false" ht="12.75" hidden="false" customHeight="false" outlineLevel="0" collapsed="false">
      <c r="B827" s="0" t="n">
        <f aca="false">COUNTIF('Deal Detail'!A837:A10787,A827)</f>
        <v>0</v>
      </c>
    </row>
    <row r="828" customFormat="false" ht="12.75" hidden="false" customHeight="false" outlineLevel="0" collapsed="false">
      <c r="B828" s="0" t="n">
        <f aca="false">COUNTIF('Deal Detail'!A838:A10788,A828)</f>
        <v>0</v>
      </c>
    </row>
    <row r="829" customFormat="false" ht="12.75" hidden="false" customHeight="false" outlineLevel="0" collapsed="false">
      <c r="B829" s="0" t="n">
        <f aca="false">COUNTIF('Deal Detail'!A839:A10789,A829)</f>
        <v>0</v>
      </c>
    </row>
    <row r="830" customFormat="false" ht="12.75" hidden="false" customHeight="false" outlineLevel="0" collapsed="false">
      <c r="B830" s="0" t="n">
        <f aca="false">COUNTIF('Deal Detail'!A840:A10790,A830)</f>
        <v>0</v>
      </c>
    </row>
    <row r="831" customFormat="false" ht="12.75" hidden="false" customHeight="false" outlineLevel="0" collapsed="false">
      <c r="B831" s="0" t="n">
        <f aca="false">COUNTIF('Deal Detail'!A841:A10791,A831)</f>
        <v>0</v>
      </c>
    </row>
    <row r="832" customFormat="false" ht="12.75" hidden="false" customHeight="false" outlineLevel="0" collapsed="false">
      <c r="B832" s="0" t="n">
        <f aca="false">COUNTIF('Deal Detail'!A842:A10792,A832)</f>
        <v>0</v>
      </c>
    </row>
    <row r="833" customFormat="false" ht="12.75" hidden="false" customHeight="false" outlineLevel="0" collapsed="false">
      <c r="B833" s="0" t="n">
        <f aca="false">COUNTIF('Deal Detail'!A843:A10793,A833)</f>
        <v>0</v>
      </c>
    </row>
    <row r="834" customFormat="false" ht="12.75" hidden="false" customHeight="false" outlineLevel="0" collapsed="false">
      <c r="B834" s="0" t="n">
        <f aca="false">COUNTIF('Deal Detail'!A844:A10794,A834)</f>
        <v>0</v>
      </c>
    </row>
    <row r="835" customFormat="false" ht="12.75" hidden="false" customHeight="false" outlineLevel="0" collapsed="false">
      <c r="B835" s="0" t="n">
        <f aca="false">COUNTIF('Deal Detail'!A845:A10795,A835)</f>
        <v>0</v>
      </c>
    </row>
    <row r="836" customFormat="false" ht="12.75" hidden="false" customHeight="false" outlineLevel="0" collapsed="false">
      <c r="B836" s="0" t="n">
        <f aca="false">COUNTIF('Deal Detail'!A846:A10796,A836)</f>
        <v>0</v>
      </c>
    </row>
    <row r="837" customFormat="false" ht="12.75" hidden="false" customHeight="false" outlineLevel="0" collapsed="false">
      <c r="B837" s="0" t="n">
        <f aca="false">COUNTIF('Deal Detail'!A847:A10797,A837)</f>
        <v>0</v>
      </c>
    </row>
    <row r="838" customFormat="false" ht="12.75" hidden="false" customHeight="false" outlineLevel="0" collapsed="false">
      <c r="B838" s="0" t="n">
        <f aca="false">COUNTIF('Deal Detail'!A848:A10798,A838)</f>
        <v>0</v>
      </c>
    </row>
    <row r="839" customFormat="false" ht="12.75" hidden="false" customHeight="false" outlineLevel="0" collapsed="false">
      <c r="B839" s="0" t="n">
        <f aca="false">COUNTIF('Deal Detail'!A849:A10799,A839)</f>
        <v>0</v>
      </c>
    </row>
    <row r="840" customFormat="false" ht="12.75" hidden="false" customHeight="false" outlineLevel="0" collapsed="false">
      <c r="B840" s="0" t="n">
        <f aca="false">COUNTIF('Deal Detail'!A850:A10800,A840)</f>
        <v>0</v>
      </c>
    </row>
    <row r="841" customFormat="false" ht="12.75" hidden="false" customHeight="false" outlineLevel="0" collapsed="false">
      <c r="B841" s="0" t="n">
        <f aca="false">COUNTIF('Deal Detail'!A851:A10801,A841)</f>
        <v>0</v>
      </c>
    </row>
    <row r="842" customFormat="false" ht="12.75" hidden="false" customHeight="false" outlineLevel="0" collapsed="false">
      <c r="B842" s="0" t="n">
        <f aca="false">COUNTIF('Deal Detail'!A852:A10802,A842)</f>
        <v>0</v>
      </c>
    </row>
    <row r="843" customFormat="false" ht="12.75" hidden="false" customHeight="false" outlineLevel="0" collapsed="false">
      <c r="B843" s="0" t="n">
        <f aca="false">COUNTIF('Deal Detail'!A853:A10803,A843)</f>
        <v>0</v>
      </c>
    </row>
    <row r="844" customFormat="false" ht="12.75" hidden="false" customHeight="false" outlineLevel="0" collapsed="false">
      <c r="B844" s="0" t="n">
        <f aca="false">COUNTIF('Deal Detail'!A854:A10804,A844)</f>
        <v>0</v>
      </c>
    </row>
    <row r="845" customFormat="false" ht="12.75" hidden="false" customHeight="false" outlineLevel="0" collapsed="false">
      <c r="B845" s="0" t="n">
        <f aca="false">COUNTIF('Deal Detail'!A855:A10805,A845)</f>
        <v>0</v>
      </c>
    </row>
    <row r="846" customFormat="false" ht="12.75" hidden="false" customHeight="false" outlineLevel="0" collapsed="false">
      <c r="B846" s="0" t="n">
        <f aca="false">COUNTIF('Deal Detail'!A856:A10806,A846)</f>
        <v>0</v>
      </c>
    </row>
    <row r="847" customFormat="false" ht="12.75" hidden="false" customHeight="false" outlineLevel="0" collapsed="false">
      <c r="B847" s="0" t="n">
        <f aca="false">COUNTIF('Deal Detail'!A857:A10807,A847)</f>
        <v>0</v>
      </c>
    </row>
    <row r="848" customFormat="false" ht="12.75" hidden="false" customHeight="false" outlineLevel="0" collapsed="false">
      <c r="B848" s="0" t="n">
        <f aca="false">COUNTIF('Deal Detail'!A858:A10808,A848)</f>
        <v>0</v>
      </c>
    </row>
    <row r="849" customFormat="false" ht="12.75" hidden="false" customHeight="false" outlineLevel="0" collapsed="false">
      <c r="B849" s="0" t="n">
        <f aca="false">COUNTIF('Deal Detail'!A859:A10809,A849)</f>
        <v>0</v>
      </c>
    </row>
    <row r="850" customFormat="false" ht="12.75" hidden="false" customHeight="false" outlineLevel="0" collapsed="false">
      <c r="B850" s="0" t="n">
        <f aca="false">COUNTIF('Deal Detail'!A860:A10810,A850)</f>
        <v>0</v>
      </c>
    </row>
    <row r="851" customFormat="false" ht="12.75" hidden="false" customHeight="false" outlineLevel="0" collapsed="false">
      <c r="B851" s="0" t="n">
        <f aca="false">COUNTIF('Deal Detail'!A861:A10811,A851)</f>
        <v>0</v>
      </c>
    </row>
    <row r="852" customFormat="false" ht="12.75" hidden="false" customHeight="false" outlineLevel="0" collapsed="false">
      <c r="B852" s="0" t="n">
        <f aca="false">COUNTIF('Deal Detail'!A862:A10812,A852)</f>
        <v>0</v>
      </c>
    </row>
    <row r="853" customFormat="false" ht="12.75" hidden="false" customHeight="false" outlineLevel="0" collapsed="false">
      <c r="B853" s="0" t="n">
        <f aca="false">COUNTIF('Deal Detail'!A863:A10813,A853)</f>
        <v>0</v>
      </c>
    </row>
    <row r="854" customFormat="false" ht="12.75" hidden="false" customHeight="false" outlineLevel="0" collapsed="false">
      <c r="B854" s="0" t="n">
        <f aca="false">COUNTIF('Deal Detail'!A864:A10814,A854)</f>
        <v>0</v>
      </c>
    </row>
    <row r="855" customFormat="false" ht="12.75" hidden="false" customHeight="false" outlineLevel="0" collapsed="false">
      <c r="B855" s="0" t="n">
        <f aca="false">COUNTIF('Deal Detail'!A865:A10815,A855)</f>
        <v>0</v>
      </c>
    </row>
    <row r="856" customFormat="false" ht="12.75" hidden="false" customHeight="false" outlineLevel="0" collapsed="false">
      <c r="B856" s="0" t="n">
        <f aca="false">COUNTIF('Deal Detail'!A866:A10816,A856)</f>
        <v>0</v>
      </c>
    </row>
    <row r="857" customFormat="false" ht="12.75" hidden="false" customHeight="false" outlineLevel="0" collapsed="false">
      <c r="B857" s="0" t="n">
        <f aca="false">COUNTIF('Deal Detail'!A867:A10817,A857)</f>
        <v>0</v>
      </c>
    </row>
    <row r="858" customFormat="false" ht="12.75" hidden="false" customHeight="false" outlineLevel="0" collapsed="false">
      <c r="B858" s="0" t="n">
        <f aca="false">COUNTIF('Deal Detail'!A868:A10818,A858)</f>
        <v>0</v>
      </c>
    </row>
    <row r="859" customFormat="false" ht="12.75" hidden="false" customHeight="false" outlineLevel="0" collapsed="false">
      <c r="B859" s="0" t="n">
        <f aca="false">COUNTIF('Deal Detail'!A869:A10819,A859)</f>
        <v>0</v>
      </c>
    </row>
    <row r="860" customFormat="false" ht="12.75" hidden="false" customHeight="false" outlineLevel="0" collapsed="false">
      <c r="B860" s="0" t="n">
        <f aca="false">COUNTIF('Deal Detail'!A870:A10820,A860)</f>
        <v>0</v>
      </c>
    </row>
    <row r="861" customFormat="false" ht="12.75" hidden="false" customHeight="false" outlineLevel="0" collapsed="false">
      <c r="B861" s="0" t="n">
        <f aca="false">COUNTIF('Deal Detail'!A871:A10821,A861)</f>
        <v>0</v>
      </c>
    </row>
    <row r="862" customFormat="false" ht="12.75" hidden="false" customHeight="false" outlineLevel="0" collapsed="false">
      <c r="B862" s="0" t="n">
        <f aca="false">COUNTIF('Deal Detail'!A872:A10822,A862)</f>
        <v>0</v>
      </c>
    </row>
    <row r="863" customFormat="false" ht="12.75" hidden="false" customHeight="false" outlineLevel="0" collapsed="false">
      <c r="B863" s="0" t="n">
        <f aca="false">COUNTIF('Deal Detail'!A873:A10823,A863)</f>
        <v>0</v>
      </c>
    </row>
    <row r="864" customFormat="false" ht="12.75" hidden="false" customHeight="false" outlineLevel="0" collapsed="false">
      <c r="B864" s="0" t="n">
        <f aca="false">COUNTIF('Deal Detail'!A874:A10824,A864)</f>
        <v>0</v>
      </c>
    </row>
    <row r="865" customFormat="false" ht="12.75" hidden="false" customHeight="false" outlineLevel="0" collapsed="false">
      <c r="B865" s="0" t="n">
        <f aca="false">COUNTIF('Deal Detail'!A875:A10825,A865)</f>
        <v>0</v>
      </c>
    </row>
    <row r="866" customFormat="false" ht="12.75" hidden="false" customHeight="false" outlineLevel="0" collapsed="false">
      <c r="B866" s="0" t="n">
        <f aca="false">COUNTIF('Deal Detail'!A876:A10826,A866)</f>
        <v>0</v>
      </c>
    </row>
    <row r="867" customFormat="false" ht="12.75" hidden="false" customHeight="false" outlineLevel="0" collapsed="false">
      <c r="B867" s="0" t="n">
        <f aca="false">COUNTIF('Deal Detail'!A877:A10827,A867)</f>
        <v>0</v>
      </c>
    </row>
    <row r="868" customFormat="false" ht="12.75" hidden="false" customHeight="false" outlineLevel="0" collapsed="false">
      <c r="B868" s="0" t="n">
        <f aca="false">COUNTIF('Deal Detail'!A878:A10828,A868)</f>
        <v>0</v>
      </c>
    </row>
    <row r="869" customFormat="false" ht="12.75" hidden="false" customHeight="false" outlineLevel="0" collapsed="false">
      <c r="B869" s="0" t="n">
        <f aca="false">COUNTIF('Deal Detail'!A879:A10829,A869)</f>
        <v>0</v>
      </c>
    </row>
    <row r="870" customFormat="false" ht="12.75" hidden="false" customHeight="false" outlineLevel="0" collapsed="false">
      <c r="B870" s="0" t="n">
        <f aca="false">COUNTIF('Deal Detail'!A880:A10830,A870)</f>
        <v>0</v>
      </c>
    </row>
    <row r="871" customFormat="false" ht="12.75" hidden="false" customHeight="false" outlineLevel="0" collapsed="false">
      <c r="B871" s="0" t="n">
        <f aca="false">COUNTIF('Deal Detail'!A881:A10831,A871)</f>
        <v>0</v>
      </c>
    </row>
    <row r="872" customFormat="false" ht="12.75" hidden="false" customHeight="false" outlineLevel="0" collapsed="false">
      <c r="B872" s="0" t="n">
        <f aca="false">COUNTIF('Deal Detail'!A882:A10832,A872)</f>
        <v>0</v>
      </c>
    </row>
    <row r="873" customFormat="false" ht="12.75" hidden="false" customHeight="false" outlineLevel="0" collapsed="false">
      <c r="B873" s="0" t="n">
        <f aca="false">COUNTIF('Deal Detail'!A883:A10833,A873)</f>
        <v>0</v>
      </c>
    </row>
    <row r="874" customFormat="false" ht="12.75" hidden="false" customHeight="false" outlineLevel="0" collapsed="false">
      <c r="B874" s="0" t="n">
        <f aca="false">COUNTIF('Deal Detail'!A884:A10834,A874)</f>
        <v>0</v>
      </c>
    </row>
    <row r="875" customFormat="false" ht="12.75" hidden="false" customHeight="false" outlineLevel="0" collapsed="false">
      <c r="B875" s="0" t="n">
        <f aca="false">COUNTIF('Deal Detail'!A885:A10835,A875)</f>
        <v>0</v>
      </c>
    </row>
    <row r="876" customFormat="false" ht="12.75" hidden="false" customHeight="false" outlineLevel="0" collapsed="false">
      <c r="B876" s="0" t="n">
        <f aca="false">COUNTIF('Deal Detail'!A886:A10836,A876)</f>
        <v>0</v>
      </c>
    </row>
    <row r="877" customFormat="false" ht="12.75" hidden="false" customHeight="false" outlineLevel="0" collapsed="false">
      <c r="B877" s="0" t="n">
        <f aca="false">COUNTIF('Deal Detail'!A887:A10837,A877)</f>
        <v>0</v>
      </c>
    </row>
    <row r="878" customFormat="false" ht="12.75" hidden="false" customHeight="false" outlineLevel="0" collapsed="false">
      <c r="B878" s="0" t="n">
        <f aca="false">COUNTIF('Deal Detail'!A888:A10838,A878)</f>
        <v>0</v>
      </c>
    </row>
    <row r="879" customFormat="false" ht="12.75" hidden="false" customHeight="false" outlineLevel="0" collapsed="false">
      <c r="B879" s="0" t="n">
        <f aca="false">COUNTIF('Deal Detail'!A889:A10839,A879)</f>
        <v>0</v>
      </c>
    </row>
    <row r="880" customFormat="false" ht="12.75" hidden="false" customHeight="false" outlineLevel="0" collapsed="false">
      <c r="B880" s="0" t="n">
        <f aca="false">COUNTIF('Deal Detail'!A890:A10840,A880)</f>
        <v>0</v>
      </c>
    </row>
    <row r="881" customFormat="false" ht="12.75" hidden="false" customHeight="false" outlineLevel="0" collapsed="false">
      <c r="B881" s="0" t="n">
        <f aca="false">COUNTIF('Deal Detail'!A891:A10841,A881)</f>
        <v>0</v>
      </c>
    </row>
    <row r="882" customFormat="false" ht="12.75" hidden="false" customHeight="false" outlineLevel="0" collapsed="false">
      <c r="B882" s="0" t="n">
        <f aca="false">COUNTIF('Deal Detail'!A892:A10842,A882)</f>
        <v>0</v>
      </c>
    </row>
    <row r="883" customFormat="false" ht="12.75" hidden="false" customHeight="false" outlineLevel="0" collapsed="false">
      <c r="B883" s="0" t="n">
        <f aca="false">COUNTIF('Deal Detail'!A893:A10843,A883)</f>
        <v>0</v>
      </c>
    </row>
    <row r="884" customFormat="false" ht="12.75" hidden="false" customHeight="false" outlineLevel="0" collapsed="false">
      <c r="B884" s="0" t="n">
        <f aca="false">COUNTIF('Deal Detail'!A894:A10844,A884)</f>
        <v>0</v>
      </c>
    </row>
    <row r="885" customFormat="false" ht="12.75" hidden="false" customHeight="false" outlineLevel="0" collapsed="false">
      <c r="B885" s="0" t="n">
        <f aca="false">COUNTIF('Deal Detail'!A895:A10845,A885)</f>
        <v>0</v>
      </c>
    </row>
    <row r="886" customFormat="false" ht="12.75" hidden="false" customHeight="false" outlineLevel="0" collapsed="false">
      <c r="B886" s="0" t="n">
        <f aca="false">COUNTIF('Deal Detail'!A896:A10846,A886)</f>
        <v>0</v>
      </c>
    </row>
    <row r="887" customFormat="false" ht="12.75" hidden="false" customHeight="false" outlineLevel="0" collapsed="false">
      <c r="B887" s="0" t="n">
        <f aca="false">COUNTIF('Deal Detail'!A897:A10847,A887)</f>
        <v>0</v>
      </c>
    </row>
    <row r="888" customFormat="false" ht="12.75" hidden="false" customHeight="false" outlineLevel="0" collapsed="false">
      <c r="B888" s="0" t="n">
        <f aca="false">COUNTIF('Deal Detail'!A898:A10848,A888)</f>
        <v>0</v>
      </c>
    </row>
    <row r="889" customFormat="false" ht="12.75" hidden="false" customHeight="false" outlineLevel="0" collapsed="false">
      <c r="B889" s="0" t="n">
        <f aca="false">COUNTIF('Deal Detail'!A899:A10849,A889)</f>
        <v>0</v>
      </c>
    </row>
    <row r="890" customFormat="false" ht="12.75" hidden="false" customHeight="false" outlineLevel="0" collapsed="false">
      <c r="B890" s="0" t="n">
        <f aca="false">COUNTIF('Deal Detail'!A900:A10850,A890)</f>
        <v>0</v>
      </c>
    </row>
    <row r="891" customFormat="false" ht="12.75" hidden="false" customHeight="false" outlineLevel="0" collapsed="false">
      <c r="B891" s="0" t="n">
        <f aca="false">COUNTIF('Deal Detail'!A901:A10851,A891)</f>
        <v>0</v>
      </c>
    </row>
    <row r="892" customFormat="false" ht="12.75" hidden="false" customHeight="false" outlineLevel="0" collapsed="false">
      <c r="B892" s="0" t="n">
        <f aca="false">COUNTIF('Deal Detail'!A902:A10852,A892)</f>
        <v>0</v>
      </c>
    </row>
    <row r="893" customFormat="false" ht="12.75" hidden="false" customHeight="false" outlineLevel="0" collapsed="false">
      <c r="B893" s="0" t="n">
        <f aca="false">COUNTIF('Deal Detail'!A903:A10853,A893)</f>
        <v>0</v>
      </c>
    </row>
    <row r="894" customFormat="false" ht="12.75" hidden="false" customHeight="false" outlineLevel="0" collapsed="false">
      <c r="B894" s="0" t="n">
        <f aca="false">COUNTIF('Deal Detail'!A904:A10854,A894)</f>
        <v>0</v>
      </c>
    </row>
    <row r="895" customFormat="false" ht="12.75" hidden="false" customHeight="false" outlineLevel="0" collapsed="false">
      <c r="B895" s="0" t="n">
        <f aca="false">COUNTIF('Deal Detail'!A905:A10855,A895)</f>
        <v>0</v>
      </c>
    </row>
    <row r="896" customFormat="false" ht="12.75" hidden="false" customHeight="false" outlineLevel="0" collapsed="false">
      <c r="B896" s="0" t="n">
        <f aca="false">COUNTIF('Deal Detail'!A906:A10856,A896)</f>
        <v>0</v>
      </c>
    </row>
    <row r="897" customFormat="false" ht="12.75" hidden="false" customHeight="false" outlineLevel="0" collapsed="false">
      <c r="B897" s="0" t="n">
        <f aca="false">COUNTIF('Deal Detail'!A907:A10857,A897)</f>
        <v>0</v>
      </c>
    </row>
    <row r="898" customFormat="false" ht="12.75" hidden="false" customHeight="false" outlineLevel="0" collapsed="false">
      <c r="B898" s="0" t="n">
        <f aca="false">COUNTIF('Deal Detail'!A908:A10858,A898)</f>
        <v>0</v>
      </c>
    </row>
    <row r="899" customFormat="false" ht="12.75" hidden="false" customHeight="false" outlineLevel="0" collapsed="false">
      <c r="B899" s="0" t="n">
        <f aca="false">COUNTIF('Deal Detail'!A909:A10859,A899)</f>
        <v>0</v>
      </c>
    </row>
    <row r="900" customFormat="false" ht="12.75" hidden="false" customHeight="false" outlineLevel="0" collapsed="false">
      <c r="B900" s="0" t="n">
        <f aca="false">COUNTIF('Deal Detail'!A910:A10860,A900)</f>
        <v>0</v>
      </c>
    </row>
    <row r="901" customFormat="false" ht="12.75" hidden="false" customHeight="false" outlineLevel="0" collapsed="false">
      <c r="B901" s="0" t="n">
        <f aca="false">COUNTIF('Deal Detail'!A911:A10861,A901)</f>
        <v>0</v>
      </c>
    </row>
    <row r="902" customFormat="false" ht="12.75" hidden="false" customHeight="false" outlineLevel="0" collapsed="false">
      <c r="B902" s="0" t="n">
        <f aca="false">COUNTIF('Deal Detail'!A912:A10862,A902)</f>
        <v>0</v>
      </c>
    </row>
    <row r="903" customFormat="false" ht="12.75" hidden="false" customHeight="false" outlineLevel="0" collapsed="false">
      <c r="B903" s="0" t="n">
        <f aca="false">COUNTIF('Deal Detail'!A913:A10863,A903)</f>
        <v>0</v>
      </c>
    </row>
    <row r="904" customFormat="false" ht="12.75" hidden="false" customHeight="false" outlineLevel="0" collapsed="false">
      <c r="B904" s="0" t="n">
        <f aca="false">COUNTIF('Deal Detail'!A914:A10864,A904)</f>
        <v>0</v>
      </c>
    </row>
    <row r="905" customFormat="false" ht="12.75" hidden="false" customHeight="false" outlineLevel="0" collapsed="false">
      <c r="B905" s="0" t="n">
        <f aca="false">COUNTIF('Deal Detail'!A915:A10865,A905)</f>
        <v>0</v>
      </c>
    </row>
    <row r="906" customFormat="false" ht="12.75" hidden="false" customHeight="false" outlineLevel="0" collapsed="false">
      <c r="B906" s="0" t="n">
        <f aca="false">COUNTIF('Deal Detail'!A916:A10866,A906)</f>
        <v>0</v>
      </c>
    </row>
    <row r="907" customFormat="false" ht="12.75" hidden="false" customHeight="false" outlineLevel="0" collapsed="false">
      <c r="B907" s="0" t="n">
        <f aca="false">COUNTIF('Deal Detail'!A917:A10867,A907)</f>
        <v>0</v>
      </c>
    </row>
    <row r="908" customFormat="false" ht="12.75" hidden="false" customHeight="false" outlineLevel="0" collapsed="false">
      <c r="B908" s="0" t="n">
        <f aca="false">COUNTIF('Deal Detail'!A918:A10868,A908)</f>
        <v>0</v>
      </c>
    </row>
    <row r="909" customFormat="false" ht="12.75" hidden="false" customHeight="false" outlineLevel="0" collapsed="false">
      <c r="B909" s="0" t="n">
        <f aca="false">COUNTIF('Deal Detail'!A919:A10869,A909)</f>
        <v>0</v>
      </c>
    </row>
    <row r="910" customFormat="false" ht="12.75" hidden="false" customHeight="false" outlineLevel="0" collapsed="false">
      <c r="B910" s="0" t="n">
        <f aca="false">COUNTIF('Deal Detail'!A920:A10870,A910)</f>
        <v>0</v>
      </c>
    </row>
    <row r="911" customFormat="false" ht="12.75" hidden="false" customHeight="false" outlineLevel="0" collapsed="false">
      <c r="B911" s="0" t="n">
        <f aca="false">COUNTIF('Deal Detail'!A921:A10871,A911)</f>
        <v>0</v>
      </c>
    </row>
    <row r="912" customFormat="false" ht="12.75" hidden="false" customHeight="false" outlineLevel="0" collapsed="false">
      <c r="B912" s="0" t="n">
        <f aca="false">COUNTIF('Deal Detail'!A922:A10872,A912)</f>
        <v>0</v>
      </c>
    </row>
    <row r="913" customFormat="false" ht="12.75" hidden="false" customHeight="false" outlineLevel="0" collapsed="false">
      <c r="B913" s="0" t="n">
        <f aca="false">COUNTIF('Deal Detail'!A923:A10873,A913)</f>
        <v>0</v>
      </c>
    </row>
    <row r="914" customFormat="false" ht="12.75" hidden="false" customHeight="false" outlineLevel="0" collapsed="false">
      <c r="B914" s="0" t="n">
        <f aca="false">COUNTIF('Deal Detail'!A924:A10874,A914)</f>
        <v>0</v>
      </c>
    </row>
    <row r="915" customFormat="false" ht="12.75" hidden="false" customHeight="false" outlineLevel="0" collapsed="false">
      <c r="B915" s="0" t="n">
        <f aca="false">COUNTIF('Deal Detail'!A925:A10875,A915)</f>
        <v>0</v>
      </c>
    </row>
    <row r="916" customFormat="false" ht="12.75" hidden="false" customHeight="false" outlineLevel="0" collapsed="false">
      <c r="B916" s="0" t="n">
        <f aca="false">COUNTIF('Deal Detail'!A926:A10876,A916)</f>
        <v>0</v>
      </c>
    </row>
    <row r="917" customFormat="false" ht="12.75" hidden="false" customHeight="false" outlineLevel="0" collapsed="false">
      <c r="B917" s="0" t="n">
        <f aca="false">COUNTIF('Deal Detail'!A927:A10877,A917)</f>
        <v>0</v>
      </c>
    </row>
    <row r="918" customFormat="false" ht="12.75" hidden="false" customHeight="false" outlineLevel="0" collapsed="false">
      <c r="B918" s="0" t="n">
        <f aca="false">COUNTIF('Deal Detail'!A928:A10878,A918)</f>
        <v>0</v>
      </c>
    </row>
    <row r="919" customFormat="false" ht="12.75" hidden="false" customHeight="false" outlineLevel="0" collapsed="false">
      <c r="B919" s="0" t="n">
        <f aca="false">COUNTIF('Deal Detail'!A929:A10879,A919)</f>
        <v>0</v>
      </c>
    </row>
    <row r="920" customFormat="false" ht="12.75" hidden="false" customHeight="false" outlineLevel="0" collapsed="false">
      <c r="B920" s="0" t="n">
        <f aca="false">COUNTIF('Deal Detail'!A930:A10880,A920)</f>
        <v>0</v>
      </c>
    </row>
    <row r="921" customFormat="false" ht="12.75" hidden="false" customHeight="false" outlineLevel="0" collapsed="false">
      <c r="B921" s="0" t="n">
        <f aca="false">COUNTIF('Deal Detail'!A931:A10881,A921)</f>
        <v>0</v>
      </c>
    </row>
    <row r="922" customFormat="false" ht="12.75" hidden="false" customHeight="false" outlineLevel="0" collapsed="false">
      <c r="B922" s="0" t="n">
        <f aca="false">COUNTIF('Deal Detail'!A932:A10882,A922)</f>
        <v>0</v>
      </c>
    </row>
    <row r="923" customFormat="false" ht="12.75" hidden="false" customHeight="false" outlineLevel="0" collapsed="false">
      <c r="B923" s="0" t="n">
        <f aca="false">COUNTIF('Deal Detail'!A933:A10883,A923)</f>
        <v>0</v>
      </c>
    </row>
    <row r="924" customFormat="false" ht="12.75" hidden="false" customHeight="false" outlineLevel="0" collapsed="false">
      <c r="B924" s="0" t="n">
        <f aca="false">COUNTIF('Deal Detail'!A934:A10884,A924)</f>
        <v>0</v>
      </c>
    </row>
    <row r="925" customFormat="false" ht="12.75" hidden="false" customHeight="false" outlineLevel="0" collapsed="false">
      <c r="B925" s="0" t="n">
        <f aca="false">COUNTIF('Deal Detail'!A935:A10885,A925)</f>
        <v>0</v>
      </c>
    </row>
    <row r="926" customFormat="false" ht="12.75" hidden="false" customHeight="false" outlineLevel="0" collapsed="false">
      <c r="B926" s="0" t="n">
        <f aca="false">COUNTIF('Deal Detail'!A936:A10886,A926)</f>
        <v>0</v>
      </c>
    </row>
    <row r="927" customFormat="false" ht="12.75" hidden="false" customHeight="false" outlineLevel="0" collapsed="false">
      <c r="B927" s="0" t="n">
        <f aca="false">COUNTIF('Deal Detail'!A937:A10887,A927)</f>
        <v>0</v>
      </c>
    </row>
    <row r="928" customFormat="false" ht="12.75" hidden="false" customHeight="false" outlineLevel="0" collapsed="false">
      <c r="B928" s="0" t="n">
        <f aca="false">COUNTIF('Deal Detail'!A938:A10888,A928)</f>
        <v>0</v>
      </c>
    </row>
    <row r="929" customFormat="false" ht="12.75" hidden="false" customHeight="false" outlineLevel="0" collapsed="false">
      <c r="B929" s="0" t="n">
        <f aca="false">COUNTIF('Deal Detail'!A939:A10889,A929)</f>
        <v>0</v>
      </c>
    </row>
    <row r="930" customFormat="false" ht="12.75" hidden="false" customHeight="false" outlineLevel="0" collapsed="false">
      <c r="B930" s="0" t="n">
        <f aca="false">COUNTIF('Deal Detail'!A940:A10890,A930)</f>
        <v>0</v>
      </c>
    </row>
    <row r="931" customFormat="false" ht="12.75" hidden="false" customHeight="false" outlineLevel="0" collapsed="false">
      <c r="B931" s="0" t="n">
        <f aca="false">COUNTIF('Deal Detail'!A941:A10891,A931)</f>
        <v>0</v>
      </c>
    </row>
    <row r="932" customFormat="false" ht="12.75" hidden="false" customHeight="false" outlineLevel="0" collapsed="false">
      <c r="B932" s="0" t="n">
        <f aca="false">COUNTIF('Deal Detail'!A942:A10892,A932)</f>
        <v>0</v>
      </c>
    </row>
    <row r="933" customFormat="false" ht="12.75" hidden="false" customHeight="false" outlineLevel="0" collapsed="false">
      <c r="B933" s="0" t="n">
        <f aca="false">COUNTIF('Deal Detail'!A943:A10893,A933)</f>
        <v>0</v>
      </c>
    </row>
    <row r="934" customFormat="false" ht="12.75" hidden="false" customHeight="false" outlineLevel="0" collapsed="false">
      <c r="B934" s="0" t="n">
        <f aca="false">COUNTIF('Deal Detail'!A944:A10894,A934)</f>
        <v>0</v>
      </c>
    </row>
    <row r="935" customFormat="false" ht="12.75" hidden="false" customHeight="false" outlineLevel="0" collapsed="false">
      <c r="B935" s="0" t="n">
        <f aca="false">COUNTIF('Deal Detail'!A945:A10895,A935)</f>
        <v>0</v>
      </c>
    </row>
    <row r="936" customFormat="false" ht="12.75" hidden="false" customHeight="false" outlineLevel="0" collapsed="false">
      <c r="B936" s="0" t="n">
        <f aca="false">COUNTIF('Deal Detail'!A946:A10896,A936)</f>
        <v>0</v>
      </c>
    </row>
    <row r="937" customFormat="false" ht="12.75" hidden="false" customHeight="false" outlineLevel="0" collapsed="false">
      <c r="B937" s="0" t="n">
        <f aca="false">COUNTIF('Deal Detail'!A947:A10897,A937)</f>
        <v>0</v>
      </c>
    </row>
    <row r="938" customFormat="false" ht="12.75" hidden="false" customHeight="false" outlineLevel="0" collapsed="false">
      <c r="B938" s="0" t="n">
        <f aca="false">COUNTIF('Deal Detail'!A948:A10898,A938)</f>
        <v>0</v>
      </c>
    </row>
    <row r="939" customFormat="false" ht="12.75" hidden="false" customHeight="false" outlineLevel="0" collapsed="false">
      <c r="B939" s="0" t="n">
        <f aca="false">COUNTIF('Deal Detail'!A949:A10899,A939)</f>
        <v>0</v>
      </c>
    </row>
    <row r="940" customFormat="false" ht="12.75" hidden="false" customHeight="false" outlineLevel="0" collapsed="false">
      <c r="B940" s="0" t="n">
        <f aca="false">COUNTIF('Deal Detail'!A950:A10900,A940)</f>
        <v>0</v>
      </c>
    </row>
    <row r="941" customFormat="false" ht="12.75" hidden="false" customHeight="false" outlineLevel="0" collapsed="false">
      <c r="B941" s="0" t="n">
        <f aca="false">COUNTIF('Deal Detail'!A951:A10901,A941)</f>
        <v>0</v>
      </c>
    </row>
    <row r="942" customFormat="false" ht="12.75" hidden="false" customHeight="false" outlineLevel="0" collapsed="false">
      <c r="B942" s="0" t="n">
        <f aca="false">COUNTIF('Deal Detail'!A952:A10902,A942)</f>
        <v>0</v>
      </c>
    </row>
    <row r="943" customFormat="false" ht="12.75" hidden="false" customHeight="false" outlineLevel="0" collapsed="false">
      <c r="B943" s="0" t="n">
        <f aca="false">COUNTIF('Deal Detail'!A953:A10903,A943)</f>
        <v>0</v>
      </c>
    </row>
    <row r="944" customFormat="false" ht="12.75" hidden="false" customHeight="false" outlineLevel="0" collapsed="false">
      <c r="B944" s="0" t="n">
        <f aca="false">COUNTIF('Deal Detail'!A954:A10904,A944)</f>
        <v>0</v>
      </c>
    </row>
    <row r="945" customFormat="false" ht="12.75" hidden="false" customHeight="false" outlineLevel="0" collapsed="false">
      <c r="B945" s="0" t="n">
        <f aca="false">COUNTIF('Deal Detail'!A955:A10905,A945)</f>
        <v>0</v>
      </c>
    </row>
    <row r="946" customFormat="false" ht="12.75" hidden="false" customHeight="false" outlineLevel="0" collapsed="false">
      <c r="B946" s="0" t="n">
        <f aca="false">COUNTIF('Deal Detail'!A956:A10906,A946)</f>
        <v>0</v>
      </c>
    </row>
    <row r="947" customFormat="false" ht="12.75" hidden="false" customHeight="false" outlineLevel="0" collapsed="false">
      <c r="B947" s="0" t="n">
        <f aca="false">COUNTIF('Deal Detail'!A957:A10907,A947)</f>
        <v>0</v>
      </c>
    </row>
    <row r="948" customFormat="false" ht="12.75" hidden="false" customHeight="false" outlineLevel="0" collapsed="false">
      <c r="B948" s="0" t="n">
        <f aca="false">COUNTIF('Deal Detail'!A958:A10908,A948)</f>
        <v>0</v>
      </c>
    </row>
    <row r="949" customFormat="false" ht="12.75" hidden="false" customHeight="false" outlineLevel="0" collapsed="false">
      <c r="B949" s="0" t="n">
        <f aca="false">COUNTIF('Deal Detail'!A959:A10909,A949)</f>
        <v>0</v>
      </c>
    </row>
    <row r="950" customFormat="false" ht="12.75" hidden="false" customHeight="false" outlineLevel="0" collapsed="false">
      <c r="B950" s="0" t="n">
        <f aca="false">COUNTIF('Deal Detail'!A960:A10910,A950)</f>
        <v>0</v>
      </c>
    </row>
    <row r="951" customFormat="false" ht="12.75" hidden="false" customHeight="false" outlineLevel="0" collapsed="false">
      <c r="B951" s="0" t="n">
        <f aca="false">COUNTIF('Deal Detail'!A961:A10911,A951)</f>
        <v>0</v>
      </c>
    </row>
    <row r="952" customFormat="false" ht="12.75" hidden="false" customHeight="false" outlineLevel="0" collapsed="false">
      <c r="B952" s="0" t="n">
        <f aca="false">COUNTIF('Deal Detail'!A962:A10912,A952)</f>
        <v>0</v>
      </c>
    </row>
    <row r="953" customFormat="false" ht="12.75" hidden="false" customHeight="false" outlineLevel="0" collapsed="false">
      <c r="B953" s="0" t="n">
        <f aca="false">COUNTIF('Deal Detail'!A963:A10913,A953)</f>
        <v>0</v>
      </c>
    </row>
    <row r="954" customFormat="false" ht="12.75" hidden="false" customHeight="false" outlineLevel="0" collapsed="false">
      <c r="B954" s="0" t="n">
        <f aca="false">COUNTIF('Deal Detail'!A964:A10914,A954)</f>
        <v>0</v>
      </c>
    </row>
    <row r="955" customFormat="false" ht="12.75" hidden="false" customHeight="false" outlineLevel="0" collapsed="false">
      <c r="B955" s="0" t="n">
        <f aca="false">COUNTIF('Deal Detail'!A965:A10915,A955)</f>
        <v>0</v>
      </c>
    </row>
    <row r="956" customFormat="false" ht="12.75" hidden="false" customHeight="false" outlineLevel="0" collapsed="false">
      <c r="B956" s="0" t="n">
        <f aca="false">COUNTIF('Deal Detail'!A966:A10916,A956)</f>
        <v>0</v>
      </c>
    </row>
    <row r="957" customFormat="false" ht="12.75" hidden="false" customHeight="false" outlineLevel="0" collapsed="false">
      <c r="B957" s="0" t="n">
        <f aca="false">COUNTIF('Deal Detail'!A967:A10917,A957)</f>
        <v>0</v>
      </c>
    </row>
    <row r="958" customFormat="false" ht="12.75" hidden="false" customHeight="false" outlineLevel="0" collapsed="false">
      <c r="B958" s="0" t="n">
        <f aca="false">COUNTIF('Deal Detail'!A968:A10918,A958)</f>
        <v>0</v>
      </c>
    </row>
    <row r="959" customFormat="false" ht="12.75" hidden="false" customHeight="false" outlineLevel="0" collapsed="false">
      <c r="B959" s="0" t="n">
        <f aca="false">COUNTIF('Deal Detail'!A969:A10919,A959)</f>
        <v>0</v>
      </c>
    </row>
    <row r="960" customFormat="false" ht="12.75" hidden="false" customHeight="false" outlineLevel="0" collapsed="false">
      <c r="B960" s="0" t="n">
        <f aca="false">COUNTIF('Deal Detail'!A970:A10920,A960)</f>
        <v>0</v>
      </c>
    </row>
    <row r="961" customFormat="false" ht="12.75" hidden="false" customHeight="false" outlineLevel="0" collapsed="false">
      <c r="B961" s="0" t="n">
        <f aca="false">COUNTIF('Deal Detail'!A971:A10921,A961)</f>
        <v>0</v>
      </c>
    </row>
    <row r="962" customFormat="false" ht="12.75" hidden="false" customHeight="false" outlineLevel="0" collapsed="false">
      <c r="B962" s="0" t="n">
        <f aca="false">COUNTIF('Deal Detail'!A972:A10922,A962)</f>
        <v>0</v>
      </c>
    </row>
    <row r="963" customFormat="false" ht="12.75" hidden="false" customHeight="false" outlineLevel="0" collapsed="false">
      <c r="B963" s="0" t="n">
        <f aca="false">COUNTIF('Deal Detail'!A973:A10923,A963)</f>
        <v>0</v>
      </c>
    </row>
    <row r="964" customFormat="false" ht="12.75" hidden="false" customHeight="false" outlineLevel="0" collapsed="false">
      <c r="B964" s="0" t="n">
        <f aca="false">COUNTIF('Deal Detail'!A974:A10924,A964)</f>
        <v>0</v>
      </c>
    </row>
    <row r="965" customFormat="false" ht="12.75" hidden="false" customHeight="false" outlineLevel="0" collapsed="false">
      <c r="B965" s="0" t="n">
        <f aca="false">COUNTIF('Deal Detail'!A975:A10925,A965)</f>
        <v>0</v>
      </c>
    </row>
    <row r="966" customFormat="false" ht="12.75" hidden="false" customHeight="false" outlineLevel="0" collapsed="false">
      <c r="B966" s="0" t="n">
        <f aca="false">COUNTIF('Deal Detail'!A976:A10926,A966)</f>
        <v>0</v>
      </c>
    </row>
    <row r="967" customFormat="false" ht="12.75" hidden="false" customHeight="false" outlineLevel="0" collapsed="false">
      <c r="B967" s="0" t="n">
        <f aca="false">COUNTIF('Deal Detail'!A977:A10927,A967)</f>
        <v>0</v>
      </c>
    </row>
    <row r="968" customFormat="false" ht="12.75" hidden="false" customHeight="false" outlineLevel="0" collapsed="false">
      <c r="B968" s="0" t="n">
        <f aca="false">COUNTIF('Deal Detail'!A978:A10928,A968)</f>
        <v>0</v>
      </c>
    </row>
    <row r="969" customFormat="false" ht="12.75" hidden="false" customHeight="false" outlineLevel="0" collapsed="false">
      <c r="B969" s="0" t="n">
        <f aca="false">COUNTIF('Deal Detail'!A979:A10929,A969)</f>
        <v>0</v>
      </c>
    </row>
    <row r="970" customFormat="false" ht="12.75" hidden="false" customHeight="false" outlineLevel="0" collapsed="false">
      <c r="B970" s="0" t="n">
        <f aca="false">COUNTIF('Deal Detail'!A980:A10930,A970)</f>
        <v>0</v>
      </c>
    </row>
    <row r="971" customFormat="false" ht="12.75" hidden="false" customHeight="false" outlineLevel="0" collapsed="false">
      <c r="B971" s="0" t="n">
        <f aca="false">COUNTIF('Deal Detail'!A981:A10931,A971)</f>
        <v>0</v>
      </c>
    </row>
    <row r="972" customFormat="false" ht="12.75" hidden="false" customHeight="false" outlineLevel="0" collapsed="false">
      <c r="B972" s="0" t="n">
        <f aca="false">COUNTIF('Deal Detail'!A982:A10932,A972)</f>
        <v>0</v>
      </c>
    </row>
    <row r="973" customFormat="false" ht="12.75" hidden="false" customHeight="false" outlineLevel="0" collapsed="false">
      <c r="B973" s="0" t="n">
        <f aca="false">COUNTIF('Deal Detail'!A983:A10933,A973)</f>
        <v>0</v>
      </c>
    </row>
    <row r="974" customFormat="false" ht="12.75" hidden="false" customHeight="false" outlineLevel="0" collapsed="false">
      <c r="B974" s="0" t="n">
        <f aca="false">COUNTIF('Deal Detail'!A984:A10934,A974)</f>
        <v>0</v>
      </c>
    </row>
    <row r="975" customFormat="false" ht="12.75" hidden="false" customHeight="false" outlineLevel="0" collapsed="false">
      <c r="B975" s="0" t="n">
        <f aca="false">COUNTIF('Deal Detail'!A985:A10935,A975)</f>
        <v>0</v>
      </c>
    </row>
    <row r="976" customFormat="false" ht="12.75" hidden="false" customHeight="false" outlineLevel="0" collapsed="false">
      <c r="B976" s="0" t="n">
        <f aca="false">COUNTIF('Deal Detail'!A986:A10936,A976)</f>
        <v>0</v>
      </c>
    </row>
    <row r="977" customFormat="false" ht="12.75" hidden="false" customHeight="false" outlineLevel="0" collapsed="false">
      <c r="B977" s="0" t="n">
        <f aca="false">COUNTIF('Deal Detail'!A987:A10937,A977)</f>
        <v>0</v>
      </c>
    </row>
    <row r="978" customFormat="false" ht="12.75" hidden="false" customHeight="false" outlineLevel="0" collapsed="false">
      <c r="B978" s="0" t="n">
        <f aca="false">COUNTIF('Deal Detail'!A988:A10938,A978)</f>
        <v>0</v>
      </c>
    </row>
    <row r="979" customFormat="false" ht="12.75" hidden="false" customHeight="false" outlineLevel="0" collapsed="false">
      <c r="B979" s="0" t="n">
        <f aca="false">COUNTIF('Deal Detail'!A989:A10939,A979)</f>
        <v>0</v>
      </c>
    </row>
    <row r="980" customFormat="false" ht="12.75" hidden="false" customHeight="false" outlineLevel="0" collapsed="false">
      <c r="B980" s="0" t="n">
        <f aca="false">COUNTIF('Deal Detail'!A990:A10940,A980)</f>
        <v>0</v>
      </c>
    </row>
    <row r="981" customFormat="false" ht="12.75" hidden="false" customHeight="false" outlineLevel="0" collapsed="false">
      <c r="B981" s="0" t="n">
        <f aca="false">COUNTIF('Deal Detail'!A991:A10941,A981)</f>
        <v>0</v>
      </c>
    </row>
    <row r="982" customFormat="false" ht="12.75" hidden="false" customHeight="false" outlineLevel="0" collapsed="false">
      <c r="B982" s="0" t="n">
        <f aca="false">COUNTIF('Deal Detail'!A992:A10942,A982)</f>
        <v>0</v>
      </c>
    </row>
    <row r="983" customFormat="false" ht="12.75" hidden="false" customHeight="false" outlineLevel="0" collapsed="false">
      <c r="B983" s="0" t="n">
        <f aca="false">COUNTIF('Deal Detail'!A993:A10943,A983)</f>
        <v>0</v>
      </c>
    </row>
    <row r="984" customFormat="false" ht="12.75" hidden="false" customHeight="false" outlineLevel="0" collapsed="false">
      <c r="B984" s="0" t="n">
        <f aca="false">COUNTIF('Deal Detail'!A994:A10944,A984)</f>
        <v>0</v>
      </c>
    </row>
    <row r="985" customFormat="false" ht="12.75" hidden="false" customHeight="false" outlineLevel="0" collapsed="false">
      <c r="B985" s="0" t="n">
        <f aca="false">COUNTIF('Deal Detail'!A995:A10945,A985)</f>
        <v>0</v>
      </c>
    </row>
    <row r="986" customFormat="false" ht="12.75" hidden="false" customHeight="false" outlineLevel="0" collapsed="false">
      <c r="B986" s="0" t="n">
        <f aca="false">COUNTIF('Deal Detail'!A996:A10946,A986)</f>
        <v>0</v>
      </c>
    </row>
    <row r="987" customFormat="false" ht="12.75" hidden="false" customHeight="false" outlineLevel="0" collapsed="false">
      <c r="B987" s="0" t="n">
        <f aca="false">COUNTIF('Deal Detail'!A997:A10947,A987)</f>
        <v>0</v>
      </c>
    </row>
    <row r="988" customFormat="false" ht="12.75" hidden="false" customHeight="false" outlineLevel="0" collapsed="false">
      <c r="B988" s="0" t="n">
        <f aca="false">COUNTIF('Deal Detail'!A998:A10948,A988)</f>
        <v>0</v>
      </c>
    </row>
    <row r="989" customFormat="false" ht="12.75" hidden="false" customHeight="false" outlineLevel="0" collapsed="false">
      <c r="B989" s="0" t="n">
        <f aca="false">COUNTIF('Deal Detail'!A999:A10949,A989)</f>
        <v>0</v>
      </c>
    </row>
    <row r="990" customFormat="false" ht="12.75" hidden="false" customHeight="false" outlineLevel="0" collapsed="false">
      <c r="B990" s="0" t="n">
        <f aca="false">COUNTIF('Deal Detail'!A1000:A10950,A990)</f>
        <v>0</v>
      </c>
    </row>
    <row r="991" customFormat="false" ht="12.75" hidden="false" customHeight="false" outlineLevel="0" collapsed="false">
      <c r="B991" s="0" t="n">
        <f aca="false">COUNTIF('Deal Detail'!A1001:A10951,A991)</f>
        <v>0</v>
      </c>
    </row>
    <row r="992" customFormat="false" ht="12.75" hidden="false" customHeight="false" outlineLevel="0" collapsed="false">
      <c r="B992" s="0" t="n">
        <f aca="false">COUNTIF('Deal Detail'!A1002:A10952,A992)</f>
        <v>0</v>
      </c>
    </row>
    <row r="993" customFormat="false" ht="12.75" hidden="false" customHeight="false" outlineLevel="0" collapsed="false">
      <c r="B993" s="0" t="n">
        <f aca="false">COUNTIF('Deal Detail'!A1003:A10953,A993)</f>
        <v>0</v>
      </c>
    </row>
    <row r="994" customFormat="false" ht="12.75" hidden="false" customHeight="false" outlineLevel="0" collapsed="false">
      <c r="B994" s="0" t="n">
        <f aca="false">COUNTIF('Deal Detail'!A1004:A10954,A994)</f>
        <v>0</v>
      </c>
    </row>
    <row r="995" customFormat="false" ht="12.75" hidden="false" customHeight="false" outlineLevel="0" collapsed="false">
      <c r="B995" s="0" t="n">
        <f aca="false">COUNTIF('Deal Detail'!A1005:A10955,A995)</f>
        <v>0</v>
      </c>
    </row>
    <row r="996" customFormat="false" ht="12.75" hidden="false" customHeight="false" outlineLevel="0" collapsed="false">
      <c r="B996" s="0" t="n">
        <f aca="false">COUNTIF('Deal Detail'!A1006:A10956,A996)</f>
        <v>0</v>
      </c>
    </row>
    <row r="997" customFormat="false" ht="12.75" hidden="false" customHeight="false" outlineLevel="0" collapsed="false">
      <c r="B997" s="0" t="n">
        <f aca="false">COUNTIF('Deal Detail'!A1007:A10957,A997)</f>
        <v>0</v>
      </c>
    </row>
    <row r="998" customFormat="false" ht="12.75" hidden="false" customHeight="false" outlineLevel="0" collapsed="false">
      <c r="B998" s="0" t="n">
        <f aca="false">COUNTIF('Deal Detail'!A1008:A10958,A998)</f>
        <v>0</v>
      </c>
    </row>
    <row r="999" customFormat="false" ht="12.75" hidden="false" customHeight="false" outlineLevel="0" collapsed="false">
      <c r="B999" s="0" t="n">
        <f aca="false">COUNTIF('Deal Detail'!A1009:A10959,A999)</f>
        <v>0</v>
      </c>
    </row>
    <row r="1000" customFormat="false" ht="12.75" hidden="false" customHeight="false" outlineLevel="0" collapsed="false">
      <c r="B1000" s="0" t="n">
        <f aca="false">COUNTIF('Deal Detail'!A1010:A10960,A1000)</f>
        <v>0</v>
      </c>
    </row>
    <row r="1001" customFormat="false" ht="12.75" hidden="false" customHeight="false" outlineLevel="0" collapsed="false">
      <c r="B1001" s="0" t="n">
        <f aca="false">COUNTIF('Deal Detail'!A1011:A10961,A1001)</f>
        <v>0</v>
      </c>
    </row>
    <row r="1002" customFormat="false" ht="12.75" hidden="false" customHeight="false" outlineLevel="0" collapsed="false">
      <c r="B1002" s="0" t="n">
        <f aca="false">COUNTIF('Deal Detail'!A1012:A10962,A1002)</f>
        <v>0</v>
      </c>
    </row>
    <row r="1003" customFormat="false" ht="12.75" hidden="false" customHeight="false" outlineLevel="0" collapsed="false">
      <c r="B1003" s="0" t="n">
        <f aca="false">COUNTIF('Deal Detail'!A1013:A10963,A1003)</f>
        <v>0</v>
      </c>
    </row>
    <row r="1004" customFormat="false" ht="12.75" hidden="false" customHeight="false" outlineLevel="0" collapsed="false">
      <c r="B1004" s="0" t="n">
        <f aca="false">COUNTIF('Deal Detail'!A1014:A10964,A1004)</f>
        <v>0</v>
      </c>
    </row>
    <row r="1005" customFormat="false" ht="12.75" hidden="false" customHeight="false" outlineLevel="0" collapsed="false">
      <c r="B1005" s="0" t="n">
        <f aca="false">COUNTIF('Deal Detail'!A1015:A10965,A1005)</f>
        <v>0</v>
      </c>
    </row>
    <row r="1006" customFormat="false" ht="12.75" hidden="false" customHeight="false" outlineLevel="0" collapsed="false">
      <c r="B1006" s="0" t="n">
        <f aca="false">COUNTIF('Deal Detail'!A1016:A10966,A1006)</f>
        <v>0</v>
      </c>
    </row>
    <row r="1007" customFormat="false" ht="12.75" hidden="false" customHeight="false" outlineLevel="0" collapsed="false">
      <c r="B1007" s="0" t="n">
        <f aca="false">COUNTIF('Deal Detail'!A1017:A10967,A1007)</f>
        <v>0</v>
      </c>
    </row>
    <row r="1008" customFormat="false" ht="12.75" hidden="false" customHeight="false" outlineLevel="0" collapsed="false">
      <c r="B1008" s="0" t="n">
        <f aca="false">COUNTIF('Deal Detail'!A1018:A10968,A1008)</f>
        <v>0</v>
      </c>
    </row>
    <row r="1009" customFormat="false" ht="12.75" hidden="false" customHeight="false" outlineLevel="0" collapsed="false">
      <c r="B1009" s="0" t="n">
        <f aca="false">COUNTIF('Deal Detail'!A1019:A10969,A1009)</f>
        <v>0</v>
      </c>
    </row>
    <row r="1010" customFormat="false" ht="12.75" hidden="false" customHeight="false" outlineLevel="0" collapsed="false">
      <c r="B1010" s="0" t="n">
        <f aca="false">COUNTIF('Deal Detail'!A1020:A10970,A1010)</f>
        <v>0</v>
      </c>
    </row>
    <row r="1011" customFormat="false" ht="12.75" hidden="false" customHeight="false" outlineLevel="0" collapsed="false">
      <c r="B1011" s="0" t="n">
        <f aca="false">COUNTIF('Deal Detail'!A1021:A10971,A1011)</f>
        <v>0</v>
      </c>
    </row>
    <row r="1012" customFormat="false" ht="12.75" hidden="false" customHeight="false" outlineLevel="0" collapsed="false">
      <c r="B1012" s="0" t="n">
        <f aca="false">COUNTIF('Deal Detail'!A1022:A10972,A1012)</f>
        <v>0</v>
      </c>
    </row>
    <row r="1013" customFormat="false" ht="12.75" hidden="false" customHeight="false" outlineLevel="0" collapsed="false">
      <c r="B1013" s="0" t="n">
        <f aca="false">COUNTIF('Deal Detail'!A1023:A10973,A1013)</f>
        <v>0</v>
      </c>
    </row>
    <row r="1014" customFormat="false" ht="12.75" hidden="false" customHeight="false" outlineLevel="0" collapsed="false">
      <c r="B1014" s="0" t="n">
        <f aca="false">COUNTIF('Deal Detail'!A1024:A10974,A1014)</f>
        <v>0</v>
      </c>
    </row>
    <row r="1015" customFormat="false" ht="12.75" hidden="false" customHeight="false" outlineLevel="0" collapsed="false">
      <c r="B1015" s="0" t="n">
        <f aca="false">COUNTIF('Deal Detail'!A1025:A10975,A1015)</f>
        <v>0</v>
      </c>
    </row>
    <row r="1016" customFormat="false" ht="12.75" hidden="false" customHeight="false" outlineLevel="0" collapsed="false">
      <c r="B1016" s="0" t="n">
        <f aca="false">COUNTIF('Deal Detail'!A1026:A10976,A1016)</f>
        <v>0</v>
      </c>
    </row>
    <row r="1017" customFormat="false" ht="12.75" hidden="false" customHeight="false" outlineLevel="0" collapsed="false">
      <c r="B1017" s="0" t="n">
        <f aca="false">COUNTIF('Deal Detail'!A1027:A10977,A1017)</f>
        <v>0</v>
      </c>
    </row>
    <row r="1018" customFormat="false" ht="12.75" hidden="false" customHeight="false" outlineLevel="0" collapsed="false">
      <c r="B1018" s="0" t="n">
        <f aca="false">COUNTIF('Deal Detail'!A1028:A10978,A1018)</f>
        <v>0</v>
      </c>
    </row>
    <row r="1019" customFormat="false" ht="12.75" hidden="false" customHeight="false" outlineLevel="0" collapsed="false">
      <c r="B1019" s="0" t="n">
        <f aca="false">COUNTIF('Deal Detail'!A1029:A10979,A1019)</f>
        <v>0</v>
      </c>
    </row>
    <row r="1020" customFormat="false" ht="12.75" hidden="false" customHeight="false" outlineLevel="0" collapsed="false">
      <c r="B1020" s="0" t="n">
        <f aca="false">COUNTIF('Deal Detail'!A1030:A10980,A1020)</f>
        <v>0</v>
      </c>
    </row>
    <row r="1021" customFormat="false" ht="12.75" hidden="false" customHeight="false" outlineLevel="0" collapsed="false">
      <c r="B1021" s="0" t="n">
        <f aca="false">COUNTIF('Deal Detail'!A1031:A10981,A1021)</f>
        <v>0</v>
      </c>
    </row>
    <row r="1022" customFormat="false" ht="12.75" hidden="false" customHeight="false" outlineLevel="0" collapsed="false">
      <c r="B1022" s="0" t="n">
        <f aca="false">COUNTIF('Deal Detail'!A1032:A10982,A1022)</f>
        <v>0</v>
      </c>
    </row>
    <row r="1023" customFormat="false" ht="12.75" hidden="false" customHeight="false" outlineLevel="0" collapsed="false">
      <c r="B1023" s="0" t="n">
        <f aca="false">COUNTIF('Deal Detail'!A1033:A10983,A1023)</f>
        <v>0</v>
      </c>
    </row>
    <row r="1024" customFormat="false" ht="12.75" hidden="false" customHeight="false" outlineLevel="0" collapsed="false">
      <c r="B1024" s="0" t="n">
        <f aca="false">COUNTIF('Deal Detail'!A1034:A10984,A1024)</f>
        <v>0</v>
      </c>
    </row>
    <row r="1025" customFormat="false" ht="12.75" hidden="false" customHeight="false" outlineLevel="0" collapsed="false">
      <c r="B1025" s="0" t="n">
        <f aca="false">COUNTIF('Deal Detail'!A1035:A10985,A1025)</f>
        <v>0</v>
      </c>
    </row>
    <row r="1026" customFormat="false" ht="12.75" hidden="false" customHeight="false" outlineLevel="0" collapsed="false">
      <c r="B1026" s="0" t="n">
        <f aca="false">COUNTIF('Deal Detail'!A1036:A10986,A1026)</f>
        <v>0</v>
      </c>
    </row>
    <row r="1027" customFormat="false" ht="12.75" hidden="false" customHeight="false" outlineLevel="0" collapsed="false">
      <c r="B1027" s="0" t="n">
        <f aca="false">COUNTIF('Deal Detail'!A1037:A10987,A1027)</f>
        <v>0</v>
      </c>
    </row>
    <row r="1028" customFormat="false" ht="12.75" hidden="false" customHeight="false" outlineLevel="0" collapsed="false">
      <c r="B1028" s="0" t="n">
        <f aca="false">COUNTIF('Deal Detail'!A1038:A10988,A1028)</f>
        <v>0</v>
      </c>
    </row>
    <row r="1029" customFormat="false" ht="12.75" hidden="false" customHeight="false" outlineLevel="0" collapsed="false">
      <c r="B1029" s="0" t="n">
        <f aca="false">COUNTIF('Deal Detail'!A1039:A10989,A1029)</f>
        <v>0</v>
      </c>
    </row>
    <row r="1030" customFormat="false" ht="12.75" hidden="false" customHeight="false" outlineLevel="0" collapsed="false">
      <c r="B1030" s="0" t="n">
        <f aca="false">COUNTIF('Deal Detail'!A1040:A10990,A1030)</f>
        <v>0</v>
      </c>
    </row>
    <row r="1031" customFormat="false" ht="12.75" hidden="false" customHeight="false" outlineLevel="0" collapsed="false">
      <c r="B1031" s="0" t="n">
        <f aca="false">COUNTIF('Deal Detail'!A1041:A10991,A1031)</f>
        <v>0</v>
      </c>
    </row>
    <row r="1032" customFormat="false" ht="12.75" hidden="false" customHeight="false" outlineLevel="0" collapsed="false">
      <c r="B1032" s="0" t="n">
        <f aca="false">COUNTIF('Deal Detail'!A1042:A10992,A1032)</f>
        <v>0</v>
      </c>
    </row>
    <row r="1033" customFormat="false" ht="12.75" hidden="false" customHeight="false" outlineLevel="0" collapsed="false">
      <c r="B1033" s="0" t="n">
        <f aca="false">COUNTIF('Deal Detail'!A1043:A10993,A1033)</f>
        <v>0</v>
      </c>
    </row>
    <row r="1034" customFormat="false" ht="12.75" hidden="false" customHeight="false" outlineLevel="0" collapsed="false">
      <c r="B1034" s="0" t="n">
        <f aca="false">COUNTIF('Deal Detail'!A1044:A10994,A1034)</f>
        <v>0</v>
      </c>
    </row>
    <row r="1035" customFormat="false" ht="12.75" hidden="false" customHeight="false" outlineLevel="0" collapsed="false">
      <c r="B1035" s="0" t="n">
        <f aca="false">COUNTIF('Deal Detail'!A1045:A10995,A1035)</f>
        <v>0</v>
      </c>
    </row>
    <row r="1036" customFormat="false" ht="12.75" hidden="false" customHeight="false" outlineLevel="0" collapsed="false">
      <c r="B1036" s="0" t="n">
        <f aca="false">COUNTIF('Deal Detail'!A1046:A10996,A1036)</f>
        <v>0</v>
      </c>
    </row>
    <row r="1037" customFormat="false" ht="12.75" hidden="false" customHeight="false" outlineLevel="0" collapsed="false">
      <c r="B1037" s="0" t="n">
        <f aca="false">COUNTIF('Deal Detail'!A1047:A10997,A1037)</f>
        <v>0</v>
      </c>
    </row>
    <row r="1038" customFormat="false" ht="12.75" hidden="false" customHeight="false" outlineLevel="0" collapsed="false">
      <c r="B1038" s="0" t="n">
        <f aca="false">COUNTIF('Deal Detail'!A1048:A10998,A1038)</f>
        <v>0</v>
      </c>
    </row>
    <row r="1039" customFormat="false" ht="12.75" hidden="false" customHeight="false" outlineLevel="0" collapsed="false">
      <c r="B1039" s="0" t="n">
        <f aca="false">COUNTIF('Deal Detail'!A1049:A10999,A1039)</f>
        <v>0</v>
      </c>
    </row>
    <row r="1040" customFormat="false" ht="12.75" hidden="false" customHeight="false" outlineLevel="0" collapsed="false">
      <c r="B1040" s="0" t="n">
        <f aca="false">COUNTIF('Deal Detail'!A1050:A11000,A1040)</f>
        <v>0</v>
      </c>
    </row>
    <row r="1041" customFormat="false" ht="12.75" hidden="false" customHeight="false" outlineLevel="0" collapsed="false">
      <c r="B1041" s="0" t="n">
        <f aca="false">COUNTIF('Deal Detail'!A1051:A11001,A1041)</f>
        <v>0</v>
      </c>
    </row>
    <row r="1042" customFormat="false" ht="12.75" hidden="false" customHeight="false" outlineLevel="0" collapsed="false">
      <c r="B1042" s="0" t="n">
        <f aca="false">COUNTIF('Deal Detail'!A1052:A11002,A1042)</f>
        <v>0</v>
      </c>
    </row>
    <row r="1043" customFormat="false" ht="12.75" hidden="false" customHeight="false" outlineLevel="0" collapsed="false">
      <c r="B1043" s="0" t="n">
        <f aca="false">COUNTIF('Deal Detail'!A1053:A11003,A1043)</f>
        <v>0</v>
      </c>
    </row>
    <row r="1044" customFormat="false" ht="12.75" hidden="false" customHeight="false" outlineLevel="0" collapsed="false">
      <c r="B1044" s="0" t="n">
        <f aca="false">COUNTIF('Deal Detail'!A1054:A11004,A1044)</f>
        <v>0</v>
      </c>
    </row>
    <row r="1045" customFormat="false" ht="12.75" hidden="false" customHeight="false" outlineLevel="0" collapsed="false">
      <c r="B1045" s="0" t="n">
        <f aca="false">COUNTIF('Deal Detail'!A1055:A11005,A1045)</f>
        <v>0</v>
      </c>
    </row>
    <row r="1046" customFormat="false" ht="12.75" hidden="false" customHeight="false" outlineLevel="0" collapsed="false">
      <c r="B1046" s="0" t="n">
        <f aca="false">COUNTIF('Deal Detail'!A1056:A11006,A1046)</f>
        <v>0</v>
      </c>
    </row>
    <row r="1047" customFormat="false" ht="12.75" hidden="false" customHeight="false" outlineLevel="0" collapsed="false">
      <c r="B1047" s="0" t="n">
        <f aca="false">COUNTIF('Deal Detail'!A1057:A11007,A1047)</f>
        <v>0</v>
      </c>
    </row>
    <row r="1048" customFormat="false" ht="12.75" hidden="false" customHeight="false" outlineLevel="0" collapsed="false">
      <c r="B1048" s="0" t="n">
        <f aca="false">COUNTIF('Deal Detail'!A1058:A11008,A1048)</f>
        <v>0</v>
      </c>
    </row>
    <row r="1049" customFormat="false" ht="12.75" hidden="false" customHeight="false" outlineLevel="0" collapsed="false">
      <c r="B1049" s="0" t="n">
        <f aca="false">COUNTIF('Deal Detail'!A1059:A11009,A1049)</f>
        <v>0</v>
      </c>
    </row>
    <row r="1050" customFormat="false" ht="12.75" hidden="false" customHeight="false" outlineLevel="0" collapsed="false">
      <c r="B1050" s="0" t="n">
        <f aca="false">COUNTIF('Deal Detail'!A1060:A11010,A1050)</f>
        <v>0</v>
      </c>
    </row>
    <row r="1051" customFormat="false" ht="12.75" hidden="false" customHeight="false" outlineLevel="0" collapsed="false">
      <c r="B1051" s="0" t="n">
        <f aca="false">COUNTIF('Deal Detail'!A1061:A11011,A1051)</f>
        <v>0</v>
      </c>
    </row>
    <row r="1052" customFormat="false" ht="12.75" hidden="false" customHeight="false" outlineLevel="0" collapsed="false">
      <c r="B1052" s="0" t="n">
        <f aca="false">COUNTIF('Deal Detail'!A1062:A11012,A1052)</f>
        <v>0</v>
      </c>
    </row>
    <row r="1053" customFormat="false" ht="12.75" hidden="false" customHeight="false" outlineLevel="0" collapsed="false">
      <c r="B1053" s="0" t="n">
        <f aca="false">COUNTIF('Deal Detail'!A1063:A11013,A1053)</f>
        <v>0</v>
      </c>
    </row>
    <row r="1054" customFormat="false" ht="12.75" hidden="false" customHeight="false" outlineLevel="0" collapsed="false">
      <c r="B1054" s="0" t="n">
        <f aca="false">COUNTIF('Deal Detail'!A1064:A11014,A1054)</f>
        <v>0</v>
      </c>
    </row>
    <row r="1055" customFormat="false" ht="12.75" hidden="false" customHeight="false" outlineLevel="0" collapsed="false">
      <c r="B1055" s="0" t="n">
        <f aca="false">COUNTIF('Deal Detail'!A1065:A11015,A1055)</f>
        <v>0</v>
      </c>
    </row>
    <row r="1056" customFormat="false" ht="12.75" hidden="false" customHeight="false" outlineLevel="0" collapsed="false">
      <c r="B1056" s="0" t="n">
        <f aca="false">COUNTIF('Deal Detail'!A1066:A11016,A1056)</f>
        <v>0</v>
      </c>
    </row>
    <row r="1057" customFormat="false" ht="12.75" hidden="false" customHeight="false" outlineLevel="0" collapsed="false">
      <c r="B1057" s="0" t="n">
        <f aca="false">COUNTIF('Deal Detail'!A1067:A11017,A1057)</f>
        <v>0</v>
      </c>
    </row>
    <row r="1058" customFormat="false" ht="12.75" hidden="false" customHeight="false" outlineLevel="0" collapsed="false">
      <c r="B1058" s="0" t="n">
        <f aca="false">COUNTIF('Deal Detail'!A1068:A11018,A1058)</f>
        <v>0</v>
      </c>
    </row>
    <row r="1059" customFormat="false" ht="12.75" hidden="false" customHeight="false" outlineLevel="0" collapsed="false">
      <c r="B1059" s="0" t="n">
        <f aca="false">COUNTIF('Deal Detail'!A1069:A11019,A1059)</f>
        <v>0</v>
      </c>
    </row>
    <row r="1060" customFormat="false" ht="12.75" hidden="false" customHeight="false" outlineLevel="0" collapsed="false">
      <c r="B1060" s="0" t="n">
        <f aca="false">COUNTIF('Deal Detail'!A1070:A11020,A1060)</f>
        <v>0</v>
      </c>
    </row>
    <row r="1061" customFormat="false" ht="12.75" hidden="false" customHeight="false" outlineLevel="0" collapsed="false">
      <c r="B1061" s="0" t="n">
        <f aca="false">COUNTIF('Deal Detail'!A1071:A11021,A1061)</f>
        <v>0</v>
      </c>
    </row>
    <row r="1062" customFormat="false" ht="12.75" hidden="false" customHeight="false" outlineLevel="0" collapsed="false">
      <c r="B1062" s="0" t="n">
        <f aca="false">COUNTIF('Deal Detail'!A1072:A11022,A1062)</f>
        <v>0</v>
      </c>
    </row>
    <row r="1063" customFormat="false" ht="12.75" hidden="false" customHeight="false" outlineLevel="0" collapsed="false">
      <c r="B1063" s="0" t="n">
        <f aca="false">COUNTIF('Deal Detail'!A1073:A11023,A1063)</f>
        <v>0</v>
      </c>
    </row>
    <row r="1064" customFormat="false" ht="12.75" hidden="false" customHeight="false" outlineLevel="0" collapsed="false">
      <c r="B1064" s="0" t="n">
        <f aca="false">COUNTIF('Deal Detail'!A1074:A11024,A1064)</f>
        <v>0</v>
      </c>
    </row>
    <row r="1065" customFormat="false" ht="12.75" hidden="false" customHeight="false" outlineLevel="0" collapsed="false">
      <c r="B1065" s="0" t="n">
        <f aca="false">COUNTIF('Deal Detail'!A1075:A11025,A1065)</f>
        <v>0</v>
      </c>
    </row>
    <row r="1066" customFormat="false" ht="12.75" hidden="false" customHeight="false" outlineLevel="0" collapsed="false">
      <c r="B1066" s="0" t="n">
        <f aca="false">COUNTIF('Deal Detail'!A1076:A11026,A1066)</f>
        <v>0</v>
      </c>
    </row>
    <row r="1067" customFormat="false" ht="12.75" hidden="false" customHeight="false" outlineLevel="0" collapsed="false">
      <c r="B1067" s="0" t="n">
        <f aca="false">COUNTIF('Deal Detail'!A1077:A11027,A1067)</f>
        <v>0</v>
      </c>
    </row>
    <row r="1068" customFormat="false" ht="12.75" hidden="false" customHeight="false" outlineLevel="0" collapsed="false">
      <c r="B1068" s="0" t="n">
        <f aca="false">COUNTIF('Deal Detail'!A1078:A11028,A1068)</f>
        <v>0</v>
      </c>
    </row>
    <row r="1069" customFormat="false" ht="12.75" hidden="false" customHeight="false" outlineLevel="0" collapsed="false">
      <c r="B1069" s="0" t="n">
        <f aca="false">COUNTIF('Deal Detail'!A1079:A11029,A1069)</f>
        <v>0</v>
      </c>
    </row>
    <row r="1070" customFormat="false" ht="12.75" hidden="false" customHeight="false" outlineLevel="0" collapsed="false">
      <c r="B1070" s="0" t="n">
        <f aca="false">COUNTIF('Deal Detail'!A1080:A11030,A1070)</f>
        <v>0</v>
      </c>
    </row>
    <row r="1071" customFormat="false" ht="12.75" hidden="false" customHeight="false" outlineLevel="0" collapsed="false">
      <c r="B1071" s="0" t="n">
        <f aca="false">COUNTIF('Deal Detail'!A1081:A11031,A1071)</f>
        <v>0</v>
      </c>
    </row>
    <row r="1072" customFormat="false" ht="12.75" hidden="false" customHeight="false" outlineLevel="0" collapsed="false">
      <c r="B1072" s="0" t="n">
        <f aca="false">COUNTIF('Deal Detail'!A1082:A11032,A1072)</f>
        <v>0</v>
      </c>
    </row>
    <row r="1073" customFormat="false" ht="12.75" hidden="false" customHeight="false" outlineLevel="0" collapsed="false">
      <c r="B1073" s="0" t="n">
        <f aca="false">COUNTIF('Deal Detail'!A1083:A11033,A1073)</f>
        <v>0</v>
      </c>
    </row>
    <row r="1074" customFormat="false" ht="12.75" hidden="false" customHeight="false" outlineLevel="0" collapsed="false">
      <c r="B1074" s="0" t="n">
        <f aca="false">COUNTIF('Deal Detail'!A1084:A11034,A1074)</f>
        <v>0</v>
      </c>
    </row>
    <row r="1075" customFormat="false" ht="12.75" hidden="false" customHeight="false" outlineLevel="0" collapsed="false">
      <c r="B1075" s="0" t="n">
        <f aca="false">COUNTIF('Deal Detail'!A1085:A11035,A1075)</f>
        <v>0</v>
      </c>
    </row>
    <row r="1076" customFormat="false" ht="12.75" hidden="false" customHeight="false" outlineLevel="0" collapsed="false">
      <c r="B1076" s="0" t="n">
        <f aca="false">COUNTIF('Deal Detail'!A1086:A11036,A1076)</f>
        <v>0</v>
      </c>
    </row>
    <row r="1077" customFormat="false" ht="12.75" hidden="false" customHeight="false" outlineLevel="0" collapsed="false">
      <c r="B1077" s="0" t="n">
        <f aca="false">COUNTIF('Deal Detail'!A1087:A11037,A1077)</f>
        <v>0</v>
      </c>
    </row>
    <row r="1078" customFormat="false" ht="12.75" hidden="false" customHeight="false" outlineLevel="0" collapsed="false">
      <c r="B1078" s="0" t="n">
        <f aca="false">COUNTIF('Deal Detail'!A1088:A11038,A1078)</f>
        <v>0</v>
      </c>
    </row>
    <row r="1079" customFormat="false" ht="12.75" hidden="false" customHeight="false" outlineLevel="0" collapsed="false">
      <c r="B1079" s="0" t="n">
        <f aca="false">COUNTIF('Deal Detail'!A1089:A11039,A1079)</f>
        <v>0</v>
      </c>
    </row>
    <row r="1080" customFormat="false" ht="12.75" hidden="false" customHeight="false" outlineLevel="0" collapsed="false">
      <c r="B1080" s="0" t="n">
        <f aca="false">COUNTIF('Deal Detail'!A1090:A11040,A1080)</f>
        <v>0</v>
      </c>
    </row>
    <row r="1081" customFormat="false" ht="12.75" hidden="false" customHeight="false" outlineLevel="0" collapsed="false">
      <c r="B1081" s="0" t="n">
        <f aca="false">COUNTIF('Deal Detail'!A1091:A11041,A1081)</f>
        <v>0</v>
      </c>
    </row>
    <row r="1082" customFormat="false" ht="12.75" hidden="false" customHeight="false" outlineLevel="0" collapsed="false">
      <c r="B1082" s="0" t="n">
        <f aca="false">COUNTIF('Deal Detail'!A1092:A11042,A1082)</f>
        <v>0</v>
      </c>
    </row>
    <row r="1083" customFormat="false" ht="12.75" hidden="false" customHeight="false" outlineLevel="0" collapsed="false">
      <c r="B1083" s="0" t="n">
        <f aca="false">COUNTIF('Deal Detail'!A1093:A11043,A1083)</f>
        <v>0</v>
      </c>
    </row>
    <row r="1084" customFormat="false" ht="12.75" hidden="false" customHeight="false" outlineLevel="0" collapsed="false">
      <c r="B1084" s="0" t="n">
        <f aca="false">COUNTIF('Deal Detail'!A1094:A11044,A1084)</f>
        <v>0</v>
      </c>
    </row>
    <row r="1085" customFormat="false" ht="12.75" hidden="false" customHeight="false" outlineLevel="0" collapsed="false">
      <c r="B1085" s="0" t="n">
        <f aca="false">COUNTIF('Deal Detail'!A1095:A11045,A1085)</f>
        <v>0</v>
      </c>
    </row>
    <row r="1086" customFormat="false" ht="12.75" hidden="false" customHeight="false" outlineLevel="0" collapsed="false">
      <c r="B1086" s="0" t="n">
        <f aca="false">COUNTIF('Deal Detail'!A1096:A11046,A1086)</f>
        <v>0</v>
      </c>
    </row>
    <row r="1087" customFormat="false" ht="12.75" hidden="false" customHeight="false" outlineLevel="0" collapsed="false">
      <c r="B1087" s="0" t="n">
        <f aca="false">COUNTIF('Deal Detail'!A1097:A11047,A1087)</f>
        <v>0</v>
      </c>
    </row>
    <row r="1088" customFormat="false" ht="12.75" hidden="false" customHeight="false" outlineLevel="0" collapsed="false">
      <c r="B1088" s="0" t="n">
        <f aca="false">COUNTIF('Deal Detail'!A1098:A11048,A1088)</f>
        <v>0</v>
      </c>
    </row>
    <row r="1089" customFormat="false" ht="12.75" hidden="false" customHeight="false" outlineLevel="0" collapsed="false">
      <c r="B1089" s="0" t="n">
        <f aca="false">COUNTIF('Deal Detail'!A1099:A11049,A1089)</f>
        <v>0</v>
      </c>
    </row>
    <row r="1090" customFormat="false" ht="12.75" hidden="false" customHeight="false" outlineLevel="0" collapsed="false">
      <c r="B1090" s="0" t="n">
        <f aca="false">COUNTIF('Deal Detail'!A1100:A11050,A1090)</f>
        <v>0</v>
      </c>
    </row>
    <row r="1091" customFormat="false" ht="12.75" hidden="false" customHeight="false" outlineLevel="0" collapsed="false">
      <c r="B1091" s="0" t="n">
        <f aca="false">COUNTIF('Deal Detail'!A1101:A11051,A1091)</f>
        <v>0</v>
      </c>
    </row>
    <row r="1092" customFormat="false" ht="12.75" hidden="false" customHeight="false" outlineLevel="0" collapsed="false">
      <c r="B1092" s="0" t="n">
        <f aca="false">COUNTIF('Deal Detail'!A1102:A11052,A1092)</f>
        <v>0</v>
      </c>
    </row>
    <row r="1093" customFormat="false" ht="12.75" hidden="false" customHeight="false" outlineLevel="0" collapsed="false">
      <c r="B1093" s="0" t="n">
        <f aca="false">COUNTIF('Deal Detail'!A1103:A11053,A1093)</f>
        <v>0</v>
      </c>
    </row>
    <row r="1094" customFormat="false" ht="12.75" hidden="false" customHeight="false" outlineLevel="0" collapsed="false">
      <c r="B1094" s="0" t="n">
        <f aca="false">COUNTIF('Deal Detail'!A1104:A11054,A1094)</f>
        <v>0</v>
      </c>
    </row>
    <row r="1095" customFormat="false" ht="12.75" hidden="false" customHeight="false" outlineLevel="0" collapsed="false">
      <c r="B1095" s="0" t="n">
        <f aca="false">COUNTIF('Deal Detail'!A1105:A11055,A1095)</f>
        <v>0</v>
      </c>
    </row>
    <row r="1096" customFormat="false" ht="12.75" hidden="false" customHeight="false" outlineLevel="0" collapsed="false">
      <c r="B1096" s="0" t="n">
        <f aca="false">COUNTIF('Deal Detail'!A1106:A11056,A1096)</f>
        <v>0</v>
      </c>
    </row>
    <row r="1097" customFormat="false" ht="12.75" hidden="false" customHeight="false" outlineLevel="0" collapsed="false">
      <c r="B1097" s="0" t="n">
        <f aca="false">COUNTIF('Deal Detail'!A1107:A11057,A1097)</f>
        <v>0</v>
      </c>
    </row>
    <row r="1098" customFormat="false" ht="12.75" hidden="false" customHeight="false" outlineLevel="0" collapsed="false">
      <c r="B1098" s="0" t="n">
        <f aca="false">COUNTIF('Deal Detail'!A1108:A11058,A1098)</f>
        <v>0</v>
      </c>
    </row>
    <row r="1099" customFormat="false" ht="12.75" hidden="false" customHeight="false" outlineLevel="0" collapsed="false">
      <c r="B1099" s="0" t="n">
        <f aca="false">COUNTIF('Deal Detail'!A1109:A11059,A1099)</f>
        <v>0</v>
      </c>
    </row>
    <row r="1100" customFormat="false" ht="12.75" hidden="false" customHeight="false" outlineLevel="0" collapsed="false">
      <c r="B1100" s="0" t="n">
        <f aca="false">COUNTIF('Deal Detail'!A1110:A11060,A1100)</f>
        <v>0</v>
      </c>
    </row>
    <row r="1101" customFormat="false" ht="12.75" hidden="false" customHeight="false" outlineLevel="0" collapsed="false">
      <c r="B1101" s="0" t="n">
        <f aca="false">COUNTIF('Deal Detail'!A1111:A11061,A1101)</f>
        <v>0</v>
      </c>
    </row>
    <row r="1102" customFormat="false" ht="12.75" hidden="false" customHeight="false" outlineLevel="0" collapsed="false">
      <c r="B1102" s="0" t="n">
        <f aca="false">COUNTIF('Deal Detail'!A1112:A11062,A1102)</f>
        <v>0</v>
      </c>
    </row>
    <row r="1103" customFormat="false" ht="12.75" hidden="false" customHeight="false" outlineLevel="0" collapsed="false">
      <c r="B1103" s="0" t="n">
        <f aca="false">COUNTIF('Deal Detail'!A1113:A11063,A1103)</f>
        <v>0</v>
      </c>
    </row>
    <row r="1104" customFormat="false" ht="12.75" hidden="false" customHeight="false" outlineLevel="0" collapsed="false">
      <c r="B1104" s="0" t="n">
        <f aca="false">COUNTIF('Deal Detail'!A1114:A11064,A1104)</f>
        <v>0</v>
      </c>
    </row>
    <row r="1105" customFormat="false" ht="12.75" hidden="false" customHeight="false" outlineLevel="0" collapsed="false">
      <c r="B1105" s="0" t="n">
        <f aca="false">COUNTIF('Deal Detail'!A1115:A11065,A1105)</f>
        <v>0</v>
      </c>
    </row>
    <row r="1106" customFormat="false" ht="12.75" hidden="false" customHeight="false" outlineLevel="0" collapsed="false">
      <c r="B1106" s="0" t="n">
        <f aca="false">COUNTIF('Deal Detail'!A1116:A11066,A1106)</f>
        <v>0</v>
      </c>
    </row>
    <row r="1107" customFormat="false" ht="12.75" hidden="false" customHeight="false" outlineLevel="0" collapsed="false">
      <c r="B1107" s="0" t="n">
        <f aca="false">COUNTIF('Deal Detail'!A1117:A11067,A1107)</f>
        <v>0</v>
      </c>
    </row>
    <row r="1108" customFormat="false" ht="12.75" hidden="false" customHeight="false" outlineLevel="0" collapsed="false">
      <c r="B1108" s="0" t="n">
        <f aca="false">COUNTIF('Deal Detail'!A1118:A11068,A1108)</f>
        <v>0</v>
      </c>
    </row>
    <row r="1109" customFormat="false" ht="12.75" hidden="false" customHeight="false" outlineLevel="0" collapsed="false">
      <c r="B1109" s="0" t="n">
        <f aca="false">COUNTIF('Deal Detail'!A1119:A11069,A1109)</f>
        <v>0</v>
      </c>
    </row>
    <row r="1110" customFormat="false" ht="12.75" hidden="false" customHeight="false" outlineLevel="0" collapsed="false">
      <c r="B1110" s="0" t="n">
        <f aca="false">COUNTIF('Deal Detail'!A1120:A11070,A1110)</f>
        <v>0</v>
      </c>
    </row>
    <row r="1111" customFormat="false" ht="12.75" hidden="false" customHeight="false" outlineLevel="0" collapsed="false">
      <c r="B1111" s="0" t="n">
        <f aca="false">COUNTIF('Deal Detail'!A1121:A11071,A1111)</f>
        <v>0</v>
      </c>
    </row>
    <row r="1112" customFormat="false" ht="12.75" hidden="false" customHeight="false" outlineLevel="0" collapsed="false">
      <c r="B1112" s="0" t="n">
        <f aca="false">COUNTIF('Deal Detail'!A1122:A11072,A1112)</f>
        <v>0</v>
      </c>
    </row>
    <row r="1113" customFormat="false" ht="12.75" hidden="false" customHeight="false" outlineLevel="0" collapsed="false">
      <c r="B1113" s="0" t="n">
        <f aca="false">COUNTIF('Deal Detail'!A1123:A11073,A1113)</f>
        <v>0</v>
      </c>
    </row>
    <row r="1114" customFormat="false" ht="12.75" hidden="false" customHeight="false" outlineLevel="0" collapsed="false">
      <c r="B1114" s="0" t="n">
        <f aca="false">COUNTIF('Deal Detail'!A1124:A11074,A1114)</f>
        <v>0</v>
      </c>
    </row>
    <row r="1115" customFormat="false" ht="12.75" hidden="false" customHeight="false" outlineLevel="0" collapsed="false">
      <c r="B1115" s="0" t="n">
        <f aca="false">COUNTIF('Deal Detail'!A1125:A11075,A1115)</f>
        <v>0</v>
      </c>
    </row>
    <row r="1116" customFormat="false" ht="12.75" hidden="false" customHeight="false" outlineLevel="0" collapsed="false">
      <c r="B1116" s="0" t="n">
        <f aca="false">COUNTIF('Deal Detail'!A1126:A11076,A1116)</f>
        <v>0</v>
      </c>
    </row>
    <row r="1117" customFormat="false" ht="12.75" hidden="false" customHeight="false" outlineLevel="0" collapsed="false">
      <c r="B1117" s="0" t="n">
        <f aca="false">COUNTIF('Deal Detail'!A1127:A11077,A1117)</f>
        <v>0</v>
      </c>
    </row>
    <row r="1118" customFormat="false" ht="12.75" hidden="false" customHeight="false" outlineLevel="0" collapsed="false">
      <c r="B1118" s="0" t="n">
        <f aca="false">COUNTIF('Deal Detail'!A1128:A11078,A1118)</f>
        <v>0</v>
      </c>
    </row>
    <row r="1119" customFormat="false" ht="12.75" hidden="false" customHeight="false" outlineLevel="0" collapsed="false">
      <c r="B1119" s="0" t="n">
        <f aca="false">COUNTIF('Deal Detail'!A1129:A11079,A1119)</f>
        <v>0</v>
      </c>
    </row>
    <row r="1120" customFormat="false" ht="12.75" hidden="false" customHeight="false" outlineLevel="0" collapsed="false">
      <c r="B1120" s="0" t="n">
        <f aca="false">COUNTIF('Deal Detail'!A1130:A11080,A1120)</f>
        <v>0</v>
      </c>
    </row>
    <row r="1121" customFormat="false" ht="12.75" hidden="false" customHeight="false" outlineLevel="0" collapsed="false">
      <c r="B1121" s="0" t="n">
        <f aca="false">COUNTIF('Deal Detail'!A1131:A11081,A1121)</f>
        <v>0</v>
      </c>
    </row>
    <row r="1122" customFormat="false" ht="12.75" hidden="false" customHeight="false" outlineLevel="0" collapsed="false">
      <c r="B1122" s="0" t="n">
        <f aca="false">COUNTIF('Deal Detail'!A1132:A11082,A1122)</f>
        <v>0</v>
      </c>
    </row>
    <row r="1123" customFormat="false" ht="12.75" hidden="false" customHeight="false" outlineLevel="0" collapsed="false">
      <c r="B1123" s="0" t="n">
        <f aca="false">COUNTIF('Deal Detail'!A1133:A11083,A1123)</f>
        <v>0</v>
      </c>
    </row>
    <row r="1124" customFormat="false" ht="12.75" hidden="false" customHeight="false" outlineLevel="0" collapsed="false">
      <c r="B1124" s="0" t="n">
        <f aca="false">COUNTIF('Deal Detail'!A1134:A11084,A1124)</f>
        <v>0</v>
      </c>
    </row>
    <row r="1125" customFormat="false" ht="12.75" hidden="false" customHeight="false" outlineLevel="0" collapsed="false">
      <c r="B1125" s="0" t="n">
        <f aca="false">COUNTIF('Deal Detail'!A1135:A11085,A1125)</f>
        <v>0</v>
      </c>
    </row>
    <row r="1126" customFormat="false" ht="12.75" hidden="false" customHeight="false" outlineLevel="0" collapsed="false">
      <c r="B1126" s="0" t="n">
        <f aca="false">COUNTIF('Deal Detail'!A1136:A11086,A1126)</f>
        <v>0</v>
      </c>
    </row>
    <row r="1127" customFormat="false" ht="12.75" hidden="false" customHeight="false" outlineLevel="0" collapsed="false">
      <c r="B1127" s="0" t="n">
        <f aca="false">COUNTIF('Deal Detail'!A1137:A11087,A1127)</f>
        <v>0</v>
      </c>
    </row>
    <row r="1128" customFormat="false" ht="12.75" hidden="false" customHeight="false" outlineLevel="0" collapsed="false">
      <c r="B1128" s="0" t="n">
        <f aca="false">COUNTIF('Deal Detail'!A1138:A11088,A1128)</f>
        <v>0</v>
      </c>
    </row>
    <row r="1129" customFormat="false" ht="12.75" hidden="false" customHeight="false" outlineLevel="0" collapsed="false">
      <c r="B1129" s="0" t="n">
        <f aca="false">COUNTIF('Deal Detail'!A1139:A11089,A1129)</f>
        <v>0</v>
      </c>
    </row>
    <row r="1130" customFormat="false" ht="12.75" hidden="false" customHeight="false" outlineLevel="0" collapsed="false">
      <c r="B1130" s="0" t="n">
        <f aca="false">COUNTIF('Deal Detail'!A1140:A11090,A1130)</f>
        <v>0</v>
      </c>
    </row>
    <row r="1131" customFormat="false" ht="12.75" hidden="false" customHeight="false" outlineLevel="0" collapsed="false">
      <c r="B1131" s="0" t="n">
        <f aca="false">COUNTIF('Deal Detail'!A1141:A11091,A1131)</f>
        <v>0</v>
      </c>
    </row>
    <row r="1132" customFormat="false" ht="12.75" hidden="false" customHeight="false" outlineLevel="0" collapsed="false">
      <c r="B1132" s="0" t="n">
        <f aca="false">COUNTIF('Deal Detail'!A1142:A11092,A1132)</f>
        <v>0</v>
      </c>
    </row>
    <row r="1133" customFormat="false" ht="12.75" hidden="false" customHeight="false" outlineLevel="0" collapsed="false">
      <c r="B1133" s="0" t="n">
        <f aca="false">COUNTIF('Deal Detail'!A1143:A11093,A1133)</f>
        <v>0</v>
      </c>
    </row>
    <row r="1134" customFormat="false" ht="12.75" hidden="false" customHeight="false" outlineLevel="0" collapsed="false">
      <c r="B1134" s="0" t="n">
        <f aca="false">COUNTIF('Deal Detail'!A1144:A11094,A1134)</f>
        <v>0</v>
      </c>
    </row>
    <row r="1135" customFormat="false" ht="12.75" hidden="false" customHeight="false" outlineLevel="0" collapsed="false">
      <c r="B1135" s="0" t="n">
        <f aca="false">COUNTIF('Deal Detail'!A1145:A11095,A1135)</f>
        <v>0</v>
      </c>
    </row>
    <row r="1136" customFormat="false" ht="12.75" hidden="false" customHeight="false" outlineLevel="0" collapsed="false">
      <c r="B1136" s="0" t="n">
        <f aca="false">COUNTIF('Deal Detail'!A1146:A11096,A1136)</f>
        <v>0</v>
      </c>
    </row>
    <row r="1137" customFormat="false" ht="12.75" hidden="false" customHeight="false" outlineLevel="0" collapsed="false">
      <c r="B1137" s="0" t="n">
        <f aca="false">COUNTIF('Deal Detail'!A1147:A11097,A1137)</f>
        <v>0</v>
      </c>
    </row>
    <row r="1138" customFormat="false" ht="12.75" hidden="false" customHeight="false" outlineLevel="0" collapsed="false">
      <c r="B1138" s="0" t="n">
        <f aca="false">COUNTIF('Deal Detail'!A1148:A11098,A1138)</f>
        <v>0</v>
      </c>
    </row>
    <row r="1139" customFormat="false" ht="12.75" hidden="false" customHeight="false" outlineLevel="0" collapsed="false">
      <c r="B1139" s="0" t="n">
        <f aca="false">COUNTIF('Deal Detail'!A1149:A11099,A1139)</f>
        <v>0</v>
      </c>
    </row>
    <row r="1140" customFormat="false" ht="12.75" hidden="false" customHeight="false" outlineLevel="0" collapsed="false">
      <c r="B1140" s="0" t="n">
        <f aca="false">COUNTIF('Deal Detail'!A1150:A11100,A1140)</f>
        <v>0</v>
      </c>
    </row>
    <row r="1141" customFormat="false" ht="12.75" hidden="false" customHeight="false" outlineLevel="0" collapsed="false">
      <c r="B1141" s="0" t="n">
        <f aca="false">COUNTIF('Deal Detail'!A1151:A11101,A1141)</f>
        <v>0</v>
      </c>
    </row>
    <row r="1142" customFormat="false" ht="12.75" hidden="false" customHeight="false" outlineLevel="0" collapsed="false">
      <c r="B1142" s="0" t="n">
        <f aca="false">COUNTIF('Deal Detail'!A1152:A11102,A1142)</f>
        <v>0</v>
      </c>
    </row>
    <row r="1143" customFormat="false" ht="12.75" hidden="false" customHeight="false" outlineLevel="0" collapsed="false">
      <c r="B1143" s="0" t="n">
        <f aca="false">COUNTIF('Deal Detail'!A1153:A11103,A1143)</f>
        <v>0</v>
      </c>
    </row>
    <row r="1144" customFormat="false" ht="12.75" hidden="false" customHeight="false" outlineLevel="0" collapsed="false">
      <c r="B1144" s="0" t="n">
        <f aca="false">COUNTIF('Deal Detail'!A1154:A11104,A1144)</f>
        <v>0</v>
      </c>
    </row>
    <row r="1145" customFormat="false" ht="12.75" hidden="false" customHeight="false" outlineLevel="0" collapsed="false">
      <c r="B1145" s="0" t="n">
        <f aca="false">COUNTIF('Deal Detail'!A1155:A11105,A1145)</f>
        <v>0</v>
      </c>
    </row>
    <row r="1146" customFormat="false" ht="12.75" hidden="false" customHeight="false" outlineLevel="0" collapsed="false">
      <c r="B1146" s="0" t="n">
        <f aca="false">COUNTIF('Deal Detail'!A1156:A11106,A1146)</f>
        <v>0</v>
      </c>
    </row>
    <row r="1147" customFormat="false" ht="12.75" hidden="false" customHeight="false" outlineLevel="0" collapsed="false">
      <c r="B1147" s="0" t="n">
        <f aca="false">COUNTIF('Deal Detail'!A1157:A11107,A1147)</f>
        <v>0</v>
      </c>
    </row>
    <row r="1148" customFormat="false" ht="12.75" hidden="false" customHeight="false" outlineLevel="0" collapsed="false">
      <c r="B1148" s="0" t="n">
        <f aca="false">COUNTIF('Deal Detail'!A1158:A11108,A1148)</f>
        <v>0</v>
      </c>
    </row>
    <row r="1149" customFormat="false" ht="12.75" hidden="false" customHeight="false" outlineLevel="0" collapsed="false">
      <c r="B1149" s="0" t="n">
        <f aca="false">COUNTIF('Deal Detail'!A1159:A11109,A1149)</f>
        <v>0</v>
      </c>
    </row>
    <row r="1150" customFormat="false" ht="12.75" hidden="false" customHeight="false" outlineLevel="0" collapsed="false">
      <c r="B1150" s="0" t="n">
        <f aca="false">COUNTIF('Deal Detail'!A1160:A11110,A1150)</f>
        <v>0</v>
      </c>
    </row>
    <row r="1151" customFormat="false" ht="12.75" hidden="false" customHeight="false" outlineLevel="0" collapsed="false">
      <c r="B1151" s="0" t="n">
        <f aca="false">COUNTIF('Deal Detail'!A1161:A11111,A1151)</f>
        <v>0</v>
      </c>
    </row>
    <row r="1152" customFormat="false" ht="12.75" hidden="false" customHeight="false" outlineLevel="0" collapsed="false">
      <c r="B1152" s="0" t="n">
        <f aca="false">COUNTIF('Deal Detail'!A1162:A11112,A1152)</f>
        <v>0</v>
      </c>
    </row>
    <row r="1153" customFormat="false" ht="12.75" hidden="false" customHeight="false" outlineLevel="0" collapsed="false">
      <c r="B1153" s="0" t="n">
        <f aca="false">COUNTIF('Deal Detail'!A1163:A11113,A1153)</f>
        <v>0</v>
      </c>
    </row>
    <row r="1154" customFormat="false" ht="12.75" hidden="false" customHeight="false" outlineLevel="0" collapsed="false">
      <c r="B1154" s="0" t="n">
        <f aca="false">COUNTIF('Deal Detail'!A1164:A11114,A1154)</f>
        <v>0</v>
      </c>
    </row>
    <row r="1155" customFormat="false" ht="12.75" hidden="false" customHeight="false" outlineLevel="0" collapsed="false">
      <c r="B1155" s="0" t="n">
        <f aca="false">COUNTIF('Deal Detail'!A1165:A11115,A1155)</f>
        <v>0</v>
      </c>
    </row>
    <row r="1156" customFormat="false" ht="12.75" hidden="false" customHeight="false" outlineLevel="0" collapsed="false">
      <c r="B1156" s="0" t="n">
        <f aca="false">COUNTIF('Deal Detail'!A1166:A11116,A1156)</f>
        <v>0</v>
      </c>
    </row>
    <row r="1157" customFormat="false" ht="12.75" hidden="false" customHeight="false" outlineLevel="0" collapsed="false">
      <c r="B1157" s="0" t="n">
        <f aca="false">COUNTIF('Deal Detail'!A1167:A11117,A1157)</f>
        <v>0</v>
      </c>
    </row>
    <row r="1158" customFormat="false" ht="12.75" hidden="false" customHeight="false" outlineLevel="0" collapsed="false">
      <c r="B1158" s="0" t="n">
        <f aca="false">COUNTIF('Deal Detail'!A1168:A11118,A1158)</f>
        <v>0</v>
      </c>
    </row>
    <row r="1159" customFormat="false" ht="12.75" hidden="false" customHeight="false" outlineLevel="0" collapsed="false">
      <c r="B1159" s="0" t="n">
        <f aca="false">COUNTIF('Deal Detail'!A1169:A11119,A1159)</f>
        <v>0</v>
      </c>
    </row>
    <row r="1160" customFormat="false" ht="12.75" hidden="false" customHeight="false" outlineLevel="0" collapsed="false">
      <c r="B1160" s="0" t="n">
        <f aca="false">COUNTIF('Deal Detail'!A1170:A11120,A1160)</f>
        <v>0</v>
      </c>
    </row>
    <row r="1161" customFormat="false" ht="12.75" hidden="false" customHeight="false" outlineLevel="0" collapsed="false">
      <c r="B1161" s="0" t="n">
        <f aca="false">COUNTIF('Deal Detail'!A1171:A11121,A1161)</f>
        <v>0</v>
      </c>
    </row>
    <row r="1162" customFormat="false" ht="12.75" hidden="false" customHeight="false" outlineLevel="0" collapsed="false">
      <c r="B1162" s="0" t="n">
        <f aca="false">COUNTIF('Deal Detail'!A1172:A11122,A1162)</f>
        <v>0</v>
      </c>
    </row>
    <row r="1163" customFormat="false" ht="12.75" hidden="false" customHeight="false" outlineLevel="0" collapsed="false">
      <c r="B1163" s="0" t="n">
        <f aca="false">COUNTIF('Deal Detail'!A1173:A11123,A1163)</f>
        <v>0</v>
      </c>
    </row>
    <row r="1164" customFormat="false" ht="12.75" hidden="false" customHeight="false" outlineLevel="0" collapsed="false">
      <c r="B1164" s="0" t="n">
        <f aca="false">COUNTIF('Deal Detail'!A1174:A11124,A1164)</f>
        <v>0</v>
      </c>
    </row>
    <row r="1165" customFormat="false" ht="12.75" hidden="false" customHeight="false" outlineLevel="0" collapsed="false">
      <c r="B1165" s="0" t="n">
        <f aca="false">COUNTIF('Deal Detail'!A1175:A11125,A1165)</f>
        <v>0</v>
      </c>
    </row>
    <row r="1166" customFormat="false" ht="12.75" hidden="false" customHeight="false" outlineLevel="0" collapsed="false">
      <c r="B1166" s="0" t="n">
        <f aca="false">COUNTIF('Deal Detail'!A1176:A11126,A1166)</f>
        <v>0</v>
      </c>
    </row>
    <row r="1167" customFormat="false" ht="12.75" hidden="false" customHeight="false" outlineLevel="0" collapsed="false">
      <c r="B1167" s="0" t="n">
        <f aca="false">COUNTIF('Deal Detail'!A1177:A11127,A1167)</f>
        <v>0</v>
      </c>
    </row>
    <row r="1168" customFormat="false" ht="12.75" hidden="false" customHeight="false" outlineLevel="0" collapsed="false">
      <c r="B1168" s="0" t="n">
        <f aca="false">COUNTIF('Deal Detail'!A1178:A11128,A1168)</f>
        <v>0</v>
      </c>
    </row>
    <row r="1169" customFormat="false" ht="12.75" hidden="false" customHeight="false" outlineLevel="0" collapsed="false">
      <c r="B1169" s="0" t="n">
        <f aca="false">COUNTIF('Deal Detail'!A1179:A11129,A1169)</f>
        <v>0</v>
      </c>
    </row>
    <row r="1170" customFormat="false" ht="12.75" hidden="false" customHeight="false" outlineLevel="0" collapsed="false">
      <c r="B1170" s="0" t="n">
        <f aca="false">COUNTIF('Deal Detail'!A1180:A11130,A1170)</f>
        <v>0</v>
      </c>
    </row>
    <row r="1171" customFormat="false" ht="12.75" hidden="false" customHeight="false" outlineLevel="0" collapsed="false">
      <c r="B1171" s="0" t="n">
        <f aca="false">COUNTIF('Deal Detail'!A1181:A11131,A1171)</f>
        <v>0</v>
      </c>
    </row>
    <row r="1172" customFormat="false" ht="12.75" hidden="false" customHeight="false" outlineLevel="0" collapsed="false">
      <c r="B1172" s="0" t="n">
        <f aca="false">COUNTIF('Deal Detail'!A1182:A11132,A1172)</f>
        <v>0</v>
      </c>
    </row>
    <row r="1173" customFormat="false" ht="12.75" hidden="false" customHeight="false" outlineLevel="0" collapsed="false">
      <c r="B1173" s="0" t="n">
        <f aca="false">COUNTIF('Deal Detail'!A1183:A11133,A1173)</f>
        <v>0</v>
      </c>
    </row>
    <row r="1174" customFormat="false" ht="12.75" hidden="false" customHeight="false" outlineLevel="0" collapsed="false">
      <c r="B1174" s="0" t="n">
        <f aca="false">COUNTIF('Deal Detail'!A1184:A11134,A1174)</f>
        <v>0</v>
      </c>
    </row>
    <row r="1175" customFormat="false" ht="12.75" hidden="false" customHeight="false" outlineLevel="0" collapsed="false">
      <c r="B1175" s="0" t="n">
        <f aca="false">COUNTIF('Deal Detail'!A1185:A11135,A1175)</f>
        <v>0</v>
      </c>
    </row>
    <row r="1176" customFormat="false" ht="12.75" hidden="false" customHeight="false" outlineLevel="0" collapsed="false">
      <c r="B1176" s="0" t="n">
        <f aca="false">COUNTIF('Deal Detail'!A1186:A11136,A1176)</f>
        <v>0</v>
      </c>
    </row>
    <row r="1177" customFormat="false" ht="12.75" hidden="false" customHeight="false" outlineLevel="0" collapsed="false">
      <c r="B1177" s="0" t="n">
        <f aca="false">COUNTIF('Deal Detail'!A1187:A11137,A1177)</f>
        <v>0</v>
      </c>
    </row>
    <row r="1178" customFormat="false" ht="12.75" hidden="false" customHeight="false" outlineLevel="0" collapsed="false">
      <c r="B1178" s="0" t="n">
        <f aca="false">COUNTIF('Deal Detail'!A1188:A11138,A1178)</f>
        <v>0</v>
      </c>
    </row>
    <row r="1179" customFormat="false" ht="12.75" hidden="false" customHeight="false" outlineLevel="0" collapsed="false">
      <c r="B1179" s="0" t="n">
        <f aca="false">COUNTIF('Deal Detail'!A1189:A11139,A1179)</f>
        <v>0</v>
      </c>
    </row>
    <row r="1180" customFormat="false" ht="12.75" hidden="false" customHeight="false" outlineLevel="0" collapsed="false">
      <c r="B1180" s="0" t="n">
        <f aca="false">COUNTIF('Deal Detail'!A1190:A11140,A1180)</f>
        <v>0</v>
      </c>
    </row>
    <row r="1181" customFormat="false" ht="12.75" hidden="false" customHeight="false" outlineLevel="0" collapsed="false">
      <c r="B1181" s="0" t="n">
        <f aca="false">COUNTIF('Deal Detail'!A1191:A11141,A1181)</f>
        <v>0</v>
      </c>
    </row>
    <row r="1182" customFormat="false" ht="12.75" hidden="false" customHeight="false" outlineLevel="0" collapsed="false">
      <c r="B1182" s="0" t="n">
        <f aca="false">COUNTIF('Deal Detail'!A1192:A11142,A1182)</f>
        <v>0</v>
      </c>
    </row>
    <row r="1183" customFormat="false" ht="12.75" hidden="false" customHeight="false" outlineLevel="0" collapsed="false">
      <c r="B1183" s="0" t="n">
        <f aca="false">COUNTIF('Deal Detail'!A1193:A11143,A1183)</f>
        <v>0</v>
      </c>
    </row>
    <row r="1184" customFormat="false" ht="12.75" hidden="false" customHeight="false" outlineLevel="0" collapsed="false">
      <c r="B1184" s="0" t="n">
        <f aca="false">COUNTIF('Deal Detail'!A1194:A11144,A1184)</f>
        <v>0</v>
      </c>
    </row>
    <row r="1185" customFormat="false" ht="12.75" hidden="false" customHeight="false" outlineLevel="0" collapsed="false">
      <c r="B1185" s="0" t="n">
        <f aca="false">COUNTIF('Deal Detail'!A1195:A11145,A1185)</f>
        <v>0</v>
      </c>
    </row>
    <row r="1186" customFormat="false" ht="12.75" hidden="false" customHeight="false" outlineLevel="0" collapsed="false">
      <c r="B1186" s="0" t="n">
        <f aca="false">COUNTIF('Deal Detail'!A1196:A11146,A1186)</f>
        <v>0</v>
      </c>
    </row>
    <row r="1187" customFormat="false" ht="12.75" hidden="false" customHeight="false" outlineLevel="0" collapsed="false">
      <c r="B1187" s="0" t="n">
        <f aca="false">COUNTIF('Deal Detail'!A1197:A11147,A1187)</f>
        <v>0</v>
      </c>
    </row>
    <row r="1188" customFormat="false" ht="12.75" hidden="false" customHeight="false" outlineLevel="0" collapsed="false">
      <c r="B1188" s="0" t="n">
        <f aca="false">COUNTIF('Deal Detail'!A1198:A11148,A1188)</f>
        <v>0</v>
      </c>
    </row>
    <row r="1189" customFormat="false" ht="12.75" hidden="false" customHeight="false" outlineLevel="0" collapsed="false">
      <c r="B1189" s="0" t="n">
        <f aca="false">COUNTIF('Deal Detail'!A1199:A11149,A1189)</f>
        <v>0</v>
      </c>
    </row>
    <row r="1190" customFormat="false" ht="12.75" hidden="false" customHeight="false" outlineLevel="0" collapsed="false">
      <c r="B1190" s="0" t="n">
        <f aca="false">COUNTIF('Deal Detail'!A1200:A11150,A1190)</f>
        <v>0</v>
      </c>
    </row>
    <row r="1191" customFormat="false" ht="12.75" hidden="false" customHeight="false" outlineLevel="0" collapsed="false">
      <c r="B1191" s="0" t="n">
        <f aca="false">COUNTIF('Deal Detail'!A1201:A11151,A1191)</f>
        <v>0</v>
      </c>
    </row>
    <row r="1192" customFormat="false" ht="12.75" hidden="false" customHeight="false" outlineLevel="0" collapsed="false">
      <c r="B1192" s="0" t="n">
        <f aca="false">COUNTIF('Deal Detail'!A1202:A11152,A1192)</f>
        <v>0</v>
      </c>
    </row>
    <row r="1193" customFormat="false" ht="12.75" hidden="false" customHeight="false" outlineLevel="0" collapsed="false">
      <c r="B1193" s="0" t="n">
        <f aca="false">COUNTIF('Deal Detail'!A1203:A11153,A1193)</f>
        <v>0</v>
      </c>
    </row>
    <row r="1194" customFormat="false" ht="12.75" hidden="false" customHeight="false" outlineLevel="0" collapsed="false">
      <c r="B1194" s="0" t="n">
        <f aca="false">COUNTIF('Deal Detail'!A1204:A11154,A1194)</f>
        <v>0</v>
      </c>
    </row>
    <row r="1195" customFormat="false" ht="12.75" hidden="false" customHeight="false" outlineLevel="0" collapsed="false">
      <c r="B1195" s="0" t="n">
        <f aca="false">COUNTIF('Deal Detail'!A1205:A11155,A1195)</f>
        <v>0</v>
      </c>
    </row>
    <row r="1196" customFormat="false" ht="12.75" hidden="false" customHeight="false" outlineLevel="0" collapsed="false">
      <c r="B1196" s="0" t="n">
        <f aca="false">COUNTIF('Deal Detail'!A1206:A11156,A1196)</f>
        <v>0</v>
      </c>
    </row>
    <row r="1197" customFormat="false" ht="12.75" hidden="false" customHeight="false" outlineLevel="0" collapsed="false">
      <c r="B1197" s="0" t="n">
        <f aca="false">COUNTIF('Deal Detail'!A1207:A11157,A1197)</f>
        <v>0</v>
      </c>
    </row>
    <row r="1198" customFormat="false" ht="12.75" hidden="false" customHeight="false" outlineLevel="0" collapsed="false">
      <c r="B1198" s="0" t="n">
        <f aca="false">COUNTIF('Deal Detail'!A1208:A11158,A1198)</f>
        <v>0</v>
      </c>
    </row>
    <row r="1199" customFormat="false" ht="12.75" hidden="false" customHeight="false" outlineLevel="0" collapsed="false">
      <c r="B1199" s="0" t="n">
        <f aca="false">COUNTIF('Deal Detail'!A1209:A11159,A1199)</f>
        <v>0</v>
      </c>
    </row>
    <row r="1200" customFormat="false" ht="12.75" hidden="false" customHeight="false" outlineLevel="0" collapsed="false">
      <c r="B1200" s="0" t="n">
        <f aca="false">COUNTIF('Deal Detail'!A1210:A11160,A1200)</f>
        <v>0</v>
      </c>
    </row>
    <row r="1201" customFormat="false" ht="12.75" hidden="false" customHeight="false" outlineLevel="0" collapsed="false">
      <c r="B1201" s="0" t="n">
        <f aca="false">COUNTIF('Deal Detail'!A1211:A11161,A1201)</f>
        <v>0</v>
      </c>
    </row>
    <row r="1202" customFormat="false" ht="12.75" hidden="false" customHeight="false" outlineLevel="0" collapsed="false">
      <c r="B1202" s="0" t="n">
        <f aca="false">COUNTIF('Deal Detail'!A1212:A11162,A1202)</f>
        <v>0</v>
      </c>
    </row>
    <row r="1203" customFormat="false" ht="12.75" hidden="false" customHeight="false" outlineLevel="0" collapsed="false">
      <c r="B1203" s="0" t="n">
        <f aca="false">COUNTIF('Deal Detail'!A1213:A11163,A1203)</f>
        <v>0</v>
      </c>
    </row>
    <row r="1204" customFormat="false" ht="12.75" hidden="false" customHeight="false" outlineLevel="0" collapsed="false">
      <c r="B1204" s="0" t="n">
        <f aca="false">COUNTIF('Deal Detail'!A1214:A11164,A1204)</f>
        <v>0</v>
      </c>
    </row>
    <row r="1205" customFormat="false" ht="12.75" hidden="false" customHeight="false" outlineLevel="0" collapsed="false">
      <c r="B1205" s="0" t="n">
        <f aca="false">COUNTIF('Deal Detail'!A1215:A11165,A1205)</f>
        <v>0</v>
      </c>
    </row>
    <row r="1206" customFormat="false" ht="12.75" hidden="false" customHeight="false" outlineLevel="0" collapsed="false">
      <c r="B1206" s="0" t="n">
        <f aca="false">COUNTIF('Deal Detail'!A1216:A11166,A1206)</f>
        <v>0</v>
      </c>
    </row>
    <row r="1207" customFormat="false" ht="12.75" hidden="false" customHeight="false" outlineLevel="0" collapsed="false">
      <c r="B1207" s="0" t="n">
        <f aca="false">COUNTIF('Deal Detail'!A1217:A11167,A1207)</f>
        <v>0</v>
      </c>
    </row>
    <row r="1208" customFormat="false" ht="12.75" hidden="false" customHeight="false" outlineLevel="0" collapsed="false">
      <c r="B1208" s="0" t="n">
        <f aca="false">COUNTIF('Deal Detail'!A1218:A11168,A1208)</f>
        <v>0</v>
      </c>
    </row>
    <row r="1209" customFormat="false" ht="12.75" hidden="false" customHeight="false" outlineLevel="0" collapsed="false">
      <c r="B1209" s="0" t="n">
        <f aca="false">COUNTIF('Deal Detail'!A1219:A11169,A1209)</f>
        <v>0</v>
      </c>
    </row>
    <row r="1210" customFormat="false" ht="12.75" hidden="false" customHeight="false" outlineLevel="0" collapsed="false">
      <c r="B1210" s="0" t="n">
        <f aca="false">COUNTIF('Deal Detail'!A1220:A11170,A1210)</f>
        <v>0</v>
      </c>
    </row>
    <row r="1211" customFormat="false" ht="12.75" hidden="false" customHeight="false" outlineLevel="0" collapsed="false">
      <c r="B1211" s="0" t="n">
        <f aca="false">COUNTIF('Deal Detail'!A1221:A11171,A1211)</f>
        <v>0</v>
      </c>
    </row>
    <row r="1212" customFormat="false" ht="12.75" hidden="false" customHeight="false" outlineLevel="0" collapsed="false">
      <c r="B1212" s="0" t="n">
        <f aca="false">COUNTIF('Deal Detail'!A1222:A11172,A1212)</f>
        <v>0</v>
      </c>
    </row>
    <row r="1213" customFormat="false" ht="12.75" hidden="false" customHeight="false" outlineLevel="0" collapsed="false">
      <c r="B1213" s="0" t="n">
        <f aca="false">COUNTIF('Deal Detail'!A1223:A11173,A1213)</f>
        <v>0</v>
      </c>
    </row>
    <row r="1214" customFormat="false" ht="12.75" hidden="false" customHeight="false" outlineLevel="0" collapsed="false">
      <c r="B1214" s="0" t="n">
        <f aca="false">COUNTIF('Deal Detail'!A1224:A11174,A1214)</f>
        <v>0</v>
      </c>
    </row>
    <row r="1215" customFormat="false" ht="12.75" hidden="false" customHeight="false" outlineLevel="0" collapsed="false">
      <c r="B1215" s="0" t="n">
        <f aca="false">COUNTIF('Deal Detail'!A1225:A11175,A1215)</f>
        <v>0</v>
      </c>
    </row>
    <row r="1216" customFormat="false" ht="12.75" hidden="false" customHeight="false" outlineLevel="0" collapsed="false">
      <c r="B1216" s="0" t="n">
        <f aca="false">COUNTIF('Deal Detail'!A1226:A11176,A1216)</f>
        <v>0</v>
      </c>
    </row>
    <row r="1217" customFormat="false" ht="12.75" hidden="false" customHeight="false" outlineLevel="0" collapsed="false">
      <c r="B1217" s="0" t="n">
        <f aca="false">COUNTIF('Deal Detail'!A1227:A11177,A1217)</f>
        <v>0</v>
      </c>
    </row>
    <row r="1218" customFormat="false" ht="12.75" hidden="false" customHeight="false" outlineLevel="0" collapsed="false">
      <c r="B1218" s="0" t="n">
        <f aca="false">COUNTIF('Deal Detail'!A1228:A11178,A1218)</f>
        <v>0</v>
      </c>
    </row>
    <row r="1219" customFormat="false" ht="12.75" hidden="false" customHeight="false" outlineLevel="0" collapsed="false">
      <c r="B1219" s="0" t="n">
        <f aca="false">COUNTIF('Deal Detail'!A1229:A11179,A1219)</f>
        <v>0</v>
      </c>
    </row>
    <row r="1220" customFormat="false" ht="12.75" hidden="false" customHeight="false" outlineLevel="0" collapsed="false">
      <c r="B1220" s="0" t="n">
        <f aca="false">COUNTIF('Deal Detail'!A1230:A11180,A1220)</f>
        <v>0</v>
      </c>
    </row>
    <row r="1221" customFormat="false" ht="12.75" hidden="false" customHeight="false" outlineLevel="0" collapsed="false">
      <c r="B1221" s="0" t="n">
        <f aca="false">COUNTIF('Deal Detail'!A1231:A11181,A1221)</f>
        <v>0</v>
      </c>
    </row>
    <row r="1222" customFormat="false" ht="12.75" hidden="false" customHeight="false" outlineLevel="0" collapsed="false">
      <c r="B1222" s="0" t="n">
        <f aca="false">COUNTIF('Deal Detail'!A1232:A11182,A1222)</f>
        <v>0</v>
      </c>
    </row>
    <row r="1223" customFormat="false" ht="12.75" hidden="false" customHeight="false" outlineLevel="0" collapsed="false">
      <c r="B1223" s="0" t="n">
        <f aca="false">COUNTIF('Deal Detail'!A1233:A11183,A1223)</f>
        <v>0</v>
      </c>
    </row>
    <row r="1224" customFormat="false" ht="12.75" hidden="false" customHeight="false" outlineLevel="0" collapsed="false">
      <c r="B1224" s="0" t="n">
        <f aca="false">COUNTIF('Deal Detail'!A1234:A11184,A1224)</f>
        <v>0</v>
      </c>
    </row>
    <row r="1225" customFormat="false" ht="12.75" hidden="false" customHeight="false" outlineLevel="0" collapsed="false">
      <c r="B1225" s="0" t="n">
        <f aca="false">COUNTIF('Deal Detail'!A1235:A11185,A1225)</f>
        <v>0</v>
      </c>
    </row>
    <row r="1226" customFormat="false" ht="12.75" hidden="false" customHeight="false" outlineLevel="0" collapsed="false">
      <c r="B1226" s="0" t="n">
        <f aca="false">COUNTIF('Deal Detail'!A1236:A11186,A1226)</f>
        <v>0</v>
      </c>
    </row>
    <row r="1227" customFormat="false" ht="12.75" hidden="false" customHeight="false" outlineLevel="0" collapsed="false">
      <c r="B1227" s="0" t="n">
        <f aca="false">COUNTIF('Deal Detail'!A1237:A11187,A1227)</f>
        <v>0</v>
      </c>
    </row>
    <row r="1228" customFormat="false" ht="12.75" hidden="false" customHeight="false" outlineLevel="0" collapsed="false">
      <c r="B1228" s="0" t="n">
        <f aca="false">COUNTIF('Deal Detail'!A1238:A11188,A1228)</f>
        <v>0</v>
      </c>
    </row>
    <row r="1229" customFormat="false" ht="12.75" hidden="false" customHeight="false" outlineLevel="0" collapsed="false">
      <c r="B1229" s="0" t="n">
        <f aca="false">COUNTIF('Deal Detail'!A1239:A11189,A1229)</f>
        <v>0</v>
      </c>
    </row>
    <row r="1230" customFormat="false" ht="12.75" hidden="false" customHeight="false" outlineLevel="0" collapsed="false">
      <c r="B1230" s="0" t="n">
        <f aca="false">COUNTIF('Deal Detail'!A1240:A11190,A1230)</f>
        <v>0</v>
      </c>
    </row>
    <row r="1231" customFormat="false" ht="12.75" hidden="false" customHeight="false" outlineLevel="0" collapsed="false">
      <c r="B1231" s="0" t="n">
        <f aca="false">COUNTIF('Deal Detail'!A1241:A11191,A1231)</f>
        <v>0</v>
      </c>
    </row>
    <row r="1232" customFormat="false" ht="12.75" hidden="false" customHeight="false" outlineLevel="0" collapsed="false">
      <c r="B1232" s="0" t="n">
        <f aca="false">COUNTIF('Deal Detail'!A1242:A11192,A1232)</f>
        <v>0</v>
      </c>
    </row>
    <row r="1233" customFormat="false" ht="12.75" hidden="false" customHeight="false" outlineLevel="0" collapsed="false">
      <c r="B1233" s="0" t="n">
        <f aca="false">COUNTIF('Deal Detail'!A1243:A11193,A1233)</f>
        <v>0</v>
      </c>
    </row>
    <row r="1234" customFormat="false" ht="12.75" hidden="false" customHeight="false" outlineLevel="0" collapsed="false">
      <c r="B1234" s="0" t="n">
        <f aca="false">COUNTIF('Deal Detail'!A1244:A11194,A1234)</f>
        <v>0</v>
      </c>
    </row>
    <row r="1235" customFormat="false" ht="12.75" hidden="false" customHeight="false" outlineLevel="0" collapsed="false">
      <c r="B1235" s="0" t="n">
        <f aca="false">COUNTIF('Deal Detail'!A1245:A11195,A1235)</f>
        <v>0</v>
      </c>
    </row>
    <row r="1236" customFormat="false" ht="12.75" hidden="false" customHeight="false" outlineLevel="0" collapsed="false">
      <c r="B1236" s="0" t="n">
        <f aca="false">COUNTIF('Deal Detail'!A1246:A11196,A1236)</f>
        <v>0</v>
      </c>
    </row>
    <row r="1237" customFormat="false" ht="12.75" hidden="false" customHeight="false" outlineLevel="0" collapsed="false">
      <c r="B1237" s="0" t="n">
        <f aca="false">COUNTIF('Deal Detail'!A1247:A11197,A1237)</f>
        <v>0</v>
      </c>
    </row>
    <row r="1238" customFormat="false" ht="12.75" hidden="false" customHeight="false" outlineLevel="0" collapsed="false">
      <c r="B1238" s="0" t="n">
        <f aca="false">COUNTIF('Deal Detail'!A1248:A11198,A1238)</f>
        <v>0</v>
      </c>
    </row>
    <row r="1239" customFormat="false" ht="12.75" hidden="false" customHeight="false" outlineLevel="0" collapsed="false">
      <c r="B1239" s="0" t="n">
        <f aca="false">COUNTIF('Deal Detail'!A1249:A11199,A1239)</f>
        <v>0</v>
      </c>
    </row>
    <row r="1240" customFormat="false" ht="12.75" hidden="false" customHeight="false" outlineLevel="0" collapsed="false">
      <c r="B1240" s="0" t="n">
        <f aca="false">COUNTIF('Deal Detail'!A1250:A11200,A1240)</f>
        <v>0</v>
      </c>
    </row>
    <row r="1241" customFormat="false" ht="12.75" hidden="false" customHeight="false" outlineLevel="0" collapsed="false">
      <c r="B1241" s="0" t="n">
        <f aca="false">COUNTIF('Deal Detail'!A1251:A11201,A1241)</f>
        <v>0</v>
      </c>
    </row>
    <row r="1242" customFormat="false" ht="12.75" hidden="false" customHeight="false" outlineLevel="0" collapsed="false">
      <c r="B1242" s="0" t="n">
        <f aca="false">COUNTIF('Deal Detail'!A1252:A11202,A1242)</f>
        <v>0</v>
      </c>
    </row>
    <row r="1243" customFormat="false" ht="12.75" hidden="false" customHeight="false" outlineLevel="0" collapsed="false">
      <c r="B1243" s="0" t="n">
        <f aca="false">COUNTIF('Deal Detail'!A1253:A11203,A1243)</f>
        <v>0</v>
      </c>
    </row>
    <row r="1244" customFormat="false" ht="12.75" hidden="false" customHeight="false" outlineLevel="0" collapsed="false">
      <c r="B1244" s="0" t="n">
        <f aca="false">COUNTIF('Deal Detail'!A1254:A11204,A1244)</f>
        <v>0</v>
      </c>
    </row>
    <row r="1245" customFormat="false" ht="12.75" hidden="false" customHeight="false" outlineLevel="0" collapsed="false">
      <c r="B1245" s="0" t="n">
        <f aca="false">COUNTIF('Deal Detail'!A1255:A11205,A1245)</f>
        <v>0</v>
      </c>
    </row>
    <row r="1246" customFormat="false" ht="12.75" hidden="false" customHeight="false" outlineLevel="0" collapsed="false">
      <c r="B1246" s="0" t="n">
        <f aca="false">COUNTIF('Deal Detail'!A1256:A11206,A1246)</f>
        <v>0</v>
      </c>
    </row>
    <row r="1247" customFormat="false" ht="12.75" hidden="false" customHeight="false" outlineLevel="0" collapsed="false">
      <c r="B1247" s="0" t="n">
        <f aca="false">COUNTIF('Deal Detail'!A1257:A11207,A1247)</f>
        <v>0</v>
      </c>
    </row>
    <row r="1248" customFormat="false" ht="12.75" hidden="false" customHeight="false" outlineLevel="0" collapsed="false">
      <c r="B1248" s="0" t="n">
        <f aca="false">COUNTIF('Deal Detail'!A1258:A11208,A1248)</f>
        <v>0</v>
      </c>
    </row>
    <row r="1249" customFormat="false" ht="12.75" hidden="false" customHeight="false" outlineLevel="0" collapsed="false">
      <c r="B1249" s="0" t="n">
        <f aca="false">COUNTIF('Deal Detail'!A1259:A11209,A1249)</f>
        <v>0</v>
      </c>
    </row>
    <row r="1250" customFormat="false" ht="12.75" hidden="false" customHeight="false" outlineLevel="0" collapsed="false">
      <c r="B1250" s="0" t="n">
        <f aca="false">COUNTIF('Deal Detail'!A1260:A11210,A1250)</f>
        <v>0</v>
      </c>
    </row>
    <row r="1251" customFormat="false" ht="12.75" hidden="false" customHeight="false" outlineLevel="0" collapsed="false">
      <c r="B1251" s="0" t="n">
        <f aca="false">COUNTIF('Deal Detail'!A1261:A11211,A1251)</f>
        <v>0</v>
      </c>
    </row>
    <row r="1252" customFormat="false" ht="12.75" hidden="false" customHeight="false" outlineLevel="0" collapsed="false">
      <c r="B1252" s="0" t="n">
        <f aca="false">COUNTIF('Deal Detail'!A1262:A11212,A1252)</f>
        <v>0</v>
      </c>
    </row>
    <row r="1253" customFormat="false" ht="12.75" hidden="false" customHeight="false" outlineLevel="0" collapsed="false">
      <c r="B1253" s="0" t="n">
        <f aca="false">COUNTIF('Deal Detail'!A1263:A11213,A1253)</f>
        <v>0</v>
      </c>
    </row>
    <row r="1254" customFormat="false" ht="12.75" hidden="false" customHeight="false" outlineLevel="0" collapsed="false">
      <c r="B1254" s="0" t="n">
        <f aca="false">COUNTIF('Deal Detail'!A1264:A11214,A1254)</f>
        <v>0</v>
      </c>
    </row>
    <row r="1255" customFormat="false" ht="12.75" hidden="false" customHeight="false" outlineLevel="0" collapsed="false">
      <c r="B1255" s="0" t="n">
        <f aca="false">COUNTIF('Deal Detail'!A1265:A11215,A1255)</f>
        <v>0</v>
      </c>
    </row>
    <row r="1256" customFormat="false" ht="12.75" hidden="false" customHeight="false" outlineLevel="0" collapsed="false">
      <c r="B1256" s="0" t="n">
        <f aca="false">COUNTIF('Deal Detail'!A1266:A11216,A1256)</f>
        <v>0</v>
      </c>
    </row>
    <row r="1257" customFormat="false" ht="12.75" hidden="false" customHeight="false" outlineLevel="0" collapsed="false">
      <c r="B1257" s="0" t="n">
        <f aca="false">COUNTIF('Deal Detail'!A1267:A11217,A1257)</f>
        <v>0</v>
      </c>
    </row>
    <row r="1258" customFormat="false" ht="12.75" hidden="false" customHeight="false" outlineLevel="0" collapsed="false">
      <c r="B1258" s="0" t="n">
        <f aca="false">COUNTIF('Deal Detail'!A1268:A11218,A1258)</f>
        <v>0</v>
      </c>
    </row>
    <row r="1259" customFormat="false" ht="12.75" hidden="false" customHeight="false" outlineLevel="0" collapsed="false">
      <c r="B1259" s="0" t="n">
        <f aca="false">COUNTIF('Deal Detail'!A1269:A11219,A1259)</f>
        <v>0</v>
      </c>
    </row>
    <row r="1260" customFormat="false" ht="12.75" hidden="false" customHeight="false" outlineLevel="0" collapsed="false">
      <c r="B1260" s="0" t="n">
        <f aca="false">COUNTIF('Deal Detail'!A1270:A11220,A1260)</f>
        <v>0</v>
      </c>
    </row>
    <row r="1261" customFormat="false" ht="12.75" hidden="false" customHeight="false" outlineLevel="0" collapsed="false">
      <c r="B1261" s="0" t="n">
        <f aca="false">COUNTIF('Deal Detail'!A1271:A11221,A1261)</f>
        <v>0</v>
      </c>
    </row>
    <row r="1262" customFormat="false" ht="12.75" hidden="false" customHeight="false" outlineLevel="0" collapsed="false">
      <c r="B1262" s="0" t="n">
        <f aca="false">COUNTIF('Deal Detail'!A1272:A11222,A1262)</f>
        <v>0</v>
      </c>
    </row>
    <row r="1263" customFormat="false" ht="12.75" hidden="false" customHeight="false" outlineLevel="0" collapsed="false">
      <c r="B1263" s="0" t="n">
        <f aca="false">COUNTIF('Deal Detail'!A1273:A11223,A1263)</f>
        <v>0</v>
      </c>
    </row>
    <row r="1264" customFormat="false" ht="12.75" hidden="false" customHeight="false" outlineLevel="0" collapsed="false">
      <c r="B1264" s="0" t="n">
        <f aca="false">COUNTIF('Deal Detail'!A1274:A11224,A1264)</f>
        <v>0</v>
      </c>
    </row>
    <row r="1265" customFormat="false" ht="12.75" hidden="false" customHeight="false" outlineLevel="0" collapsed="false">
      <c r="B1265" s="0" t="n">
        <f aca="false">COUNTIF('Deal Detail'!A1275:A11225,A1265)</f>
        <v>0</v>
      </c>
    </row>
    <row r="1266" customFormat="false" ht="12.75" hidden="false" customHeight="false" outlineLevel="0" collapsed="false">
      <c r="B1266" s="0" t="n">
        <f aca="false">COUNTIF('Deal Detail'!A1276:A11226,A1266)</f>
        <v>0</v>
      </c>
    </row>
    <row r="1267" customFormat="false" ht="12.75" hidden="false" customHeight="false" outlineLevel="0" collapsed="false">
      <c r="B1267" s="0" t="n">
        <f aca="false">COUNTIF('Deal Detail'!A1277:A11227,A1267)</f>
        <v>0</v>
      </c>
    </row>
    <row r="1268" customFormat="false" ht="12.75" hidden="false" customHeight="false" outlineLevel="0" collapsed="false">
      <c r="B1268" s="0" t="n">
        <f aca="false">COUNTIF('Deal Detail'!A1278:A11228,A1268)</f>
        <v>0</v>
      </c>
    </row>
    <row r="1269" customFormat="false" ht="12.75" hidden="false" customHeight="false" outlineLevel="0" collapsed="false">
      <c r="B1269" s="0" t="n">
        <f aca="false">COUNTIF('Deal Detail'!A1279:A11229,A1269)</f>
        <v>0</v>
      </c>
    </row>
    <row r="1270" customFormat="false" ht="12.75" hidden="false" customHeight="false" outlineLevel="0" collapsed="false">
      <c r="B1270" s="0" t="n">
        <f aca="false">COUNTIF('Deal Detail'!A1280:A11230,A1270)</f>
        <v>0</v>
      </c>
    </row>
    <row r="1271" customFormat="false" ht="12.75" hidden="false" customHeight="false" outlineLevel="0" collapsed="false">
      <c r="B1271" s="0" t="n">
        <f aca="false">COUNTIF('Deal Detail'!A1281:A11231,A1271)</f>
        <v>0</v>
      </c>
    </row>
    <row r="1272" customFormat="false" ht="12.75" hidden="false" customHeight="false" outlineLevel="0" collapsed="false">
      <c r="B1272" s="0" t="n">
        <f aca="false">COUNTIF('Deal Detail'!A1282:A11232,A1272)</f>
        <v>0</v>
      </c>
    </row>
    <row r="1273" customFormat="false" ht="12.75" hidden="false" customHeight="false" outlineLevel="0" collapsed="false">
      <c r="B1273" s="0" t="n">
        <f aca="false">COUNTIF('Deal Detail'!A1283:A11233,A1273)</f>
        <v>0</v>
      </c>
    </row>
    <row r="1274" customFormat="false" ht="12.75" hidden="false" customHeight="false" outlineLevel="0" collapsed="false">
      <c r="B1274" s="0" t="n">
        <f aca="false">COUNTIF('Deal Detail'!A1284:A11234,A1274)</f>
        <v>0</v>
      </c>
    </row>
    <row r="1275" customFormat="false" ht="12.75" hidden="false" customHeight="false" outlineLevel="0" collapsed="false">
      <c r="B1275" s="0" t="n">
        <f aca="false">COUNTIF('Deal Detail'!A1285:A11235,A1275)</f>
        <v>0</v>
      </c>
    </row>
    <row r="1276" customFormat="false" ht="12.75" hidden="false" customHeight="false" outlineLevel="0" collapsed="false">
      <c r="B1276" s="0" t="n">
        <f aca="false">COUNTIF('Deal Detail'!A1286:A11236,A1276)</f>
        <v>0</v>
      </c>
    </row>
    <row r="1277" customFormat="false" ht="12.75" hidden="false" customHeight="false" outlineLevel="0" collapsed="false">
      <c r="B1277" s="0" t="n">
        <f aca="false">COUNTIF('Deal Detail'!A1287:A11237,A1277)</f>
        <v>0</v>
      </c>
    </row>
    <row r="1278" customFormat="false" ht="12.75" hidden="false" customHeight="false" outlineLevel="0" collapsed="false">
      <c r="B1278" s="0" t="n">
        <f aca="false">COUNTIF('Deal Detail'!A1288:A11238,A1278)</f>
        <v>0</v>
      </c>
    </row>
    <row r="1279" customFormat="false" ht="12.75" hidden="false" customHeight="false" outlineLevel="0" collapsed="false">
      <c r="B1279" s="0" t="n">
        <f aca="false">COUNTIF('Deal Detail'!A1289:A11239,A1279)</f>
        <v>0</v>
      </c>
    </row>
    <row r="1280" customFormat="false" ht="12.75" hidden="false" customHeight="false" outlineLevel="0" collapsed="false">
      <c r="B1280" s="0" t="n">
        <f aca="false">COUNTIF('Deal Detail'!A1290:A11240,A1280)</f>
        <v>0</v>
      </c>
    </row>
    <row r="1281" customFormat="false" ht="12.75" hidden="false" customHeight="false" outlineLevel="0" collapsed="false">
      <c r="B1281" s="0" t="n">
        <f aca="false">COUNTIF('Deal Detail'!A1291:A11241,A1281)</f>
        <v>0</v>
      </c>
    </row>
    <row r="1282" customFormat="false" ht="12.75" hidden="false" customHeight="false" outlineLevel="0" collapsed="false">
      <c r="B1282" s="0" t="n">
        <f aca="false">COUNTIF('Deal Detail'!A1292:A11242,A1282)</f>
        <v>0</v>
      </c>
    </row>
    <row r="1283" customFormat="false" ht="12.75" hidden="false" customHeight="false" outlineLevel="0" collapsed="false">
      <c r="B1283" s="0" t="n">
        <f aca="false">COUNTIF('Deal Detail'!A1293:A11243,A1283)</f>
        <v>0</v>
      </c>
    </row>
    <row r="1284" customFormat="false" ht="12.75" hidden="false" customHeight="false" outlineLevel="0" collapsed="false">
      <c r="B1284" s="0" t="n">
        <f aca="false">COUNTIF('Deal Detail'!A1294:A11244,A1284)</f>
        <v>0</v>
      </c>
    </row>
    <row r="1285" customFormat="false" ht="12.75" hidden="false" customHeight="false" outlineLevel="0" collapsed="false">
      <c r="B1285" s="0" t="n">
        <f aca="false">COUNTIF('Deal Detail'!A1295:A11245,A1285)</f>
        <v>0</v>
      </c>
    </row>
    <row r="1286" customFormat="false" ht="12.75" hidden="false" customHeight="false" outlineLevel="0" collapsed="false">
      <c r="B1286" s="0" t="n">
        <f aca="false">COUNTIF('Deal Detail'!A1296:A11246,A1286)</f>
        <v>0</v>
      </c>
    </row>
    <row r="1287" customFormat="false" ht="12.75" hidden="false" customHeight="false" outlineLevel="0" collapsed="false">
      <c r="B1287" s="0" t="n">
        <f aca="false">COUNTIF('Deal Detail'!A1297:A11247,A1287)</f>
        <v>0</v>
      </c>
    </row>
    <row r="1288" customFormat="false" ht="12.75" hidden="false" customHeight="false" outlineLevel="0" collapsed="false">
      <c r="B1288" s="0" t="n">
        <f aca="false">COUNTIF('Deal Detail'!A1298:A11248,A1288)</f>
        <v>0</v>
      </c>
    </row>
    <row r="1289" customFormat="false" ht="12.75" hidden="false" customHeight="false" outlineLevel="0" collapsed="false">
      <c r="B1289" s="0" t="n">
        <f aca="false">COUNTIF('Deal Detail'!A1299:A11249,A1289)</f>
        <v>0</v>
      </c>
    </row>
    <row r="1290" customFormat="false" ht="12.75" hidden="false" customHeight="false" outlineLevel="0" collapsed="false">
      <c r="B1290" s="0" t="n">
        <f aca="false">COUNTIF('Deal Detail'!A1300:A11250,A1290)</f>
        <v>0</v>
      </c>
    </row>
    <row r="1291" customFormat="false" ht="12.75" hidden="false" customHeight="false" outlineLevel="0" collapsed="false">
      <c r="B1291" s="0" t="n">
        <f aca="false">COUNTIF('Deal Detail'!A1301:A11251,A1291)</f>
        <v>0</v>
      </c>
    </row>
    <row r="1292" customFormat="false" ht="12.75" hidden="false" customHeight="false" outlineLevel="0" collapsed="false">
      <c r="B1292" s="0" t="n">
        <f aca="false">COUNTIF('Deal Detail'!A1302:A11252,A1292)</f>
        <v>0</v>
      </c>
    </row>
    <row r="1293" customFormat="false" ht="12.75" hidden="false" customHeight="false" outlineLevel="0" collapsed="false">
      <c r="B1293" s="0" t="n">
        <f aca="false">COUNTIF('Deal Detail'!A1303:A11253,A1293)</f>
        <v>0</v>
      </c>
    </row>
    <row r="1294" customFormat="false" ht="12.75" hidden="false" customHeight="false" outlineLevel="0" collapsed="false">
      <c r="B1294" s="0" t="n">
        <f aca="false">COUNTIF('Deal Detail'!A1304:A11254,A1294)</f>
        <v>0</v>
      </c>
    </row>
    <row r="1295" customFormat="false" ht="12.75" hidden="false" customHeight="false" outlineLevel="0" collapsed="false">
      <c r="B1295" s="0" t="n">
        <f aca="false">COUNTIF('Deal Detail'!A1305:A11255,A1295)</f>
        <v>0</v>
      </c>
    </row>
    <row r="1296" customFormat="false" ht="12.75" hidden="false" customHeight="false" outlineLevel="0" collapsed="false">
      <c r="B1296" s="0" t="n">
        <f aca="false">COUNTIF('Deal Detail'!A1306:A11256,A1296)</f>
        <v>0</v>
      </c>
    </row>
    <row r="1297" customFormat="false" ht="12.75" hidden="false" customHeight="false" outlineLevel="0" collapsed="false">
      <c r="B1297" s="0" t="n">
        <f aca="false">COUNTIF('Deal Detail'!A1307:A11257,A1297)</f>
        <v>0</v>
      </c>
    </row>
    <row r="1298" customFormat="false" ht="12.75" hidden="false" customHeight="false" outlineLevel="0" collapsed="false">
      <c r="B1298" s="0" t="n">
        <f aca="false">COUNTIF('Deal Detail'!A1308:A11258,A1298)</f>
        <v>0</v>
      </c>
    </row>
    <row r="1299" customFormat="false" ht="12.75" hidden="false" customHeight="false" outlineLevel="0" collapsed="false">
      <c r="B1299" s="0" t="n">
        <f aca="false">COUNTIF('Deal Detail'!A1309:A11259,A1299)</f>
        <v>0</v>
      </c>
    </row>
    <row r="1300" customFormat="false" ht="12.75" hidden="false" customHeight="false" outlineLevel="0" collapsed="false">
      <c r="B1300" s="0" t="n">
        <f aca="false">COUNTIF('Deal Detail'!A1310:A11260,A1300)</f>
        <v>0</v>
      </c>
    </row>
    <row r="1301" customFormat="false" ht="12.75" hidden="false" customHeight="false" outlineLevel="0" collapsed="false">
      <c r="B1301" s="0" t="n">
        <f aca="false">COUNTIF('Deal Detail'!A1311:A11261,A1301)</f>
        <v>0</v>
      </c>
    </row>
    <row r="1302" customFormat="false" ht="12.75" hidden="false" customHeight="false" outlineLevel="0" collapsed="false">
      <c r="B1302" s="0" t="n">
        <f aca="false">COUNTIF('Deal Detail'!A1312:A11262,A1302)</f>
        <v>0</v>
      </c>
    </row>
    <row r="1303" customFormat="false" ht="12.75" hidden="false" customHeight="false" outlineLevel="0" collapsed="false">
      <c r="B1303" s="0" t="n">
        <f aca="false">COUNTIF('Deal Detail'!A1313:A11263,A1303)</f>
        <v>0</v>
      </c>
    </row>
    <row r="1304" customFormat="false" ht="12.75" hidden="false" customHeight="false" outlineLevel="0" collapsed="false">
      <c r="B1304" s="0" t="n">
        <f aca="false">COUNTIF('Deal Detail'!A1314:A11264,A1304)</f>
        <v>0</v>
      </c>
    </row>
    <row r="1305" customFormat="false" ht="12.75" hidden="false" customHeight="false" outlineLevel="0" collapsed="false">
      <c r="B1305" s="0" t="n">
        <f aca="false">COUNTIF('Deal Detail'!A1315:A11265,A1305)</f>
        <v>0</v>
      </c>
    </row>
    <row r="1306" customFormat="false" ht="12.75" hidden="false" customHeight="false" outlineLevel="0" collapsed="false">
      <c r="B1306" s="0" t="n">
        <f aca="false">COUNTIF('Deal Detail'!A1316:A11266,A1306)</f>
        <v>0</v>
      </c>
    </row>
    <row r="1307" customFormat="false" ht="12.75" hidden="false" customHeight="false" outlineLevel="0" collapsed="false">
      <c r="B1307" s="0" t="n">
        <f aca="false">COUNTIF('Deal Detail'!A1317:A11267,A1307)</f>
        <v>0</v>
      </c>
    </row>
    <row r="1308" customFormat="false" ht="12.75" hidden="false" customHeight="false" outlineLevel="0" collapsed="false">
      <c r="B1308" s="0" t="n">
        <f aca="false">COUNTIF('Deal Detail'!A1318:A11268,A1308)</f>
        <v>0</v>
      </c>
    </row>
    <row r="1309" customFormat="false" ht="12.75" hidden="false" customHeight="false" outlineLevel="0" collapsed="false">
      <c r="B1309" s="0" t="n">
        <f aca="false">COUNTIF('Deal Detail'!A1319:A11269,A1309)</f>
        <v>0</v>
      </c>
    </row>
    <row r="1310" customFormat="false" ht="12.75" hidden="false" customHeight="false" outlineLevel="0" collapsed="false">
      <c r="B1310" s="0" t="n">
        <f aca="false">COUNTIF('Deal Detail'!A1320:A11270,A1310)</f>
        <v>0</v>
      </c>
    </row>
    <row r="1311" customFormat="false" ht="12.75" hidden="false" customHeight="false" outlineLevel="0" collapsed="false">
      <c r="B1311" s="0" t="n">
        <f aca="false">COUNTIF('Deal Detail'!A1321:A11271,A1311)</f>
        <v>0</v>
      </c>
    </row>
    <row r="1312" customFormat="false" ht="12.75" hidden="false" customHeight="false" outlineLevel="0" collapsed="false">
      <c r="B1312" s="0" t="n">
        <f aca="false">COUNTIF('Deal Detail'!A1322:A11272,A1312)</f>
        <v>0</v>
      </c>
    </row>
    <row r="1313" customFormat="false" ht="12.75" hidden="false" customHeight="false" outlineLevel="0" collapsed="false">
      <c r="B1313" s="0" t="n">
        <f aca="false">COUNTIF('Deal Detail'!A1323:A11273,A1313)</f>
        <v>0</v>
      </c>
    </row>
    <row r="1314" customFormat="false" ht="12.75" hidden="false" customHeight="false" outlineLevel="0" collapsed="false">
      <c r="B1314" s="0" t="n">
        <f aca="false">COUNTIF('Deal Detail'!A1324:A11274,A1314)</f>
        <v>0</v>
      </c>
    </row>
    <row r="1315" customFormat="false" ht="12.75" hidden="false" customHeight="false" outlineLevel="0" collapsed="false">
      <c r="B1315" s="0" t="n">
        <f aca="false">COUNTIF('Deal Detail'!A1325:A11275,A1315)</f>
        <v>0</v>
      </c>
    </row>
    <row r="1316" customFormat="false" ht="12.75" hidden="false" customHeight="false" outlineLevel="0" collapsed="false">
      <c r="B1316" s="0" t="n">
        <f aca="false">COUNTIF('Deal Detail'!A1326:A11276,A1316)</f>
        <v>0</v>
      </c>
    </row>
    <row r="1317" customFormat="false" ht="12.75" hidden="false" customHeight="false" outlineLevel="0" collapsed="false">
      <c r="B1317" s="0" t="n">
        <f aca="false">COUNTIF('Deal Detail'!A1327:A11277,A1317)</f>
        <v>0</v>
      </c>
    </row>
    <row r="1318" customFormat="false" ht="12.75" hidden="false" customHeight="false" outlineLevel="0" collapsed="false">
      <c r="B1318" s="0" t="n">
        <f aca="false">COUNTIF('Deal Detail'!A1328:A11278,A1318)</f>
        <v>0</v>
      </c>
    </row>
    <row r="1319" customFormat="false" ht="12.75" hidden="false" customHeight="false" outlineLevel="0" collapsed="false">
      <c r="B1319" s="0" t="n">
        <f aca="false">COUNTIF('Deal Detail'!A1329:A11279,A1319)</f>
        <v>0</v>
      </c>
    </row>
    <row r="1320" customFormat="false" ht="12.75" hidden="false" customHeight="false" outlineLevel="0" collapsed="false">
      <c r="B1320" s="0" t="n">
        <f aca="false">COUNTIF('Deal Detail'!A1330:A11280,A1320)</f>
        <v>0</v>
      </c>
    </row>
    <row r="1321" customFormat="false" ht="12.75" hidden="false" customHeight="false" outlineLevel="0" collapsed="false">
      <c r="B1321" s="0" t="n">
        <f aca="false">COUNTIF('Deal Detail'!A1331:A11281,A1321)</f>
        <v>0</v>
      </c>
    </row>
    <row r="1322" customFormat="false" ht="12.75" hidden="false" customHeight="false" outlineLevel="0" collapsed="false">
      <c r="B1322" s="0" t="n">
        <f aca="false">COUNTIF('Deal Detail'!A1332:A11282,A1322)</f>
        <v>0</v>
      </c>
    </row>
    <row r="1323" customFormat="false" ht="12.75" hidden="false" customHeight="false" outlineLevel="0" collapsed="false">
      <c r="B1323" s="0" t="n">
        <f aca="false">COUNTIF('Deal Detail'!A1333:A11283,A1323)</f>
        <v>0</v>
      </c>
    </row>
    <row r="1324" customFormat="false" ht="12.75" hidden="false" customHeight="false" outlineLevel="0" collapsed="false">
      <c r="B1324" s="0" t="n">
        <f aca="false">COUNTIF('Deal Detail'!A1334:A11284,A1324)</f>
        <v>0</v>
      </c>
    </row>
    <row r="1325" customFormat="false" ht="12.75" hidden="false" customHeight="false" outlineLevel="0" collapsed="false">
      <c r="B1325" s="0" t="n">
        <f aca="false">COUNTIF('Deal Detail'!A1335:A11285,A1325)</f>
        <v>0</v>
      </c>
    </row>
    <row r="1326" customFormat="false" ht="12.75" hidden="false" customHeight="false" outlineLevel="0" collapsed="false">
      <c r="B1326" s="0" t="n">
        <f aca="false">COUNTIF('Deal Detail'!A1336:A11286,A1326)</f>
        <v>0</v>
      </c>
    </row>
    <row r="1327" customFormat="false" ht="12.75" hidden="false" customHeight="false" outlineLevel="0" collapsed="false">
      <c r="B1327" s="0" t="n">
        <f aca="false">COUNTIF('Deal Detail'!A1337:A11287,A1327)</f>
        <v>0</v>
      </c>
    </row>
    <row r="1328" customFormat="false" ht="12.75" hidden="false" customHeight="false" outlineLevel="0" collapsed="false">
      <c r="B1328" s="0" t="n">
        <f aca="false">COUNTIF('Deal Detail'!A1338:A11288,A1328)</f>
        <v>0</v>
      </c>
    </row>
    <row r="1329" customFormat="false" ht="12.75" hidden="false" customHeight="false" outlineLevel="0" collapsed="false">
      <c r="B1329" s="0" t="n">
        <f aca="false">COUNTIF('Deal Detail'!A1339:A11289,A1329)</f>
        <v>0</v>
      </c>
    </row>
    <row r="1330" customFormat="false" ht="12.75" hidden="false" customHeight="false" outlineLevel="0" collapsed="false">
      <c r="B1330" s="0" t="n">
        <f aca="false">COUNTIF('Deal Detail'!A1340:A11290,A1330)</f>
        <v>0</v>
      </c>
    </row>
    <row r="1331" customFormat="false" ht="12.75" hidden="false" customHeight="false" outlineLevel="0" collapsed="false">
      <c r="B1331" s="0" t="n">
        <f aca="false">COUNTIF('Deal Detail'!A1341:A11291,A1331)</f>
        <v>0</v>
      </c>
    </row>
    <row r="1332" customFormat="false" ht="12.75" hidden="false" customHeight="false" outlineLevel="0" collapsed="false">
      <c r="B1332" s="0" t="n">
        <f aca="false">COUNTIF('Deal Detail'!A1342:A11292,A1332)</f>
        <v>0</v>
      </c>
    </row>
    <row r="1333" customFormat="false" ht="12.75" hidden="false" customHeight="false" outlineLevel="0" collapsed="false">
      <c r="B1333" s="0" t="n">
        <f aca="false">COUNTIF('Deal Detail'!A1343:A11293,A1333)</f>
        <v>0</v>
      </c>
    </row>
    <row r="1334" customFormat="false" ht="12.75" hidden="false" customHeight="false" outlineLevel="0" collapsed="false">
      <c r="B1334" s="0" t="n">
        <f aca="false">COUNTIF('Deal Detail'!A1344:A11294,A1334)</f>
        <v>0</v>
      </c>
    </row>
    <row r="1335" customFormat="false" ht="12.75" hidden="false" customHeight="false" outlineLevel="0" collapsed="false">
      <c r="B1335" s="0" t="n">
        <f aca="false">COUNTIF('Deal Detail'!A1345:A11295,A1335)</f>
        <v>0</v>
      </c>
    </row>
    <row r="1336" customFormat="false" ht="12.75" hidden="false" customHeight="false" outlineLevel="0" collapsed="false">
      <c r="B1336" s="0" t="n">
        <f aca="false">COUNTIF('Deal Detail'!A1346:A11296,A1336)</f>
        <v>0</v>
      </c>
    </row>
    <row r="1337" customFormat="false" ht="12.75" hidden="false" customHeight="false" outlineLevel="0" collapsed="false">
      <c r="B1337" s="0" t="n">
        <f aca="false">COUNTIF('Deal Detail'!A1347:A11297,A1337)</f>
        <v>0</v>
      </c>
    </row>
    <row r="1338" customFormat="false" ht="12.75" hidden="false" customHeight="false" outlineLevel="0" collapsed="false">
      <c r="B1338" s="0" t="n">
        <f aca="false">COUNTIF('Deal Detail'!A1348:A11298,A1338)</f>
        <v>0</v>
      </c>
    </row>
    <row r="1339" customFormat="false" ht="12.75" hidden="false" customHeight="false" outlineLevel="0" collapsed="false">
      <c r="B1339" s="0" t="n">
        <f aca="false">COUNTIF('Deal Detail'!A1349:A11299,A1339)</f>
        <v>0</v>
      </c>
    </row>
    <row r="1340" customFormat="false" ht="12.75" hidden="false" customHeight="false" outlineLevel="0" collapsed="false">
      <c r="B1340" s="0" t="n">
        <f aca="false">COUNTIF('Deal Detail'!A1350:A11300,A1340)</f>
        <v>0</v>
      </c>
    </row>
    <row r="1341" customFormat="false" ht="12.75" hidden="false" customHeight="false" outlineLevel="0" collapsed="false">
      <c r="B1341" s="0" t="n">
        <f aca="false">COUNTIF('Deal Detail'!A1351:A11301,A1341)</f>
        <v>0</v>
      </c>
    </row>
    <row r="1342" customFormat="false" ht="12.75" hidden="false" customHeight="false" outlineLevel="0" collapsed="false">
      <c r="B1342" s="0" t="n">
        <f aca="false">COUNTIF('Deal Detail'!A1352:A11302,A1342)</f>
        <v>0</v>
      </c>
    </row>
    <row r="1343" customFormat="false" ht="12.75" hidden="false" customHeight="false" outlineLevel="0" collapsed="false">
      <c r="B1343" s="0" t="n">
        <f aca="false">COUNTIF('Deal Detail'!A1353:A11303,A1343)</f>
        <v>0</v>
      </c>
    </row>
    <row r="1344" customFormat="false" ht="12.75" hidden="false" customHeight="false" outlineLevel="0" collapsed="false">
      <c r="B1344" s="0" t="n">
        <f aca="false">COUNTIF('Deal Detail'!A1354:A11304,A1344)</f>
        <v>0</v>
      </c>
    </row>
    <row r="1345" customFormat="false" ht="12.75" hidden="false" customHeight="false" outlineLevel="0" collapsed="false">
      <c r="B1345" s="0" t="n">
        <f aca="false">COUNTIF('Deal Detail'!A1355:A11305,A1345)</f>
        <v>0</v>
      </c>
    </row>
    <row r="1346" customFormat="false" ht="12.75" hidden="false" customHeight="false" outlineLevel="0" collapsed="false">
      <c r="B1346" s="0" t="n">
        <f aca="false">COUNTIF('Deal Detail'!A1356:A11306,A1346)</f>
        <v>0</v>
      </c>
    </row>
    <row r="1347" customFormat="false" ht="12.75" hidden="false" customHeight="false" outlineLevel="0" collapsed="false">
      <c r="B1347" s="0" t="n">
        <f aca="false">COUNTIF('Deal Detail'!A1357:A11307,A1347)</f>
        <v>0</v>
      </c>
    </row>
    <row r="1348" customFormat="false" ht="12.75" hidden="false" customHeight="false" outlineLevel="0" collapsed="false">
      <c r="B1348" s="0" t="n">
        <f aca="false">COUNTIF('Deal Detail'!A1358:A11308,A1348)</f>
        <v>0</v>
      </c>
    </row>
    <row r="1349" customFormat="false" ht="12.75" hidden="false" customHeight="false" outlineLevel="0" collapsed="false">
      <c r="B1349" s="0" t="n">
        <f aca="false">COUNTIF('Deal Detail'!A1359:A11309,A1349)</f>
        <v>0</v>
      </c>
    </row>
    <row r="1350" customFormat="false" ht="12.75" hidden="false" customHeight="false" outlineLevel="0" collapsed="false">
      <c r="B1350" s="0" t="n">
        <f aca="false">COUNTIF('Deal Detail'!A1360:A11310,A1350)</f>
        <v>0</v>
      </c>
    </row>
    <row r="1351" customFormat="false" ht="12.75" hidden="false" customHeight="false" outlineLevel="0" collapsed="false">
      <c r="B1351" s="0" t="n">
        <f aca="false">COUNTIF('Deal Detail'!A1361:A11311,A1351)</f>
        <v>0</v>
      </c>
    </row>
    <row r="1352" customFormat="false" ht="12.75" hidden="false" customHeight="false" outlineLevel="0" collapsed="false">
      <c r="B1352" s="0" t="n">
        <f aca="false">COUNTIF('Deal Detail'!A1362:A11312,A1352)</f>
        <v>0</v>
      </c>
    </row>
    <row r="1353" customFormat="false" ht="12.75" hidden="false" customHeight="false" outlineLevel="0" collapsed="false">
      <c r="B1353" s="0" t="n">
        <f aca="false">COUNTIF('Deal Detail'!A1363:A11313,A1353)</f>
        <v>0</v>
      </c>
    </row>
    <row r="1354" customFormat="false" ht="12.75" hidden="false" customHeight="false" outlineLevel="0" collapsed="false">
      <c r="B1354" s="0" t="n">
        <f aca="false">COUNTIF('Deal Detail'!A1364:A11314,A1354)</f>
        <v>0</v>
      </c>
    </row>
    <row r="1355" customFormat="false" ht="12.75" hidden="false" customHeight="false" outlineLevel="0" collapsed="false">
      <c r="B1355" s="0" t="n">
        <f aca="false">COUNTIF('Deal Detail'!A1365:A11315,A1355)</f>
        <v>0</v>
      </c>
    </row>
    <row r="1356" customFormat="false" ht="12.75" hidden="false" customHeight="false" outlineLevel="0" collapsed="false">
      <c r="B1356" s="0" t="n">
        <f aca="false">COUNTIF('Deal Detail'!A1366:A11316,A1356)</f>
        <v>0</v>
      </c>
    </row>
    <row r="1357" customFormat="false" ht="12.75" hidden="false" customHeight="false" outlineLevel="0" collapsed="false">
      <c r="B1357" s="0" t="n">
        <f aca="false">COUNTIF('Deal Detail'!A1367:A11317,A1357)</f>
        <v>0</v>
      </c>
    </row>
    <row r="1358" customFormat="false" ht="12.75" hidden="false" customHeight="false" outlineLevel="0" collapsed="false">
      <c r="B1358" s="0" t="n">
        <f aca="false">COUNTIF('Deal Detail'!A1368:A11318,A1358)</f>
        <v>0</v>
      </c>
    </row>
    <row r="1359" customFormat="false" ht="12.75" hidden="false" customHeight="false" outlineLevel="0" collapsed="false">
      <c r="B1359" s="0" t="n">
        <f aca="false">COUNTIF('Deal Detail'!A1369:A11319,A1359)</f>
        <v>0</v>
      </c>
    </row>
    <row r="1360" customFormat="false" ht="12.75" hidden="false" customHeight="false" outlineLevel="0" collapsed="false">
      <c r="B1360" s="0" t="n">
        <f aca="false">COUNTIF('Deal Detail'!A1370:A11320,A1360)</f>
        <v>0</v>
      </c>
    </row>
    <row r="1361" customFormat="false" ht="12.75" hidden="false" customHeight="false" outlineLevel="0" collapsed="false">
      <c r="B1361" s="0" t="n">
        <f aca="false">COUNTIF('Deal Detail'!A1371:A11321,A1361)</f>
        <v>0</v>
      </c>
    </row>
    <row r="1362" customFormat="false" ht="12.75" hidden="false" customHeight="false" outlineLevel="0" collapsed="false">
      <c r="B1362" s="0" t="n">
        <f aca="false">COUNTIF('Deal Detail'!A1372:A11322,A1362)</f>
        <v>0</v>
      </c>
    </row>
    <row r="1363" customFormat="false" ht="12.75" hidden="false" customHeight="false" outlineLevel="0" collapsed="false">
      <c r="B1363" s="0" t="n">
        <f aca="false">COUNTIF('Deal Detail'!A1373:A11323,A1363)</f>
        <v>0</v>
      </c>
    </row>
    <row r="1364" customFormat="false" ht="12.75" hidden="false" customHeight="false" outlineLevel="0" collapsed="false">
      <c r="B1364" s="0" t="n">
        <f aca="false">COUNTIF('Deal Detail'!A1374:A11324,A1364)</f>
        <v>0</v>
      </c>
    </row>
    <row r="1365" customFormat="false" ht="12.75" hidden="false" customHeight="false" outlineLevel="0" collapsed="false">
      <c r="B1365" s="0" t="n">
        <f aca="false">COUNTIF('Deal Detail'!A1375:A11325,A1365)</f>
        <v>0</v>
      </c>
    </row>
    <row r="1366" customFormat="false" ht="12.75" hidden="false" customHeight="false" outlineLevel="0" collapsed="false">
      <c r="B1366" s="0" t="n">
        <f aca="false">COUNTIF('Deal Detail'!A1376:A11326,A1366)</f>
        <v>0</v>
      </c>
    </row>
    <row r="1367" customFormat="false" ht="12.75" hidden="false" customHeight="false" outlineLevel="0" collapsed="false">
      <c r="B1367" s="0" t="n">
        <f aca="false">COUNTIF('Deal Detail'!A1377:A11327,A1367)</f>
        <v>0</v>
      </c>
    </row>
    <row r="1368" customFormat="false" ht="12.75" hidden="false" customHeight="false" outlineLevel="0" collapsed="false">
      <c r="B1368" s="0" t="n">
        <f aca="false">COUNTIF('Deal Detail'!A1378:A11328,A1368)</f>
        <v>0</v>
      </c>
    </row>
    <row r="1369" customFormat="false" ht="12.75" hidden="false" customHeight="false" outlineLevel="0" collapsed="false">
      <c r="B1369" s="0" t="n">
        <f aca="false">COUNTIF('Deal Detail'!A1379:A11329,A1369)</f>
        <v>0</v>
      </c>
    </row>
    <row r="1370" customFormat="false" ht="12.75" hidden="false" customHeight="false" outlineLevel="0" collapsed="false">
      <c r="B1370" s="0" t="n">
        <f aca="false">COUNTIF('Deal Detail'!A1380:A11330,A1370)</f>
        <v>0</v>
      </c>
    </row>
    <row r="1371" customFormat="false" ht="12.75" hidden="false" customHeight="false" outlineLevel="0" collapsed="false">
      <c r="B1371" s="0" t="n">
        <f aca="false">COUNTIF('Deal Detail'!A1381:A11331,A1371)</f>
        <v>0</v>
      </c>
    </row>
    <row r="1372" customFormat="false" ht="12.75" hidden="false" customHeight="false" outlineLevel="0" collapsed="false">
      <c r="B1372" s="0" t="n">
        <f aca="false">COUNTIF('Deal Detail'!A1382:A11332,A1372)</f>
        <v>0</v>
      </c>
    </row>
    <row r="1373" customFormat="false" ht="12.75" hidden="false" customHeight="false" outlineLevel="0" collapsed="false">
      <c r="B1373" s="0" t="n">
        <f aca="false">COUNTIF('Deal Detail'!A1383:A11333,A1373)</f>
        <v>0</v>
      </c>
    </row>
    <row r="1374" customFormat="false" ht="12.75" hidden="false" customHeight="false" outlineLevel="0" collapsed="false">
      <c r="B1374" s="0" t="n">
        <f aca="false">COUNTIF('Deal Detail'!A1384:A11334,A1374)</f>
        <v>0</v>
      </c>
    </row>
    <row r="1375" customFormat="false" ht="12.75" hidden="false" customHeight="false" outlineLevel="0" collapsed="false">
      <c r="B1375" s="0" t="n">
        <f aca="false">COUNTIF('Deal Detail'!A1385:A11335,A1375)</f>
        <v>0</v>
      </c>
    </row>
    <row r="1376" customFormat="false" ht="12.75" hidden="false" customHeight="false" outlineLevel="0" collapsed="false">
      <c r="B1376" s="0" t="n">
        <f aca="false">COUNTIF('Deal Detail'!A1386:A11336,A1376)</f>
        <v>0</v>
      </c>
    </row>
    <row r="1377" customFormat="false" ht="12.75" hidden="false" customHeight="false" outlineLevel="0" collapsed="false">
      <c r="B1377" s="0" t="n">
        <f aca="false">COUNTIF('Deal Detail'!A1387:A11337,A1377)</f>
        <v>0</v>
      </c>
    </row>
    <row r="1378" customFormat="false" ht="12.75" hidden="false" customHeight="false" outlineLevel="0" collapsed="false">
      <c r="B1378" s="0" t="n">
        <f aca="false">COUNTIF('Deal Detail'!A1388:A11338,A1378)</f>
        <v>0</v>
      </c>
    </row>
    <row r="1379" customFormat="false" ht="12.75" hidden="false" customHeight="false" outlineLevel="0" collapsed="false">
      <c r="B1379" s="0" t="n">
        <f aca="false">COUNTIF('Deal Detail'!A1389:A11339,A1379)</f>
        <v>0</v>
      </c>
    </row>
    <row r="1380" customFormat="false" ht="12.75" hidden="false" customHeight="false" outlineLevel="0" collapsed="false">
      <c r="B1380" s="0" t="n">
        <f aca="false">COUNTIF('Deal Detail'!A1390:A11340,A1380)</f>
        <v>0</v>
      </c>
    </row>
    <row r="1381" customFormat="false" ht="12.75" hidden="false" customHeight="false" outlineLevel="0" collapsed="false">
      <c r="B1381" s="0" t="n">
        <f aca="false">COUNTIF('Deal Detail'!A1391:A11341,A1381)</f>
        <v>0</v>
      </c>
    </row>
    <row r="1382" customFormat="false" ht="12.75" hidden="false" customHeight="false" outlineLevel="0" collapsed="false">
      <c r="B1382" s="0" t="n">
        <f aca="false">COUNTIF('Deal Detail'!A1392:A11342,A1382)</f>
        <v>0</v>
      </c>
    </row>
    <row r="1383" customFormat="false" ht="12.75" hidden="false" customHeight="false" outlineLevel="0" collapsed="false">
      <c r="B1383" s="0" t="n">
        <f aca="false">COUNTIF('Deal Detail'!A1393:A11343,A1383)</f>
        <v>0</v>
      </c>
    </row>
    <row r="1384" customFormat="false" ht="12.75" hidden="false" customHeight="false" outlineLevel="0" collapsed="false">
      <c r="B1384" s="0" t="n">
        <f aca="false">COUNTIF('Deal Detail'!A1394:A11344,A1384)</f>
        <v>0</v>
      </c>
    </row>
    <row r="1385" customFormat="false" ht="12.75" hidden="false" customHeight="false" outlineLevel="0" collapsed="false">
      <c r="B1385" s="0" t="n">
        <f aca="false">COUNTIF('Deal Detail'!A1395:A11345,A1385)</f>
        <v>0</v>
      </c>
    </row>
    <row r="1386" customFormat="false" ht="12.75" hidden="false" customHeight="false" outlineLevel="0" collapsed="false">
      <c r="B1386" s="0" t="n">
        <f aca="false">COUNTIF('Deal Detail'!A1396:A11346,A1386)</f>
        <v>0</v>
      </c>
    </row>
    <row r="1387" customFormat="false" ht="12.75" hidden="false" customHeight="false" outlineLevel="0" collapsed="false">
      <c r="B1387" s="0" t="n">
        <f aca="false">COUNTIF('Deal Detail'!A1397:A11347,A1387)</f>
        <v>0</v>
      </c>
    </row>
    <row r="1388" customFormat="false" ht="12.75" hidden="false" customHeight="false" outlineLevel="0" collapsed="false">
      <c r="B1388" s="0" t="n">
        <f aca="false">COUNTIF('Deal Detail'!A1398:A11348,A1388)</f>
        <v>0</v>
      </c>
    </row>
    <row r="1389" customFormat="false" ht="12.75" hidden="false" customHeight="false" outlineLevel="0" collapsed="false">
      <c r="B1389" s="0" t="n">
        <f aca="false">COUNTIF('Deal Detail'!A1399:A11349,A1389)</f>
        <v>0</v>
      </c>
    </row>
    <row r="1390" customFormat="false" ht="12.75" hidden="false" customHeight="false" outlineLevel="0" collapsed="false">
      <c r="B1390" s="0" t="n">
        <f aca="false">COUNTIF('Deal Detail'!A1400:A11350,A1390)</f>
        <v>0</v>
      </c>
    </row>
    <row r="1391" customFormat="false" ht="12.75" hidden="false" customHeight="false" outlineLevel="0" collapsed="false">
      <c r="B1391" s="0" t="n">
        <f aca="false">COUNTIF('Deal Detail'!A1401:A11351,A1391)</f>
        <v>0</v>
      </c>
    </row>
    <row r="1392" customFormat="false" ht="12.75" hidden="false" customHeight="false" outlineLevel="0" collapsed="false">
      <c r="B1392" s="0" t="n">
        <f aca="false">COUNTIF('Deal Detail'!A1402:A11352,A1392)</f>
        <v>0</v>
      </c>
    </row>
    <row r="1393" customFormat="false" ht="12.75" hidden="false" customHeight="false" outlineLevel="0" collapsed="false">
      <c r="B1393" s="0" t="n">
        <f aca="false">COUNTIF('Deal Detail'!A1403:A11353,A1393)</f>
        <v>0</v>
      </c>
    </row>
    <row r="1394" customFormat="false" ht="12.75" hidden="false" customHeight="false" outlineLevel="0" collapsed="false">
      <c r="B1394" s="0" t="n">
        <f aca="false">COUNTIF('Deal Detail'!A1404:A11354,A1394)</f>
        <v>0</v>
      </c>
    </row>
    <row r="1395" customFormat="false" ht="12.75" hidden="false" customHeight="false" outlineLevel="0" collapsed="false">
      <c r="B1395" s="0" t="n">
        <f aca="false">COUNTIF('Deal Detail'!A1405:A11355,A1395)</f>
        <v>0</v>
      </c>
    </row>
    <row r="1396" customFormat="false" ht="12.75" hidden="false" customHeight="false" outlineLevel="0" collapsed="false">
      <c r="B1396" s="0" t="n">
        <f aca="false">COUNTIF('Deal Detail'!A1406:A11356,A1396)</f>
        <v>0</v>
      </c>
    </row>
    <row r="1397" customFormat="false" ht="12.75" hidden="false" customHeight="false" outlineLevel="0" collapsed="false">
      <c r="B1397" s="0" t="n">
        <f aca="false">COUNTIF('Deal Detail'!A1407:A11357,A1397)</f>
        <v>0</v>
      </c>
    </row>
    <row r="1398" customFormat="false" ht="12.75" hidden="false" customHeight="false" outlineLevel="0" collapsed="false">
      <c r="B1398" s="0" t="n">
        <f aca="false">COUNTIF('Deal Detail'!A1408:A11358,A1398)</f>
        <v>0</v>
      </c>
    </row>
    <row r="1399" customFormat="false" ht="12.75" hidden="false" customHeight="false" outlineLevel="0" collapsed="false">
      <c r="B1399" s="0" t="n">
        <f aca="false">COUNTIF('Deal Detail'!A1409:A11359,A1399)</f>
        <v>0</v>
      </c>
    </row>
    <row r="1400" customFormat="false" ht="12.75" hidden="false" customHeight="false" outlineLevel="0" collapsed="false">
      <c r="B1400" s="0" t="n">
        <f aca="false">COUNTIF('Deal Detail'!A1410:A11360,A1400)</f>
        <v>0</v>
      </c>
    </row>
    <row r="1401" customFormat="false" ht="12.75" hidden="false" customHeight="false" outlineLevel="0" collapsed="false">
      <c r="B1401" s="0" t="n">
        <f aca="false">COUNTIF('Deal Detail'!A1411:A11361,A1401)</f>
        <v>0</v>
      </c>
    </row>
    <row r="1402" customFormat="false" ht="12.75" hidden="false" customHeight="false" outlineLevel="0" collapsed="false">
      <c r="B1402" s="0" t="n">
        <f aca="false">COUNTIF('Deal Detail'!A1412:A11362,A1402)</f>
        <v>0</v>
      </c>
    </row>
    <row r="1403" customFormat="false" ht="12.75" hidden="false" customHeight="false" outlineLevel="0" collapsed="false">
      <c r="B1403" s="0" t="n">
        <f aca="false">COUNTIF('Deal Detail'!A1413:A11363,A1403)</f>
        <v>0</v>
      </c>
    </row>
    <row r="1404" customFormat="false" ht="12.75" hidden="false" customHeight="false" outlineLevel="0" collapsed="false">
      <c r="B1404" s="0" t="n">
        <f aca="false">COUNTIF('Deal Detail'!A1414:A11364,A1404)</f>
        <v>0</v>
      </c>
    </row>
    <row r="1405" customFormat="false" ht="12.75" hidden="false" customHeight="false" outlineLevel="0" collapsed="false">
      <c r="B1405" s="0" t="n">
        <f aca="false">COUNTIF('Deal Detail'!A1415:A11365,A1405)</f>
        <v>0</v>
      </c>
    </row>
    <row r="1406" customFormat="false" ht="12.75" hidden="false" customHeight="false" outlineLevel="0" collapsed="false">
      <c r="B1406" s="0" t="n">
        <f aca="false">COUNTIF('Deal Detail'!A1416:A11366,A1406)</f>
        <v>0</v>
      </c>
    </row>
    <row r="1407" customFormat="false" ht="12.75" hidden="false" customHeight="false" outlineLevel="0" collapsed="false">
      <c r="B1407" s="0" t="n">
        <f aca="false">COUNTIF('Deal Detail'!A1417:A11367,A1407)</f>
        <v>0</v>
      </c>
    </row>
    <row r="1408" customFormat="false" ht="12.75" hidden="false" customHeight="false" outlineLevel="0" collapsed="false">
      <c r="B1408" s="0" t="n">
        <f aca="false">COUNTIF('Deal Detail'!A1418:A11368,A1408)</f>
        <v>0</v>
      </c>
    </row>
    <row r="1409" customFormat="false" ht="12.75" hidden="false" customHeight="false" outlineLevel="0" collapsed="false">
      <c r="B1409" s="0" t="n">
        <f aca="false">COUNTIF('Deal Detail'!A1419:A11369,A1409)</f>
        <v>0</v>
      </c>
    </row>
    <row r="1410" customFormat="false" ht="12.75" hidden="false" customHeight="false" outlineLevel="0" collapsed="false">
      <c r="B1410" s="0" t="n">
        <f aca="false">COUNTIF('Deal Detail'!A1420:A11370,A1410)</f>
        <v>0</v>
      </c>
    </row>
    <row r="1411" customFormat="false" ht="12.75" hidden="false" customHeight="false" outlineLevel="0" collapsed="false">
      <c r="B1411" s="0" t="n">
        <f aca="false">COUNTIF('Deal Detail'!A1421:A11371,A1411)</f>
        <v>0</v>
      </c>
    </row>
    <row r="1412" customFormat="false" ht="12.75" hidden="false" customHeight="false" outlineLevel="0" collapsed="false">
      <c r="B1412" s="0" t="n">
        <f aca="false">COUNTIF('Deal Detail'!A1422:A11372,A1412)</f>
        <v>0</v>
      </c>
    </row>
    <row r="1413" customFormat="false" ht="12.75" hidden="false" customHeight="false" outlineLevel="0" collapsed="false">
      <c r="B1413" s="0" t="n">
        <f aca="false">COUNTIF('Deal Detail'!A1423:A11373,A1413)</f>
        <v>0</v>
      </c>
    </row>
    <row r="1414" customFormat="false" ht="12.75" hidden="false" customHeight="false" outlineLevel="0" collapsed="false">
      <c r="B1414" s="0" t="n">
        <f aca="false">COUNTIF('Deal Detail'!A1424:A11374,A1414)</f>
        <v>0</v>
      </c>
    </row>
    <row r="1415" customFormat="false" ht="12.75" hidden="false" customHeight="false" outlineLevel="0" collapsed="false">
      <c r="B1415" s="0" t="n">
        <f aca="false">COUNTIF('Deal Detail'!A1425:A11375,A1415)</f>
        <v>0</v>
      </c>
    </row>
    <row r="1416" customFormat="false" ht="12.75" hidden="false" customHeight="false" outlineLevel="0" collapsed="false">
      <c r="B1416" s="0" t="n">
        <f aca="false">COUNTIF('Deal Detail'!A1426:A11376,A1416)</f>
        <v>0</v>
      </c>
    </row>
    <row r="1417" customFormat="false" ht="12.75" hidden="false" customHeight="false" outlineLevel="0" collapsed="false">
      <c r="B1417" s="0" t="n">
        <f aca="false">COUNTIF('Deal Detail'!A1427:A11377,A1417)</f>
        <v>0</v>
      </c>
    </row>
    <row r="1418" customFormat="false" ht="12.75" hidden="false" customHeight="false" outlineLevel="0" collapsed="false">
      <c r="B1418" s="0" t="n">
        <f aca="false">COUNTIF('Deal Detail'!A1428:A11378,A1418)</f>
        <v>0</v>
      </c>
    </row>
    <row r="1419" customFormat="false" ht="12.75" hidden="false" customHeight="false" outlineLevel="0" collapsed="false">
      <c r="B1419" s="0" t="n">
        <f aca="false">COUNTIF('Deal Detail'!A1429:A11379,A1419)</f>
        <v>0</v>
      </c>
    </row>
    <row r="1420" customFormat="false" ht="12.75" hidden="false" customHeight="false" outlineLevel="0" collapsed="false">
      <c r="B1420" s="0" t="n">
        <f aca="false">COUNTIF('Deal Detail'!A1430:A11380,A1420)</f>
        <v>0</v>
      </c>
    </row>
    <row r="1421" customFormat="false" ht="12.75" hidden="false" customHeight="false" outlineLevel="0" collapsed="false">
      <c r="B1421" s="0" t="n">
        <f aca="false">COUNTIF('Deal Detail'!A1431:A11381,A1421)</f>
        <v>0</v>
      </c>
    </row>
    <row r="1422" customFormat="false" ht="12.75" hidden="false" customHeight="false" outlineLevel="0" collapsed="false">
      <c r="B1422" s="0" t="n">
        <f aca="false">COUNTIF('Deal Detail'!A1432:A11382,A1422)</f>
        <v>0</v>
      </c>
    </row>
    <row r="1423" customFormat="false" ht="12.75" hidden="false" customHeight="false" outlineLevel="0" collapsed="false">
      <c r="B1423" s="0" t="n">
        <f aca="false">COUNTIF('Deal Detail'!A1433:A11383,A1423)</f>
        <v>0</v>
      </c>
    </row>
    <row r="1424" customFormat="false" ht="12.75" hidden="false" customHeight="false" outlineLevel="0" collapsed="false">
      <c r="B1424" s="0" t="n">
        <f aca="false">COUNTIF('Deal Detail'!A1434:A11384,A1424)</f>
        <v>0</v>
      </c>
    </row>
    <row r="1425" customFormat="false" ht="12.75" hidden="false" customHeight="false" outlineLevel="0" collapsed="false">
      <c r="B1425" s="0" t="n">
        <f aca="false">COUNTIF('Deal Detail'!A1435:A11385,A1425)</f>
        <v>0</v>
      </c>
    </row>
    <row r="1426" customFormat="false" ht="12.75" hidden="false" customHeight="false" outlineLevel="0" collapsed="false">
      <c r="B1426" s="0" t="n">
        <f aca="false">COUNTIF('Deal Detail'!A1436:A11386,A1426)</f>
        <v>0</v>
      </c>
    </row>
    <row r="1427" customFormat="false" ht="12.75" hidden="false" customHeight="false" outlineLevel="0" collapsed="false">
      <c r="B1427" s="0" t="n">
        <f aca="false">COUNTIF('Deal Detail'!A1437:A11387,A1427)</f>
        <v>0</v>
      </c>
    </row>
    <row r="1428" customFormat="false" ht="12.75" hidden="false" customHeight="false" outlineLevel="0" collapsed="false">
      <c r="B1428" s="0" t="n">
        <f aca="false">COUNTIF('Deal Detail'!A1438:A11388,A1428)</f>
        <v>0</v>
      </c>
    </row>
    <row r="1429" customFormat="false" ht="12.75" hidden="false" customHeight="false" outlineLevel="0" collapsed="false">
      <c r="B1429" s="0" t="n">
        <f aca="false">COUNTIF('Deal Detail'!A1439:A11389,A1429)</f>
        <v>0</v>
      </c>
    </row>
    <row r="1430" customFormat="false" ht="12.75" hidden="false" customHeight="false" outlineLevel="0" collapsed="false">
      <c r="B1430" s="0" t="n">
        <f aca="false">COUNTIF('Deal Detail'!A1440:A11390,A1430)</f>
        <v>0</v>
      </c>
    </row>
    <row r="1431" customFormat="false" ht="12.75" hidden="false" customHeight="false" outlineLevel="0" collapsed="false">
      <c r="B1431" s="0" t="n">
        <f aca="false">COUNTIF('Deal Detail'!A1441:A11391,A1431)</f>
        <v>0</v>
      </c>
    </row>
    <row r="1432" customFormat="false" ht="12.75" hidden="false" customHeight="false" outlineLevel="0" collapsed="false">
      <c r="B1432" s="0" t="n">
        <f aca="false">COUNTIF('Deal Detail'!A1442:A11392,A1432)</f>
        <v>0</v>
      </c>
    </row>
    <row r="1433" customFormat="false" ht="12.75" hidden="false" customHeight="false" outlineLevel="0" collapsed="false">
      <c r="B1433" s="0" t="n">
        <f aca="false">COUNTIF('Deal Detail'!A1443:A11393,A1433)</f>
        <v>0</v>
      </c>
    </row>
    <row r="1434" customFormat="false" ht="12.75" hidden="false" customHeight="false" outlineLevel="0" collapsed="false">
      <c r="B1434" s="0" t="n">
        <f aca="false">COUNTIF('Deal Detail'!A1444:A11394,A1434)</f>
        <v>0</v>
      </c>
    </row>
    <row r="1435" customFormat="false" ht="12.75" hidden="false" customHeight="false" outlineLevel="0" collapsed="false">
      <c r="B1435" s="0" t="n">
        <f aca="false">COUNTIF('Deal Detail'!A1445:A11395,A1435)</f>
        <v>0</v>
      </c>
    </row>
    <row r="1436" customFormat="false" ht="12.75" hidden="false" customHeight="false" outlineLevel="0" collapsed="false">
      <c r="B1436" s="0" t="n">
        <f aca="false">COUNTIF('Deal Detail'!A1446:A11396,A1436)</f>
        <v>0</v>
      </c>
    </row>
    <row r="1437" customFormat="false" ht="12.75" hidden="false" customHeight="false" outlineLevel="0" collapsed="false">
      <c r="B1437" s="0" t="n">
        <f aca="false">COUNTIF('Deal Detail'!A1447:A11397,A1437)</f>
        <v>0</v>
      </c>
    </row>
    <row r="1438" customFormat="false" ht="12.75" hidden="false" customHeight="false" outlineLevel="0" collapsed="false">
      <c r="B1438" s="0" t="n">
        <f aca="false">COUNTIF('Deal Detail'!A1448:A11398,A1438)</f>
        <v>0</v>
      </c>
    </row>
    <row r="1439" customFormat="false" ht="12.75" hidden="false" customHeight="false" outlineLevel="0" collapsed="false">
      <c r="B1439" s="0" t="n">
        <f aca="false">COUNTIF('Deal Detail'!A1449:A11399,A1439)</f>
        <v>0</v>
      </c>
    </row>
    <row r="1440" customFormat="false" ht="12.75" hidden="false" customHeight="false" outlineLevel="0" collapsed="false">
      <c r="B1440" s="0" t="n">
        <f aca="false">COUNTIF('Deal Detail'!A1450:A11400,A1440)</f>
        <v>0</v>
      </c>
    </row>
    <row r="1441" customFormat="false" ht="12.75" hidden="false" customHeight="false" outlineLevel="0" collapsed="false">
      <c r="B1441" s="0" t="n">
        <f aca="false">COUNTIF('Deal Detail'!A1451:A11401,A1441)</f>
        <v>0</v>
      </c>
    </row>
    <row r="1442" customFormat="false" ht="12.75" hidden="false" customHeight="false" outlineLevel="0" collapsed="false">
      <c r="B1442" s="0" t="n">
        <f aca="false">COUNTIF('Deal Detail'!A1452:A11402,A1442)</f>
        <v>0</v>
      </c>
    </row>
    <row r="1443" customFormat="false" ht="12.75" hidden="false" customHeight="false" outlineLevel="0" collapsed="false">
      <c r="B1443" s="0" t="n">
        <f aca="false">COUNTIF('Deal Detail'!A1453:A11403,A1443)</f>
        <v>0</v>
      </c>
    </row>
    <row r="1444" customFormat="false" ht="12.75" hidden="false" customHeight="false" outlineLevel="0" collapsed="false">
      <c r="B1444" s="0" t="n">
        <f aca="false">COUNTIF('Deal Detail'!A1454:A11404,A1444)</f>
        <v>0</v>
      </c>
    </row>
    <row r="1445" customFormat="false" ht="12.75" hidden="false" customHeight="false" outlineLevel="0" collapsed="false">
      <c r="B1445" s="0" t="n">
        <f aca="false">COUNTIF('Deal Detail'!A1455:A11405,A1445)</f>
        <v>0</v>
      </c>
    </row>
    <row r="1446" customFormat="false" ht="12.75" hidden="false" customHeight="false" outlineLevel="0" collapsed="false">
      <c r="B1446" s="0" t="n">
        <f aca="false">COUNTIF('Deal Detail'!A1456:A11406,A1446)</f>
        <v>0</v>
      </c>
    </row>
    <row r="1447" customFormat="false" ht="12.75" hidden="false" customHeight="false" outlineLevel="0" collapsed="false">
      <c r="B1447" s="0" t="n">
        <f aca="false">COUNTIF('Deal Detail'!A1457:A11407,A1447)</f>
        <v>0</v>
      </c>
    </row>
    <row r="1448" customFormat="false" ht="12.75" hidden="false" customHeight="false" outlineLevel="0" collapsed="false">
      <c r="B1448" s="0" t="n">
        <f aca="false">COUNTIF('Deal Detail'!A1458:A11408,A1448)</f>
        <v>0</v>
      </c>
    </row>
    <row r="1449" customFormat="false" ht="12.75" hidden="false" customHeight="false" outlineLevel="0" collapsed="false">
      <c r="B1449" s="0" t="n">
        <f aca="false">COUNTIF('Deal Detail'!A1459:A11409,A1449)</f>
        <v>0</v>
      </c>
    </row>
    <row r="1450" customFormat="false" ht="12.75" hidden="false" customHeight="false" outlineLevel="0" collapsed="false">
      <c r="B1450" s="0" t="n">
        <f aca="false">COUNTIF('Deal Detail'!A1460:A11410,A1450)</f>
        <v>0</v>
      </c>
    </row>
    <row r="1451" customFormat="false" ht="12.75" hidden="false" customHeight="false" outlineLevel="0" collapsed="false">
      <c r="B1451" s="0" t="n">
        <f aca="false">COUNTIF('Deal Detail'!A1461:A11411,A1451)</f>
        <v>0</v>
      </c>
    </row>
    <row r="1452" customFormat="false" ht="12.75" hidden="false" customHeight="false" outlineLevel="0" collapsed="false">
      <c r="B1452" s="0" t="n">
        <f aca="false">COUNTIF('Deal Detail'!A1462:A11412,A1452)</f>
        <v>0</v>
      </c>
    </row>
    <row r="1453" customFormat="false" ht="12.75" hidden="false" customHeight="false" outlineLevel="0" collapsed="false">
      <c r="B1453" s="0" t="n">
        <f aca="false">COUNTIF('Deal Detail'!A1463:A11413,A1453)</f>
        <v>0</v>
      </c>
    </row>
    <row r="1454" customFormat="false" ht="12.75" hidden="false" customHeight="false" outlineLevel="0" collapsed="false">
      <c r="B1454" s="0" t="n">
        <f aca="false">COUNTIF('Deal Detail'!A1464:A11414,A1454)</f>
        <v>0</v>
      </c>
    </row>
    <row r="1455" customFormat="false" ht="12.75" hidden="false" customHeight="false" outlineLevel="0" collapsed="false">
      <c r="B1455" s="0" t="n">
        <f aca="false">COUNTIF('Deal Detail'!A1465:A11415,A1455)</f>
        <v>0</v>
      </c>
    </row>
    <row r="1456" customFormat="false" ht="12.75" hidden="false" customHeight="false" outlineLevel="0" collapsed="false">
      <c r="B1456" s="0" t="n">
        <f aca="false">COUNTIF('Deal Detail'!A1466:A11416,A1456)</f>
        <v>0</v>
      </c>
    </row>
    <row r="1457" customFormat="false" ht="12.75" hidden="false" customHeight="false" outlineLevel="0" collapsed="false">
      <c r="B1457" s="0" t="n">
        <f aca="false">COUNTIF('Deal Detail'!A1467:A11417,A1457)</f>
        <v>0</v>
      </c>
    </row>
    <row r="1458" customFormat="false" ht="12.75" hidden="false" customHeight="false" outlineLevel="0" collapsed="false">
      <c r="B1458" s="0" t="n">
        <f aca="false">COUNTIF('Deal Detail'!A1468:A11418,A1458)</f>
        <v>0</v>
      </c>
    </row>
    <row r="1459" customFormat="false" ht="12.75" hidden="false" customHeight="false" outlineLevel="0" collapsed="false">
      <c r="B1459" s="0" t="n">
        <f aca="false">COUNTIF('Deal Detail'!A1469:A11419,A1459)</f>
        <v>0</v>
      </c>
    </row>
    <row r="1460" customFormat="false" ht="12.75" hidden="false" customHeight="false" outlineLevel="0" collapsed="false">
      <c r="B1460" s="0" t="n">
        <f aca="false">COUNTIF('Deal Detail'!A1470:A11420,A1460)</f>
        <v>0</v>
      </c>
    </row>
    <row r="1461" customFormat="false" ht="12.75" hidden="false" customHeight="false" outlineLevel="0" collapsed="false">
      <c r="B1461" s="0" t="n">
        <f aca="false">COUNTIF('Deal Detail'!A1471:A11421,A1461)</f>
        <v>0</v>
      </c>
    </row>
    <row r="1462" customFormat="false" ht="12.75" hidden="false" customHeight="false" outlineLevel="0" collapsed="false">
      <c r="B1462" s="0" t="n">
        <f aca="false">COUNTIF('Deal Detail'!A1472:A11422,A1462)</f>
        <v>0</v>
      </c>
    </row>
    <row r="1463" customFormat="false" ht="12.75" hidden="false" customHeight="false" outlineLevel="0" collapsed="false">
      <c r="B1463" s="0" t="n">
        <f aca="false">COUNTIF('Deal Detail'!A1473:A11423,A1463)</f>
        <v>0</v>
      </c>
    </row>
    <row r="1464" customFormat="false" ht="12.75" hidden="false" customHeight="false" outlineLevel="0" collapsed="false">
      <c r="B1464" s="0" t="n">
        <f aca="false">COUNTIF('Deal Detail'!A1474:A11424,A1464)</f>
        <v>0</v>
      </c>
    </row>
    <row r="1465" customFormat="false" ht="12.75" hidden="false" customHeight="false" outlineLevel="0" collapsed="false">
      <c r="B1465" s="0" t="n">
        <f aca="false">COUNTIF('Deal Detail'!A1475:A11425,A1465)</f>
        <v>0</v>
      </c>
    </row>
    <row r="1466" customFormat="false" ht="12.75" hidden="false" customHeight="false" outlineLevel="0" collapsed="false">
      <c r="B1466" s="0" t="n">
        <f aca="false">COUNTIF('Deal Detail'!A1476:A11426,A1466)</f>
        <v>0</v>
      </c>
    </row>
    <row r="1467" customFormat="false" ht="12.75" hidden="false" customHeight="false" outlineLevel="0" collapsed="false">
      <c r="B1467" s="0" t="n">
        <f aca="false">COUNTIF('Deal Detail'!A1477:A11427,A1467)</f>
        <v>0</v>
      </c>
    </row>
    <row r="1468" customFormat="false" ht="12.75" hidden="false" customHeight="false" outlineLevel="0" collapsed="false">
      <c r="B1468" s="0" t="n">
        <f aca="false">COUNTIF('Deal Detail'!A1478:A11428,A1468)</f>
        <v>0</v>
      </c>
    </row>
    <row r="1469" customFormat="false" ht="12.75" hidden="false" customHeight="false" outlineLevel="0" collapsed="false">
      <c r="B1469" s="0" t="n">
        <f aca="false">COUNTIF('Deal Detail'!A1479:A11429,A1469)</f>
        <v>0</v>
      </c>
    </row>
    <row r="1470" customFormat="false" ht="12.75" hidden="false" customHeight="false" outlineLevel="0" collapsed="false">
      <c r="B1470" s="0" t="n">
        <f aca="false">COUNTIF('Deal Detail'!A1480:A11430,A1470)</f>
        <v>0</v>
      </c>
    </row>
    <row r="1471" customFormat="false" ht="12.75" hidden="false" customHeight="false" outlineLevel="0" collapsed="false">
      <c r="B1471" s="0" t="n">
        <f aca="false">COUNTIF('Deal Detail'!A1481:A11431,A1471)</f>
        <v>0</v>
      </c>
    </row>
    <row r="1472" customFormat="false" ht="12.75" hidden="false" customHeight="false" outlineLevel="0" collapsed="false">
      <c r="B1472" s="0" t="n">
        <f aca="false">COUNTIF('Deal Detail'!A1482:A11432,A1472)</f>
        <v>0</v>
      </c>
    </row>
    <row r="1473" customFormat="false" ht="12.75" hidden="false" customHeight="false" outlineLevel="0" collapsed="false">
      <c r="B1473" s="0" t="n">
        <f aca="false">COUNTIF('Deal Detail'!A1483:A11433,A1473)</f>
        <v>0</v>
      </c>
    </row>
    <row r="1474" customFormat="false" ht="12.75" hidden="false" customHeight="false" outlineLevel="0" collapsed="false">
      <c r="B1474" s="0" t="n">
        <f aca="false">COUNTIF('Deal Detail'!A1484:A11434,A1474)</f>
        <v>0</v>
      </c>
    </row>
    <row r="1475" customFormat="false" ht="12.75" hidden="false" customHeight="false" outlineLevel="0" collapsed="false">
      <c r="B1475" s="0" t="n">
        <f aca="false">COUNTIF('Deal Detail'!A1485:A11435,A1475)</f>
        <v>0</v>
      </c>
    </row>
    <row r="1476" customFormat="false" ht="12.75" hidden="false" customHeight="false" outlineLevel="0" collapsed="false">
      <c r="B1476" s="0" t="n">
        <f aca="false">COUNTIF('Deal Detail'!A1486:A11436,A1476)</f>
        <v>0</v>
      </c>
    </row>
    <row r="1477" customFormat="false" ht="12.75" hidden="false" customHeight="false" outlineLevel="0" collapsed="false">
      <c r="B1477" s="0" t="n">
        <f aca="false">COUNTIF('Deal Detail'!A1487:A11437,A1477)</f>
        <v>0</v>
      </c>
    </row>
    <row r="1478" customFormat="false" ht="12.75" hidden="false" customHeight="false" outlineLevel="0" collapsed="false">
      <c r="B1478" s="0" t="n">
        <f aca="false">COUNTIF('Deal Detail'!A1488:A11438,A1478)</f>
        <v>0</v>
      </c>
    </row>
    <row r="1479" customFormat="false" ht="12.75" hidden="false" customHeight="false" outlineLevel="0" collapsed="false">
      <c r="B1479" s="0" t="n">
        <f aca="false">COUNTIF('Deal Detail'!A1489:A11439,A1479)</f>
        <v>0</v>
      </c>
    </row>
    <row r="1480" customFormat="false" ht="12.75" hidden="false" customHeight="false" outlineLevel="0" collapsed="false">
      <c r="B1480" s="0" t="n">
        <f aca="false">COUNTIF('Deal Detail'!A1490:A11440,A1480)</f>
        <v>0</v>
      </c>
    </row>
    <row r="1481" customFormat="false" ht="12.75" hidden="false" customHeight="false" outlineLevel="0" collapsed="false">
      <c r="B1481" s="0" t="n">
        <f aca="false">COUNTIF('Deal Detail'!A1491:A11441,A1481)</f>
        <v>0</v>
      </c>
    </row>
    <row r="1482" customFormat="false" ht="12.75" hidden="false" customHeight="false" outlineLevel="0" collapsed="false">
      <c r="B1482" s="0" t="n">
        <f aca="false">COUNTIF('Deal Detail'!A1492:A11442,A1482)</f>
        <v>0</v>
      </c>
    </row>
    <row r="1483" customFormat="false" ht="12.75" hidden="false" customHeight="false" outlineLevel="0" collapsed="false">
      <c r="B1483" s="0" t="n">
        <f aca="false">COUNTIF('Deal Detail'!A1493:A11443,A1483)</f>
        <v>0</v>
      </c>
    </row>
    <row r="1484" customFormat="false" ht="12.75" hidden="false" customHeight="false" outlineLevel="0" collapsed="false">
      <c r="B1484" s="0" t="n">
        <f aca="false">COUNTIF('Deal Detail'!A1494:A11444,A1484)</f>
        <v>0</v>
      </c>
    </row>
    <row r="1485" customFormat="false" ht="12.75" hidden="false" customHeight="false" outlineLevel="0" collapsed="false">
      <c r="B1485" s="0" t="n">
        <f aca="false">COUNTIF('Deal Detail'!A1495:A11445,A1485)</f>
        <v>0</v>
      </c>
    </row>
    <row r="1486" customFormat="false" ht="12.75" hidden="false" customHeight="false" outlineLevel="0" collapsed="false">
      <c r="B1486" s="0" t="n">
        <f aca="false">COUNTIF('Deal Detail'!A1496:A11446,A1486)</f>
        <v>0</v>
      </c>
    </row>
    <row r="1487" customFormat="false" ht="12.75" hidden="false" customHeight="false" outlineLevel="0" collapsed="false">
      <c r="B1487" s="0" t="n">
        <f aca="false">COUNTIF('Deal Detail'!A1497:A11447,A1487)</f>
        <v>0</v>
      </c>
    </row>
    <row r="1488" customFormat="false" ht="12.75" hidden="false" customHeight="false" outlineLevel="0" collapsed="false">
      <c r="B1488" s="0" t="n">
        <f aca="false">COUNTIF('Deal Detail'!A1498:A11448,A1488)</f>
        <v>0</v>
      </c>
    </row>
    <row r="1489" customFormat="false" ht="12.75" hidden="false" customHeight="false" outlineLevel="0" collapsed="false">
      <c r="B1489" s="0" t="n">
        <f aca="false">COUNTIF('Deal Detail'!A1499:A11449,A1489)</f>
        <v>0</v>
      </c>
    </row>
    <row r="1490" customFormat="false" ht="12.75" hidden="false" customHeight="false" outlineLevel="0" collapsed="false">
      <c r="B1490" s="0" t="n">
        <f aca="false">COUNTIF('Deal Detail'!A1500:A11450,A1490)</f>
        <v>0</v>
      </c>
    </row>
    <row r="1491" customFormat="false" ht="12.75" hidden="false" customHeight="false" outlineLevel="0" collapsed="false">
      <c r="B1491" s="0" t="n">
        <f aca="false">COUNTIF('Deal Detail'!A1501:A11451,A1491)</f>
        <v>0</v>
      </c>
    </row>
    <row r="1492" customFormat="false" ht="12.75" hidden="false" customHeight="false" outlineLevel="0" collapsed="false">
      <c r="B1492" s="0" t="n">
        <f aca="false">COUNTIF('Deal Detail'!A1502:A11452,A1492)</f>
        <v>0</v>
      </c>
    </row>
    <row r="1493" customFormat="false" ht="12.75" hidden="false" customHeight="false" outlineLevel="0" collapsed="false">
      <c r="B1493" s="0" t="n">
        <f aca="false">COUNTIF('Deal Detail'!A1503:A11453,A1493)</f>
        <v>0</v>
      </c>
    </row>
    <row r="1494" customFormat="false" ht="12.75" hidden="false" customHeight="false" outlineLevel="0" collapsed="false">
      <c r="B1494" s="0" t="n">
        <f aca="false">COUNTIF('Deal Detail'!A1504:A11454,A1494)</f>
        <v>0</v>
      </c>
    </row>
    <row r="1495" customFormat="false" ht="12.75" hidden="false" customHeight="false" outlineLevel="0" collapsed="false">
      <c r="B1495" s="0" t="n">
        <f aca="false">COUNTIF('Deal Detail'!A1505:A11455,A1495)</f>
        <v>0</v>
      </c>
    </row>
    <row r="1496" customFormat="false" ht="12.75" hidden="false" customHeight="false" outlineLevel="0" collapsed="false">
      <c r="B1496" s="0" t="n">
        <f aca="false">COUNTIF('Deal Detail'!A1506:A11456,A1496)</f>
        <v>0</v>
      </c>
    </row>
    <row r="1497" customFormat="false" ht="12.75" hidden="false" customHeight="false" outlineLevel="0" collapsed="false">
      <c r="B1497" s="0" t="n">
        <f aca="false">COUNTIF('Deal Detail'!A1507:A11457,A1497)</f>
        <v>0</v>
      </c>
    </row>
    <row r="1498" customFormat="false" ht="12.75" hidden="false" customHeight="false" outlineLevel="0" collapsed="false">
      <c r="B1498" s="0" t="n">
        <f aca="false">COUNTIF('Deal Detail'!A1508:A11458,A1498)</f>
        <v>0</v>
      </c>
    </row>
    <row r="1499" customFormat="false" ht="12.75" hidden="false" customHeight="false" outlineLevel="0" collapsed="false">
      <c r="B1499" s="0" t="n">
        <f aca="false">COUNTIF('Deal Detail'!A1509:A11459,A1499)</f>
        <v>0</v>
      </c>
    </row>
    <row r="1500" customFormat="false" ht="12.75" hidden="false" customHeight="false" outlineLevel="0" collapsed="false">
      <c r="B1500" s="0" t="n">
        <f aca="false">COUNTIF('Deal Detail'!A1510:A11460,A1500)</f>
        <v>0</v>
      </c>
    </row>
    <row r="1501" customFormat="false" ht="12.75" hidden="false" customHeight="false" outlineLevel="0" collapsed="false">
      <c r="B1501" s="0" t="n">
        <f aca="false">COUNTIF('Deal Detail'!A1511:A11461,A1501)</f>
        <v>0</v>
      </c>
    </row>
    <row r="1502" customFormat="false" ht="12.75" hidden="false" customHeight="false" outlineLevel="0" collapsed="false">
      <c r="B1502" s="0" t="n">
        <f aca="false">COUNTIF('Deal Detail'!A1512:A11462,A1502)</f>
        <v>0</v>
      </c>
    </row>
    <row r="1503" customFormat="false" ht="12.75" hidden="false" customHeight="false" outlineLevel="0" collapsed="false">
      <c r="B1503" s="0" t="n">
        <f aca="false">COUNTIF('Deal Detail'!A1513:A11463,A1503)</f>
        <v>0</v>
      </c>
    </row>
    <row r="1504" customFormat="false" ht="12.75" hidden="false" customHeight="false" outlineLevel="0" collapsed="false">
      <c r="B1504" s="0" t="n">
        <f aca="false">COUNTIF('Deal Detail'!A1514:A11464,A1504)</f>
        <v>0</v>
      </c>
    </row>
    <row r="1505" customFormat="false" ht="12.75" hidden="false" customHeight="false" outlineLevel="0" collapsed="false">
      <c r="B1505" s="0" t="n">
        <f aca="false">COUNTIF('Deal Detail'!A1515:A11465,A1505)</f>
        <v>0</v>
      </c>
    </row>
    <row r="1506" customFormat="false" ht="12.75" hidden="false" customHeight="false" outlineLevel="0" collapsed="false">
      <c r="B1506" s="0" t="n">
        <f aca="false">COUNTIF('Deal Detail'!A1516:A11466,A1506)</f>
        <v>0</v>
      </c>
    </row>
    <row r="1507" customFormat="false" ht="12.75" hidden="false" customHeight="false" outlineLevel="0" collapsed="false">
      <c r="B1507" s="0" t="n">
        <f aca="false">COUNTIF('Deal Detail'!A1517:A11467,A1507)</f>
        <v>0</v>
      </c>
    </row>
    <row r="1508" customFormat="false" ht="12.75" hidden="false" customHeight="false" outlineLevel="0" collapsed="false">
      <c r="B1508" s="0" t="n">
        <f aca="false">COUNTIF('Deal Detail'!A1518:A11468,A1508)</f>
        <v>0</v>
      </c>
    </row>
    <row r="1509" customFormat="false" ht="12.75" hidden="false" customHeight="false" outlineLevel="0" collapsed="false">
      <c r="B1509" s="0" t="n">
        <f aca="false">COUNTIF('Deal Detail'!A1519:A11469,A1509)</f>
        <v>0</v>
      </c>
    </row>
    <row r="1510" customFormat="false" ht="12.75" hidden="false" customHeight="false" outlineLevel="0" collapsed="false">
      <c r="B1510" s="0" t="n">
        <f aca="false">COUNTIF('Deal Detail'!A1520:A11470,A1510)</f>
        <v>0</v>
      </c>
    </row>
    <row r="1511" customFormat="false" ht="12.75" hidden="false" customHeight="false" outlineLevel="0" collapsed="false">
      <c r="B1511" s="0" t="n">
        <f aca="false">COUNTIF('Deal Detail'!A1521:A11471,A1511)</f>
        <v>0</v>
      </c>
    </row>
    <row r="1512" customFormat="false" ht="12.75" hidden="false" customHeight="false" outlineLevel="0" collapsed="false">
      <c r="B1512" s="0" t="n">
        <f aca="false">COUNTIF('Deal Detail'!A1522:A11472,A1512)</f>
        <v>0</v>
      </c>
    </row>
    <row r="1513" customFormat="false" ht="12.75" hidden="false" customHeight="false" outlineLevel="0" collapsed="false">
      <c r="B1513" s="0" t="n">
        <f aca="false">COUNTIF('Deal Detail'!A1523:A11473,A1513)</f>
        <v>0</v>
      </c>
    </row>
    <row r="1514" customFormat="false" ht="12.75" hidden="false" customHeight="false" outlineLevel="0" collapsed="false">
      <c r="B1514" s="0" t="n">
        <f aca="false">COUNTIF('Deal Detail'!A1524:A11474,A1514)</f>
        <v>0</v>
      </c>
    </row>
    <row r="1515" customFormat="false" ht="12.75" hidden="false" customHeight="false" outlineLevel="0" collapsed="false">
      <c r="B1515" s="0" t="n">
        <f aca="false">COUNTIF('Deal Detail'!A1525:A11475,A1515)</f>
        <v>0</v>
      </c>
    </row>
    <row r="1516" customFormat="false" ht="12.75" hidden="false" customHeight="false" outlineLevel="0" collapsed="false">
      <c r="B1516" s="0" t="n">
        <f aca="false">COUNTIF('Deal Detail'!A1526:A11476,A1516)</f>
        <v>0</v>
      </c>
    </row>
    <row r="1517" customFormat="false" ht="12.75" hidden="false" customHeight="false" outlineLevel="0" collapsed="false">
      <c r="B1517" s="0" t="n">
        <f aca="false">COUNTIF('Deal Detail'!A1527:A11477,A1517)</f>
        <v>0</v>
      </c>
    </row>
    <row r="1518" customFormat="false" ht="12.75" hidden="false" customHeight="false" outlineLevel="0" collapsed="false">
      <c r="B1518" s="0" t="n">
        <f aca="false">COUNTIF('Deal Detail'!A1528:A11478,A1518)</f>
        <v>0</v>
      </c>
    </row>
    <row r="1519" customFormat="false" ht="12.75" hidden="false" customHeight="false" outlineLevel="0" collapsed="false">
      <c r="B1519" s="0" t="n">
        <f aca="false">COUNTIF('Deal Detail'!A1529:A11479,A1519)</f>
        <v>0</v>
      </c>
    </row>
    <row r="1520" customFormat="false" ht="12.75" hidden="false" customHeight="false" outlineLevel="0" collapsed="false">
      <c r="B1520" s="0" t="n">
        <f aca="false">COUNTIF('Deal Detail'!A1530:A11480,A1520)</f>
        <v>0</v>
      </c>
    </row>
    <row r="1521" customFormat="false" ht="12.75" hidden="false" customHeight="false" outlineLevel="0" collapsed="false">
      <c r="B1521" s="0" t="n">
        <f aca="false">COUNTIF('Deal Detail'!A1531:A11481,A1521)</f>
        <v>0</v>
      </c>
    </row>
    <row r="1522" customFormat="false" ht="12.75" hidden="false" customHeight="false" outlineLevel="0" collapsed="false">
      <c r="B1522" s="0" t="n">
        <f aca="false">COUNTIF('Deal Detail'!A1532:A11482,A1522)</f>
        <v>0</v>
      </c>
    </row>
    <row r="1523" customFormat="false" ht="12.75" hidden="false" customHeight="false" outlineLevel="0" collapsed="false">
      <c r="B1523" s="0" t="n">
        <f aca="false">COUNTIF('Deal Detail'!A1533:A11483,A1523)</f>
        <v>0</v>
      </c>
    </row>
    <row r="1524" customFormat="false" ht="12.75" hidden="false" customHeight="false" outlineLevel="0" collapsed="false">
      <c r="B1524" s="0" t="n">
        <f aca="false">COUNTIF('Deal Detail'!A1534:A11484,A1524)</f>
        <v>0</v>
      </c>
    </row>
    <row r="1525" customFormat="false" ht="12.75" hidden="false" customHeight="false" outlineLevel="0" collapsed="false">
      <c r="B1525" s="0" t="n">
        <f aca="false">COUNTIF('Deal Detail'!A1535:A11485,A1525)</f>
        <v>0</v>
      </c>
    </row>
    <row r="1526" customFormat="false" ht="12.75" hidden="false" customHeight="false" outlineLevel="0" collapsed="false">
      <c r="B1526" s="0" t="n">
        <f aca="false">COUNTIF('Deal Detail'!A1536:A11486,A1526)</f>
        <v>0</v>
      </c>
    </row>
    <row r="1527" customFormat="false" ht="12.75" hidden="false" customHeight="false" outlineLevel="0" collapsed="false">
      <c r="B1527" s="0" t="n">
        <f aca="false">COUNTIF('Deal Detail'!A1537:A11487,A1527)</f>
        <v>0</v>
      </c>
    </row>
    <row r="1528" customFormat="false" ht="12.75" hidden="false" customHeight="false" outlineLevel="0" collapsed="false">
      <c r="B1528" s="0" t="n">
        <f aca="false">COUNTIF('Deal Detail'!A1538:A11488,A1528)</f>
        <v>0</v>
      </c>
    </row>
    <row r="1529" customFormat="false" ht="12.75" hidden="false" customHeight="false" outlineLevel="0" collapsed="false">
      <c r="B1529" s="0" t="n">
        <f aca="false">COUNTIF('Deal Detail'!A1539:A11489,A1529)</f>
        <v>0</v>
      </c>
    </row>
    <row r="1530" customFormat="false" ht="12.75" hidden="false" customHeight="false" outlineLevel="0" collapsed="false">
      <c r="B1530" s="0" t="n">
        <f aca="false">COUNTIF('Deal Detail'!A1540:A11490,A1530)</f>
        <v>0</v>
      </c>
    </row>
    <row r="1531" customFormat="false" ht="12.75" hidden="false" customHeight="false" outlineLevel="0" collapsed="false">
      <c r="B1531" s="0" t="n">
        <f aca="false">COUNTIF('Deal Detail'!A1541:A11491,A1531)</f>
        <v>0</v>
      </c>
    </row>
    <row r="1532" customFormat="false" ht="12.75" hidden="false" customHeight="false" outlineLevel="0" collapsed="false">
      <c r="B1532" s="0" t="n">
        <f aca="false">COUNTIF('Deal Detail'!A1542:A11492,A1532)</f>
        <v>0</v>
      </c>
    </row>
    <row r="1533" customFormat="false" ht="12.75" hidden="false" customHeight="false" outlineLevel="0" collapsed="false">
      <c r="B1533" s="0" t="n">
        <f aca="false">COUNTIF('Deal Detail'!A1543:A11493,A1533)</f>
        <v>0</v>
      </c>
    </row>
    <row r="1534" customFormat="false" ht="12.75" hidden="false" customHeight="false" outlineLevel="0" collapsed="false">
      <c r="B1534" s="0" t="n">
        <f aca="false">COUNTIF('Deal Detail'!A1544:A11494,A1534)</f>
        <v>0</v>
      </c>
    </row>
    <row r="1535" customFormat="false" ht="12.75" hidden="false" customHeight="false" outlineLevel="0" collapsed="false">
      <c r="B1535" s="0" t="n">
        <f aca="false">COUNTIF('Deal Detail'!A1545:A11495,A1535)</f>
        <v>0</v>
      </c>
    </row>
    <row r="1536" customFormat="false" ht="12.75" hidden="false" customHeight="false" outlineLevel="0" collapsed="false">
      <c r="B1536" s="0" t="n">
        <f aca="false">COUNTIF('Deal Detail'!A1546:A11496,A1536)</f>
        <v>0</v>
      </c>
    </row>
    <row r="1537" customFormat="false" ht="12.75" hidden="false" customHeight="false" outlineLevel="0" collapsed="false">
      <c r="B1537" s="0" t="n">
        <f aca="false">COUNTIF('Deal Detail'!A1547:A11497,A1537)</f>
        <v>0</v>
      </c>
    </row>
    <row r="1538" customFormat="false" ht="12.75" hidden="false" customHeight="false" outlineLevel="0" collapsed="false">
      <c r="B1538" s="0" t="n">
        <f aca="false">COUNTIF('Deal Detail'!A1548:A11498,A1538)</f>
        <v>0</v>
      </c>
    </row>
    <row r="1539" customFormat="false" ht="12.75" hidden="false" customHeight="false" outlineLevel="0" collapsed="false">
      <c r="B1539" s="0" t="n">
        <f aca="false">COUNTIF('Deal Detail'!A1549:A11499,A1539)</f>
        <v>0</v>
      </c>
    </row>
    <row r="1540" customFormat="false" ht="12.75" hidden="false" customHeight="false" outlineLevel="0" collapsed="false">
      <c r="B1540" s="0" t="n">
        <f aca="false">COUNTIF('Deal Detail'!A1550:A11500,A1540)</f>
        <v>0</v>
      </c>
    </row>
    <row r="1541" customFormat="false" ht="12.75" hidden="false" customHeight="false" outlineLevel="0" collapsed="false">
      <c r="B1541" s="0" t="n">
        <f aca="false">COUNTIF('Deal Detail'!A1551:A11501,A1541)</f>
        <v>0</v>
      </c>
    </row>
    <row r="1542" customFormat="false" ht="12.75" hidden="false" customHeight="false" outlineLevel="0" collapsed="false">
      <c r="B1542" s="0" t="n">
        <f aca="false">COUNTIF('Deal Detail'!A1552:A11502,A1542)</f>
        <v>0</v>
      </c>
    </row>
    <row r="1543" customFormat="false" ht="12.75" hidden="false" customHeight="false" outlineLevel="0" collapsed="false">
      <c r="B1543" s="0" t="n">
        <f aca="false">COUNTIF('Deal Detail'!A1553:A11503,A1543)</f>
        <v>0</v>
      </c>
    </row>
    <row r="1544" customFormat="false" ht="12.75" hidden="false" customHeight="false" outlineLevel="0" collapsed="false">
      <c r="B1544" s="0" t="n">
        <f aca="false">COUNTIF('Deal Detail'!A1554:A11504,A1544)</f>
        <v>0</v>
      </c>
    </row>
    <row r="1545" customFormat="false" ht="12.75" hidden="false" customHeight="false" outlineLevel="0" collapsed="false">
      <c r="B1545" s="0" t="n">
        <f aca="false">COUNTIF('Deal Detail'!A1555:A11505,A1545)</f>
        <v>0</v>
      </c>
    </row>
    <row r="1546" customFormat="false" ht="12.75" hidden="false" customHeight="false" outlineLevel="0" collapsed="false">
      <c r="B1546" s="0" t="n">
        <f aca="false">COUNTIF('Deal Detail'!A1556:A11506,A1546)</f>
        <v>0</v>
      </c>
    </row>
    <row r="1547" customFormat="false" ht="12.75" hidden="false" customHeight="false" outlineLevel="0" collapsed="false">
      <c r="B1547" s="0" t="n">
        <f aca="false">COUNTIF('Deal Detail'!A1557:A11507,A1547)</f>
        <v>0</v>
      </c>
    </row>
    <row r="1548" customFormat="false" ht="12.75" hidden="false" customHeight="false" outlineLevel="0" collapsed="false">
      <c r="B1548" s="0" t="n">
        <f aca="false">COUNTIF('Deal Detail'!A1558:A11508,A1548)</f>
        <v>0</v>
      </c>
    </row>
    <row r="1549" customFormat="false" ht="12.75" hidden="false" customHeight="false" outlineLevel="0" collapsed="false">
      <c r="B1549" s="0" t="n">
        <f aca="false">COUNTIF('Deal Detail'!A1559:A11509,A1549)</f>
        <v>0</v>
      </c>
    </row>
    <row r="1550" customFormat="false" ht="12.75" hidden="false" customHeight="false" outlineLevel="0" collapsed="false">
      <c r="B1550" s="0" t="n">
        <f aca="false">COUNTIF('Deal Detail'!A1560:A11510,A1550)</f>
        <v>0</v>
      </c>
    </row>
    <row r="1551" customFormat="false" ht="12.75" hidden="false" customHeight="false" outlineLevel="0" collapsed="false">
      <c r="B1551" s="0" t="n">
        <f aca="false">COUNTIF('Deal Detail'!A1561:A11511,A1551)</f>
        <v>0</v>
      </c>
    </row>
    <row r="1552" customFormat="false" ht="12.75" hidden="false" customHeight="false" outlineLevel="0" collapsed="false">
      <c r="B1552" s="0" t="n">
        <f aca="false">COUNTIF('Deal Detail'!A1562:A11512,A1552)</f>
        <v>0</v>
      </c>
    </row>
    <row r="1553" customFormat="false" ht="12.75" hidden="false" customHeight="false" outlineLevel="0" collapsed="false">
      <c r="B1553" s="0" t="n">
        <f aca="false">COUNTIF('Deal Detail'!A1563:A11513,A1553)</f>
        <v>0</v>
      </c>
    </row>
    <row r="1554" customFormat="false" ht="12.75" hidden="false" customHeight="false" outlineLevel="0" collapsed="false">
      <c r="B1554" s="0" t="n">
        <f aca="false">COUNTIF('Deal Detail'!A1564:A11514,A1554)</f>
        <v>0</v>
      </c>
    </row>
    <row r="1555" customFormat="false" ht="12.75" hidden="false" customHeight="false" outlineLevel="0" collapsed="false">
      <c r="B1555" s="0" t="n">
        <f aca="false">COUNTIF('Deal Detail'!A1565:A11515,A1555)</f>
        <v>0</v>
      </c>
    </row>
    <row r="1556" customFormat="false" ht="12.75" hidden="false" customHeight="false" outlineLevel="0" collapsed="false">
      <c r="B1556" s="0" t="n">
        <f aca="false">COUNTIF('Deal Detail'!A1566:A11516,A1556)</f>
        <v>0</v>
      </c>
    </row>
    <row r="1557" customFormat="false" ht="12.75" hidden="false" customHeight="false" outlineLevel="0" collapsed="false">
      <c r="B1557" s="0" t="n">
        <f aca="false">COUNTIF('Deal Detail'!A1567:A11517,A1557)</f>
        <v>0</v>
      </c>
    </row>
    <row r="1558" customFormat="false" ht="12.75" hidden="false" customHeight="false" outlineLevel="0" collapsed="false">
      <c r="B1558" s="0" t="n">
        <f aca="false">COUNTIF('Deal Detail'!A1568:A11518,A1558)</f>
        <v>0</v>
      </c>
    </row>
    <row r="1559" customFormat="false" ht="12.75" hidden="false" customHeight="false" outlineLevel="0" collapsed="false">
      <c r="B1559" s="0" t="n">
        <f aca="false">COUNTIF('Deal Detail'!A1569:A11519,A1559)</f>
        <v>0</v>
      </c>
    </row>
    <row r="1560" customFormat="false" ht="12.75" hidden="false" customHeight="false" outlineLevel="0" collapsed="false">
      <c r="B1560" s="0" t="n">
        <f aca="false">COUNTIF('Deal Detail'!A1570:A11520,A1560)</f>
        <v>0</v>
      </c>
    </row>
    <row r="1561" customFormat="false" ht="12.75" hidden="false" customHeight="false" outlineLevel="0" collapsed="false">
      <c r="B1561" s="0" t="n">
        <f aca="false">COUNTIF('Deal Detail'!A1571:A11521,A1561)</f>
        <v>0</v>
      </c>
    </row>
    <row r="1562" customFormat="false" ht="12.75" hidden="false" customHeight="false" outlineLevel="0" collapsed="false">
      <c r="B1562" s="0" t="n">
        <f aca="false">COUNTIF('Deal Detail'!A1572:A11522,A1562)</f>
        <v>0</v>
      </c>
    </row>
    <row r="1563" customFormat="false" ht="12.75" hidden="false" customHeight="false" outlineLevel="0" collapsed="false">
      <c r="B1563" s="0" t="n">
        <f aca="false">COUNTIF('Deal Detail'!A1573:A11523,A1563)</f>
        <v>0</v>
      </c>
    </row>
    <row r="1564" customFormat="false" ht="12.75" hidden="false" customHeight="false" outlineLevel="0" collapsed="false">
      <c r="B1564" s="0" t="n">
        <f aca="false">COUNTIF('Deal Detail'!A1574:A11524,A1564)</f>
        <v>0</v>
      </c>
    </row>
    <row r="1565" customFormat="false" ht="12.75" hidden="false" customHeight="false" outlineLevel="0" collapsed="false">
      <c r="B1565" s="0" t="n">
        <f aca="false">COUNTIF('Deal Detail'!A1575:A11525,A1565)</f>
        <v>0</v>
      </c>
    </row>
    <row r="1566" customFormat="false" ht="12.75" hidden="false" customHeight="false" outlineLevel="0" collapsed="false">
      <c r="B1566" s="0" t="n">
        <f aca="false">COUNTIF('Deal Detail'!A1576:A11526,A1566)</f>
        <v>0</v>
      </c>
    </row>
    <row r="1567" customFormat="false" ht="12.75" hidden="false" customHeight="false" outlineLevel="0" collapsed="false">
      <c r="B1567" s="0" t="n">
        <f aca="false">COUNTIF('Deal Detail'!A1577:A11527,A1567)</f>
        <v>0</v>
      </c>
    </row>
    <row r="1568" customFormat="false" ht="12.75" hidden="false" customHeight="false" outlineLevel="0" collapsed="false">
      <c r="B1568" s="0" t="n">
        <f aca="false">COUNTIF('Deal Detail'!A1578:A11528,A1568)</f>
        <v>0</v>
      </c>
    </row>
    <row r="1569" customFormat="false" ht="12.75" hidden="false" customHeight="false" outlineLevel="0" collapsed="false">
      <c r="B1569" s="0" t="n">
        <f aca="false">COUNTIF('Deal Detail'!A1579:A11529,A1569)</f>
        <v>0</v>
      </c>
    </row>
    <row r="1570" customFormat="false" ht="12.75" hidden="false" customHeight="false" outlineLevel="0" collapsed="false">
      <c r="B1570" s="0" t="n">
        <f aca="false">COUNTIF('Deal Detail'!A1580:A11530,A1570)</f>
        <v>0</v>
      </c>
    </row>
    <row r="1571" customFormat="false" ht="12.75" hidden="false" customHeight="false" outlineLevel="0" collapsed="false">
      <c r="B1571" s="0" t="n">
        <f aca="false">COUNTIF('Deal Detail'!A1581:A11531,A1571)</f>
        <v>0</v>
      </c>
    </row>
    <row r="1572" customFormat="false" ht="12.75" hidden="false" customHeight="false" outlineLevel="0" collapsed="false">
      <c r="B1572" s="0" t="n">
        <f aca="false">COUNTIF('Deal Detail'!A1582:A11532,A1572)</f>
        <v>0</v>
      </c>
    </row>
    <row r="1573" customFormat="false" ht="12.75" hidden="false" customHeight="false" outlineLevel="0" collapsed="false">
      <c r="B1573" s="0" t="n">
        <f aca="false">COUNTIF('Deal Detail'!A1583:A11533,A1573)</f>
        <v>0</v>
      </c>
    </row>
    <row r="1574" customFormat="false" ht="12.75" hidden="false" customHeight="false" outlineLevel="0" collapsed="false">
      <c r="B1574" s="0" t="n">
        <f aca="false">COUNTIF('Deal Detail'!A1584:A11534,A1574)</f>
        <v>0</v>
      </c>
    </row>
    <row r="1575" customFormat="false" ht="12.75" hidden="false" customHeight="false" outlineLevel="0" collapsed="false">
      <c r="B1575" s="0" t="n">
        <f aca="false">COUNTIF('Deal Detail'!A1585:A11535,A1575)</f>
        <v>0</v>
      </c>
    </row>
    <row r="1576" customFormat="false" ht="12.75" hidden="false" customHeight="false" outlineLevel="0" collapsed="false">
      <c r="B1576" s="0" t="n">
        <f aca="false">COUNTIF('Deal Detail'!A1586:A11536,A1576)</f>
        <v>0</v>
      </c>
    </row>
    <row r="1577" customFormat="false" ht="12.75" hidden="false" customHeight="false" outlineLevel="0" collapsed="false">
      <c r="B1577" s="0" t="n">
        <f aca="false">COUNTIF('Deal Detail'!A1587:A11537,A1577)</f>
        <v>0</v>
      </c>
    </row>
    <row r="1578" customFormat="false" ht="12.75" hidden="false" customHeight="false" outlineLevel="0" collapsed="false">
      <c r="B1578" s="0" t="n">
        <f aca="false">COUNTIF('Deal Detail'!A1588:A11538,A1578)</f>
        <v>0</v>
      </c>
    </row>
    <row r="1579" customFormat="false" ht="12.75" hidden="false" customHeight="false" outlineLevel="0" collapsed="false">
      <c r="B1579" s="0" t="n">
        <f aca="false">COUNTIF('Deal Detail'!A1589:A11539,A1579)</f>
        <v>0</v>
      </c>
    </row>
    <row r="1580" customFormat="false" ht="12.75" hidden="false" customHeight="false" outlineLevel="0" collapsed="false">
      <c r="B1580" s="0" t="n">
        <f aca="false">COUNTIF('Deal Detail'!A1590:A11540,A1580)</f>
        <v>0</v>
      </c>
    </row>
    <row r="1581" customFormat="false" ht="12.75" hidden="false" customHeight="false" outlineLevel="0" collapsed="false">
      <c r="B1581" s="0" t="n">
        <f aca="false">COUNTIF('Deal Detail'!A1591:A11541,A1581)</f>
        <v>0</v>
      </c>
    </row>
    <row r="1582" customFormat="false" ht="12.75" hidden="false" customHeight="false" outlineLevel="0" collapsed="false">
      <c r="B1582" s="0" t="n">
        <f aca="false">COUNTIF('Deal Detail'!A1592:A11542,A1582)</f>
        <v>0</v>
      </c>
    </row>
    <row r="1583" customFormat="false" ht="12.75" hidden="false" customHeight="false" outlineLevel="0" collapsed="false">
      <c r="B1583" s="0" t="n">
        <f aca="false">COUNTIF('Deal Detail'!A1593:A11543,A1583)</f>
        <v>0</v>
      </c>
    </row>
    <row r="1584" customFormat="false" ht="12.75" hidden="false" customHeight="false" outlineLevel="0" collapsed="false">
      <c r="B1584" s="0" t="n">
        <f aca="false">COUNTIF('Deal Detail'!A1594:A11544,A1584)</f>
        <v>0</v>
      </c>
    </row>
    <row r="1585" customFormat="false" ht="12.75" hidden="false" customHeight="false" outlineLevel="0" collapsed="false">
      <c r="B1585" s="0" t="n">
        <f aca="false">COUNTIF('Deal Detail'!A1595:A11545,A1585)</f>
        <v>0</v>
      </c>
    </row>
    <row r="1586" customFormat="false" ht="12.75" hidden="false" customHeight="false" outlineLevel="0" collapsed="false">
      <c r="B1586" s="0" t="n">
        <f aca="false">COUNTIF('Deal Detail'!A1596:A11546,A1586)</f>
        <v>0</v>
      </c>
    </row>
    <row r="1587" customFormat="false" ht="12.75" hidden="false" customHeight="false" outlineLevel="0" collapsed="false">
      <c r="B1587" s="0" t="n">
        <f aca="false">COUNTIF('Deal Detail'!A1597:A11547,A1587)</f>
        <v>0</v>
      </c>
    </row>
    <row r="1588" customFormat="false" ht="12.75" hidden="false" customHeight="false" outlineLevel="0" collapsed="false">
      <c r="B1588" s="0" t="n">
        <f aca="false">COUNTIF('Deal Detail'!A1598:A11548,A1588)</f>
        <v>0</v>
      </c>
    </row>
    <row r="1589" customFormat="false" ht="12.75" hidden="false" customHeight="false" outlineLevel="0" collapsed="false">
      <c r="B1589" s="0" t="n">
        <f aca="false">COUNTIF('Deal Detail'!A1599:A11549,A1589)</f>
        <v>0</v>
      </c>
    </row>
    <row r="1590" customFormat="false" ht="12.75" hidden="false" customHeight="false" outlineLevel="0" collapsed="false">
      <c r="B1590" s="0" t="n">
        <f aca="false">COUNTIF('Deal Detail'!A1600:A11550,A1590)</f>
        <v>0</v>
      </c>
    </row>
    <row r="1591" customFormat="false" ht="12.75" hidden="false" customHeight="false" outlineLevel="0" collapsed="false">
      <c r="B1591" s="0" t="n">
        <f aca="false">COUNTIF('Deal Detail'!A1601:A11551,A1591)</f>
        <v>0</v>
      </c>
    </row>
    <row r="1592" customFormat="false" ht="12.75" hidden="false" customHeight="false" outlineLevel="0" collapsed="false">
      <c r="B1592" s="0" t="n">
        <f aca="false">COUNTIF('Deal Detail'!A1602:A11552,A1592)</f>
        <v>0</v>
      </c>
    </row>
    <row r="1593" customFormat="false" ht="12.75" hidden="false" customHeight="false" outlineLevel="0" collapsed="false">
      <c r="B1593" s="0" t="n">
        <f aca="false">COUNTIF('Deal Detail'!A1603:A11553,A1593)</f>
        <v>0</v>
      </c>
    </row>
    <row r="1594" customFormat="false" ht="12.75" hidden="false" customHeight="false" outlineLevel="0" collapsed="false">
      <c r="B1594" s="0" t="n">
        <f aca="false">COUNTIF('Deal Detail'!A1604:A11554,A1594)</f>
        <v>0</v>
      </c>
    </row>
    <row r="1595" customFormat="false" ht="12.75" hidden="false" customHeight="false" outlineLevel="0" collapsed="false">
      <c r="B1595" s="0" t="n">
        <f aca="false">COUNTIF('Deal Detail'!A1605:A11555,A1595)</f>
        <v>0</v>
      </c>
    </row>
    <row r="1596" customFormat="false" ht="12.75" hidden="false" customHeight="false" outlineLevel="0" collapsed="false">
      <c r="B1596" s="0" t="n">
        <f aca="false">COUNTIF('Deal Detail'!A1606:A11556,A1596)</f>
        <v>0</v>
      </c>
    </row>
    <row r="1597" customFormat="false" ht="12.75" hidden="false" customHeight="false" outlineLevel="0" collapsed="false">
      <c r="B1597" s="0" t="n">
        <f aca="false">COUNTIF('Deal Detail'!A1607:A11557,A1597)</f>
        <v>0</v>
      </c>
    </row>
    <row r="1598" customFormat="false" ht="12.75" hidden="false" customHeight="false" outlineLevel="0" collapsed="false">
      <c r="B1598" s="0" t="n">
        <f aca="false">COUNTIF('Deal Detail'!A1608:A11558,A1598)</f>
        <v>0</v>
      </c>
    </row>
    <row r="1599" customFormat="false" ht="12.75" hidden="false" customHeight="false" outlineLevel="0" collapsed="false">
      <c r="B1599" s="0" t="n">
        <f aca="false">COUNTIF('Deal Detail'!A1609:A11559,A1599)</f>
        <v>0</v>
      </c>
    </row>
    <row r="1600" customFormat="false" ht="12.75" hidden="false" customHeight="false" outlineLevel="0" collapsed="false">
      <c r="B1600" s="0" t="n">
        <f aca="false">COUNTIF('Deal Detail'!A1610:A11560,A1600)</f>
        <v>0</v>
      </c>
    </row>
    <row r="1601" customFormat="false" ht="12.75" hidden="false" customHeight="false" outlineLevel="0" collapsed="false">
      <c r="B1601" s="0" t="n">
        <f aca="false">COUNTIF('Deal Detail'!A1611:A11561,A1601)</f>
        <v>0</v>
      </c>
    </row>
    <row r="1602" customFormat="false" ht="12.75" hidden="false" customHeight="false" outlineLevel="0" collapsed="false">
      <c r="B1602" s="0" t="n">
        <f aca="false">COUNTIF('Deal Detail'!A1612:A11562,A1602)</f>
        <v>0</v>
      </c>
    </row>
    <row r="1603" customFormat="false" ht="12.75" hidden="false" customHeight="false" outlineLevel="0" collapsed="false">
      <c r="B1603" s="0" t="n">
        <f aca="false">COUNTIF('Deal Detail'!A1613:A11563,A1603)</f>
        <v>0</v>
      </c>
    </row>
    <row r="1604" customFormat="false" ht="12.75" hidden="false" customHeight="false" outlineLevel="0" collapsed="false">
      <c r="B1604" s="0" t="n">
        <f aca="false">COUNTIF('Deal Detail'!A1614:A11564,A1604)</f>
        <v>0</v>
      </c>
    </row>
    <row r="1605" customFormat="false" ht="12.75" hidden="false" customHeight="false" outlineLevel="0" collapsed="false">
      <c r="B1605" s="0" t="n">
        <f aca="false">COUNTIF('Deal Detail'!A1615:A11565,A1605)</f>
        <v>0</v>
      </c>
    </row>
    <row r="1606" customFormat="false" ht="12.75" hidden="false" customHeight="false" outlineLevel="0" collapsed="false">
      <c r="B1606" s="0" t="n">
        <f aca="false">COUNTIF('Deal Detail'!A1616:A11566,A1606)</f>
        <v>0</v>
      </c>
    </row>
    <row r="1607" customFormat="false" ht="12.75" hidden="false" customHeight="false" outlineLevel="0" collapsed="false">
      <c r="B1607" s="0" t="n">
        <f aca="false">COUNTIF('Deal Detail'!A1617:A11567,A1607)</f>
        <v>0</v>
      </c>
    </row>
    <row r="1608" customFormat="false" ht="12.75" hidden="false" customHeight="false" outlineLevel="0" collapsed="false">
      <c r="B1608" s="0" t="n">
        <f aca="false">COUNTIF('Deal Detail'!A1618:A11568,A1608)</f>
        <v>0</v>
      </c>
    </row>
    <row r="1609" customFormat="false" ht="12.75" hidden="false" customHeight="false" outlineLevel="0" collapsed="false">
      <c r="B1609" s="0" t="n">
        <f aca="false">COUNTIF('Deal Detail'!A1619:A11569,A1609)</f>
        <v>0</v>
      </c>
    </row>
    <row r="1610" customFormat="false" ht="12.75" hidden="false" customHeight="false" outlineLevel="0" collapsed="false">
      <c r="B1610" s="0" t="n">
        <f aca="false">COUNTIF('Deal Detail'!A1620:A11570,A1610)</f>
        <v>0</v>
      </c>
    </row>
    <row r="1611" customFormat="false" ht="12.75" hidden="false" customHeight="false" outlineLevel="0" collapsed="false">
      <c r="B1611" s="0" t="n">
        <f aca="false">COUNTIF('Deal Detail'!A1621:A11571,A1611)</f>
        <v>0</v>
      </c>
    </row>
    <row r="1612" customFormat="false" ht="12.75" hidden="false" customHeight="false" outlineLevel="0" collapsed="false">
      <c r="B1612" s="0" t="n">
        <f aca="false">COUNTIF('Deal Detail'!A1622:A11572,A1612)</f>
        <v>0</v>
      </c>
    </row>
    <row r="1613" customFormat="false" ht="12.75" hidden="false" customHeight="false" outlineLevel="0" collapsed="false">
      <c r="B1613" s="0" t="n">
        <f aca="false">COUNTIF('Deal Detail'!A1623:A11573,A1613)</f>
        <v>0</v>
      </c>
    </row>
    <row r="1614" customFormat="false" ht="12.75" hidden="false" customHeight="false" outlineLevel="0" collapsed="false">
      <c r="B1614" s="0" t="n">
        <f aca="false">COUNTIF('Deal Detail'!A1624:A11574,A1614)</f>
        <v>0</v>
      </c>
    </row>
    <row r="1615" customFormat="false" ht="12.75" hidden="false" customHeight="false" outlineLevel="0" collapsed="false">
      <c r="B1615" s="0" t="n">
        <f aca="false">COUNTIF('Deal Detail'!A1625:A11575,A1615)</f>
        <v>0</v>
      </c>
    </row>
    <row r="1616" customFormat="false" ht="12.75" hidden="false" customHeight="false" outlineLevel="0" collapsed="false">
      <c r="B1616" s="0" t="n">
        <f aca="false">COUNTIF('Deal Detail'!A1626:A11576,A1616)</f>
        <v>0</v>
      </c>
    </row>
    <row r="1617" customFormat="false" ht="12.75" hidden="false" customHeight="false" outlineLevel="0" collapsed="false">
      <c r="B1617" s="0" t="n">
        <f aca="false">COUNTIF('Deal Detail'!A1627:A11577,A1617)</f>
        <v>0</v>
      </c>
    </row>
    <row r="1618" customFormat="false" ht="12.75" hidden="false" customHeight="false" outlineLevel="0" collapsed="false">
      <c r="B1618" s="0" t="n">
        <f aca="false">COUNTIF('Deal Detail'!A1628:A11578,A1618)</f>
        <v>0</v>
      </c>
    </row>
    <row r="1619" customFormat="false" ht="12.75" hidden="false" customHeight="false" outlineLevel="0" collapsed="false">
      <c r="B1619" s="0" t="n">
        <f aca="false">COUNTIF('Deal Detail'!A1629:A11579,A1619)</f>
        <v>0</v>
      </c>
    </row>
    <row r="1620" customFormat="false" ht="12.75" hidden="false" customHeight="false" outlineLevel="0" collapsed="false">
      <c r="B1620" s="0" t="n">
        <f aca="false">COUNTIF('Deal Detail'!A1630:A11580,A1620)</f>
        <v>0</v>
      </c>
    </row>
    <row r="1621" customFormat="false" ht="12.75" hidden="false" customHeight="false" outlineLevel="0" collapsed="false">
      <c r="B1621" s="0" t="n">
        <f aca="false">COUNTIF('Deal Detail'!A1631:A11581,A1621)</f>
        <v>0</v>
      </c>
    </row>
    <row r="1622" customFormat="false" ht="12.75" hidden="false" customHeight="false" outlineLevel="0" collapsed="false">
      <c r="B1622" s="0" t="n">
        <f aca="false">COUNTIF('Deal Detail'!A1632:A11582,A1622)</f>
        <v>0</v>
      </c>
    </row>
    <row r="1623" customFormat="false" ht="12.75" hidden="false" customHeight="false" outlineLevel="0" collapsed="false">
      <c r="B1623" s="0" t="n">
        <f aca="false">COUNTIF('Deal Detail'!A1633:A11583,A1623)</f>
        <v>0</v>
      </c>
    </row>
    <row r="1624" customFormat="false" ht="12.75" hidden="false" customHeight="false" outlineLevel="0" collapsed="false">
      <c r="B1624" s="0" t="n">
        <f aca="false">COUNTIF('Deal Detail'!A1634:A11584,A1624)</f>
        <v>0</v>
      </c>
    </row>
    <row r="1625" customFormat="false" ht="12.75" hidden="false" customHeight="false" outlineLevel="0" collapsed="false">
      <c r="B1625" s="0" t="n">
        <f aca="false">COUNTIF('Deal Detail'!A1635:A11585,A1625)</f>
        <v>0</v>
      </c>
    </row>
    <row r="1626" customFormat="false" ht="12.75" hidden="false" customHeight="false" outlineLevel="0" collapsed="false">
      <c r="B1626" s="0" t="n">
        <f aca="false">COUNTIF('Deal Detail'!A1636:A11586,A1626)</f>
        <v>0</v>
      </c>
    </row>
    <row r="1627" customFormat="false" ht="12.75" hidden="false" customHeight="false" outlineLevel="0" collapsed="false">
      <c r="B1627" s="0" t="n">
        <f aca="false">COUNTIF('Deal Detail'!A1637:A11587,A1627)</f>
        <v>0</v>
      </c>
    </row>
    <row r="1628" customFormat="false" ht="12.75" hidden="false" customHeight="false" outlineLevel="0" collapsed="false">
      <c r="B1628" s="0" t="n">
        <f aca="false">COUNTIF('Deal Detail'!A1638:A11588,A1628)</f>
        <v>0</v>
      </c>
    </row>
    <row r="1629" customFormat="false" ht="12.75" hidden="false" customHeight="false" outlineLevel="0" collapsed="false">
      <c r="B1629" s="0" t="n">
        <f aca="false">COUNTIF('Deal Detail'!A1639:A11589,A1629)</f>
        <v>0</v>
      </c>
    </row>
    <row r="1630" customFormat="false" ht="12.75" hidden="false" customHeight="false" outlineLevel="0" collapsed="false">
      <c r="B1630" s="0" t="n">
        <f aca="false">COUNTIF('Deal Detail'!A1640:A11590,A1630)</f>
        <v>0</v>
      </c>
    </row>
    <row r="1631" customFormat="false" ht="12.75" hidden="false" customHeight="false" outlineLevel="0" collapsed="false">
      <c r="B1631" s="0" t="n">
        <f aca="false">COUNTIF('Deal Detail'!A1641:A11591,A1631)</f>
        <v>0</v>
      </c>
    </row>
    <row r="1632" customFormat="false" ht="12.75" hidden="false" customHeight="false" outlineLevel="0" collapsed="false">
      <c r="B1632" s="0" t="n">
        <f aca="false">COUNTIF('Deal Detail'!A1642:A11592,A1632)</f>
        <v>0</v>
      </c>
    </row>
    <row r="1633" customFormat="false" ht="12.75" hidden="false" customHeight="false" outlineLevel="0" collapsed="false">
      <c r="B1633" s="0" t="n">
        <f aca="false">COUNTIF('Deal Detail'!A1643:A11593,A1633)</f>
        <v>0</v>
      </c>
    </row>
    <row r="1634" customFormat="false" ht="12.75" hidden="false" customHeight="false" outlineLevel="0" collapsed="false">
      <c r="B1634" s="0" t="n">
        <f aca="false">COUNTIF('Deal Detail'!A1644:A11594,A1634)</f>
        <v>0</v>
      </c>
    </row>
    <row r="1635" customFormat="false" ht="12.75" hidden="false" customHeight="false" outlineLevel="0" collapsed="false">
      <c r="B1635" s="0" t="n">
        <f aca="false">COUNTIF('Deal Detail'!A1645:A11595,A1635)</f>
        <v>0</v>
      </c>
    </row>
    <row r="1636" customFormat="false" ht="12.75" hidden="false" customHeight="false" outlineLevel="0" collapsed="false">
      <c r="B1636" s="0" t="n">
        <f aca="false">COUNTIF('Deal Detail'!A1646:A11596,A1636)</f>
        <v>0</v>
      </c>
    </row>
    <row r="1637" customFormat="false" ht="12.75" hidden="false" customHeight="false" outlineLevel="0" collapsed="false">
      <c r="B1637" s="0" t="n">
        <f aca="false">COUNTIF('Deal Detail'!A1647:A11597,A1637)</f>
        <v>0</v>
      </c>
    </row>
    <row r="1638" customFormat="false" ht="12.75" hidden="false" customHeight="false" outlineLevel="0" collapsed="false">
      <c r="B1638" s="0" t="n">
        <f aca="false">COUNTIF('Deal Detail'!A1648:A11598,A1638)</f>
        <v>0</v>
      </c>
    </row>
    <row r="1639" customFormat="false" ht="12.75" hidden="false" customHeight="false" outlineLevel="0" collapsed="false">
      <c r="B1639" s="0" t="n">
        <f aca="false">COUNTIF('Deal Detail'!A1649:A11599,A1639)</f>
        <v>0</v>
      </c>
    </row>
    <row r="1640" customFormat="false" ht="12.75" hidden="false" customHeight="false" outlineLevel="0" collapsed="false">
      <c r="B1640" s="0" t="n">
        <f aca="false">COUNTIF('Deal Detail'!A1650:A11600,A1640)</f>
        <v>0</v>
      </c>
    </row>
    <row r="1641" customFormat="false" ht="12.75" hidden="false" customHeight="false" outlineLevel="0" collapsed="false">
      <c r="B1641" s="0" t="n">
        <f aca="false">COUNTIF('Deal Detail'!A1651:A11601,A1641)</f>
        <v>0</v>
      </c>
    </row>
    <row r="1642" customFormat="false" ht="12.75" hidden="false" customHeight="false" outlineLevel="0" collapsed="false">
      <c r="B1642" s="0" t="n">
        <f aca="false">COUNTIF('Deal Detail'!A1652:A11602,A1642)</f>
        <v>0</v>
      </c>
    </row>
    <row r="1643" customFormat="false" ht="12.75" hidden="false" customHeight="false" outlineLevel="0" collapsed="false">
      <c r="B1643" s="0" t="n">
        <f aca="false">COUNTIF('Deal Detail'!A1653:A11603,A1643)</f>
        <v>0</v>
      </c>
    </row>
    <row r="1644" customFormat="false" ht="12.75" hidden="false" customHeight="false" outlineLevel="0" collapsed="false">
      <c r="B1644" s="0" t="n">
        <f aca="false">COUNTIF('Deal Detail'!A1654:A11604,A1644)</f>
        <v>0</v>
      </c>
    </row>
    <row r="1645" customFormat="false" ht="12.75" hidden="false" customHeight="false" outlineLevel="0" collapsed="false">
      <c r="B1645" s="0" t="n">
        <f aca="false">COUNTIF('Deal Detail'!A1655:A11605,A1645)</f>
        <v>0</v>
      </c>
    </row>
    <row r="1646" customFormat="false" ht="12.75" hidden="false" customHeight="false" outlineLevel="0" collapsed="false">
      <c r="B1646" s="0" t="n">
        <f aca="false">COUNTIF('Deal Detail'!A1656:A11606,A1646)</f>
        <v>0</v>
      </c>
    </row>
    <row r="1647" customFormat="false" ht="12.75" hidden="false" customHeight="false" outlineLevel="0" collapsed="false">
      <c r="B1647" s="0" t="n">
        <f aca="false">COUNTIF('Deal Detail'!A1657:A11607,A1647)</f>
        <v>0</v>
      </c>
    </row>
    <row r="1648" customFormat="false" ht="12.75" hidden="false" customHeight="false" outlineLevel="0" collapsed="false">
      <c r="B1648" s="0" t="n">
        <f aca="false">COUNTIF('Deal Detail'!A1658:A11608,A1648)</f>
        <v>0</v>
      </c>
    </row>
    <row r="1649" customFormat="false" ht="12.75" hidden="false" customHeight="false" outlineLevel="0" collapsed="false">
      <c r="B1649" s="0" t="n">
        <f aca="false">COUNTIF('Deal Detail'!A1659:A11609,A1649)</f>
        <v>0</v>
      </c>
    </row>
    <row r="1650" customFormat="false" ht="12.75" hidden="false" customHeight="false" outlineLevel="0" collapsed="false">
      <c r="B1650" s="0" t="n">
        <f aca="false">COUNTIF('Deal Detail'!A1660:A11610,A1650)</f>
        <v>0</v>
      </c>
    </row>
    <row r="1651" customFormat="false" ht="12.75" hidden="false" customHeight="false" outlineLevel="0" collapsed="false">
      <c r="B1651" s="0" t="n">
        <f aca="false">COUNTIF('Deal Detail'!A1661:A11611,A1651)</f>
        <v>0</v>
      </c>
    </row>
    <row r="1652" customFormat="false" ht="12.75" hidden="false" customHeight="false" outlineLevel="0" collapsed="false">
      <c r="B1652" s="0" t="n">
        <f aca="false">COUNTIF('Deal Detail'!A1662:A11612,A1652)</f>
        <v>0</v>
      </c>
    </row>
    <row r="1653" customFormat="false" ht="12.75" hidden="false" customHeight="false" outlineLevel="0" collapsed="false">
      <c r="B1653" s="0" t="n">
        <f aca="false">COUNTIF('Deal Detail'!A1663:A11613,A1653)</f>
        <v>0</v>
      </c>
    </row>
    <row r="1654" customFormat="false" ht="12.75" hidden="false" customHeight="false" outlineLevel="0" collapsed="false">
      <c r="B1654" s="0" t="n">
        <f aca="false">COUNTIF('Deal Detail'!A1664:A11614,A1654)</f>
        <v>0</v>
      </c>
    </row>
    <row r="1655" customFormat="false" ht="12.75" hidden="false" customHeight="false" outlineLevel="0" collapsed="false">
      <c r="B1655" s="0" t="n">
        <f aca="false">COUNTIF('Deal Detail'!A1665:A11615,A1655)</f>
        <v>0</v>
      </c>
    </row>
    <row r="1656" customFormat="false" ht="12.75" hidden="false" customHeight="false" outlineLevel="0" collapsed="false">
      <c r="B1656" s="0" t="n">
        <f aca="false">COUNTIF('Deal Detail'!A1666:A11616,A1656)</f>
        <v>0</v>
      </c>
    </row>
    <row r="1657" customFormat="false" ht="12.75" hidden="false" customHeight="false" outlineLevel="0" collapsed="false">
      <c r="B1657" s="0" t="n">
        <f aca="false">COUNTIF('Deal Detail'!A1667:A11617,A1657)</f>
        <v>0</v>
      </c>
    </row>
    <row r="1658" customFormat="false" ht="12.75" hidden="false" customHeight="false" outlineLevel="0" collapsed="false">
      <c r="B1658" s="0" t="n">
        <f aca="false">COUNTIF('Deal Detail'!A1668:A11618,A1658)</f>
        <v>0</v>
      </c>
    </row>
    <row r="1659" customFormat="false" ht="12.75" hidden="false" customHeight="false" outlineLevel="0" collapsed="false">
      <c r="B1659" s="0" t="n">
        <f aca="false">COUNTIF('Deal Detail'!A1669:A11619,A1659)</f>
        <v>0</v>
      </c>
    </row>
    <row r="1660" customFormat="false" ht="12.75" hidden="false" customHeight="false" outlineLevel="0" collapsed="false">
      <c r="B1660" s="0" t="n">
        <f aca="false">COUNTIF('Deal Detail'!A1670:A11620,A1660)</f>
        <v>0</v>
      </c>
    </row>
    <row r="1661" customFormat="false" ht="12.75" hidden="false" customHeight="false" outlineLevel="0" collapsed="false">
      <c r="B1661" s="0" t="n">
        <f aca="false">COUNTIF('Deal Detail'!A1671:A11621,A1661)</f>
        <v>0</v>
      </c>
    </row>
    <row r="1662" customFormat="false" ht="12.75" hidden="false" customHeight="false" outlineLevel="0" collapsed="false">
      <c r="B1662" s="0" t="n">
        <f aca="false">COUNTIF('Deal Detail'!A1672:A11622,A1662)</f>
        <v>0</v>
      </c>
    </row>
    <row r="1663" customFormat="false" ht="12.75" hidden="false" customHeight="false" outlineLevel="0" collapsed="false">
      <c r="B1663" s="0" t="n">
        <f aca="false">COUNTIF('Deal Detail'!A1673:A11623,A1663)</f>
        <v>0</v>
      </c>
    </row>
    <row r="1664" customFormat="false" ht="12.75" hidden="false" customHeight="false" outlineLevel="0" collapsed="false">
      <c r="B1664" s="0" t="n">
        <f aca="false">COUNTIF('Deal Detail'!A1674:A11624,A1664)</f>
        <v>0</v>
      </c>
    </row>
    <row r="1665" customFormat="false" ht="12.75" hidden="false" customHeight="false" outlineLevel="0" collapsed="false">
      <c r="B1665" s="0" t="n">
        <f aca="false">COUNTIF('Deal Detail'!A1675:A11625,A1665)</f>
        <v>0</v>
      </c>
    </row>
    <row r="1666" customFormat="false" ht="12.75" hidden="false" customHeight="false" outlineLevel="0" collapsed="false">
      <c r="B1666" s="0" t="n">
        <f aca="false">COUNTIF('Deal Detail'!A1676:A11626,A1666)</f>
        <v>0</v>
      </c>
    </row>
    <row r="1667" customFormat="false" ht="12.75" hidden="false" customHeight="false" outlineLevel="0" collapsed="false">
      <c r="B1667" s="0" t="n">
        <f aca="false">COUNTIF('Deal Detail'!A1677:A11627,A1667)</f>
        <v>0</v>
      </c>
    </row>
    <row r="1668" customFormat="false" ht="12.75" hidden="false" customHeight="false" outlineLevel="0" collapsed="false">
      <c r="B1668" s="0" t="n">
        <f aca="false">COUNTIF('Deal Detail'!A1678:A11628,A1668)</f>
        <v>0</v>
      </c>
    </row>
    <row r="1669" customFormat="false" ht="12.75" hidden="false" customHeight="false" outlineLevel="0" collapsed="false">
      <c r="B1669" s="0" t="n">
        <f aca="false">COUNTIF('Deal Detail'!A1679:A11629,A1669)</f>
        <v>0</v>
      </c>
    </row>
    <row r="1670" customFormat="false" ht="12.75" hidden="false" customHeight="false" outlineLevel="0" collapsed="false">
      <c r="B1670" s="0" t="n">
        <f aca="false">COUNTIF('Deal Detail'!A1680:A11630,A1670)</f>
        <v>0</v>
      </c>
    </row>
    <row r="1671" customFormat="false" ht="12.75" hidden="false" customHeight="false" outlineLevel="0" collapsed="false">
      <c r="B1671" s="0" t="n">
        <f aca="false">COUNTIF('Deal Detail'!A1681:A11631,A1671)</f>
        <v>0</v>
      </c>
    </row>
    <row r="1672" customFormat="false" ht="12.75" hidden="false" customHeight="false" outlineLevel="0" collapsed="false">
      <c r="B1672" s="0" t="n">
        <f aca="false">COUNTIF('Deal Detail'!A1682:A11632,A1672)</f>
        <v>0</v>
      </c>
    </row>
    <row r="1673" customFormat="false" ht="12.75" hidden="false" customHeight="false" outlineLevel="0" collapsed="false">
      <c r="B1673" s="0" t="n">
        <f aca="false">COUNTIF('Deal Detail'!A1683:A11633,A1673)</f>
        <v>0</v>
      </c>
    </row>
    <row r="1674" customFormat="false" ht="12.75" hidden="false" customHeight="false" outlineLevel="0" collapsed="false">
      <c r="B1674" s="0" t="n">
        <f aca="false">COUNTIF('Deal Detail'!A1684:A11634,A1674)</f>
        <v>0</v>
      </c>
    </row>
    <row r="1675" customFormat="false" ht="12.75" hidden="false" customHeight="false" outlineLevel="0" collapsed="false">
      <c r="B1675" s="0" t="n">
        <f aca="false">COUNTIF('Deal Detail'!A1685:A11635,A1675)</f>
        <v>0</v>
      </c>
    </row>
    <row r="1676" customFormat="false" ht="12.75" hidden="false" customHeight="false" outlineLevel="0" collapsed="false">
      <c r="B1676" s="0" t="n">
        <f aca="false">COUNTIF('Deal Detail'!A1686:A11636,A1676)</f>
        <v>0</v>
      </c>
    </row>
    <row r="1677" customFormat="false" ht="12.75" hidden="false" customHeight="false" outlineLevel="0" collapsed="false">
      <c r="B1677" s="0" t="n">
        <f aca="false">COUNTIF('Deal Detail'!A1687:A11637,A1677)</f>
        <v>0</v>
      </c>
    </row>
    <row r="1678" customFormat="false" ht="12.75" hidden="false" customHeight="false" outlineLevel="0" collapsed="false">
      <c r="B1678" s="0" t="n">
        <f aca="false">COUNTIF('Deal Detail'!A1688:A11638,A1678)</f>
        <v>0</v>
      </c>
    </row>
    <row r="1679" customFormat="false" ht="12.75" hidden="false" customHeight="false" outlineLevel="0" collapsed="false">
      <c r="B1679" s="0" t="n">
        <f aca="false">COUNTIF('Deal Detail'!A1689:A11639,A1679)</f>
        <v>0</v>
      </c>
    </row>
    <row r="1680" customFormat="false" ht="12.75" hidden="false" customHeight="false" outlineLevel="0" collapsed="false">
      <c r="B1680" s="0" t="n">
        <f aca="false">COUNTIF('Deal Detail'!A1690:A11640,A1680)</f>
        <v>0</v>
      </c>
    </row>
    <row r="1681" customFormat="false" ht="12.75" hidden="false" customHeight="false" outlineLevel="0" collapsed="false">
      <c r="B1681" s="0" t="n">
        <f aca="false">COUNTIF('Deal Detail'!A1691:A11641,A1681)</f>
        <v>0</v>
      </c>
    </row>
    <row r="1682" customFormat="false" ht="12.75" hidden="false" customHeight="false" outlineLevel="0" collapsed="false">
      <c r="B1682" s="0" t="n">
        <f aca="false">COUNTIF('Deal Detail'!A1692:A11642,A1682)</f>
        <v>0</v>
      </c>
    </row>
    <row r="1683" customFormat="false" ht="12.75" hidden="false" customHeight="false" outlineLevel="0" collapsed="false">
      <c r="B1683" s="0" t="n">
        <f aca="false">COUNTIF('Deal Detail'!A1693:A11643,A1683)</f>
        <v>0</v>
      </c>
    </row>
    <row r="1684" customFormat="false" ht="12.75" hidden="false" customHeight="false" outlineLevel="0" collapsed="false">
      <c r="B1684" s="0" t="n">
        <f aca="false">COUNTIF('Deal Detail'!A1694:A11644,A1684)</f>
        <v>0</v>
      </c>
    </row>
    <row r="1685" customFormat="false" ht="12.75" hidden="false" customHeight="false" outlineLevel="0" collapsed="false">
      <c r="B1685" s="0" t="n">
        <f aca="false">COUNTIF('Deal Detail'!A1695:A11645,A1685)</f>
        <v>0</v>
      </c>
    </row>
    <row r="1686" customFormat="false" ht="12.75" hidden="false" customHeight="false" outlineLevel="0" collapsed="false">
      <c r="B1686" s="0" t="n">
        <f aca="false">COUNTIF('Deal Detail'!A1696:A11646,A1686)</f>
        <v>0</v>
      </c>
    </row>
    <row r="1687" customFormat="false" ht="12.75" hidden="false" customHeight="false" outlineLevel="0" collapsed="false">
      <c r="B1687" s="0" t="n">
        <f aca="false">COUNTIF('Deal Detail'!A1697:A11647,A1687)</f>
        <v>0</v>
      </c>
    </row>
    <row r="1688" customFormat="false" ht="12.75" hidden="false" customHeight="false" outlineLevel="0" collapsed="false">
      <c r="B1688" s="0" t="n">
        <f aca="false">COUNTIF('Deal Detail'!A1698:A11648,A1688)</f>
        <v>0</v>
      </c>
    </row>
    <row r="1689" customFormat="false" ht="12.75" hidden="false" customHeight="false" outlineLevel="0" collapsed="false">
      <c r="B1689" s="0" t="n">
        <f aca="false">COUNTIF('Deal Detail'!A1699:A11649,A1689)</f>
        <v>0</v>
      </c>
    </row>
    <row r="1690" customFormat="false" ht="12.75" hidden="false" customHeight="false" outlineLevel="0" collapsed="false">
      <c r="B1690" s="0" t="n">
        <f aca="false">COUNTIF('Deal Detail'!A1700:A11650,A1690)</f>
        <v>0</v>
      </c>
    </row>
    <row r="1691" customFormat="false" ht="12.75" hidden="false" customHeight="false" outlineLevel="0" collapsed="false">
      <c r="B1691" s="0" t="n">
        <f aca="false">COUNTIF('Deal Detail'!A1701:A11651,A1691)</f>
        <v>0</v>
      </c>
    </row>
    <row r="1692" customFormat="false" ht="12.75" hidden="false" customHeight="false" outlineLevel="0" collapsed="false">
      <c r="B1692" s="0" t="n">
        <f aca="false">COUNTIF('Deal Detail'!A1702:A11652,A1692)</f>
        <v>0</v>
      </c>
    </row>
    <row r="1693" customFormat="false" ht="12.75" hidden="false" customHeight="false" outlineLevel="0" collapsed="false">
      <c r="B1693" s="0" t="n">
        <f aca="false">COUNTIF('Deal Detail'!A1703:A11653,A1693)</f>
        <v>0</v>
      </c>
    </row>
    <row r="1694" customFormat="false" ht="12.75" hidden="false" customHeight="false" outlineLevel="0" collapsed="false">
      <c r="B1694" s="0" t="n">
        <f aca="false">COUNTIF('Deal Detail'!A1704:A11654,A1694)</f>
        <v>0</v>
      </c>
    </row>
    <row r="1695" customFormat="false" ht="12.75" hidden="false" customHeight="false" outlineLevel="0" collapsed="false">
      <c r="B1695" s="0" t="n">
        <f aca="false">COUNTIF('Deal Detail'!A1705:A11655,A1695)</f>
        <v>0</v>
      </c>
    </row>
    <row r="1696" customFormat="false" ht="12.75" hidden="false" customHeight="false" outlineLevel="0" collapsed="false">
      <c r="B1696" s="0" t="n">
        <f aca="false">COUNTIF('Deal Detail'!A1706:A11656,A1696)</f>
        <v>0</v>
      </c>
    </row>
    <row r="1697" customFormat="false" ht="12.75" hidden="false" customHeight="false" outlineLevel="0" collapsed="false">
      <c r="B1697" s="0" t="n">
        <f aca="false">COUNTIF('Deal Detail'!A1707:A11657,A1697)</f>
        <v>0</v>
      </c>
    </row>
    <row r="1698" customFormat="false" ht="12.75" hidden="false" customHeight="false" outlineLevel="0" collapsed="false">
      <c r="B1698" s="0" t="n">
        <f aca="false">COUNTIF('Deal Detail'!A1708:A11658,A1698)</f>
        <v>0</v>
      </c>
    </row>
    <row r="1699" customFormat="false" ht="12.75" hidden="false" customHeight="false" outlineLevel="0" collapsed="false">
      <c r="B1699" s="0" t="n">
        <f aca="false">COUNTIF('Deal Detail'!A1709:A11659,A1699)</f>
        <v>0</v>
      </c>
    </row>
    <row r="1700" customFormat="false" ht="12.75" hidden="false" customHeight="false" outlineLevel="0" collapsed="false">
      <c r="B1700" s="0" t="n">
        <f aca="false">COUNTIF('Deal Detail'!A1710:A11660,A1700)</f>
        <v>0</v>
      </c>
    </row>
    <row r="1701" customFormat="false" ht="12.75" hidden="false" customHeight="false" outlineLevel="0" collapsed="false">
      <c r="B1701" s="0" t="n">
        <f aca="false">COUNTIF('Deal Detail'!A1711:A11661,A1701)</f>
        <v>0</v>
      </c>
    </row>
    <row r="1702" customFormat="false" ht="12.75" hidden="false" customHeight="false" outlineLevel="0" collapsed="false">
      <c r="B1702" s="0" t="n">
        <f aca="false">COUNTIF('Deal Detail'!A1712:A11662,A1702)</f>
        <v>0</v>
      </c>
    </row>
    <row r="1703" customFormat="false" ht="12.75" hidden="false" customHeight="false" outlineLevel="0" collapsed="false">
      <c r="B1703" s="0" t="n">
        <f aca="false">COUNTIF('Deal Detail'!A1713:A11663,A1703)</f>
        <v>0</v>
      </c>
    </row>
    <row r="1704" customFormat="false" ht="12.75" hidden="false" customHeight="false" outlineLevel="0" collapsed="false">
      <c r="B1704" s="0" t="n">
        <f aca="false">COUNTIF('Deal Detail'!A1714:A11664,A1704)</f>
        <v>0</v>
      </c>
    </row>
    <row r="1705" customFormat="false" ht="12.75" hidden="false" customHeight="false" outlineLevel="0" collapsed="false">
      <c r="B1705" s="0" t="n">
        <f aca="false">COUNTIF('Deal Detail'!A1715:A11665,A1705)</f>
        <v>0</v>
      </c>
    </row>
    <row r="1706" customFormat="false" ht="12.75" hidden="false" customHeight="false" outlineLevel="0" collapsed="false">
      <c r="B1706" s="0" t="n">
        <f aca="false">COUNTIF('Deal Detail'!A1716:A11666,A1706)</f>
        <v>0</v>
      </c>
    </row>
    <row r="1707" customFormat="false" ht="12.75" hidden="false" customHeight="false" outlineLevel="0" collapsed="false">
      <c r="B1707" s="0" t="n">
        <f aca="false">COUNTIF('Deal Detail'!A1717:A11667,A1707)</f>
        <v>0</v>
      </c>
    </row>
    <row r="1708" customFormat="false" ht="12.75" hidden="false" customHeight="false" outlineLevel="0" collapsed="false">
      <c r="B1708" s="0" t="n">
        <f aca="false">COUNTIF('Deal Detail'!A1718:A11668,A1708)</f>
        <v>0</v>
      </c>
    </row>
    <row r="1709" customFormat="false" ht="12.75" hidden="false" customHeight="false" outlineLevel="0" collapsed="false">
      <c r="B1709" s="0" t="n">
        <f aca="false">COUNTIF('Deal Detail'!A1719:A11669,A1709)</f>
        <v>0</v>
      </c>
    </row>
    <row r="1710" customFormat="false" ht="12.75" hidden="false" customHeight="false" outlineLevel="0" collapsed="false">
      <c r="B1710" s="0" t="n">
        <f aca="false">COUNTIF('Deal Detail'!A1720:A11670,A1710)</f>
        <v>0</v>
      </c>
    </row>
    <row r="1711" customFormat="false" ht="12.75" hidden="false" customHeight="false" outlineLevel="0" collapsed="false">
      <c r="B1711" s="0" t="n">
        <f aca="false">COUNTIF('Deal Detail'!A1721:A11671,A1711)</f>
        <v>0</v>
      </c>
    </row>
    <row r="1712" customFormat="false" ht="12.75" hidden="false" customHeight="false" outlineLevel="0" collapsed="false">
      <c r="B1712" s="0" t="n">
        <f aca="false">COUNTIF('Deal Detail'!A1722:A11672,A1712)</f>
        <v>0</v>
      </c>
    </row>
    <row r="1713" customFormat="false" ht="12.75" hidden="false" customHeight="false" outlineLevel="0" collapsed="false">
      <c r="B1713" s="0" t="n">
        <f aca="false">COUNTIF('Deal Detail'!A1723:A11673,A1713)</f>
        <v>0</v>
      </c>
    </row>
    <row r="1714" customFormat="false" ht="12.75" hidden="false" customHeight="false" outlineLevel="0" collapsed="false">
      <c r="B1714" s="0" t="n">
        <f aca="false">COUNTIF('Deal Detail'!A1724:A11674,A1714)</f>
        <v>0</v>
      </c>
    </row>
    <row r="1715" customFormat="false" ht="12.75" hidden="false" customHeight="false" outlineLevel="0" collapsed="false">
      <c r="B1715" s="0" t="n">
        <f aca="false">COUNTIF('Deal Detail'!A1725:A11675,A1715)</f>
        <v>0</v>
      </c>
    </row>
    <row r="1716" customFormat="false" ht="12.75" hidden="false" customHeight="false" outlineLevel="0" collapsed="false">
      <c r="B1716" s="0" t="n">
        <f aca="false">COUNTIF('Deal Detail'!A1726:A11676,A1716)</f>
        <v>0</v>
      </c>
    </row>
    <row r="1717" customFormat="false" ht="12.75" hidden="false" customHeight="false" outlineLevel="0" collapsed="false">
      <c r="B1717" s="0" t="n">
        <f aca="false">COUNTIF('Deal Detail'!A1727:A11677,A1717)</f>
        <v>0</v>
      </c>
    </row>
    <row r="1718" customFormat="false" ht="12.75" hidden="false" customHeight="false" outlineLevel="0" collapsed="false">
      <c r="B1718" s="0" t="n">
        <f aca="false">COUNTIF('Deal Detail'!A1728:A11678,A1718)</f>
        <v>0</v>
      </c>
    </row>
    <row r="1719" customFormat="false" ht="12.75" hidden="false" customHeight="false" outlineLevel="0" collapsed="false">
      <c r="B1719" s="0" t="n">
        <f aca="false">COUNTIF('Deal Detail'!A1729:A11679,A1719)</f>
        <v>0</v>
      </c>
    </row>
    <row r="1720" customFormat="false" ht="12.75" hidden="false" customHeight="false" outlineLevel="0" collapsed="false">
      <c r="B1720" s="0" t="n">
        <f aca="false">COUNTIF('Deal Detail'!A1730:A11680,A1720)</f>
        <v>0</v>
      </c>
    </row>
    <row r="1721" customFormat="false" ht="12.75" hidden="false" customHeight="false" outlineLevel="0" collapsed="false">
      <c r="B1721" s="0" t="n">
        <f aca="false">COUNTIF('Deal Detail'!A1731:A11681,A1721)</f>
        <v>0</v>
      </c>
    </row>
    <row r="1722" customFormat="false" ht="12.75" hidden="false" customHeight="false" outlineLevel="0" collapsed="false">
      <c r="B1722" s="0" t="n">
        <f aca="false">COUNTIF('Deal Detail'!A1732:A11682,A1722)</f>
        <v>0</v>
      </c>
    </row>
    <row r="1723" customFormat="false" ht="12.75" hidden="false" customHeight="false" outlineLevel="0" collapsed="false">
      <c r="B1723" s="0" t="n">
        <f aca="false">COUNTIF('Deal Detail'!A1733:A11683,A1723)</f>
        <v>0</v>
      </c>
    </row>
    <row r="1724" customFormat="false" ht="12.75" hidden="false" customHeight="false" outlineLevel="0" collapsed="false">
      <c r="B1724" s="0" t="n">
        <f aca="false">COUNTIF('Deal Detail'!A1734:A11684,A1724)</f>
        <v>0</v>
      </c>
    </row>
    <row r="1725" customFormat="false" ht="12.75" hidden="false" customHeight="false" outlineLevel="0" collapsed="false">
      <c r="B1725" s="0" t="n">
        <f aca="false">COUNTIF('Deal Detail'!A1735:A11685,A1725)</f>
        <v>0</v>
      </c>
    </row>
    <row r="1726" customFormat="false" ht="12.75" hidden="false" customHeight="false" outlineLevel="0" collapsed="false">
      <c r="B1726" s="0" t="n">
        <f aca="false">COUNTIF('Deal Detail'!A1736:A11686,A1726)</f>
        <v>0</v>
      </c>
    </row>
    <row r="1727" customFormat="false" ht="12.75" hidden="false" customHeight="false" outlineLevel="0" collapsed="false">
      <c r="B1727" s="0" t="n">
        <f aca="false">COUNTIF('Deal Detail'!A1737:A11687,A1727)</f>
        <v>0</v>
      </c>
    </row>
    <row r="1728" customFormat="false" ht="12.75" hidden="false" customHeight="false" outlineLevel="0" collapsed="false">
      <c r="B1728" s="0" t="n">
        <f aca="false">COUNTIF('Deal Detail'!A1738:A11688,A1728)</f>
        <v>0</v>
      </c>
    </row>
    <row r="1729" customFormat="false" ht="12.75" hidden="false" customHeight="false" outlineLevel="0" collapsed="false">
      <c r="B1729" s="0" t="n">
        <f aca="false">COUNTIF('Deal Detail'!A1739:A11689,A1729)</f>
        <v>0</v>
      </c>
    </row>
    <row r="1730" customFormat="false" ht="12.75" hidden="false" customHeight="false" outlineLevel="0" collapsed="false">
      <c r="B1730" s="0" t="n">
        <f aca="false">COUNTIF('Deal Detail'!A1740:A11690,A1730)</f>
        <v>0</v>
      </c>
    </row>
    <row r="1731" customFormat="false" ht="12.75" hidden="false" customHeight="false" outlineLevel="0" collapsed="false">
      <c r="B1731" s="0" t="n">
        <f aca="false">COUNTIF('Deal Detail'!A1741:A11691,A1731)</f>
        <v>0</v>
      </c>
    </row>
    <row r="1732" customFormat="false" ht="12.75" hidden="false" customHeight="false" outlineLevel="0" collapsed="false">
      <c r="B1732" s="0" t="n">
        <f aca="false">COUNTIF('Deal Detail'!A1742:A11692,A1732)</f>
        <v>0</v>
      </c>
    </row>
    <row r="1733" customFormat="false" ht="12.75" hidden="false" customHeight="false" outlineLevel="0" collapsed="false">
      <c r="B1733" s="0" t="n">
        <f aca="false">COUNTIF('Deal Detail'!A1743:A11693,A1733)</f>
        <v>0</v>
      </c>
    </row>
    <row r="1734" customFormat="false" ht="12.75" hidden="false" customHeight="false" outlineLevel="0" collapsed="false">
      <c r="B1734" s="0" t="n">
        <f aca="false">COUNTIF('Deal Detail'!A1744:A11694,A1734)</f>
        <v>0</v>
      </c>
    </row>
    <row r="1735" customFormat="false" ht="12.75" hidden="false" customHeight="false" outlineLevel="0" collapsed="false">
      <c r="B1735" s="0" t="n">
        <f aca="false">COUNTIF('Deal Detail'!A1745:A11695,A1735)</f>
        <v>0</v>
      </c>
    </row>
    <row r="1736" customFormat="false" ht="12.75" hidden="false" customHeight="false" outlineLevel="0" collapsed="false">
      <c r="B1736" s="0" t="n">
        <f aca="false">COUNTIF('Deal Detail'!A1746:A11696,A1736)</f>
        <v>0</v>
      </c>
    </row>
    <row r="1737" customFormat="false" ht="12.75" hidden="false" customHeight="false" outlineLevel="0" collapsed="false">
      <c r="B1737" s="0" t="n">
        <f aca="false">COUNTIF('Deal Detail'!A1747:A11697,A1737)</f>
        <v>0</v>
      </c>
    </row>
    <row r="1738" customFormat="false" ht="12.75" hidden="false" customHeight="false" outlineLevel="0" collapsed="false">
      <c r="B1738" s="0" t="n">
        <f aca="false">COUNTIF('Deal Detail'!A1748:A11698,A1738)</f>
        <v>0</v>
      </c>
    </row>
    <row r="1739" customFormat="false" ht="12.75" hidden="false" customHeight="false" outlineLevel="0" collapsed="false">
      <c r="B1739" s="0" t="n">
        <f aca="false">COUNTIF('Deal Detail'!A1749:A11699,A1739)</f>
        <v>0</v>
      </c>
    </row>
    <row r="1740" customFormat="false" ht="12.75" hidden="false" customHeight="false" outlineLevel="0" collapsed="false">
      <c r="B1740" s="0" t="n">
        <f aca="false">COUNTIF('Deal Detail'!A1750:A11700,A1740)</f>
        <v>0</v>
      </c>
    </row>
    <row r="1741" customFormat="false" ht="12.75" hidden="false" customHeight="false" outlineLevel="0" collapsed="false">
      <c r="B1741" s="0" t="n">
        <f aca="false">COUNTIF('Deal Detail'!A1751:A11701,A1741)</f>
        <v>0</v>
      </c>
    </row>
    <row r="1742" customFormat="false" ht="12.75" hidden="false" customHeight="false" outlineLevel="0" collapsed="false">
      <c r="B1742" s="0" t="n">
        <f aca="false">COUNTIF('Deal Detail'!A1752:A11702,A1742)</f>
        <v>0</v>
      </c>
    </row>
    <row r="1743" customFormat="false" ht="12.75" hidden="false" customHeight="false" outlineLevel="0" collapsed="false">
      <c r="B1743" s="0" t="n">
        <f aca="false">COUNTIF('Deal Detail'!A1753:A11703,A1743)</f>
        <v>0</v>
      </c>
    </row>
    <row r="1744" customFormat="false" ht="12.75" hidden="false" customHeight="false" outlineLevel="0" collapsed="false">
      <c r="B1744" s="0" t="n">
        <f aca="false">COUNTIF('Deal Detail'!A1754:A11704,A1744)</f>
        <v>0</v>
      </c>
    </row>
    <row r="1745" customFormat="false" ht="12.75" hidden="false" customHeight="false" outlineLevel="0" collapsed="false">
      <c r="B1745" s="0" t="n">
        <f aca="false">COUNTIF('Deal Detail'!A1755:A11705,A1745)</f>
        <v>0</v>
      </c>
    </row>
    <row r="1746" customFormat="false" ht="12.75" hidden="false" customHeight="false" outlineLevel="0" collapsed="false">
      <c r="B1746" s="0" t="n">
        <f aca="false">COUNTIF('Deal Detail'!A1756:A11706,A1746)</f>
        <v>0</v>
      </c>
    </row>
    <row r="1747" customFormat="false" ht="12.75" hidden="false" customHeight="false" outlineLevel="0" collapsed="false">
      <c r="B1747" s="0" t="n">
        <f aca="false">COUNTIF('Deal Detail'!A1757:A11707,A1747)</f>
        <v>0</v>
      </c>
    </row>
    <row r="1748" customFormat="false" ht="12.75" hidden="false" customHeight="false" outlineLevel="0" collapsed="false">
      <c r="B1748" s="0" t="n">
        <f aca="false">COUNTIF('Deal Detail'!A1758:A11708,A1748)</f>
        <v>0</v>
      </c>
    </row>
    <row r="1749" customFormat="false" ht="12.75" hidden="false" customHeight="false" outlineLevel="0" collapsed="false">
      <c r="B1749" s="0" t="n">
        <f aca="false">COUNTIF('Deal Detail'!A1759:A11709,A1749)</f>
        <v>0</v>
      </c>
    </row>
    <row r="1750" customFormat="false" ht="12.75" hidden="false" customHeight="false" outlineLevel="0" collapsed="false">
      <c r="B1750" s="0" t="n">
        <f aca="false">COUNTIF('Deal Detail'!A1760:A11710,A1750)</f>
        <v>0</v>
      </c>
    </row>
    <row r="1751" customFormat="false" ht="12.75" hidden="false" customHeight="false" outlineLevel="0" collapsed="false">
      <c r="B1751" s="0" t="n">
        <f aca="false">COUNTIF('Deal Detail'!A1761:A11711,A1751)</f>
        <v>0</v>
      </c>
    </row>
    <row r="1752" customFormat="false" ht="12.75" hidden="false" customHeight="false" outlineLevel="0" collapsed="false">
      <c r="B1752" s="0" t="n">
        <f aca="false">COUNTIF('Deal Detail'!A1762:A11712,A1752)</f>
        <v>0</v>
      </c>
    </row>
    <row r="1753" customFormat="false" ht="12.75" hidden="false" customHeight="false" outlineLevel="0" collapsed="false">
      <c r="B1753" s="0" t="n">
        <f aca="false">COUNTIF('Deal Detail'!A1763:A11713,A1753)</f>
        <v>0</v>
      </c>
    </row>
    <row r="1754" customFormat="false" ht="12.75" hidden="false" customHeight="false" outlineLevel="0" collapsed="false">
      <c r="B1754" s="0" t="n">
        <f aca="false">COUNTIF('Deal Detail'!A1764:A11714,A1754)</f>
        <v>0</v>
      </c>
    </row>
    <row r="1755" customFormat="false" ht="12.75" hidden="false" customHeight="false" outlineLevel="0" collapsed="false">
      <c r="B1755" s="0" t="n">
        <f aca="false">COUNTIF('Deal Detail'!A1765:A11715,A1755)</f>
        <v>0</v>
      </c>
    </row>
    <row r="1756" customFormat="false" ht="12.75" hidden="false" customHeight="false" outlineLevel="0" collapsed="false">
      <c r="B1756" s="0" t="n">
        <f aca="false">COUNTIF('Deal Detail'!A1766:A11716,A1756)</f>
        <v>0</v>
      </c>
    </row>
    <row r="1757" customFormat="false" ht="12.75" hidden="false" customHeight="false" outlineLevel="0" collapsed="false">
      <c r="B1757" s="0" t="n">
        <f aca="false">COUNTIF('Deal Detail'!A1767:A11717,A1757)</f>
        <v>0</v>
      </c>
    </row>
    <row r="1758" customFormat="false" ht="12.75" hidden="false" customHeight="false" outlineLevel="0" collapsed="false">
      <c r="B1758" s="0" t="n">
        <f aca="false">COUNTIF('Deal Detail'!A1768:A11718,A1758)</f>
        <v>0</v>
      </c>
    </row>
    <row r="1759" customFormat="false" ht="12.75" hidden="false" customHeight="false" outlineLevel="0" collapsed="false">
      <c r="B1759" s="0" t="n">
        <f aca="false">COUNTIF('Deal Detail'!A1769:A11719,A1759)</f>
        <v>0</v>
      </c>
    </row>
    <row r="1760" customFormat="false" ht="12.75" hidden="false" customHeight="false" outlineLevel="0" collapsed="false">
      <c r="B1760" s="0" t="n">
        <f aca="false">COUNTIF('Deal Detail'!A1770:A11720,A1760)</f>
        <v>0</v>
      </c>
    </row>
    <row r="1761" customFormat="false" ht="12.75" hidden="false" customHeight="false" outlineLevel="0" collapsed="false">
      <c r="B1761" s="0" t="n">
        <f aca="false">COUNTIF('Deal Detail'!A1771:A11721,A1761)</f>
        <v>0</v>
      </c>
    </row>
    <row r="1762" customFormat="false" ht="12.75" hidden="false" customHeight="false" outlineLevel="0" collapsed="false">
      <c r="B1762" s="0" t="n">
        <f aca="false">COUNTIF('Deal Detail'!A1772:A11722,A1762)</f>
        <v>0</v>
      </c>
    </row>
    <row r="1763" customFormat="false" ht="12.75" hidden="false" customHeight="false" outlineLevel="0" collapsed="false">
      <c r="B1763" s="0" t="n">
        <f aca="false">COUNTIF('Deal Detail'!A1773:A11723,A1763)</f>
        <v>0</v>
      </c>
    </row>
    <row r="1764" customFormat="false" ht="12.75" hidden="false" customHeight="false" outlineLevel="0" collapsed="false">
      <c r="B1764" s="0" t="n">
        <f aca="false">COUNTIF('Deal Detail'!A1774:A11724,A1764)</f>
        <v>0</v>
      </c>
    </row>
    <row r="1765" customFormat="false" ht="12.75" hidden="false" customHeight="false" outlineLevel="0" collapsed="false">
      <c r="B1765" s="0" t="n">
        <f aca="false">COUNTIF('Deal Detail'!A1775:A11725,A1765)</f>
        <v>0</v>
      </c>
    </row>
    <row r="1766" customFormat="false" ht="12.75" hidden="false" customHeight="false" outlineLevel="0" collapsed="false">
      <c r="B1766" s="0" t="n">
        <f aca="false">COUNTIF('Deal Detail'!A1776:A11726,A1766)</f>
        <v>0</v>
      </c>
    </row>
    <row r="1767" customFormat="false" ht="12.75" hidden="false" customHeight="false" outlineLevel="0" collapsed="false">
      <c r="B1767" s="0" t="n">
        <f aca="false">COUNTIF('Deal Detail'!A1777:A11727,A1767)</f>
        <v>0</v>
      </c>
    </row>
    <row r="1768" customFormat="false" ht="12.75" hidden="false" customHeight="false" outlineLevel="0" collapsed="false">
      <c r="B1768" s="0" t="n">
        <f aca="false">COUNTIF('Deal Detail'!A1778:A11728,A1768)</f>
        <v>0</v>
      </c>
    </row>
    <row r="1769" customFormat="false" ht="12.75" hidden="false" customHeight="false" outlineLevel="0" collapsed="false">
      <c r="B1769" s="0" t="n">
        <f aca="false">COUNTIF('Deal Detail'!A1779:A11729,A1769)</f>
        <v>0</v>
      </c>
    </row>
    <row r="1770" customFormat="false" ht="12.75" hidden="false" customHeight="false" outlineLevel="0" collapsed="false">
      <c r="B1770" s="0" t="n">
        <f aca="false">COUNTIF('Deal Detail'!A1780:A11730,A1770)</f>
        <v>0</v>
      </c>
    </row>
    <row r="1771" customFormat="false" ht="12.75" hidden="false" customHeight="false" outlineLevel="0" collapsed="false">
      <c r="B1771" s="0" t="n">
        <f aca="false">COUNTIF('Deal Detail'!A1781:A11731,A1771)</f>
        <v>0</v>
      </c>
    </row>
    <row r="1772" customFormat="false" ht="12.75" hidden="false" customHeight="false" outlineLevel="0" collapsed="false">
      <c r="B1772" s="0" t="n">
        <f aca="false">COUNTIF('Deal Detail'!A1782:A11732,A1772)</f>
        <v>0</v>
      </c>
    </row>
    <row r="1773" customFormat="false" ht="12.75" hidden="false" customHeight="false" outlineLevel="0" collapsed="false">
      <c r="B1773" s="0" t="n">
        <f aca="false">COUNTIF('Deal Detail'!A1783:A11733,A1773)</f>
        <v>0</v>
      </c>
    </row>
    <row r="1774" customFormat="false" ht="12.75" hidden="false" customHeight="false" outlineLevel="0" collapsed="false">
      <c r="B1774" s="0" t="n">
        <f aca="false">COUNTIF('Deal Detail'!A1784:A11734,A1774)</f>
        <v>0</v>
      </c>
    </row>
    <row r="1775" customFormat="false" ht="12.75" hidden="false" customHeight="false" outlineLevel="0" collapsed="false">
      <c r="B1775" s="0" t="n">
        <f aca="false">COUNTIF('Deal Detail'!A1785:A11735,A1775)</f>
        <v>0</v>
      </c>
    </row>
    <row r="1776" customFormat="false" ht="12.75" hidden="false" customHeight="false" outlineLevel="0" collapsed="false">
      <c r="B1776" s="0" t="n">
        <f aca="false">COUNTIF('Deal Detail'!A1786:A11736,A1776)</f>
        <v>0</v>
      </c>
    </row>
    <row r="1777" customFormat="false" ht="12.75" hidden="false" customHeight="false" outlineLevel="0" collapsed="false">
      <c r="B1777" s="0" t="n">
        <f aca="false">COUNTIF('Deal Detail'!A1787:A11737,A1777)</f>
        <v>0</v>
      </c>
    </row>
    <row r="1778" customFormat="false" ht="12.75" hidden="false" customHeight="false" outlineLevel="0" collapsed="false">
      <c r="B1778" s="0" t="n">
        <f aca="false">COUNTIF('Deal Detail'!A1788:A11738,A1778)</f>
        <v>0</v>
      </c>
    </row>
    <row r="1779" customFormat="false" ht="12.75" hidden="false" customHeight="false" outlineLevel="0" collapsed="false">
      <c r="B1779" s="0" t="n">
        <f aca="false">COUNTIF('Deal Detail'!A1789:A11739,A1779)</f>
        <v>0</v>
      </c>
    </row>
    <row r="1780" customFormat="false" ht="12.75" hidden="false" customHeight="false" outlineLevel="0" collapsed="false">
      <c r="B1780" s="0" t="n">
        <f aca="false">COUNTIF('Deal Detail'!A1790:A11740,A1780)</f>
        <v>0</v>
      </c>
    </row>
    <row r="1781" customFormat="false" ht="12.75" hidden="false" customHeight="false" outlineLevel="0" collapsed="false">
      <c r="B1781" s="0" t="n">
        <f aca="false">COUNTIF('Deal Detail'!A1791:A11741,A1781)</f>
        <v>0</v>
      </c>
    </row>
    <row r="1782" customFormat="false" ht="12.75" hidden="false" customHeight="false" outlineLevel="0" collapsed="false">
      <c r="B1782" s="0" t="n">
        <f aca="false">COUNTIF('Deal Detail'!A1792:A11742,A1782)</f>
        <v>0</v>
      </c>
    </row>
    <row r="1783" customFormat="false" ht="12.75" hidden="false" customHeight="false" outlineLevel="0" collapsed="false">
      <c r="B1783" s="0" t="n">
        <f aca="false">COUNTIF('Deal Detail'!A1793:A11743,A1783)</f>
        <v>0</v>
      </c>
    </row>
    <row r="1784" customFormat="false" ht="12.75" hidden="false" customHeight="false" outlineLevel="0" collapsed="false">
      <c r="B1784" s="0" t="n">
        <f aca="false">COUNTIF('Deal Detail'!A1794:A11744,A1784)</f>
        <v>0</v>
      </c>
    </row>
    <row r="1785" customFormat="false" ht="12.75" hidden="false" customHeight="false" outlineLevel="0" collapsed="false">
      <c r="B1785" s="0" t="n">
        <f aca="false">COUNTIF('Deal Detail'!A1795:A11745,A1785)</f>
        <v>0</v>
      </c>
    </row>
    <row r="1786" customFormat="false" ht="12.75" hidden="false" customHeight="false" outlineLevel="0" collapsed="false">
      <c r="B1786" s="0" t="n">
        <f aca="false">COUNTIF('Deal Detail'!A1796:A11746,A1786)</f>
        <v>0</v>
      </c>
    </row>
    <row r="1787" customFormat="false" ht="12.75" hidden="false" customHeight="false" outlineLevel="0" collapsed="false">
      <c r="B1787" s="0" t="n">
        <f aca="false">COUNTIF('Deal Detail'!A1797:A11747,A1787)</f>
        <v>0</v>
      </c>
    </row>
    <row r="1788" customFormat="false" ht="12.75" hidden="false" customHeight="false" outlineLevel="0" collapsed="false">
      <c r="B1788" s="0" t="n">
        <f aca="false">COUNTIF('Deal Detail'!A1798:A11748,A1788)</f>
        <v>0</v>
      </c>
    </row>
    <row r="1789" customFormat="false" ht="12.75" hidden="false" customHeight="false" outlineLevel="0" collapsed="false">
      <c r="B1789" s="0" t="n">
        <f aca="false">COUNTIF('Deal Detail'!A1799:A11749,A1789)</f>
        <v>0</v>
      </c>
    </row>
    <row r="1790" customFormat="false" ht="12.75" hidden="false" customHeight="false" outlineLevel="0" collapsed="false">
      <c r="B1790" s="0" t="n">
        <f aca="false">COUNTIF('Deal Detail'!A1800:A11750,A1790)</f>
        <v>0</v>
      </c>
    </row>
    <row r="1791" customFormat="false" ht="12.75" hidden="false" customHeight="false" outlineLevel="0" collapsed="false">
      <c r="B1791" s="0" t="n">
        <f aca="false">COUNTIF('Deal Detail'!A1801:A11751,A1791)</f>
        <v>0</v>
      </c>
    </row>
    <row r="1792" customFormat="false" ht="12.75" hidden="false" customHeight="false" outlineLevel="0" collapsed="false">
      <c r="B1792" s="0" t="n">
        <f aca="false">COUNTIF('Deal Detail'!A1802:A11752,A1792)</f>
        <v>0</v>
      </c>
    </row>
    <row r="1793" customFormat="false" ht="12.75" hidden="false" customHeight="false" outlineLevel="0" collapsed="false">
      <c r="B1793" s="0" t="n">
        <f aca="false">COUNTIF('Deal Detail'!A1803:A11753,A1793)</f>
        <v>0</v>
      </c>
    </row>
    <row r="1794" customFormat="false" ht="12.75" hidden="false" customHeight="false" outlineLevel="0" collapsed="false">
      <c r="B1794" s="0" t="n">
        <f aca="false">COUNTIF('Deal Detail'!A1804:A11754,A1794)</f>
        <v>0</v>
      </c>
    </row>
    <row r="1795" customFormat="false" ht="12.75" hidden="false" customHeight="false" outlineLevel="0" collapsed="false">
      <c r="B1795" s="0" t="n">
        <f aca="false">COUNTIF('Deal Detail'!A1805:A11755,A1795)</f>
        <v>0</v>
      </c>
    </row>
    <row r="1796" customFormat="false" ht="12.75" hidden="false" customHeight="false" outlineLevel="0" collapsed="false">
      <c r="B1796" s="0" t="n">
        <f aca="false">COUNTIF('Deal Detail'!A1806:A11756,A1796)</f>
        <v>0</v>
      </c>
    </row>
    <row r="1797" customFormat="false" ht="12.75" hidden="false" customHeight="false" outlineLevel="0" collapsed="false">
      <c r="B1797" s="0" t="n">
        <f aca="false">COUNTIF('Deal Detail'!A1807:A11757,A1797)</f>
        <v>0</v>
      </c>
    </row>
    <row r="1798" customFormat="false" ht="12.75" hidden="false" customHeight="false" outlineLevel="0" collapsed="false">
      <c r="B1798" s="0" t="n">
        <f aca="false">COUNTIF('Deal Detail'!A1808:A11758,A1798)</f>
        <v>0</v>
      </c>
    </row>
    <row r="1799" customFormat="false" ht="12.75" hidden="false" customHeight="false" outlineLevel="0" collapsed="false">
      <c r="B1799" s="0" t="n">
        <f aca="false">COUNTIF('Deal Detail'!A1809:A11759,A1799)</f>
        <v>0</v>
      </c>
    </row>
    <row r="1800" customFormat="false" ht="12.75" hidden="false" customHeight="false" outlineLevel="0" collapsed="false">
      <c r="B1800" s="0" t="n">
        <f aca="false">COUNTIF('Deal Detail'!A1810:A11760,A1800)</f>
        <v>0</v>
      </c>
    </row>
    <row r="1801" customFormat="false" ht="12.75" hidden="false" customHeight="false" outlineLevel="0" collapsed="false">
      <c r="B1801" s="0" t="n">
        <f aca="false">COUNTIF('Deal Detail'!A1811:A11761,A1801)</f>
        <v>0</v>
      </c>
    </row>
    <row r="1802" customFormat="false" ht="12.75" hidden="false" customHeight="false" outlineLevel="0" collapsed="false">
      <c r="B1802" s="0" t="n">
        <f aca="false">COUNTIF('Deal Detail'!A1812:A11762,A1802)</f>
        <v>0</v>
      </c>
    </row>
    <row r="1803" customFormat="false" ht="12.75" hidden="false" customHeight="false" outlineLevel="0" collapsed="false">
      <c r="B1803" s="0" t="n">
        <f aca="false">COUNTIF('Deal Detail'!A1813:A11763,A1803)</f>
        <v>0</v>
      </c>
    </row>
    <row r="1804" customFormat="false" ht="12.75" hidden="false" customHeight="false" outlineLevel="0" collapsed="false">
      <c r="B1804" s="0" t="n">
        <f aca="false">COUNTIF('Deal Detail'!A1814:A11764,A1804)</f>
        <v>0</v>
      </c>
    </row>
    <row r="1805" customFormat="false" ht="12.75" hidden="false" customHeight="false" outlineLevel="0" collapsed="false">
      <c r="B1805" s="0" t="n">
        <f aca="false">COUNTIF('Deal Detail'!A1815:A11765,A1805)</f>
        <v>0</v>
      </c>
    </row>
    <row r="1806" customFormat="false" ht="12.75" hidden="false" customHeight="false" outlineLevel="0" collapsed="false">
      <c r="B1806" s="0" t="n">
        <f aca="false">COUNTIF('Deal Detail'!A1816:A11766,A1806)</f>
        <v>0</v>
      </c>
    </row>
    <row r="1807" customFormat="false" ht="12.75" hidden="false" customHeight="false" outlineLevel="0" collapsed="false">
      <c r="B1807" s="0" t="n">
        <f aca="false">COUNTIF('Deal Detail'!A1817:A11767,A1807)</f>
        <v>0</v>
      </c>
    </row>
    <row r="1808" customFormat="false" ht="12.75" hidden="false" customHeight="false" outlineLevel="0" collapsed="false">
      <c r="B1808" s="0" t="n">
        <f aca="false">COUNTIF('Deal Detail'!A1818:A11768,A1808)</f>
        <v>0</v>
      </c>
    </row>
    <row r="1809" customFormat="false" ht="12.75" hidden="false" customHeight="false" outlineLevel="0" collapsed="false">
      <c r="B1809" s="0" t="n">
        <f aca="false">COUNTIF('Deal Detail'!A1819:A11769,A1809)</f>
        <v>0</v>
      </c>
    </row>
    <row r="1810" customFormat="false" ht="12.75" hidden="false" customHeight="false" outlineLevel="0" collapsed="false">
      <c r="B1810" s="0" t="n">
        <f aca="false">COUNTIF('Deal Detail'!A1820:A11770,A1810)</f>
        <v>0</v>
      </c>
    </row>
    <row r="1811" customFormat="false" ht="12.75" hidden="false" customHeight="false" outlineLevel="0" collapsed="false">
      <c r="B1811" s="0" t="n">
        <f aca="false">COUNTIF('Deal Detail'!A1821:A11771,A1811)</f>
        <v>0</v>
      </c>
    </row>
    <row r="1812" customFormat="false" ht="12.75" hidden="false" customHeight="false" outlineLevel="0" collapsed="false">
      <c r="B1812" s="0" t="n">
        <f aca="false">COUNTIF('Deal Detail'!A1822:A11772,A1812)</f>
        <v>0</v>
      </c>
    </row>
    <row r="1813" customFormat="false" ht="12.75" hidden="false" customHeight="false" outlineLevel="0" collapsed="false">
      <c r="B1813" s="0" t="n">
        <f aca="false">COUNTIF('Deal Detail'!A1823:A11773,A1813)</f>
        <v>0</v>
      </c>
    </row>
    <row r="1814" customFormat="false" ht="12.75" hidden="false" customHeight="false" outlineLevel="0" collapsed="false">
      <c r="B1814" s="0" t="n">
        <f aca="false">COUNTIF('Deal Detail'!A1824:A11774,A1814)</f>
        <v>0</v>
      </c>
    </row>
    <row r="1815" customFormat="false" ht="12.75" hidden="false" customHeight="false" outlineLevel="0" collapsed="false">
      <c r="B1815" s="0" t="n">
        <f aca="false">COUNTIF('Deal Detail'!A1825:A11775,A1815)</f>
        <v>0</v>
      </c>
    </row>
    <row r="1816" customFormat="false" ht="12.75" hidden="false" customHeight="false" outlineLevel="0" collapsed="false">
      <c r="B1816" s="0" t="n">
        <f aca="false">COUNTIF('Deal Detail'!A1826:A11776,A1816)</f>
        <v>0</v>
      </c>
    </row>
    <row r="1817" customFormat="false" ht="12.75" hidden="false" customHeight="false" outlineLevel="0" collapsed="false">
      <c r="B1817" s="0" t="n">
        <f aca="false">COUNTIF('Deal Detail'!A1827:A11777,A1817)</f>
        <v>0</v>
      </c>
    </row>
    <row r="1818" customFormat="false" ht="12.75" hidden="false" customHeight="false" outlineLevel="0" collapsed="false">
      <c r="B1818" s="0" t="n">
        <f aca="false">COUNTIF('Deal Detail'!A1828:A11778,A1818)</f>
        <v>0</v>
      </c>
    </row>
    <row r="1819" customFormat="false" ht="12.75" hidden="false" customHeight="false" outlineLevel="0" collapsed="false">
      <c r="B1819" s="0" t="n">
        <f aca="false">COUNTIF('Deal Detail'!A1829:A11779,A1819)</f>
        <v>0</v>
      </c>
    </row>
    <row r="1820" customFormat="false" ht="12.75" hidden="false" customHeight="false" outlineLevel="0" collapsed="false">
      <c r="B1820" s="0" t="n">
        <f aca="false">COUNTIF('Deal Detail'!A1830:A11780,A1820)</f>
        <v>0</v>
      </c>
    </row>
    <row r="1821" customFormat="false" ht="12.75" hidden="false" customHeight="false" outlineLevel="0" collapsed="false">
      <c r="B1821" s="0" t="n">
        <f aca="false">COUNTIF('Deal Detail'!A1831:A11781,A1821)</f>
        <v>0</v>
      </c>
    </row>
    <row r="1822" customFormat="false" ht="12.75" hidden="false" customHeight="false" outlineLevel="0" collapsed="false">
      <c r="B1822" s="0" t="n">
        <f aca="false">COUNTIF('Deal Detail'!A1832:A11782,A1822)</f>
        <v>0</v>
      </c>
    </row>
    <row r="1823" customFormat="false" ht="12.75" hidden="false" customHeight="false" outlineLevel="0" collapsed="false">
      <c r="B1823" s="0" t="n">
        <f aca="false">COUNTIF('Deal Detail'!A1833:A11783,A1823)</f>
        <v>0</v>
      </c>
    </row>
    <row r="1824" customFormat="false" ht="12.75" hidden="false" customHeight="false" outlineLevel="0" collapsed="false">
      <c r="B1824" s="0" t="n">
        <f aca="false">COUNTIF('Deal Detail'!A1834:A11784,A1824)</f>
        <v>0</v>
      </c>
    </row>
    <row r="1825" customFormat="false" ht="12.75" hidden="false" customHeight="false" outlineLevel="0" collapsed="false">
      <c r="B1825" s="0" t="n">
        <f aca="false">COUNTIF('Deal Detail'!A1835:A11785,A1825)</f>
        <v>0</v>
      </c>
    </row>
    <row r="1826" customFormat="false" ht="12.75" hidden="false" customHeight="false" outlineLevel="0" collapsed="false">
      <c r="B1826" s="0" t="n">
        <f aca="false">COUNTIF('Deal Detail'!A1836:A11786,A1826)</f>
        <v>0</v>
      </c>
    </row>
    <row r="1827" customFormat="false" ht="12.75" hidden="false" customHeight="false" outlineLevel="0" collapsed="false">
      <c r="B1827" s="0" t="n">
        <f aca="false">COUNTIF('Deal Detail'!A1837:A11787,A1827)</f>
        <v>0</v>
      </c>
    </row>
    <row r="1828" customFormat="false" ht="12.75" hidden="false" customHeight="false" outlineLevel="0" collapsed="false">
      <c r="B1828" s="0" t="n">
        <f aca="false">COUNTIF('Deal Detail'!A1838:A11788,A1828)</f>
        <v>0</v>
      </c>
    </row>
    <row r="1829" customFormat="false" ht="12.75" hidden="false" customHeight="false" outlineLevel="0" collapsed="false">
      <c r="B1829" s="0" t="n">
        <f aca="false">COUNTIF('Deal Detail'!A1839:A11789,A1829)</f>
        <v>0</v>
      </c>
    </row>
    <row r="1830" customFormat="false" ht="12.75" hidden="false" customHeight="false" outlineLevel="0" collapsed="false">
      <c r="B1830" s="0" t="n">
        <f aca="false">COUNTIF('Deal Detail'!A1840:A11790,A1830)</f>
        <v>0</v>
      </c>
    </row>
    <row r="1831" customFormat="false" ht="12.75" hidden="false" customHeight="false" outlineLevel="0" collapsed="false">
      <c r="B1831" s="0" t="n">
        <f aca="false">COUNTIF('Deal Detail'!A1841:A11791,A1831)</f>
        <v>0</v>
      </c>
    </row>
    <row r="1832" customFormat="false" ht="12.75" hidden="false" customHeight="false" outlineLevel="0" collapsed="false">
      <c r="B1832" s="0" t="n">
        <f aca="false">COUNTIF('Deal Detail'!A1842:A11792,A1832)</f>
        <v>0</v>
      </c>
    </row>
    <row r="1833" customFormat="false" ht="12.75" hidden="false" customHeight="false" outlineLevel="0" collapsed="false">
      <c r="B1833" s="0" t="n">
        <f aca="false">COUNTIF('Deal Detail'!A1843:A11793,A1833)</f>
        <v>0</v>
      </c>
    </row>
    <row r="1834" customFormat="false" ht="12.75" hidden="false" customHeight="false" outlineLevel="0" collapsed="false">
      <c r="B1834" s="0" t="n">
        <f aca="false">COUNTIF('Deal Detail'!A1844:A11794,A1834)</f>
        <v>0</v>
      </c>
    </row>
    <row r="1835" customFormat="false" ht="12.75" hidden="false" customHeight="false" outlineLevel="0" collapsed="false">
      <c r="B1835" s="0" t="n">
        <f aca="false">COUNTIF('Deal Detail'!A1845:A11795,A1835)</f>
        <v>0</v>
      </c>
    </row>
    <row r="1836" customFormat="false" ht="12.75" hidden="false" customHeight="false" outlineLevel="0" collapsed="false">
      <c r="B1836" s="0" t="n">
        <f aca="false">COUNTIF('Deal Detail'!A1846:A11796,A1836)</f>
        <v>0</v>
      </c>
    </row>
    <row r="1837" customFormat="false" ht="12.75" hidden="false" customHeight="false" outlineLevel="0" collapsed="false">
      <c r="B1837" s="0" t="n">
        <f aca="false">COUNTIF('Deal Detail'!A1847:A11797,A1837)</f>
        <v>0</v>
      </c>
    </row>
    <row r="1838" customFormat="false" ht="12.75" hidden="false" customHeight="false" outlineLevel="0" collapsed="false">
      <c r="B1838" s="0" t="n">
        <f aca="false">COUNTIF('Deal Detail'!A1848:A11798,A1838)</f>
        <v>0</v>
      </c>
    </row>
    <row r="1839" customFormat="false" ht="12.75" hidden="false" customHeight="false" outlineLevel="0" collapsed="false">
      <c r="B1839" s="0" t="n">
        <f aca="false">COUNTIF('Deal Detail'!A1849:A11799,A1839)</f>
        <v>0</v>
      </c>
    </row>
    <row r="1840" customFormat="false" ht="12.75" hidden="false" customHeight="false" outlineLevel="0" collapsed="false">
      <c r="B1840" s="0" t="n">
        <f aca="false">COUNTIF('Deal Detail'!A1850:A11800,A1840)</f>
        <v>0</v>
      </c>
    </row>
    <row r="1841" customFormat="false" ht="12.75" hidden="false" customHeight="false" outlineLevel="0" collapsed="false">
      <c r="B1841" s="0" t="n">
        <f aca="false">COUNTIF('Deal Detail'!A1851:A11801,A1841)</f>
        <v>0</v>
      </c>
    </row>
    <row r="1842" customFormat="false" ht="12.75" hidden="false" customHeight="false" outlineLevel="0" collapsed="false">
      <c r="B1842" s="0" t="n">
        <f aca="false">COUNTIF('Deal Detail'!A1852:A11802,A1842)</f>
        <v>0</v>
      </c>
    </row>
    <row r="1843" customFormat="false" ht="12.75" hidden="false" customHeight="false" outlineLevel="0" collapsed="false">
      <c r="B1843" s="0" t="n">
        <f aca="false">COUNTIF('Deal Detail'!A1853:A11803,A1843)</f>
        <v>0</v>
      </c>
    </row>
    <row r="1844" customFormat="false" ht="12.75" hidden="false" customHeight="false" outlineLevel="0" collapsed="false">
      <c r="B1844" s="0" t="n">
        <f aca="false">COUNTIF('Deal Detail'!A1854:A11804,A1844)</f>
        <v>0</v>
      </c>
    </row>
    <row r="1845" customFormat="false" ht="12.75" hidden="false" customHeight="false" outlineLevel="0" collapsed="false">
      <c r="B1845" s="0" t="n">
        <f aca="false">COUNTIF('Deal Detail'!A1855:A11805,A1845)</f>
        <v>0</v>
      </c>
    </row>
    <row r="1846" customFormat="false" ht="12.75" hidden="false" customHeight="false" outlineLevel="0" collapsed="false">
      <c r="B1846" s="0" t="n">
        <f aca="false">COUNTIF('Deal Detail'!A1856:A11806,A1846)</f>
        <v>0</v>
      </c>
    </row>
    <row r="1847" customFormat="false" ht="12.75" hidden="false" customHeight="false" outlineLevel="0" collapsed="false">
      <c r="B1847" s="0" t="n">
        <f aca="false">COUNTIF('Deal Detail'!A1857:A11807,A1847)</f>
        <v>0</v>
      </c>
    </row>
    <row r="1848" customFormat="false" ht="12.75" hidden="false" customHeight="false" outlineLevel="0" collapsed="false">
      <c r="B1848" s="0" t="n">
        <f aca="false">COUNTIF('Deal Detail'!A1858:A11808,A1848)</f>
        <v>0</v>
      </c>
    </row>
    <row r="1849" customFormat="false" ht="12.75" hidden="false" customHeight="false" outlineLevel="0" collapsed="false">
      <c r="B1849" s="0" t="n">
        <f aca="false">COUNTIF('Deal Detail'!A1859:A11809,A1849)</f>
        <v>0</v>
      </c>
    </row>
    <row r="1850" customFormat="false" ht="12.75" hidden="false" customHeight="false" outlineLevel="0" collapsed="false">
      <c r="B1850" s="0" t="n">
        <f aca="false">COUNTIF('Deal Detail'!A1860:A11810,A1850)</f>
        <v>0</v>
      </c>
    </row>
    <row r="1851" customFormat="false" ht="12.75" hidden="false" customHeight="false" outlineLevel="0" collapsed="false">
      <c r="B1851" s="0" t="n">
        <f aca="false">COUNTIF('Deal Detail'!A1861:A11811,A1851)</f>
        <v>0</v>
      </c>
    </row>
    <row r="1852" customFormat="false" ht="12.75" hidden="false" customHeight="false" outlineLevel="0" collapsed="false">
      <c r="B1852" s="0" t="n">
        <f aca="false">COUNTIF('Deal Detail'!A1862:A11812,A1852)</f>
        <v>0</v>
      </c>
    </row>
    <row r="1853" customFormat="false" ht="12.75" hidden="false" customHeight="false" outlineLevel="0" collapsed="false">
      <c r="B1853" s="0" t="n">
        <f aca="false">COUNTIF('Deal Detail'!A1863:A11813,A1853)</f>
        <v>0</v>
      </c>
    </row>
    <row r="1854" customFormat="false" ht="12.75" hidden="false" customHeight="false" outlineLevel="0" collapsed="false">
      <c r="B1854" s="0" t="n">
        <f aca="false">COUNTIF('Deal Detail'!A1864:A11814,A1854)</f>
        <v>0</v>
      </c>
    </row>
    <row r="1855" customFormat="false" ht="12.75" hidden="false" customHeight="false" outlineLevel="0" collapsed="false">
      <c r="B1855" s="0" t="n">
        <f aca="false">COUNTIF('Deal Detail'!A1865:A11815,A1855)</f>
        <v>0</v>
      </c>
    </row>
    <row r="1856" customFormat="false" ht="12.75" hidden="false" customHeight="false" outlineLevel="0" collapsed="false">
      <c r="B1856" s="0" t="n">
        <f aca="false">COUNTIF('Deal Detail'!A1866:A11816,A1856)</f>
        <v>0</v>
      </c>
    </row>
    <row r="1857" customFormat="false" ht="12.75" hidden="false" customHeight="false" outlineLevel="0" collapsed="false">
      <c r="B1857" s="0" t="n">
        <f aca="false">COUNTIF('Deal Detail'!A1867:A11817,A1857)</f>
        <v>0</v>
      </c>
    </row>
    <row r="1858" customFormat="false" ht="12.75" hidden="false" customHeight="false" outlineLevel="0" collapsed="false">
      <c r="B1858" s="0" t="n">
        <f aca="false">COUNTIF('Deal Detail'!A1868:A11818,A1858)</f>
        <v>0</v>
      </c>
    </row>
    <row r="1859" customFormat="false" ht="12.75" hidden="false" customHeight="false" outlineLevel="0" collapsed="false">
      <c r="B1859" s="0" t="n">
        <f aca="false">COUNTIF('Deal Detail'!A1869:A11819,A1859)</f>
        <v>0</v>
      </c>
    </row>
    <row r="1860" customFormat="false" ht="12.75" hidden="false" customHeight="false" outlineLevel="0" collapsed="false">
      <c r="B1860" s="0" t="n">
        <f aca="false">COUNTIF('Deal Detail'!A1870:A11820,A1860)</f>
        <v>0</v>
      </c>
    </row>
    <row r="1861" customFormat="false" ht="12.75" hidden="false" customHeight="false" outlineLevel="0" collapsed="false">
      <c r="B1861" s="0" t="n">
        <f aca="false">COUNTIF('Deal Detail'!A1871:A11821,A1861)</f>
        <v>0</v>
      </c>
    </row>
    <row r="1862" customFormat="false" ht="12.75" hidden="false" customHeight="false" outlineLevel="0" collapsed="false">
      <c r="B1862" s="0" t="n">
        <f aca="false">COUNTIF('Deal Detail'!A1872:A11822,A1862)</f>
        <v>0</v>
      </c>
    </row>
    <row r="1863" customFormat="false" ht="12.75" hidden="false" customHeight="false" outlineLevel="0" collapsed="false">
      <c r="B1863" s="0" t="n">
        <f aca="false">COUNTIF('Deal Detail'!A1873:A11823,A1863)</f>
        <v>0</v>
      </c>
    </row>
    <row r="1864" customFormat="false" ht="12.75" hidden="false" customHeight="false" outlineLevel="0" collapsed="false">
      <c r="B1864" s="0" t="n">
        <f aca="false">COUNTIF('Deal Detail'!A1874:A11824,A1864)</f>
        <v>0</v>
      </c>
    </row>
    <row r="1865" customFormat="false" ht="12.75" hidden="false" customHeight="false" outlineLevel="0" collapsed="false">
      <c r="B1865" s="0" t="n">
        <f aca="false">COUNTIF('Deal Detail'!A1875:A11825,A1865)</f>
        <v>0</v>
      </c>
    </row>
    <row r="1866" customFormat="false" ht="12.75" hidden="false" customHeight="false" outlineLevel="0" collapsed="false">
      <c r="B1866" s="0" t="n">
        <f aca="false">COUNTIF('Deal Detail'!A1876:A11826,A1866)</f>
        <v>0</v>
      </c>
    </row>
    <row r="1867" customFormat="false" ht="12.75" hidden="false" customHeight="false" outlineLevel="0" collapsed="false">
      <c r="B1867" s="0" t="n">
        <f aca="false">COUNTIF('Deal Detail'!A1877:A11827,A1867)</f>
        <v>0</v>
      </c>
    </row>
    <row r="1868" customFormat="false" ht="12.75" hidden="false" customHeight="false" outlineLevel="0" collapsed="false">
      <c r="B1868" s="0" t="n">
        <f aca="false">COUNTIF('Deal Detail'!A1878:A11828,A1868)</f>
        <v>0</v>
      </c>
    </row>
    <row r="1869" customFormat="false" ht="12.75" hidden="false" customHeight="false" outlineLevel="0" collapsed="false">
      <c r="B1869" s="0" t="n">
        <f aca="false">COUNTIF('Deal Detail'!A1879:A11829,A1869)</f>
        <v>0</v>
      </c>
    </row>
    <row r="1870" customFormat="false" ht="12.75" hidden="false" customHeight="false" outlineLevel="0" collapsed="false">
      <c r="B1870" s="0" t="n">
        <f aca="false">COUNTIF('Deal Detail'!A1880:A11830,A1870)</f>
        <v>0</v>
      </c>
    </row>
    <row r="1871" customFormat="false" ht="12.75" hidden="false" customHeight="false" outlineLevel="0" collapsed="false">
      <c r="B1871" s="0" t="n">
        <f aca="false">COUNTIF('Deal Detail'!A1881:A11831,A1871)</f>
        <v>0</v>
      </c>
    </row>
    <row r="1872" customFormat="false" ht="12.75" hidden="false" customHeight="false" outlineLevel="0" collapsed="false">
      <c r="B1872" s="0" t="n">
        <f aca="false">COUNTIF('Deal Detail'!A1882:A11832,A1872)</f>
        <v>0</v>
      </c>
    </row>
    <row r="1873" customFormat="false" ht="12.75" hidden="false" customHeight="false" outlineLevel="0" collapsed="false">
      <c r="B1873" s="0" t="n">
        <f aca="false">COUNTIF('Deal Detail'!A1883:A11833,A1873)</f>
        <v>0</v>
      </c>
    </row>
    <row r="1874" customFormat="false" ht="12.75" hidden="false" customHeight="false" outlineLevel="0" collapsed="false">
      <c r="B1874" s="0" t="n">
        <f aca="false">COUNTIF('Deal Detail'!A1884:A11834,A1874)</f>
        <v>0</v>
      </c>
    </row>
    <row r="1875" customFormat="false" ht="12.75" hidden="false" customHeight="false" outlineLevel="0" collapsed="false">
      <c r="B1875" s="0" t="n">
        <f aca="false">COUNTIF('Deal Detail'!A1885:A11835,A1875)</f>
        <v>0</v>
      </c>
    </row>
    <row r="1876" customFormat="false" ht="12.75" hidden="false" customHeight="false" outlineLevel="0" collapsed="false">
      <c r="B1876" s="0" t="n">
        <f aca="false">COUNTIF('Deal Detail'!A1886:A11836,A1876)</f>
        <v>0</v>
      </c>
    </row>
    <row r="1877" customFormat="false" ht="12.75" hidden="false" customHeight="false" outlineLevel="0" collapsed="false">
      <c r="B1877" s="0" t="n">
        <f aca="false">COUNTIF('Deal Detail'!A1887:A11837,A1877)</f>
        <v>0</v>
      </c>
    </row>
    <row r="1878" customFormat="false" ht="12.75" hidden="false" customHeight="false" outlineLevel="0" collapsed="false">
      <c r="B1878" s="0" t="n">
        <f aca="false">COUNTIF('Deal Detail'!A1888:A11838,A1878)</f>
        <v>0</v>
      </c>
    </row>
    <row r="1879" customFormat="false" ht="12.75" hidden="false" customHeight="false" outlineLevel="0" collapsed="false">
      <c r="B1879" s="0" t="n">
        <f aca="false">COUNTIF('Deal Detail'!A1889:A11839,A1879)</f>
        <v>0</v>
      </c>
    </row>
    <row r="1880" customFormat="false" ht="12.75" hidden="false" customHeight="false" outlineLevel="0" collapsed="false">
      <c r="B1880" s="0" t="n">
        <f aca="false">COUNTIF('Deal Detail'!A1890:A11840,A1880)</f>
        <v>0</v>
      </c>
    </row>
    <row r="1881" customFormat="false" ht="12.75" hidden="false" customHeight="false" outlineLevel="0" collapsed="false">
      <c r="B1881" s="0" t="n">
        <f aca="false">COUNTIF('Deal Detail'!A1891:A11841,A1881)</f>
        <v>0</v>
      </c>
    </row>
    <row r="1882" customFormat="false" ht="12.75" hidden="false" customHeight="false" outlineLevel="0" collapsed="false">
      <c r="B1882" s="0" t="n">
        <f aca="false">COUNTIF('Deal Detail'!A1892:A11842,A1882)</f>
        <v>0</v>
      </c>
    </row>
    <row r="1883" customFormat="false" ht="12.75" hidden="false" customHeight="false" outlineLevel="0" collapsed="false">
      <c r="B1883" s="0" t="n">
        <f aca="false">COUNTIF('Deal Detail'!A1893:A11843,A1883)</f>
        <v>0</v>
      </c>
    </row>
    <row r="1884" customFormat="false" ht="12.75" hidden="false" customHeight="false" outlineLevel="0" collapsed="false">
      <c r="B1884" s="0" t="n">
        <f aca="false">COUNTIF('Deal Detail'!A1894:A11844,A1884)</f>
        <v>0</v>
      </c>
    </row>
    <row r="1885" customFormat="false" ht="12.75" hidden="false" customHeight="false" outlineLevel="0" collapsed="false">
      <c r="B1885" s="0" t="n">
        <f aca="false">COUNTIF('Deal Detail'!A1895:A11845,A1885)</f>
        <v>0</v>
      </c>
    </row>
    <row r="1886" customFormat="false" ht="12.75" hidden="false" customHeight="false" outlineLevel="0" collapsed="false">
      <c r="B1886" s="0" t="n">
        <f aca="false">COUNTIF('Deal Detail'!A1896:A11846,A1886)</f>
        <v>0</v>
      </c>
    </row>
    <row r="1887" customFormat="false" ht="12.75" hidden="false" customHeight="false" outlineLevel="0" collapsed="false">
      <c r="B1887" s="0" t="n">
        <f aca="false">COUNTIF('Deal Detail'!A1897:A11847,A1887)</f>
        <v>0</v>
      </c>
    </row>
    <row r="1888" customFormat="false" ht="12.75" hidden="false" customHeight="false" outlineLevel="0" collapsed="false">
      <c r="B1888" s="0" t="n">
        <f aca="false">COUNTIF('Deal Detail'!A1898:A11848,A1888)</f>
        <v>0</v>
      </c>
    </row>
    <row r="1889" customFormat="false" ht="12.75" hidden="false" customHeight="false" outlineLevel="0" collapsed="false">
      <c r="B1889" s="0" t="n">
        <f aca="false">COUNTIF('Deal Detail'!A1899:A11849,A1889)</f>
        <v>0</v>
      </c>
    </row>
    <row r="1890" customFormat="false" ht="12.75" hidden="false" customHeight="false" outlineLevel="0" collapsed="false">
      <c r="B1890" s="0" t="n">
        <f aca="false">COUNTIF('Deal Detail'!A1900:A11850,A1890)</f>
        <v>0</v>
      </c>
    </row>
    <row r="1891" customFormat="false" ht="12.75" hidden="false" customHeight="false" outlineLevel="0" collapsed="false">
      <c r="B1891" s="0" t="n">
        <f aca="false">COUNTIF('Deal Detail'!A1901:A11851,A1891)</f>
        <v>0</v>
      </c>
    </row>
    <row r="1892" customFormat="false" ht="12.75" hidden="false" customHeight="false" outlineLevel="0" collapsed="false">
      <c r="B1892" s="0" t="n">
        <f aca="false">COUNTIF('Deal Detail'!A1902:A11852,A1892)</f>
        <v>0</v>
      </c>
    </row>
    <row r="1893" customFormat="false" ht="12.75" hidden="false" customHeight="false" outlineLevel="0" collapsed="false">
      <c r="B1893" s="0" t="n">
        <f aca="false">COUNTIF('Deal Detail'!A1903:A11853,A1893)</f>
        <v>0</v>
      </c>
    </row>
    <row r="1894" customFormat="false" ht="12.75" hidden="false" customHeight="false" outlineLevel="0" collapsed="false">
      <c r="B1894" s="0" t="n">
        <f aca="false">COUNTIF('Deal Detail'!A1904:A11854,A1894)</f>
        <v>0</v>
      </c>
    </row>
    <row r="1895" customFormat="false" ht="12.75" hidden="false" customHeight="false" outlineLevel="0" collapsed="false">
      <c r="B1895" s="0" t="n">
        <f aca="false">COUNTIF('Deal Detail'!A1905:A11855,A1895)</f>
        <v>0</v>
      </c>
    </row>
    <row r="1896" customFormat="false" ht="12.75" hidden="false" customHeight="false" outlineLevel="0" collapsed="false">
      <c r="B1896" s="0" t="n">
        <f aca="false">COUNTIF('Deal Detail'!A1906:A11856,A1896)</f>
        <v>0</v>
      </c>
    </row>
    <row r="1897" customFormat="false" ht="12.75" hidden="false" customHeight="false" outlineLevel="0" collapsed="false">
      <c r="B1897" s="0" t="n">
        <f aca="false">COUNTIF('Deal Detail'!A1907:A11857,A1897)</f>
        <v>0</v>
      </c>
    </row>
    <row r="1898" customFormat="false" ht="12.75" hidden="false" customHeight="false" outlineLevel="0" collapsed="false">
      <c r="B1898" s="0" t="n">
        <f aca="false">COUNTIF('Deal Detail'!A1908:A11858,A1898)</f>
        <v>0</v>
      </c>
    </row>
    <row r="1899" customFormat="false" ht="12.75" hidden="false" customHeight="false" outlineLevel="0" collapsed="false">
      <c r="B1899" s="0" t="n">
        <f aca="false">COUNTIF('Deal Detail'!A1909:A11859,A1899)</f>
        <v>0</v>
      </c>
    </row>
    <row r="1900" customFormat="false" ht="12.75" hidden="false" customHeight="false" outlineLevel="0" collapsed="false">
      <c r="B1900" s="0" t="n">
        <f aca="false">COUNTIF('Deal Detail'!A1910:A11860,A1900)</f>
        <v>0</v>
      </c>
    </row>
    <row r="1901" customFormat="false" ht="12.75" hidden="false" customHeight="false" outlineLevel="0" collapsed="false">
      <c r="B1901" s="0" t="n">
        <f aca="false">COUNTIF('Deal Detail'!A1911:A11861,A1901)</f>
        <v>0</v>
      </c>
    </row>
    <row r="1902" customFormat="false" ht="12.75" hidden="false" customHeight="false" outlineLevel="0" collapsed="false">
      <c r="B1902" s="0" t="n">
        <f aca="false">COUNTIF('Deal Detail'!A1912:A11862,A1902)</f>
        <v>0</v>
      </c>
    </row>
    <row r="1903" customFormat="false" ht="12.75" hidden="false" customHeight="false" outlineLevel="0" collapsed="false">
      <c r="B1903" s="0" t="n">
        <f aca="false">COUNTIF('Deal Detail'!A1913:A11863,A1903)</f>
        <v>0</v>
      </c>
    </row>
    <row r="1904" customFormat="false" ht="12.75" hidden="false" customHeight="false" outlineLevel="0" collapsed="false">
      <c r="B1904" s="0" t="n">
        <f aca="false">COUNTIF('Deal Detail'!A1914:A11864,A1904)</f>
        <v>0</v>
      </c>
    </row>
    <row r="1905" customFormat="false" ht="12.75" hidden="false" customHeight="false" outlineLevel="0" collapsed="false">
      <c r="B1905" s="0" t="n">
        <f aca="false">COUNTIF('Deal Detail'!A1915:A11865,A1905)</f>
        <v>0</v>
      </c>
    </row>
    <row r="1906" customFormat="false" ht="12.75" hidden="false" customHeight="false" outlineLevel="0" collapsed="false">
      <c r="B1906" s="0" t="n">
        <f aca="false">COUNTIF('Deal Detail'!A1916:A11866,A1906)</f>
        <v>0</v>
      </c>
    </row>
    <row r="1907" customFormat="false" ht="12.75" hidden="false" customHeight="false" outlineLevel="0" collapsed="false">
      <c r="B1907" s="0" t="n">
        <f aca="false">COUNTIF('Deal Detail'!A1917:A11867,A1907)</f>
        <v>0</v>
      </c>
    </row>
    <row r="1908" customFormat="false" ht="12.75" hidden="false" customHeight="false" outlineLevel="0" collapsed="false">
      <c r="B1908" s="0" t="n">
        <f aca="false">COUNTIF('Deal Detail'!A1918:A11868,A1908)</f>
        <v>0</v>
      </c>
    </row>
    <row r="1909" customFormat="false" ht="12.75" hidden="false" customHeight="false" outlineLevel="0" collapsed="false">
      <c r="B1909" s="0" t="n">
        <f aca="false">COUNTIF('Deal Detail'!A1919:A11869,A1909)</f>
        <v>0</v>
      </c>
    </row>
    <row r="1910" customFormat="false" ht="12.75" hidden="false" customHeight="false" outlineLevel="0" collapsed="false">
      <c r="B1910" s="0" t="n">
        <f aca="false">COUNTIF('Deal Detail'!A1920:A11870,A1910)</f>
        <v>0</v>
      </c>
    </row>
    <row r="1911" customFormat="false" ht="12.75" hidden="false" customHeight="false" outlineLevel="0" collapsed="false">
      <c r="B1911" s="0" t="n">
        <f aca="false">COUNTIF('Deal Detail'!A1921:A11871,A1911)</f>
        <v>0</v>
      </c>
    </row>
    <row r="1912" customFormat="false" ht="12.75" hidden="false" customHeight="false" outlineLevel="0" collapsed="false">
      <c r="B1912" s="0" t="n">
        <f aca="false">COUNTIF('Deal Detail'!A1922:A11872,A1912)</f>
        <v>0</v>
      </c>
    </row>
    <row r="1913" customFormat="false" ht="12.75" hidden="false" customHeight="false" outlineLevel="0" collapsed="false">
      <c r="B1913" s="0" t="n">
        <f aca="false">COUNTIF('Deal Detail'!A1923:A11873,A1913)</f>
        <v>0</v>
      </c>
    </row>
    <row r="1914" customFormat="false" ht="12.75" hidden="false" customHeight="false" outlineLevel="0" collapsed="false">
      <c r="B1914" s="0" t="n">
        <f aca="false">COUNTIF('Deal Detail'!A1924:A11874,A1914)</f>
        <v>0</v>
      </c>
    </row>
    <row r="1915" customFormat="false" ht="12.75" hidden="false" customHeight="false" outlineLevel="0" collapsed="false">
      <c r="B1915" s="0" t="n">
        <f aca="false">COUNTIF('Deal Detail'!A1925:A11875,A1915)</f>
        <v>0</v>
      </c>
    </row>
    <row r="1916" customFormat="false" ht="12.75" hidden="false" customHeight="false" outlineLevel="0" collapsed="false">
      <c r="B1916" s="0" t="n">
        <f aca="false">COUNTIF('Deal Detail'!A1926:A11876,A1916)</f>
        <v>0</v>
      </c>
    </row>
    <row r="1917" customFormat="false" ht="12.75" hidden="false" customHeight="false" outlineLevel="0" collapsed="false">
      <c r="B1917" s="0" t="n">
        <f aca="false">COUNTIF('Deal Detail'!A1927:A11877,A1917)</f>
        <v>0</v>
      </c>
    </row>
    <row r="1918" customFormat="false" ht="12.75" hidden="false" customHeight="false" outlineLevel="0" collapsed="false">
      <c r="B1918" s="0" t="n">
        <f aca="false">COUNTIF('Deal Detail'!A1928:A11878,A1918)</f>
        <v>0</v>
      </c>
    </row>
    <row r="1919" customFormat="false" ht="12.75" hidden="false" customHeight="false" outlineLevel="0" collapsed="false">
      <c r="B1919" s="0" t="n">
        <f aca="false">COUNTIF('Deal Detail'!A1929:A11879,A1919)</f>
        <v>0</v>
      </c>
    </row>
    <row r="1920" customFormat="false" ht="12.75" hidden="false" customHeight="false" outlineLevel="0" collapsed="false">
      <c r="B1920" s="0" t="n">
        <f aca="false">COUNTIF('Deal Detail'!A1930:A11880,A1920)</f>
        <v>0</v>
      </c>
    </row>
    <row r="1921" customFormat="false" ht="12.75" hidden="false" customHeight="false" outlineLevel="0" collapsed="false">
      <c r="B1921" s="0" t="n">
        <f aca="false">COUNTIF('Deal Detail'!A1931:A11881,A1921)</f>
        <v>0</v>
      </c>
    </row>
    <row r="1922" customFormat="false" ht="12.75" hidden="false" customHeight="false" outlineLevel="0" collapsed="false">
      <c r="B1922" s="0" t="n">
        <f aca="false">COUNTIF('Deal Detail'!A1932:A11882,A1922)</f>
        <v>0</v>
      </c>
    </row>
    <row r="1923" customFormat="false" ht="12.75" hidden="false" customHeight="false" outlineLevel="0" collapsed="false">
      <c r="B1923" s="0" t="n">
        <f aca="false">COUNTIF('Deal Detail'!A1933:A11883,A1923)</f>
        <v>0</v>
      </c>
    </row>
    <row r="1924" customFormat="false" ht="12.75" hidden="false" customHeight="false" outlineLevel="0" collapsed="false">
      <c r="B1924" s="0" t="n">
        <f aca="false">COUNTIF('Deal Detail'!A1934:A11884,A1924)</f>
        <v>0</v>
      </c>
    </row>
    <row r="1925" customFormat="false" ht="12.75" hidden="false" customHeight="false" outlineLevel="0" collapsed="false">
      <c r="B1925" s="0" t="n">
        <f aca="false">COUNTIF('Deal Detail'!A1935:A11885,A1925)</f>
        <v>0</v>
      </c>
    </row>
    <row r="1926" customFormat="false" ht="12.75" hidden="false" customHeight="false" outlineLevel="0" collapsed="false">
      <c r="B1926" s="0" t="n">
        <f aca="false">COUNTIF('Deal Detail'!A1936:A11886,A1926)</f>
        <v>0</v>
      </c>
    </row>
    <row r="1927" customFormat="false" ht="12.75" hidden="false" customHeight="false" outlineLevel="0" collapsed="false">
      <c r="B1927" s="0" t="n">
        <f aca="false">COUNTIF('Deal Detail'!A1937:A11887,A1927)</f>
        <v>0</v>
      </c>
    </row>
    <row r="1928" customFormat="false" ht="12.75" hidden="false" customHeight="false" outlineLevel="0" collapsed="false">
      <c r="B1928" s="0" t="n">
        <f aca="false">COUNTIF('Deal Detail'!A1938:A11888,A1928)</f>
        <v>0</v>
      </c>
    </row>
    <row r="1929" customFormat="false" ht="12.75" hidden="false" customHeight="false" outlineLevel="0" collapsed="false">
      <c r="B1929" s="0" t="n">
        <f aca="false">COUNTIF('Deal Detail'!A1939:A11889,A1929)</f>
        <v>0</v>
      </c>
    </row>
    <row r="1930" customFormat="false" ht="12.75" hidden="false" customHeight="false" outlineLevel="0" collapsed="false">
      <c r="B1930" s="0" t="n">
        <f aca="false">COUNTIF('Deal Detail'!A1940:A11890,A1930)</f>
        <v>0</v>
      </c>
    </row>
    <row r="1931" customFormat="false" ht="12.75" hidden="false" customHeight="false" outlineLevel="0" collapsed="false">
      <c r="B1931" s="0" t="n">
        <f aca="false">COUNTIF('Deal Detail'!A1941:A11891,A1931)</f>
        <v>0</v>
      </c>
    </row>
    <row r="1932" customFormat="false" ht="12.75" hidden="false" customHeight="false" outlineLevel="0" collapsed="false">
      <c r="B1932" s="0" t="n">
        <f aca="false">COUNTIF('Deal Detail'!A1942:A11892,A1932)</f>
        <v>0</v>
      </c>
    </row>
    <row r="1933" customFormat="false" ht="12.75" hidden="false" customHeight="false" outlineLevel="0" collapsed="false">
      <c r="B1933" s="0" t="n">
        <f aca="false">COUNTIF('Deal Detail'!A1943:A11893,A1933)</f>
        <v>0</v>
      </c>
    </row>
    <row r="1934" customFormat="false" ht="12.75" hidden="false" customHeight="false" outlineLevel="0" collapsed="false">
      <c r="B1934" s="0" t="n">
        <f aca="false">COUNTIF('Deal Detail'!A1944:A11894,A1934)</f>
        <v>0</v>
      </c>
    </row>
    <row r="1935" customFormat="false" ht="12.75" hidden="false" customHeight="false" outlineLevel="0" collapsed="false">
      <c r="B1935" s="0" t="n">
        <f aca="false">COUNTIF('Deal Detail'!A1945:A11895,A1935)</f>
        <v>0</v>
      </c>
    </row>
    <row r="1936" customFormat="false" ht="12.75" hidden="false" customHeight="false" outlineLevel="0" collapsed="false">
      <c r="B1936" s="0" t="n">
        <f aca="false">COUNTIF('Deal Detail'!A1946:A11896,A1936)</f>
        <v>0</v>
      </c>
    </row>
    <row r="1937" customFormat="false" ht="12.75" hidden="false" customHeight="false" outlineLevel="0" collapsed="false">
      <c r="B1937" s="0" t="n">
        <f aca="false">COUNTIF('Deal Detail'!A1947:A11897,A1937)</f>
        <v>0</v>
      </c>
    </row>
    <row r="1938" customFormat="false" ht="12.75" hidden="false" customHeight="false" outlineLevel="0" collapsed="false">
      <c r="B1938" s="0" t="n">
        <f aca="false">COUNTIF('Deal Detail'!A1948:A11898,A1938)</f>
        <v>0</v>
      </c>
    </row>
    <row r="1939" customFormat="false" ht="12.75" hidden="false" customHeight="false" outlineLevel="0" collapsed="false">
      <c r="B1939" s="0" t="n">
        <f aca="false">COUNTIF('Deal Detail'!A1949:A11899,A1939)</f>
        <v>0</v>
      </c>
    </row>
    <row r="1940" customFormat="false" ht="12.75" hidden="false" customHeight="false" outlineLevel="0" collapsed="false">
      <c r="B1940" s="0" t="n">
        <f aca="false">COUNTIF('Deal Detail'!A1950:A11900,A1940)</f>
        <v>0</v>
      </c>
    </row>
    <row r="1941" customFormat="false" ht="12.75" hidden="false" customHeight="false" outlineLevel="0" collapsed="false">
      <c r="B1941" s="0" t="n">
        <f aca="false">COUNTIF('Deal Detail'!A1951:A11901,A1941)</f>
        <v>0</v>
      </c>
    </row>
    <row r="1942" customFormat="false" ht="12.75" hidden="false" customHeight="false" outlineLevel="0" collapsed="false">
      <c r="B1942" s="0" t="n">
        <f aca="false">COUNTIF('Deal Detail'!A1952:A11902,A1942)</f>
        <v>0</v>
      </c>
    </row>
    <row r="1943" customFormat="false" ht="12.75" hidden="false" customHeight="false" outlineLevel="0" collapsed="false">
      <c r="B1943" s="0" t="n">
        <f aca="false">COUNTIF('Deal Detail'!A1953:A11903,A1943)</f>
        <v>0</v>
      </c>
    </row>
    <row r="1944" customFormat="false" ht="12.75" hidden="false" customHeight="false" outlineLevel="0" collapsed="false">
      <c r="B1944" s="0" t="n">
        <f aca="false">COUNTIF('Deal Detail'!A1954:A11904,A1944)</f>
        <v>0</v>
      </c>
    </row>
    <row r="1945" customFormat="false" ht="12.75" hidden="false" customHeight="false" outlineLevel="0" collapsed="false">
      <c r="B1945" s="0" t="n">
        <f aca="false">COUNTIF('Deal Detail'!A1955:A11905,A1945)</f>
        <v>0</v>
      </c>
    </row>
    <row r="1946" customFormat="false" ht="12.75" hidden="false" customHeight="false" outlineLevel="0" collapsed="false">
      <c r="B1946" s="0" t="n">
        <f aca="false">COUNTIF('Deal Detail'!A1956:A11906,A1946)</f>
        <v>0</v>
      </c>
    </row>
    <row r="1947" customFormat="false" ht="12.75" hidden="false" customHeight="false" outlineLevel="0" collapsed="false">
      <c r="B1947" s="0" t="n">
        <f aca="false">COUNTIF('Deal Detail'!A1957:A11907,A1947)</f>
        <v>0</v>
      </c>
    </row>
    <row r="1948" customFormat="false" ht="12.75" hidden="false" customHeight="false" outlineLevel="0" collapsed="false">
      <c r="B1948" s="0" t="n">
        <f aca="false">COUNTIF('Deal Detail'!A1958:A11908,A1948)</f>
        <v>0</v>
      </c>
    </row>
    <row r="1949" customFormat="false" ht="12.75" hidden="false" customHeight="false" outlineLevel="0" collapsed="false">
      <c r="B1949" s="0" t="n">
        <f aca="false">COUNTIF('Deal Detail'!A1959:A11909,A1949)</f>
        <v>0</v>
      </c>
    </row>
    <row r="1950" customFormat="false" ht="12.75" hidden="false" customHeight="false" outlineLevel="0" collapsed="false">
      <c r="B1950" s="0" t="n">
        <f aca="false">COUNTIF('Deal Detail'!A1960:A11910,A1950)</f>
        <v>0</v>
      </c>
    </row>
    <row r="1951" customFormat="false" ht="12.75" hidden="false" customHeight="false" outlineLevel="0" collapsed="false">
      <c r="B1951" s="0" t="n">
        <f aca="false">COUNTIF('Deal Detail'!A1961:A11911,A1951)</f>
        <v>0</v>
      </c>
    </row>
    <row r="1952" customFormat="false" ht="12.75" hidden="false" customHeight="false" outlineLevel="0" collapsed="false">
      <c r="B1952" s="0" t="n">
        <f aca="false">COUNTIF('Deal Detail'!A1962:A11912,A1952)</f>
        <v>0</v>
      </c>
    </row>
    <row r="1953" customFormat="false" ht="12.75" hidden="false" customHeight="false" outlineLevel="0" collapsed="false">
      <c r="B1953" s="0" t="n">
        <f aca="false">COUNTIF('Deal Detail'!A1963:A11913,A1953)</f>
        <v>0</v>
      </c>
    </row>
    <row r="1954" customFormat="false" ht="12.75" hidden="false" customHeight="false" outlineLevel="0" collapsed="false">
      <c r="B1954" s="0" t="n">
        <f aca="false">COUNTIF('Deal Detail'!A1964:A11914,A1954)</f>
        <v>0</v>
      </c>
    </row>
    <row r="1955" customFormat="false" ht="12.75" hidden="false" customHeight="false" outlineLevel="0" collapsed="false">
      <c r="B1955" s="0" t="n">
        <f aca="false">COUNTIF('Deal Detail'!A1965:A11915,A1955)</f>
        <v>0</v>
      </c>
    </row>
    <row r="1956" customFormat="false" ht="12.75" hidden="false" customHeight="false" outlineLevel="0" collapsed="false">
      <c r="B1956" s="0" t="n">
        <f aca="false">COUNTIF('Deal Detail'!A1966:A11916,A1956)</f>
        <v>0</v>
      </c>
    </row>
    <row r="1957" customFormat="false" ht="12.75" hidden="false" customHeight="false" outlineLevel="0" collapsed="false">
      <c r="B1957" s="0" t="n">
        <f aca="false">COUNTIF('Deal Detail'!A1967:A11917,A1957)</f>
        <v>0</v>
      </c>
    </row>
    <row r="1958" customFormat="false" ht="12.75" hidden="false" customHeight="false" outlineLevel="0" collapsed="false">
      <c r="B1958" s="0" t="n">
        <f aca="false">COUNTIF('Deal Detail'!A1968:A11918,A1958)</f>
        <v>0</v>
      </c>
    </row>
    <row r="1959" customFormat="false" ht="12.75" hidden="false" customHeight="false" outlineLevel="0" collapsed="false">
      <c r="B1959" s="0" t="n">
        <f aca="false">COUNTIF('Deal Detail'!A1969:A11919,A1959)</f>
        <v>0</v>
      </c>
    </row>
    <row r="1960" customFormat="false" ht="12.75" hidden="false" customHeight="false" outlineLevel="0" collapsed="false">
      <c r="B1960" s="0" t="n">
        <f aca="false">COUNTIF('Deal Detail'!A1970:A11920,A1960)</f>
        <v>0</v>
      </c>
    </row>
    <row r="1961" customFormat="false" ht="12.75" hidden="false" customHeight="false" outlineLevel="0" collapsed="false">
      <c r="B1961" s="0" t="n">
        <f aca="false">COUNTIF('Deal Detail'!A1971:A11921,A1961)</f>
        <v>0</v>
      </c>
    </row>
    <row r="1962" customFormat="false" ht="12.75" hidden="false" customHeight="false" outlineLevel="0" collapsed="false">
      <c r="B1962" s="0" t="n">
        <f aca="false">COUNTIF('Deal Detail'!A1972:A11922,A1962)</f>
        <v>0</v>
      </c>
    </row>
    <row r="1963" customFormat="false" ht="12.75" hidden="false" customHeight="false" outlineLevel="0" collapsed="false">
      <c r="B1963" s="0" t="n">
        <f aca="false">COUNTIF('Deal Detail'!A1973:A11923,A1963)</f>
        <v>0</v>
      </c>
    </row>
    <row r="1964" customFormat="false" ht="12.75" hidden="false" customHeight="false" outlineLevel="0" collapsed="false">
      <c r="B1964" s="0" t="n">
        <f aca="false">COUNTIF('Deal Detail'!A1974:A11924,A1964)</f>
        <v>0</v>
      </c>
    </row>
    <row r="1965" customFormat="false" ht="12.75" hidden="false" customHeight="false" outlineLevel="0" collapsed="false">
      <c r="B1965" s="0" t="n">
        <f aca="false">COUNTIF('Deal Detail'!A1975:A11925,A1965)</f>
        <v>0</v>
      </c>
    </row>
    <row r="1966" customFormat="false" ht="12.75" hidden="false" customHeight="false" outlineLevel="0" collapsed="false">
      <c r="B1966" s="0" t="n">
        <f aca="false">COUNTIF('Deal Detail'!A1976:A11926,A1966)</f>
        <v>0</v>
      </c>
    </row>
    <row r="1967" customFormat="false" ht="12.75" hidden="false" customHeight="false" outlineLevel="0" collapsed="false">
      <c r="B1967" s="0" t="n">
        <f aca="false">COUNTIF('Deal Detail'!A1977:A11927,A1967)</f>
        <v>0</v>
      </c>
    </row>
    <row r="1968" customFormat="false" ht="12.75" hidden="false" customHeight="false" outlineLevel="0" collapsed="false">
      <c r="B1968" s="0" t="n">
        <f aca="false">COUNTIF('Deal Detail'!A1978:A11928,A1968)</f>
        <v>0</v>
      </c>
    </row>
    <row r="1969" customFormat="false" ht="12.75" hidden="false" customHeight="false" outlineLevel="0" collapsed="false">
      <c r="B1969" s="0" t="n">
        <f aca="false">COUNTIF('Deal Detail'!A1979:A11929,A1969)</f>
        <v>0</v>
      </c>
    </row>
    <row r="1970" customFormat="false" ht="12.75" hidden="false" customHeight="false" outlineLevel="0" collapsed="false">
      <c r="B1970" s="0" t="n">
        <f aca="false">COUNTIF('Deal Detail'!A1980:A11930,A1970)</f>
        <v>0</v>
      </c>
    </row>
    <row r="1971" customFormat="false" ht="12.75" hidden="false" customHeight="false" outlineLevel="0" collapsed="false">
      <c r="B1971" s="0" t="n">
        <f aca="false">COUNTIF('Deal Detail'!A1981:A11931,A1971)</f>
        <v>0</v>
      </c>
    </row>
    <row r="1972" customFormat="false" ht="12.75" hidden="false" customHeight="false" outlineLevel="0" collapsed="false">
      <c r="B1972" s="0" t="n">
        <f aca="false">COUNTIF('Deal Detail'!A1982:A11932,A1972)</f>
        <v>0</v>
      </c>
    </row>
    <row r="1973" customFormat="false" ht="12.75" hidden="false" customHeight="false" outlineLevel="0" collapsed="false">
      <c r="B1973" s="0" t="n">
        <f aca="false">COUNTIF('Deal Detail'!A1983:A11933,A1973)</f>
        <v>0</v>
      </c>
    </row>
    <row r="1974" customFormat="false" ht="12.75" hidden="false" customHeight="false" outlineLevel="0" collapsed="false">
      <c r="B1974" s="0" t="n">
        <f aca="false">COUNTIF('Deal Detail'!A1984:A11934,A1974)</f>
        <v>0</v>
      </c>
    </row>
    <row r="1975" customFormat="false" ht="12.75" hidden="false" customHeight="false" outlineLevel="0" collapsed="false">
      <c r="B1975" s="0" t="n">
        <f aca="false">COUNTIF('Deal Detail'!A1985:A11935,A1975)</f>
        <v>0</v>
      </c>
    </row>
    <row r="1976" customFormat="false" ht="12.75" hidden="false" customHeight="false" outlineLevel="0" collapsed="false">
      <c r="B1976" s="0" t="n">
        <f aca="false">COUNTIF('Deal Detail'!A1986:A11936,A1976)</f>
        <v>0</v>
      </c>
    </row>
    <row r="1977" customFormat="false" ht="12.75" hidden="false" customHeight="false" outlineLevel="0" collapsed="false">
      <c r="B1977" s="0" t="n">
        <f aca="false">COUNTIF('Deal Detail'!A1987:A11937,A1977)</f>
        <v>0</v>
      </c>
    </row>
    <row r="1978" customFormat="false" ht="12.75" hidden="false" customHeight="false" outlineLevel="0" collapsed="false">
      <c r="B1978" s="0" t="n">
        <f aca="false">COUNTIF('Deal Detail'!A1988:A11938,A1978)</f>
        <v>0</v>
      </c>
    </row>
    <row r="1979" customFormat="false" ht="12.75" hidden="false" customHeight="false" outlineLevel="0" collapsed="false">
      <c r="B1979" s="0" t="n">
        <f aca="false">COUNTIF('Deal Detail'!A1989:A11939,A1979)</f>
        <v>0</v>
      </c>
    </row>
    <row r="1980" customFormat="false" ht="12.75" hidden="false" customHeight="false" outlineLevel="0" collapsed="false">
      <c r="B1980" s="0" t="n">
        <f aca="false">COUNTIF('Deal Detail'!A1990:A11940,A1980)</f>
        <v>0</v>
      </c>
    </row>
    <row r="1981" customFormat="false" ht="12.75" hidden="false" customHeight="false" outlineLevel="0" collapsed="false">
      <c r="B1981" s="0" t="n">
        <f aca="false">COUNTIF('Deal Detail'!A1991:A11941,A1981)</f>
        <v>0</v>
      </c>
    </row>
    <row r="1982" customFormat="false" ht="12.75" hidden="false" customHeight="false" outlineLevel="0" collapsed="false">
      <c r="B1982" s="0" t="n">
        <f aca="false">COUNTIF('Deal Detail'!A1992:A11942,A1982)</f>
        <v>0</v>
      </c>
    </row>
    <row r="1983" customFormat="false" ht="12.75" hidden="false" customHeight="false" outlineLevel="0" collapsed="false">
      <c r="B1983" s="0" t="n">
        <f aca="false">COUNTIF('Deal Detail'!A1993:A11943,A1983)</f>
        <v>0</v>
      </c>
    </row>
    <row r="1984" customFormat="false" ht="12.75" hidden="false" customHeight="false" outlineLevel="0" collapsed="false">
      <c r="B1984" s="0" t="n">
        <f aca="false">COUNTIF('Deal Detail'!A1994:A11944,A1984)</f>
        <v>0</v>
      </c>
    </row>
    <row r="1985" customFormat="false" ht="12.75" hidden="false" customHeight="false" outlineLevel="0" collapsed="false">
      <c r="B1985" s="0" t="n">
        <f aca="false">COUNTIF('Deal Detail'!A1995:A11945,A1985)</f>
        <v>0</v>
      </c>
    </row>
    <row r="1986" customFormat="false" ht="12.75" hidden="false" customHeight="false" outlineLevel="0" collapsed="false">
      <c r="B1986" s="0" t="n">
        <f aca="false">COUNTIF('Deal Detail'!A1996:A11946,A1986)</f>
        <v>0</v>
      </c>
    </row>
    <row r="1987" customFormat="false" ht="12.75" hidden="false" customHeight="false" outlineLevel="0" collapsed="false">
      <c r="B1987" s="0" t="n">
        <f aca="false">COUNTIF('Deal Detail'!A1997:A11947,A1987)</f>
        <v>0</v>
      </c>
    </row>
    <row r="1988" customFormat="false" ht="12.75" hidden="false" customHeight="false" outlineLevel="0" collapsed="false">
      <c r="B1988" s="0" t="n">
        <f aca="false">COUNTIF('Deal Detail'!A1998:A11948,A1988)</f>
        <v>0</v>
      </c>
    </row>
    <row r="1989" customFormat="false" ht="12.75" hidden="false" customHeight="false" outlineLevel="0" collapsed="false">
      <c r="B1989" s="0" t="n">
        <f aca="false">COUNTIF('Deal Detail'!A1999:A11949,A1989)</f>
        <v>0</v>
      </c>
    </row>
    <row r="1990" customFormat="false" ht="12.75" hidden="false" customHeight="false" outlineLevel="0" collapsed="false">
      <c r="B1990" s="0" t="n">
        <f aca="false">COUNTIF('Deal Detail'!A2000:A11950,A1990)</f>
        <v>0</v>
      </c>
    </row>
    <row r="1991" customFormat="false" ht="12.75" hidden="false" customHeight="false" outlineLevel="0" collapsed="false">
      <c r="B1991" s="0" t="n">
        <f aca="false">COUNTIF('Deal Detail'!A2001:A11951,A1991)</f>
        <v>0</v>
      </c>
    </row>
    <row r="1992" customFormat="false" ht="12.75" hidden="false" customHeight="false" outlineLevel="0" collapsed="false">
      <c r="B1992" s="0" t="n">
        <f aca="false">COUNTIF('Deal Detail'!A2002:A11952,A1992)</f>
        <v>0</v>
      </c>
    </row>
    <row r="1993" customFormat="false" ht="12.75" hidden="false" customHeight="false" outlineLevel="0" collapsed="false">
      <c r="B1993" s="0" t="n">
        <f aca="false">COUNTIF('Deal Detail'!A2003:A11953,A1993)</f>
        <v>0</v>
      </c>
    </row>
    <row r="1994" customFormat="false" ht="12.75" hidden="false" customHeight="false" outlineLevel="0" collapsed="false">
      <c r="B1994" s="0" t="n">
        <f aca="false">COUNTIF('Deal Detail'!A2004:A11954,A1994)</f>
        <v>0</v>
      </c>
    </row>
    <row r="1995" customFormat="false" ht="12.75" hidden="false" customHeight="false" outlineLevel="0" collapsed="false">
      <c r="B1995" s="0" t="n">
        <f aca="false">COUNTIF('Deal Detail'!A2005:A11955,A1995)</f>
        <v>0</v>
      </c>
    </row>
    <row r="1996" customFormat="false" ht="12.75" hidden="false" customHeight="false" outlineLevel="0" collapsed="false">
      <c r="B1996" s="0" t="n">
        <f aca="false">COUNTIF('Deal Detail'!A2006:A11956,A1996)</f>
        <v>0</v>
      </c>
    </row>
    <row r="1997" customFormat="false" ht="12.75" hidden="false" customHeight="false" outlineLevel="0" collapsed="false">
      <c r="B1997" s="0" t="n">
        <f aca="false">COUNTIF('Deal Detail'!A2007:A11957,A1997)</f>
        <v>0</v>
      </c>
    </row>
    <row r="1998" customFormat="false" ht="12.75" hidden="false" customHeight="false" outlineLevel="0" collapsed="false">
      <c r="B1998" s="0" t="n">
        <f aca="false">COUNTIF('Deal Detail'!A2008:A11958,A1998)</f>
        <v>0</v>
      </c>
    </row>
    <row r="1999" customFormat="false" ht="12.75" hidden="false" customHeight="false" outlineLevel="0" collapsed="false">
      <c r="B1999" s="0" t="n">
        <f aca="false">COUNTIF('Deal Detail'!A2009:A11959,A1999)</f>
        <v>0</v>
      </c>
    </row>
    <row r="2000" customFormat="false" ht="12.75" hidden="false" customHeight="false" outlineLevel="0" collapsed="false">
      <c r="B2000" s="0" t="n">
        <f aca="false">COUNTIF('Deal Detail'!A2010:A11960,A2000)</f>
        <v>0</v>
      </c>
    </row>
    <row r="2001" customFormat="false" ht="12.75" hidden="false" customHeight="false" outlineLevel="0" collapsed="false">
      <c r="B2001" s="0" t="n">
        <f aca="false">COUNTIF('Deal Detail'!A2011:A11961,A2001)</f>
        <v>0</v>
      </c>
    </row>
    <row r="2002" customFormat="false" ht="12.75" hidden="false" customHeight="false" outlineLevel="0" collapsed="false">
      <c r="B2002" s="0" t="n">
        <f aca="false">COUNTIF('Deal Detail'!A2012:A11962,A2002)</f>
        <v>0</v>
      </c>
    </row>
    <row r="2003" customFormat="false" ht="12.75" hidden="false" customHeight="false" outlineLevel="0" collapsed="false">
      <c r="B2003" s="0" t="n">
        <f aca="false">COUNTIF('Deal Detail'!A2013:A11963,A2003)</f>
        <v>0</v>
      </c>
    </row>
    <row r="2004" customFormat="false" ht="12.75" hidden="false" customHeight="false" outlineLevel="0" collapsed="false">
      <c r="B2004" s="0" t="n">
        <f aca="false">COUNTIF('Deal Detail'!A2014:A11964,A2004)</f>
        <v>0</v>
      </c>
    </row>
    <row r="2005" customFormat="false" ht="12.75" hidden="false" customHeight="false" outlineLevel="0" collapsed="false">
      <c r="B2005" s="0" t="n">
        <f aca="false">COUNTIF('Deal Detail'!A2015:A11965,A2005)</f>
        <v>0</v>
      </c>
    </row>
    <row r="2006" customFormat="false" ht="12.75" hidden="false" customHeight="false" outlineLevel="0" collapsed="false">
      <c r="B2006" s="0" t="n">
        <f aca="false">COUNTIF('Deal Detail'!A2016:A11966,A2006)</f>
        <v>0</v>
      </c>
    </row>
    <row r="2007" customFormat="false" ht="12.75" hidden="false" customHeight="false" outlineLevel="0" collapsed="false">
      <c r="B2007" s="0" t="n">
        <f aca="false">COUNTIF('Deal Detail'!A2017:A11967,A2007)</f>
        <v>0</v>
      </c>
    </row>
    <row r="2008" customFormat="false" ht="12.75" hidden="false" customHeight="false" outlineLevel="0" collapsed="false">
      <c r="B2008" s="0" t="n">
        <f aca="false">COUNTIF('Deal Detail'!A2018:A11968,A2008)</f>
        <v>0</v>
      </c>
    </row>
    <row r="2009" customFormat="false" ht="12.75" hidden="false" customHeight="false" outlineLevel="0" collapsed="false">
      <c r="B2009" s="0" t="n">
        <f aca="false">COUNTIF('Deal Detail'!A2019:A11969,A2009)</f>
        <v>0</v>
      </c>
    </row>
    <row r="2010" customFormat="false" ht="12.75" hidden="false" customHeight="false" outlineLevel="0" collapsed="false">
      <c r="B2010" s="0" t="n">
        <f aca="false">COUNTIF('Deal Detail'!A2020:A11970,A2010)</f>
        <v>0</v>
      </c>
    </row>
    <row r="2011" customFormat="false" ht="12.75" hidden="false" customHeight="false" outlineLevel="0" collapsed="false">
      <c r="B2011" s="0" t="n">
        <f aca="false">COUNTIF('Deal Detail'!A2021:A11971,A2011)</f>
        <v>0</v>
      </c>
    </row>
    <row r="2012" customFormat="false" ht="12.75" hidden="false" customHeight="false" outlineLevel="0" collapsed="false">
      <c r="B2012" s="0" t="n">
        <f aca="false">COUNTIF('Deal Detail'!A2022:A11972,A2012)</f>
        <v>0</v>
      </c>
    </row>
    <row r="2013" customFormat="false" ht="12.75" hidden="false" customHeight="false" outlineLevel="0" collapsed="false">
      <c r="B2013" s="0" t="n">
        <f aca="false">COUNTIF('Deal Detail'!A2023:A11973,A2013)</f>
        <v>0</v>
      </c>
    </row>
    <row r="2014" customFormat="false" ht="12.75" hidden="false" customHeight="false" outlineLevel="0" collapsed="false">
      <c r="B2014" s="0" t="n">
        <f aca="false">COUNTIF('Deal Detail'!A2024:A11974,A2014)</f>
        <v>0</v>
      </c>
    </row>
    <row r="2015" customFormat="false" ht="12.75" hidden="false" customHeight="false" outlineLevel="0" collapsed="false">
      <c r="B2015" s="0" t="n">
        <f aca="false">COUNTIF('Deal Detail'!A2025:A11975,A2015)</f>
        <v>0</v>
      </c>
    </row>
    <row r="2016" customFormat="false" ht="12.75" hidden="false" customHeight="false" outlineLevel="0" collapsed="false">
      <c r="B2016" s="0" t="n">
        <f aca="false">COUNTIF('Deal Detail'!A2026:A11976,A2016)</f>
        <v>0</v>
      </c>
    </row>
    <row r="2017" customFormat="false" ht="12.75" hidden="false" customHeight="false" outlineLevel="0" collapsed="false">
      <c r="B2017" s="0" t="n">
        <f aca="false">COUNTIF('Deal Detail'!A2027:A11977,A2017)</f>
        <v>0</v>
      </c>
    </row>
    <row r="2018" customFormat="false" ht="12.75" hidden="false" customHeight="false" outlineLevel="0" collapsed="false">
      <c r="B2018" s="0" t="n">
        <f aca="false">COUNTIF('Deal Detail'!A2028:A11978,A2018)</f>
        <v>0</v>
      </c>
    </row>
    <row r="2019" customFormat="false" ht="12.75" hidden="false" customHeight="false" outlineLevel="0" collapsed="false">
      <c r="B2019" s="0" t="n">
        <f aca="false">COUNTIF('Deal Detail'!A2029:A11979,A2019)</f>
        <v>0</v>
      </c>
    </row>
    <row r="2020" customFormat="false" ht="12.75" hidden="false" customHeight="false" outlineLevel="0" collapsed="false">
      <c r="B2020" s="0" t="n">
        <f aca="false">COUNTIF('Deal Detail'!A2030:A11980,A2020)</f>
        <v>0</v>
      </c>
    </row>
    <row r="2021" customFormat="false" ht="12.75" hidden="false" customHeight="false" outlineLevel="0" collapsed="false">
      <c r="B2021" s="0" t="n">
        <f aca="false">COUNTIF('Deal Detail'!A2031:A11981,A2021)</f>
        <v>0</v>
      </c>
    </row>
    <row r="2022" customFormat="false" ht="12.75" hidden="false" customHeight="false" outlineLevel="0" collapsed="false">
      <c r="B2022" s="0" t="n">
        <f aca="false">COUNTIF('Deal Detail'!A2032:A11982,A2022)</f>
        <v>0</v>
      </c>
    </row>
    <row r="2023" customFormat="false" ht="12.75" hidden="false" customHeight="false" outlineLevel="0" collapsed="false">
      <c r="B2023" s="0" t="n">
        <f aca="false">COUNTIF('Deal Detail'!A2033:A11983,A2023)</f>
        <v>0</v>
      </c>
    </row>
    <row r="2024" customFormat="false" ht="12.75" hidden="false" customHeight="false" outlineLevel="0" collapsed="false">
      <c r="B2024" s="0" t="n">
        <f aca="false">COUNTIF('Deal Detail'!A2034:A11984,A2024)</f>
        <v>0</v>
      </c>
    </row>
    <row r="2025" customFormat="false" ht="12.75" hidden="false" customHeight="false" outlineLevel="0" collapsed="false">
      <c r="B2025" s="0" t="n">
        <f aca="false">COUNTIF('Deal Detail'!A2035:A11985,A2025)</f>
        <v>0</v>
      </c>
    </row>
    <row r="2026" customFormat="false" ht="12.75" hidden="false" customHeight="false" outlineLevel="0" collapsed="false">
      <c r="B2026" s="0" t="n">
        <f aca="false">COUNTIF('Deal Detail'!A2036:A11986,A2026)</f>
        <v>0</v>
      </c>
    </row>
    <row r="2027" customFormat="false" ht="12.75" hidden="false" customHeight="false" outlineLevel="0" collapsed="false">
      <c r="B2027" s="0" t="n">
        <f aca="false">COUNTIF('Deal Detail'!A2037:A11987,A2027)</f>
        <v>0</v>
      </c>
    </row>
    <row r="2028" customFormat="false" ht="12.75" hidden="false" customHeight="false" outlineLevel="0" collapsed="false">
      <c r="B2028" s="0" t="n">
        <f aca="false">COUNTIF('Deal Detail'!A2038:A11988,A2028)</f>
        <v>0</v>
      </c>
    </row>
    <row r="2029" customFormat="false" ht="12.75" hidden="false" customHeight="false" outlineLevel="0" collapsed="false">
      <c r="B2029" s="0" t="n">
        <f aca="false">COUNTIF('Deal Detail'!A2039:A11989,A2029)</f>
        <v>0</v>
      </c>
    </row>
    <row r="2030" customFormat="false" ht="12.75" hidden="false" customHeight="false" outlineLevel="0" collapsed="false">
      <c r="B2030" s="0" t="n">
        <f aca="false">COUNTIF('Deal Detail'!A2040:A11990,A2030)</f>
        <v>0</v>
      </c>
    </row>
    <row r="2031" customFormat="false" ht="12.75" hidden="false" customHeight="false" outlineLevel="0" collapsed="false">
      <c r="B2031" s="0" t="n">
        <f aca="false">COUNTIF('Deal Detail'!A2041:A11991,A2031)</f>
        <v>0</v>
      </c>
    </row>
    <row r="2032" customFormat="false" ht="12.75" hidden="false" customHeight="false" outlineLevel="0" collapsed="false">
      <c r="B2032" s="0" t="n">
        <f aca="false">COUNTIF('Deal Detail'!A2042:A11992,A2032)</f>
        <v>0</v>
      </c>
    </row>
    <row r="2033" customFormat="false" ht="12.75" hidden="false" customHeight="false" outlineLevel="0" collapsed="false">
      <c r="B2033" s="0" t="n">
        <f aca="false">COUNTIF('Deal Detail'!A2043:A11993,A2033)</f>
        <v>0</v>
      </c>
    </row>
    <row r="2034" customFormat="false" ht="12.75" hidden="false" customHeight="false" outlineLevel="0" collapsed="false">
      <c r="B2034" s="0" t="n">
        <f aca="false">COUNTIF('Deal Detail'!A2044:A11994,A2034)</f>
        <v>0</v>
      </c>
    </row>
    <row r="2035" customFormat="false" ht="12.75" hidden="false" customHeight="false" outlineLevel="0" collapsed="false">
      <c r="B2035" s="0" t="n">
        <f aca="false">COUNTIF('Deal Detail'!A2045:A11995,A2035)</f>
        <v>0</v>
      </c>
    </row>
    <row r="2036" customFormat="false" ht="12.75" hidden="false" customHeight="false" outlineLevel="0" collapsed="false">
      <c r="B2036" s="0" t="n">
        <f aca="false">COUNTIF('Deal Detail'!A2046:A11996,A2036)</f>
        <v>0</v>
      </c>
    </row>
    <row r="2037" customFormat="false" ht="12.75" hidden="false" customHeight="false" outlineLevel="0" collapsed="false">
      <c r="B2037" s="0" t="n">
        <f aca="false">COUNTIF('Deal Detail'!A2047:A11997,A2037)</f>
        <v>0</v>
      </c>
    </row>
    <row r="2038" customFormat="false" ht="12.75" hidden="false" customHeight="false" outlineLevel="0" collapsed="false">
      <c r="B2038" s="0" t="n">
        <f aca="false">COUNTIF('Deal Detail'!A2048:A11998,A2038)</f>
        <v>0</v>
      </c>
    </row>
    <row r="2039" customFormat="false" ht="12.75" hidden="false" customHeight="false" outlineLevel="0" collapsed="false">
      <c r="B2039" s="0" t="n">
        <f aca="false">COUNTIF('Deal Detail'!A2049:A11999,A2039)</f>
        <v>0</v>
      </c>
    </row>
    <row r="2040" customFormat="false" ht="12.75" hidden="false" customHeight="false" outlineLevel="0" collapsed="false">
      <c r="B2040" s="0" t="n">
        <f aca="false">COUNTIF('Deal Detail'!A2050:A12000,A2040)</f>
        <v>0</v>
      </c>
    </row>
    <row r="2041" customFormat="false" ht="12.75" hidden="false" customHeight="false" outlineLevel="0" collapsed="false">
      <c r="B2041" s="0" t="n">
        <f aca="false">COUNTIF('Deal Detail'!A2051:A12001,A2041)</f>
        <v>0</v>
      </c>
    </row>
    <row r="2042" customFormat="false" ht="12.75" hidden="false" customHeight="false" outlineLevel="0" collapsed="false">
      <c r="B2042" s="0" t="n">
        <f aca="false">COUNTIF('Deal Detail'!A2052:A12002,A2042)</f>
        <v>0</v>
      </c>
    </row>
    <row r="2043" customFormat="false" ht="12.75" hidden="false" customHeight="false" outlineLevel="0" collapsed="false">
      <c r="B2043" s="0" t="n">
        <f aca="false">COUNTIF('Deal Detail'!A2053:A12003,A2043)</f>
        <v>0</v>
      </c>
    </row>
    <row r="2044" customFormat="false" ht="12.75" hidden="false" customHeight="false" outlineLevel="0" collapsed="false">
      <c r="B2044" s="0" t="n">
        <f aca="false">COUNTIF('Deal Detail'!A2054:A12004,A2044)</f>
        <v>0</v>
      </c>
    </row>
    <row r="2045" customFormat="false" ht="12.75" hidden="false" customHeight="false" outlineLevel="0" collapsed="false">
      <c r="B2045" s="0" t="n">
        <f aca="false">COUNTIF('Deal Detail'!A2055:A12005,A2045)</f>
        <v>0</v>
      </c>
    </row>
    <row r="2046" customFormat="false" ht="12.75" hidden="false" customHeight="false" outlineLevel="0" collapsed="false">
      <c r="B2046" s="0" t="n">
        <f aca="false">COUNTIF('Deal Detail'!A2056:A12006,A2046)</f>
        <v>0</v>
      </c>
    </row>
    <row r="2047" customFormat="false" ht="12.75" hidden="false" customHeight="false" outlineLevel="0" collapsed="false">
      <c r="B2047" s="0" t="n">
        <f aca="false">COUNTIF('Deal Detail'!A2057:A12007,A2047)</f>
        <v>0</v>
      </c>
    </row>
    <row r="2048" customFormat="false" ht="12.75" hidden="false" customHeight="false" outlineLevel="0" collapsed="false">
      <c r="B2048" s="0" t="n">
        <f aca="false">COUNTIF('Deal Detail'!A2058:A12008,A2048)</f>
        <v>0</v>
      </c>
    </row>
    <row r="2049" customFormat="false" ht="12.75" hidden="false" customHeight="false" outlineLevel="0" collapsed="false">
      <c r="B2049" s="0" t="n">
        <f aca="false">COUNTIF('Deal Detail'!A2059:A12009,A2049)</f>
        <v>0</v>
      </c>
    </row>
    <row r="2050" customFormat="false" ht="12.75" hidden="false" customHeight="false" outlineLevel="0" collapsed="false">
      <c r="B2050" s="0" t="n">
        <f aca="false">COUNTIF('Deal Detail'!A2060:A12010,A2050)</f>
        <v>0</v>
      </c>
    </row>
    <row r="2051" customFormat="false" ht="12.75" hidden="false" customHeight="false" outlineLevel="0" collapsed="false">
      <c r="B2051" s="0" t="n">
        <f aca="false">COUNTIF('Deal Detail'!A2061:A12011,A2051)</f>
        <v>0</v>
      </c>
    </row>
    <row r="2052" customFormat="false" ht="12.75" hidden="false" customHeight="false" outlineLevel="0" collapsed="false">
      <c r="B2052" s="0" t="n">
        <f aca="false">COUNTIF('Deal Detail'!A2062:A12012,A2052)</f>
        <v>0</v>
      </c>
    </row>
    <row r="2053" customFormat="false" ht="12.75" hidden="false" customHeight="false" outlineLevel="0" collapsed="false">
      <c r="B2053" s="0" t="n">
        <f aca="false">COUNTIF('Deal Detail'!A2063:A12013,A2053)</f>
        <v>0</v>
      </c>
    </row>
    <row r="2054" customFormat="false" ht="12.75" hidden="false" customHeight="false" outlineLevel="0" collapsed="false">
      <c r="B2054" s="0" t="n">
        <f aca="false">COUNTIF('Deal Detail'!A2064:A12014,A2054)</f>
        <v>0</v>
      </c>
    </row>
    <row r="2055" customFormat="false" ht="12.75" hidden="false" customHeight="false" outlineLevel="0" collapsed="false">
      <c r="B2055" s="0" t="n">
        <f aca="false">COUNTIF('Deal Detail'!A2065:A12015,A2055)</f>
        <v>0</v>
      </c>
    </row>
    <row r="2056" customFormat="false" ht="12.75" hidden="false" customHeight="false" outlineLevel="0" collapsed="false">
      <c r="B2056" s="0" t="n">
        <f aca="false">COUNTIF('Deal Detail'!A2066:A12016,A2056)</f>
        <v>0</v>
      </c>
    </row>
    <row r="2057" customFormat="false" ht="12.75" hidden="false" customHeight="false" outlineLevel="0" collapsed="false">
      <c r="B2057" s="0" t="n">
        <f aca="false">COUNTIF('Deal Detail'!A2067:A12017,A2057)</f>
        <v>0</v>
      </c>
    </row>
    <row r="2058" customFormat="false" ht="12.75" hidden="false" customHeight="false" outlineLevel="0" collapsed="false">
      <c r="B2058" s="0" t="n">
        <f aca="false">COUNTIF('Deal Detail'!A2068:A12018,A2058)</f>
        <v>0</v>
      </c>
    </row>
    <row r="2059" customFormat="false" ht="12.75" hidden="false" customHeight="false" outlineLevel="0" collapsed="false">
      <c r="B2059" s="0" t="n">
        <f aca="false">COUNTIF('Deal Detail'!A2069:A12019,A2059)</f>
        <v>0</v>
      </c>
    </row>
    <row r="2060" customFormat="false" ht="12.75" hidden="false" customHeight="false" outlineLevel="0" collapsed="false">
      <c r="B2060" s="0" t="n">
        <f aca="false">COUNTIF('Deal Detail'!A2070:A12020,A2060)</f>
        <v>0</v>
      </c>
    </row>
    <row r="2061" customFormat="false" ht="12.75" hidden="false" customHeight="false" outlineLevel="0" collapsed="false">
      <c r="B2061" s="0" t="n">
        <f aca="false">COUNTIF('Deal Detail'!A2071:A12021,A2061)</f>
        <v>0</v>
      </c>
    </row>
    <row r="2062" customFormat="false" ht="12.75" hidden="false" customHeight="false" outlineLevel="0" collapsed="false">
      <c r="B2062" s="0" t="n">
        <f aca="false">COUNTIF('Deal Detail'!A2072:A12022,A2062)</f>
        <v>0</v>
      </c>
    </row>
    <row r="2063" customFormat="false" ht="12.75" hidden="false" customHeight="false" outlineLevel="0" collapsed="false">
      <c r="B2063" s="0" t="n">
        <f aca="false">COUNTIF('Deal Detail'!A2073:A12023,A2063)</f>
        <v>0</v>
      </c>
    </row>
    <row r="2064" customFormat="false" ht="12.75" hidden="false" customHeight="false" outlineLevel="0" collapsed="false">
      <c r="B2064" s="0" t="n">
        <f aca="false">COUNTIF('Deal Detail'!A2074:A12024,A2064)</f>
        <v>0</v>
      </c>
    </row>
    <row r="2065" customFormat="false" ht="12.75" hidden="false" customHeight="false" outlineLevel="0" collapsed="false">
      <c r="B2065" s="0" t="n">
        <f aca="false">COUNTIF('Deal Detail'!A2075:A12025,A2065)</f>
        <v>0</v>
      </c>
    </row>
    <row r="2066" customFormat="false" ht="12.75" hidden="false" customHeight="false" outlineLevel="0" collapsed="false">
      <c r="B2066" s="0" t="n">
        <f aca="false">COUNTIF('Deal Detail'!A2076:A12026,A2066)</f>
        <v>0</v>
      </c>
    </row>
    <row r="2067" customFormat="false" ht="12.75" hidden="false" customHeight="false" outlineLevel="0" collapsed="false">
      <c r="B2067" s="0" t="n">
        <f aca="false">COUNTIF('Deal Detail'!A2077:A12027,A2067)</f>
        <v>0</v>
      </c>
    </row>
    <row r="2068" customFormat="false" ht="12.75" hidden="false" customHeight="false" outlineLevel="0" collapsed="false">
      <c r="B2068" s="0" t="n">
        <f aca="false">COUNTIF('Deal Detail'!A2078:A12028,A2068)</f>
        <v>0</v>
      </c>
    </row>
    <row r="2069" customFormat="false" ht="12.75" hidden="false" customHeight="false" outlineLevel="0" collapsed="false">
      <c r="B2069" s="0" t="n">
        <f aca="false">COUNTIF('Deal Detail'!A2079:A12029,A2069)</f>
        <v>0</v>
      </c>
    </row>
    <row r="2070" customFormat="false" ht="12.75" hidden="false" customHeight="false" outlineLevel="0" collapsed="false">
      <c r="B2070" s="0" t="n">
        <f aca="false">COUNTIF('Deal Detail'!A2080:A12030,A2070)</f>
        <v>0</v>
      </c>
    </row>
    <row r="2071" customFormat="false" ht="12.75" hidden="false" customHeight="false" outlineLevel="0" collapsed="false">
      <c r="B2071" s="0" t="n">
        <f aca="false">COUNTIF('Deal Detail'!A2081:A12031,A2071)</f>
        <v>0</v>
      </c>
    </row>
    <row r="2072" customFormat="false" ht="12.75" hidden="false" customHeight="false" outlineLevel="0" collapsed="false">
      <c r="B2072" s="0" t="n">
        <f aca="false">COUNTIF('Deal Detail'!A2082:A12032,A2072)</f>
        <v>0</v>
      </c>
    </row>
    <row r="2073" customFormat="false" ht="12.75" hidden="false" customHeight="false" outlineLevel="0" collapsed="false">
      <c r="B2073" s="0" t="n">
        <f aca="false">COUNTIF('Deal Detail'!A2083:A12033,A2073)</f>
        <v>0</v>
      </c>
    </row>
    <row r="2074" customFormat="false" ht="12.75" hidden="false" customHeight="false" outlineLevel="0" collapsed="false">
      <c r="B2074" s="0" t="n">
        <f aca="false">COUNTIF('Deal Detail'!A2084:A12034,A2074)</f>
        <v>0</v>
      </c>
    </row>
    <row r="2075" customFormat="false" ht="12.75" hidden="false" customHeight="false" outlineLevel="0" collapsed="false">
      <c r="B2075" s="0" t="n">
        <f aca="false">COUNTIF('Deal Detail'!A2085:A12035,A2075)</f>
        <v>0</v>
      </c>
    </row>
    <row r="2076" customFormat="false" ht="12.75" hidden="false" customHeight="false" outlineLevel="0" collapsed="false">
      <c r="B2076" s="0" t="n">
        <f aca="false">COUNTIF('Deal Detail'!A2086:A12036,A2076)</f>
        <v>0</v>
      </c>
    </row>
    <row r="2077" customFormat="false" ht="12.75" hidden="false" customHeight="false" outlineLevel="0" collapsed="false">
      <c r="B2077" s="0" t="n">
        <f aca="false">COUNTIF('Deal Detail'!A2087:A12037,A2077)</f>
        <v>0</v>
      </c>
    </row>
    <row r="2078" customFormat="false" ht="12.75" hidden="false" customHeight="false" outlineLevel="0" collapsed="false">
      <c r="B2078" s="0" t="n">
        <f aca="false">COUNTIF('Deal Detail'!A2088:A12038,A2078)</f>
        <v>0</v>
      </c>
    </row>
    <row r="2079" customFormat="false" ht="12.75" hidden="false" customHeight="false" outlineLevel="0" collapsed="false">
      <c r="B2079" s="0" t="n">
        <f aca="false">COUNTIF('Deal Detail'!A2089:A12039,A2079)</f>
        <v>0</v>
      </c>
    </row>
    <row r="2080" customFormat="false" ht="12.75" hidden="false" customHeight="false" outlineLevel="0" collapsed="false">
      <c r="B2080" s="0" t="n">
        <f aca="false">COUNTIF('Deal Detail'!A2090:A12040,A2080)</f>
        <v>0</v>
      </c>
    </row>
    <row r="2081" customFormat="false" ht="12.75" hidden="false" customHeight="false" outlineLevel="0" collapsed="false">
      <c r="B2081" s="0" t="n">
        <f aca="false">COUNTIF('Deal Detail'!A2091:A12041,A2081)</f>
        <v>0</v>
      </c>
    </row>
    <row r="2082" customFormat="false" ht="12.75" hidden="false" customHeight="false" outlineLevel="0" collapsed="false">
      <c r="B2082" s="0" t="n">
        <f aca="false">COUNTIF('Deal Detail'!A2092:A12042,A2082)</f>
        <v>0</v>
      </c>
    </row>
    <row r="2083" customFormat="false" ht="12.75" hidden="false" customHeight="false" outlineLevel="0" collapsed="false">
      <c r="B2083" s="0" t="n">
        <f aca="false">COUNTIF('Deal Detail'!A2093:A12043,A2083)</f>
        <v>0</v>
      </c>
    </row>
    <row r="2084" customFormat="false" ht="12.75" hidden="false" customHeight="false" outlineLevel="0" collapsed="false">
      <c r="B2084" s="0" t="n">
        <f aca="false">COUNTIF('Deal Detail'!A2094:A12044,A2084)</f>
        <v>0</v>
      </c>
    </row>
    <row r="2085" customFormat="false" ht="12.75" hidden="false" customHeight="false" outlineLevel="0" collapsed="false">
      <c r="B2085" s="0" t="n">
        <f aca="false">COUNTIF('Deal Detail'!A2095:A12045,A2085)</f>
        <v>0</v>
      </c>
    </row>
    <row r="2086" customFormat="false" ht="12.75" hidden="false" customHeight="false" outlineLevel="0" collapsed="false">
      <c r="B2086" s="0" t="n">
        <f aca="false">COUNTIF('Deal Detail'!A2096:A12046,A2086)</f>
        <v>0</v>
      </c>
    </row>
    <row r="2087" customFormat="false" ht="12.75" hidden="false" customHeight="false" outlineLevel="0" collapsed="false">
      <c r="B2087" s="0" t="n">
        <f aca="false">COUNTIF('Deal Detail'!A2097:A12047,A2087)</f>
        <v>0</v>
      </c>
    </row>
    <row r="2088" customFormat="false" ht="12.75" hidden="false" customHeight="false" outlineLevel="0" collapsed="false">
      <c r="B2088" s="0" t="n">
        <f aca="false">COUNTIF('Deal Detail'!A2098:A12048,A2088)</f>
        <v>0</v>
      </c>
    </row>
    <row r="2089" customFormat="false" ht="12.75" hidden="false" customHeight="false" outlineLevel="0" collapsed="false">
      <c r="B2089" s="0" t="n">
        <f aca="false">COUNTIF('Deal Detail'!A2099:A12049,A2089)</f>
        <v>0</v>
      </c>
    </row>
    <row r="2090" customFormat="false" ht="12.75" hidden="false" customHeight="false" outlineLevel="0" collapsed="false">
      <c r="B2090" s="0" t="n">
        <f aca="false">COUNTIF('Deal Detail'!A2100:A12050,A2090)</f>
        <v>0</v>
      </c>
    </row>
    <row r="2091" customFormat="false" ht="12.75" hidden="false" customHeight="false" outlineLevel="0" collapsed="false">
      <c r="B2091" s="0" t="n">
        <f aca="false">COUNTIF('Deal Detail'!A2101:A12051,A2091)</f>
        <v>0</v>
      </c>
    </row>
    <row r="2092" customFormat="false" ht="12.75" hidden="false" customHeight="false" outlineLevel="0" collapsed="false">
      <c r="B2092" s="0" t="n">
        <f aca="false">COUNTIF('Deal Detail'!A2102:A12052,A2092)</f>
        <v>0</v>
      </c>
    </row>
    <row r="2093" customFormat="false" ht="12.75" hidden="false" customHeight="false" outlineLevel="0" collapsed="false">
      <c r="B2093" s="0" t="n">
        <f aca="false">COUNTIF('Deal Detail'!A2103:A12053,A2093)</f>
        <v>0</v>
      </c>
    </row>
    <row r="2094" customFormat="false" ht="12.75" hidden="false" customHeight="false" outlineLevel="0" collapsed="false">
      <c r="B2094" s="0" t="n">
        <f aca="false">COUNTIF('Deal Detail'!A2104:A12054,A2094)</f>
        <v>0</v>
      </c>
    </row>
    <row r="2095" customFormat="false" ht="12.75" hidden="false" customHeight="false" outlineLevel="0" collapsed="false">
      <c r="B2095" s="0" t="n">
        <f aca="false">COUNTIF('Deal Detail'!A2105:A12055,A2095)</f>
        <v>0</v>
      </c>
    </row>
    <row r="2096" customFormat="false" ht="12.75" hidden="false" customHeight="false" outlineLevel="0" collapsed="false">
      <c r="B2096" s="0" t="n">
        <f aca="false">COUNTIF('Deal Detail'!A2106:A12056,A2096)</f>
        <v>0</v>
      </c>
    </row>
    <row r="2097" customFormat="false" ht="12.75" hidden="false" customHeight="false" outlineLevel="0" collapsed="false">
      <c r="B2097" s="0" t="n">
        <f aca="false">COUNTIF('Deal Detail'!A2107:A12057,A2097)</f>
        <v>0</v>
      </c>
    </row>
    <row r="2098" customFormat="false" ht="12.75" hidden="false" customHeight="false" outlineLevel="0" collapsed="false">
      <c r="B2098" s="0" t="n">
        <f aca="false">COUNTIF('Deal Detail'!A2108:A12058,A2098)</f>
        <v>0</v>
      </c>
    </row>
    <row r="2099" customFormat="false" ht="12.75" hidden="false" customHeight="false" outlineLevel="0" collapsed="false">
      <c r="B2099" s="0" t="n">
        <f aca="false">COUNTIF('Deal Detail'!A2109:A12059,A2099)</f>
        <v>0</v>
      </c>
    </row>
    <row r="2100" customFormat="false" ht="12.75" hidden="false" customHeight="false" outlineLevel="0" collapsed="false">
      <c r="B2100" s="0" t="n">
        <f aca="false">COUNTIF('Deal Detail'!A2110:A12060,A2100)</f>
        <v>0</v>
      </c>
    </row>
    <row r="2101" customFormat="false" ht="12.75" hidden="false" customHeight="false" outlineLevel="0" collapsed="false">
      <c r="B2101" s="0" t="n">
        <f aca="false">COUNTIF('Deal Detail'!A2111:A12061,A2101)</f>
        <v>0</v>
      </c>
    </row>
    <row r="2102" customFormat="false" ht="12.75" hidden="false" customHeight="false" outlineLevel="0" collapsed="false">
      <c r="B2102" s="0" t="n">
        <f aca="false">COUNTIF('Deal Detail'!A2112:A12062,A2102)</f>
        <v>0</v>
      </c>
    </row>
    <row r="2103" customFormat="false" ht="12.75" hidden="false" customHeight="false" outlineLevel="0" collapsed="false">
      <c r="B2103" s="0" t="n">
        <f aca="false">COUNTIF('Deal Detail'!A2113:A12063,A2103)</f>
        <v>0</v>
      </c>
    </row>
    <row r="2104" customFormat="false" ht="12.75" hidden="false" customHeight="false" outlineLevel="0" collapsed="false">
      <c r="B2104" s="0" t="n">
        <f aca="false">COUNTIF('Deal Detail'!A2114:A12064,A2104)</f>
        <v>0</v>
      </c>
    </row>
    <row r="2105" customFormat="false" ht="12.75" hidden="false" customHeight="false" outlineLevel="0" collapsed="false">
      <c r="B2105" s="0" t="n">
        <f aca="false">COUNTIF('Deal Detail'!A2115:A12065,A2105)</f>
        <v>0</v>
      </c>
    </row>
    <row r="2106" customFormat="false" ht="12.75" hidden="false" customHeight="false" outlineLevel="0" collapsed="false">
      <c r="B2106" s="0" t="n">
        <f aca="false">COUNTIF('Deal Detail'!A2116:A12066,A2106)</f>
        <v>0</v>
      </c>
    </row>
    <row r="2107" customFormat="false" ht="12.75" hidden="false" customHeight="false" outlineLevel="0" collapsed="false">
      <c r="B2107" s="0" t="n">
        <f aca="false">COUNTIF('Deal Detail'!A2117:A12067,A2107)</f>
        <v>0</v>
      </c>
    </row>
    <row r="2108" customFormat="false" ht="12.75" hidden="false" customHeight="false" outlineLevel="0" collapsed="false">
      <c r="B2108" s="0" t="n">
        <f aca="false">COUNTIF('Deal Detail'!A2118:A12068,A2108)</f>
        <v>0</v>
      </c>
    </row>
    <row r="2109" customFormat="false" ht="12.75" hidden="false" customHeight="false" outlineLevel="0" collapsed="false">
      <c r="B2109" s="0" t="n">
        <f aca="false">COUNTIF('Deal Detail'!A2119:A12069,A2109)</f>
        <v>0</v>
      </c>
    </row>
    <row r="2110" customFormat="false" ht="12.75" hidden="false" customHeight="false" outlineLevel="0" collapsed="false">
      <c r="B2110" s="0" t="n">
        <f aca="false">COUNTIF('Deal Detail'!A2120:A12070,A2110)</f>
        <v>0</v>
      </c>
    </row>
    <row r="2111" customFormat="false" ht="12.75" hidden="false" customHeight="false" outlineLevel="0" collapsed="false">
      <c r="B2111" s="0" t="n">
        <f aca="false">COUNTIF('Deal Detail'!A2121:A12071,A2111)</f>
        <v>0</v>
      </c>
    </row>
    <row r="2112" customFormat="false" ht="12.75" hidden="false" customHeight="false" outlineLevel="0" collapsed="false">
      <c r="B2112" s="0" t="n">
        <f aca="false">COUNTIF('Deal Detail'!A2122:A12072,A2112)</f>
        <v>0</v>
      </c>
    </row>
    <row r="2113" customFormat="false" ht="12.75" hidden="false" customHeight="false" outlineLevel="0" collapsed="false">
      <c r="B2113" s="0" t="n">
        <f aca="false">COUNTIF('Deal Detail'!A2123:A12073,A2113)</f>
        <v>0</v>
      </c>
    </row>
    <row r="2114" customFormat="false" ht="12.75" hidden="false" customHeight="false" outlineLevel="0" collapsed="false">
      <c r="B2114" s="0" t="n">
        <f aca="false">COUNTIF('Deal Detail'!A2124:A12074,A2114)</f>
        <v>0</v>
      </c>
    </row>
    <row r="2115" customFormat="false" ht="12.75" hidden="false" customHeight="false" outlineLevel="0" collapsed="false">
      <c r="B2115" s="0" t="n">
        <f aca="false">COUNTIF('Deal Detail'!A2125:A12075,A2115)</f>
        <v>0</v>
      </c>
    </row>
    <row r="2116" customFormat="false" ht="12.75" hidden="false" customHeight="false" outlineLevel="0" collapsed="false">
      <c r="B2116" s="0" t="n">
        <f aca="false">COUNTIF('Deal Detail'!A2126:A12076,A2116)</f>
        <v>0</v>
      </c>
    </row>
    <row r="2117" customFormat="false" ht="12.75" hidden="false" customHeight="false" outlineLevel="0" collapsed="false">
      <c r="B2117" s="0" t="n">
        <f aca="false">COUNTIF('Deal Detail'!A2127:A12077,A2117)</f>
        <v>0</v>
      </c>
    </row>
    <row r="2118" customFormat="false" ht="12.75" hidden="false" customHeight="false" outlineLevel="0" collapsed="false">
      <c r="B2118" s="0" t="n">
        <f aca="false">COUNTIF('Deal Detail'!A2128:A12078,A2118)</f>
        <v>0</v>
      </c>
    </row>
    <row r="2119" customFormat="false" ht="12.75" hidden="false" customHeight="false" outlineLevel="0" collapsed="false">
      <c r="B2119" s="0" t="n">
        <f aca="false">COUNTIF('Deal Detail'!A2129:A12079,A2119)</f>
        <v>0</v>
      </c>
    </row>
    <row r="2120" customFormat="false" ht="12.75" hidden="false" customHeight="false" outlineLevel="0" collapsed="false">
      <c r="B2120" s="0" t="n">
        <f aca="false">COUNTIF('Deal Detail'!A2130:A12080,A2120)</f>
        <v>0</v>
      </c>
    </row>
    <row r="2121" customFormat="false" ht="12.75" hidden="false" customHeight="false" outlineLevel="0" collapsed="false">
      <c r="B2121" s="0" t="n">
        <f aca="false">COUNTIF('Deal Detail'!A2131:A12081,A2121)</f>
        <v>0</v>
      </c>
    </row>
    <row r="2122" customFormat="false" ht="12.75" hidden="false" customHeight="false" outlineLevel="0" collapsed="false">
      <c r="B2122" s="0" t="n">
        <f aca="false">COUNTIF('Deal Detail'!A2132:A12082,A2122)</f>
        <v>0</v>
      </c>
    </row>
    <row r="2123" customFormat="false" ht="12.75" hidden="false" customHeight="false" outlineLevel="0" collapsed="false">
      <c r="B2123" s="0" t="n">
        <f aca="false">COUNTIF('Deal Detail'!A2133:A12083,A2123)</f>
        <v>0</v>
      </c>
    </row>
    <row r="2124" customFormat="false" ht="12.75" hidden="false" customHeight="false" outlineLevel="0" collapsed="false">
      <c r="B2124" s="0" t="n">
        <f aca="false">COUNTIF('Deal Detail'!A2134:A12084,A2124)</f>
        <v>0</v>
      </c>
    </row>
    <row r="2125" customFormat="false" ht="12.75" hidden="false" customHeight="false" outlineLevel="0" collapsed="false">
      <c r="B2125" s="0" t="n">
        <f aca="false">COUNTIF('Deal Detail'!A2135:A12085,A2125)</f>
        <v>0</v>
      </c>
    </row>
    <row r="2126" customFormat="false" ht="12.75" hidden="false" customHeight="false" outlineLevel="0" collapsed="false">
      <c r="B2126" s="0" t="n">
        <f aca="false">COUNTIF('Deal Detail'!A2136:A12086,A2126)</f>
        <v>0</v>
      </c>
    </row>
    <row r="2127" customFormat="false" ht="12.75" hidden="false" customHeight="false" outlineLevel="0" collapsed="false">
      <c r="B2127" s="0" t="n">
        <f aca="false">COUNTIF('Deal Detail'!A2137:A12087,A2127)</f>
        <v>0</v>
      </c>
    </row>
    <row r="2128" customFormat="false" ht="12.75" hidden="false" customHeight="false" outlineLevel="0" collapsed="false">
      <c r="B2128" s="0" t="n">
        <f aca="false">COUNTIF('Deal Detail'!A2138:A12088,A2128)</f>
        <v>0</v>
      </c>
    </row>
    <row r="2129" customFormat="false" ht="12.75" hidden="false" customHeight="false" outlineLevel="0" collapsed="false">
      <c r="B2129" s="0" t="n">
        <f aca="false">COUNTIF('Deal Detail'!A2139:A12089,A2129)</f>
        <v>0</v>
      </c>
    </row>
    <row r="2130" customFormat="false" ht="12.75" hidden="false" customHeight="false" outlineLevel="0" collapsed="false">
      <c r="B2130" s="0" t="n">
        <f aca="false">COUNTIF('Deal Detail'!A2140:A12090,A2130)</f>
        <v>0</v>
      </c>
    </row>
    <row r="2131" customFormat="false" ht="12.75" hidden="false" customHeight="false" outlineLevel="0" collapsed="false">
      <c r="B2131" s="0" t="n">
        <f aca="false">COUNTIF('Deal Detail'!A2141:A12091,A2131)</f>
        <v>0</v>
      </c>
    </row>
    <row r="2132" customFormat="false" ht="12.75" hidden="false" customHeight="false" outlineLevel="0" collapsed="false">
      <c r="B2132" s="0" t="n">
        <f aca="false">COUNTIF('Deal Detail'!A2142:A12092,A2132)</f>
        <v>0</v>
      </c>
    </row>
    <row r="2133" customFormat="false" ht="12.75" hidden="false" customHeight="false" outlineLevel="0" collapsed="false">
      <c r="B2133" s="0" t="n">
        <f aca="false">COUNTIF('Deal Detail'!A2143:A12093,A2133)</f>
        <v>0</v>
      </c>
    </row>
    <row r="2134" customFormat="false" ht="12.75" hidden="false" customHeight="false" outlineLevel="0" collapsed="false">
      <c r="B2134" s="0" t="n">
        <f aca="false">COUNTIF('Deal Detail'!A2144:A12094,A2134)</f>
        <v>0</v>
      </c>
    </row>
    <row r="2135" customFormat="false" ht="12.75" hidden="false" customHeight="false" outlineLevel="0" collapsed="false">
      <c r="B2135" s="0" t="n">
        <f aca="false">COUNTIF('Deal Detail'!A2145:A12095,A2135)</f>
        <v>0</v>
      </c>
    </row>
    <row r="2136" customFormat="false" ht="12.75" hidden="false" customHeight="false" outlineLevel="0" collapsed="false">
      <c r="B2136" s="0" t="n">
        <f aca="false">COUNTIF('Deal Detail'!A2146:A12096,A2136)</f>
        <v>0</v>
      </c>
    </row>
    <row r="2137" customFormat="false" ht="12.75" hidden="false" customHeight="false" outlineLevel="0" collapsed="false">
      <c r="B2137" s="0" t="n">
        <f aca="false">COUNTIF('Deal Detail'!A2147:A12097,A2137)</f>
        <v>0</v>
      </c>
    </row>
    <row r="2138" customFormat="false" ht="12.75" hidden="false" customHeight="false" outlineLevel="0" collapsed="false">
      <c r="B2138" s="0" t="n">
        <f aca="false">COUNTIF('Deal Detail'!A2148:A12098,A2138)</f>
        <v>0</v>
      </c>
    </row>
    <row r="2139" customFormat="false" ht="12.75" hidden="false" customHeight="false" outlineLevel="0" collapsed="false">
      <c r="B2139" s="0" t="n">
        <f aca="false">COUNTIF('Deal Detail'!A2149:A12099,A2139)</f>
        <v>0</v>
      </c>
    </row>
    <row r="2140" customFormat="false" ht="12.75" hidden="false" customHeight="false" outlineLevel="0" collapsed="false">
      <c r="B2140" s="0" t="n">
        <f aca="false">COUNTIF('Deal Detail'!A2150:A12100,A2140)</f>
        <v>0</v>
      </c>
    </row>
    <row r="2141" customFormat="false" ht="12.75" hidden="false" customHeight="false" outlineLevel="0" collapsed="false">
      <c r="B2141" s="0" t="n">
        <f aca="false">COUNTIF('Deal Detail'!A2151:A12101,A2141)</f>
        <v>0</v>
      </c>
    </row>
    <row r="2142" customFormat="false" ht="12.75" hidden="false" customHeight="false" outlineLevel="0" collapsed="false">
      <c r="B2142" s="0" t="n">
        <f aca="false">COUNTIF('Deal Detail'!A2152:A12102,A2142)</f>
        <v>0</v>
      </c>
    </row>
    <row r="2143" customFormat="false" ht="12.75" hidden="false" customHeight="false" outlineLevel="0" collapsed="false">
      <c r="B2143" s="0" t="n">
        <f aca="false">COUNTIF('Deal Detail'!A2153:A12103,A2143)</f>
        <v>0</v>
      </c>
    </row>
    <row r="2144" customFormat="false" ht="12.75" hidden="false" customHeight="false" outlineLevel="0" collapsed="false">
      <c r="B2144" s="0" t="n">
        <f aca="false">COUNTIF('Deal Detail'!A2154:A12104,A2144)</f>
        <v>0</v>
      </c>
    </row>
    <row r="2145" customFormat="false" ht="12.75" hidden="false" customHeight="false" outlineLevel="0" collapsed="false">
      <c r="B2145" s="0" t="n">
        <f aca="false">COUNTIF('Deal Detail'!A2155:A12105,A2145)</f>
        <v>0</v>
      </c>
    </row>
    <row r="2146" customFormat="false" ht="12.75" hidden="false" customHeight="false" outlineLevel="0" collapsed="false">
      <c r="B2146" s="0" t="n">
        <f aca="false">COUNTIF('Deal Detail'!A2156:A12106,A2146)</f>
        <v>0</v>
      </c>
    </row>
    <row r="2147" customFormat="false" ht="12.75" hidden="false" customHeight="false" outlineLevel="0" collapsed="false">
      <c r="B2147" s="0" t="n">
        <f aca="false">COUNTIF('Deal Detail'!A2157:A12107,A2147)</f>
        <v>0</v>
      </c>
    </row>
    <row r="2148" customFormat="false" ht="12.75" hidden="false" customHeight="false" outlineLevel="0" collapsed="false">
      <c r="B2148" s="0" t="n">
        <f aca="false">COUNTIF('Deal Detail'!A2158:A12108,A2148)</f>
        <v>0</v>
      </c>
    </row>
    <row r="2149" customFormat="false" ht="12.75" hidden="false" customHeight="false" outlineLevel="0" collapsed="false">
      <c r="B2149" s="0" t="n">
        <f aca="false">COUNTIF('Deal Detail'!A2159:A12109,A2149)</f>
        <v>0</v>
      </c>
    </row>
    <row r="2150" customFormat="false" ht="12.75" hidden="false" customHeight="false" outlineLevel="0" collapsed="false">
      <c r="B2150" s="0" t="n">
        <f aca="false">COUNTIF('Deal Detail'!A2160:A12110,A2150)</f>
        <v>0</v>
      </c>
    </row>
    <row r="2151" customFormat="false" ht="12.75" hidden="false" customHeight="false" outlineLevel="0" collapsed="false">
      <c r="B2151" s="0" t="n">
        <f aca="false">COUNTIF('Deal Detail'!A2161:A12111,A2151)</f>
        <v>0</v>
      </c>
    </row>
    <row r="2152" customFormat="false" ht="12.75" hidden="false" customHeight="false" outlineLevel="0" collapsed="false">
      <c r="B2152" s="0" t="n">
        <f aca="false">COUNTIF('Deal Detail'!A2162:A12112,A2152)</f>
        <v>0</v>
      </c>
    </row>
    <row r="2153" customFormat="false" ht="12.75" hidden="false" customHeight="false" outlineLevel="0" collapsed="false">
      <c r="B2153" s="0" t="n">
        <f aca="false">COUNTIF('Deal Detail'!A2163:A12113,A2153)</f>
        <v>0</v>
      </c>
    </row>
    <row r="2154" customFormat="false" ht="12.75" hidden="false" customHeight="false" outlineLevel="0" collapsed="false">
      <c r="B2154" s="0" t="n">
        <f aca="false">COUNTIF('Deal Detail'!A2164:A12114,A2154)</f>
        <v>0</v>
      </c>
    </row>
    <row r="2155" customFormat="false" ht="12.75" hidden="false" customHeight="false" outlineLevel="0" collapsed="false">
      <c r="B2155" s="0" t="n">
        <f aca="false">COUNTIF('Deal Detail'!A2165:A12115,A2155)</f>
        <v>0</v>
      </c>
    </row>
    <row r="2156" customFormat="false" ht="12.75" hidden="false" customHeight="false" outlineLevel="0" collapsed="false">
      <c r="B2156" s="0" t="n">
        <f aca="false">COUNTIF('Deal Detail'!A2166:A12116,A2156)</f>
        <v>0</v>
      </c>
    </row>
    <row r="2157" customFormat="false" ht="12.75" hidden="false" customHeight="false" outlineLevel="0" collapsed="false">
      <c r="B2157" s="0" t="n">
        <f aca="false">COUNTIF('Deal Detail'!A2167:A12117,A2157)</f>
        <v>0</v>
      </c>
    </row>
    <row r="2158" customFormat="false" ht="12.75" hidden="false" customHeight="false" outlineLevel="0" collapsed="false">
      <c r="B2158" s="0" t="n">
        <f aca="false">COUNTIF('Deal Detail'!A2168:A12118,A2158)</f>
        <v>0</v>
      </c>
    </row>
    <row r="2159" customFormat="false" ht="12.75" hidden="false" customHeight="false" outlineLevel="0" collapsed="false">
      <c r="B2159" s="0" t="n">
        <f aca="false">COUNTIF('Deal Detail'!A2169:A12119,A2159)</f>
        <v>0</v>
      </c>
    </row>
    <row r="2160" customFormat="false" ht="12.75" hidden="false" customHeight="false" outlineLevel="0" collapsed="false">
      <c r="B2160" s="0" t="n">
        <f aca="false">COUNTIF('Deal Detail'!A2170:A12120,A2160)</f>
        <v>0</v>
      </c>
    </row>
    <row r="2161" customFormat="false" ht="12.75" hidden="false" customHeight="false" outlineLevel="0" collapsed="false">
      <c r="B2161" s="0" t="n">
        <f aca="false">COUNTIF('Deal Detail'!A2171:A12121,A2161)</f>
        <v>0</v>
      </c>
    </row>
    <row r="2162" customFormat="false" ht="12.75" hidden="false" customHeight="false" outlineLevel="0" collapsed="false">
      <c r="B2162" s="0" t="n">
        <f aca="false">COUNTIF('Deal Detail'!A2172:A12122,A2162)</f>
        <v>0</v>
      </c>
    </row>
    <row r="2163" customFormat="false" ht="12.75" hidden="false" customHeight="false" outlineLevel="0" collapsed="false">
      <c r="B2163" s="0" t="n">
        <f aca="false">COUNTIF('Deal Detail'!A2173:A12123,A2163)</f>
        <v>0</v>
      </c>
    </row>
    <row r="2164" customFormat="false" ht="12.75" hidden="false" customHeight="false" outlineLevel="0" collapsed="false">
      <c r="B2164" s="0" t="n">
        <f aca="false">COUNTIF('Deal Detail'!A2174:A12124,A2164)</f>
        <v>0</v>
      </c>
    </row>
    <row r="2165" customFormat="false" ht="12.75" hidden="false" customHeight="false" outlineLevel="0" collapsed="false">
      <c r="B2165" s="0" t="n">
        <f aca="false">COUNTIF('Deal Detail'!A2175:A12125,A2165)</f>
        <v>0</v>
      </c>
    </row>
    <row r="2166" customFormat="false" ht="12.75" hidden="false" customHeight="false" outlineLevel="0" collapsed="false">
      <c r="B2166" s="0" t="n">
        <f aca="false">COUNTIF('Deal Detail'!A2176:A12126,A2166)</f>
        <v>0</v>
      </c>
    </row>
    <row r="2167" customFormat="false" ht="12.75" hidden="false" customHeight="false" outlineLevel="0" collapsed="false">
      <c r="B2167" s="0" t="n">
        <f aca="false">COUNTIF('Deal Detail'!A2177:A12127,A2167)</f>
        <v>0</v>
      </c>
    </row>
    <row r="2168" customFormat="false" ht="12.75" hidden="false" customHeight="false" outlineLevel="0" collapsed="false">
      <c r="B2168" s="0" t="n">
        <f aca="false">COUNTIF('Deal Detail'!A2178:A12128,A2168)</f>
        <v>0</v>
      </c>
    </row>
    <row r="2169" customFormat="false" ht="12.75" hidden="false" customHeight="false" outlineLevel="0" collapsed="false">
      <c r="B2169" s="0" t="n">
        <f aca="false">COUNTIF('Deal Detail'!A2179:A12129,A2169)</f>
        <v>0</v>
      </c>
    </row>
    <row r="2170" customFormat="false" ht="12.75" hidden="false" customHeight="false" outlineLevel="0" collapsed="false">
      <c r="B2170" s="0" t="n">
        <f aca="false">COUNTIF('Deal Detail'!A2180:A12130,A2170)</f>
        <v>0</v>
      </c>
    </row>
    <row r="2171" customFormat="false" ht="12.75" hidden="false" customHeight="false" outlineLevel="0" collapsed="false">
      <c r="B2171" s="0" t="n">
        <f aca="false">COUNTIF('Deal Detail'!A2181:A12131,A2171)</f>
        <v>0</v>
      </c>
    </row>
    <row r="2172" customFormat="false" ht="12.75" hidden="false" customHeight="false" outlineLevel="0" collapsed="false">
      <c r="B2172" s="0" t="n">
        <f aca="false">COUNTIF('Deal Detail'!A2182:A12132,A2172)</f>
        <v>0</v>
      </c>
    </row>
    <row r="2173" customFormat="false" ht="12.75" hidden="false" customHeight="false" outlineLevel="0" collapsed="false">
      <c r="B2173" s="0" t="n">
        <f aca="false">COUNTIF('Deal Detail'!A2183:A12133,A2173)</f>
        <v>0</v>
      </c>
    </row>
    <row r="2174" customFormat="false" ht="12.75" hidden="false" customHeight="false" outlineLevel="0" collapsed="false">
      <c r="B2174" s="0" t="n">
        <f aca="false">COUNTIF('Deal Detail'!A2184:A12134,A2174)</f>
        <v>0</v>
      </c>
    </row>
    <row r="2175" customFormat="false" ht="12.75" hidden="false" customHeight="false" outlineLevel="0" collapsed="false">
      <c r="B2175" s="0" t="n">
        <f aca="false">COUNTIF('Deal Detail'!A2185:A12135,A2175)</f>
        <v>0</v>
      </c>
    </row>
    <row r="2176" customFormat="false" ht="12.75" hidden="false" customHeight="false" outlineLevel="0" collapsed="false">
      <c r="B2176" s="0" t="n">
        <f aca="false">COUNTIF('Deal Detail'!A2186:A12136,A2176)</f>
        <v>0</v>
      </c>
    </row>
    <row r="2177" customFormat="false" ht="12.75" hidden="false" customHeight="false" outlineLevel="0" collapsed="false">
      <c r="B2177" s="0" t="n">
        <f aca="false">COUNTIF('Deal Detail'!A2187:A12137,A2177)</f>
        <v>0</v>
      </c>
    </row>
    <row r="2178" customFormat="false" ht="12.75" hidden="false" customHeight="false" outlineLevel="0" collapsed="false">
      <c r="B2178" s="0" t="n">
        <f aca="false">COUNTIF('Deal Detail'!A2188:A12138,A2178)</f>
        <v>0</v>
      </c>
    </row>
    <row r="2179" customFormat="false" ht="12.75" hidden="false" customHeight="false" outlineLevel="0" collapsed="false">
      <c r="B2179" s="0" t="n">
        <f aca="false">COUNTIF('Deal Detail'!A2189:A12139,A2179)</f>
        <v>0</v>
      </c>
    </row>
    <row r="2180" customFormat="false" ht="12.75" hidden="false" customHeight="false" outlineLevel="0" collapsed="false">
      <c r="B2180" s="0" t="n">
        <f aca="false">COUNTIF('Deal Detail'!A2190:A12140,A2180)</f>
        <v>0</v>
      </c>
    </row>
    <row r="2181" customFormat="false" ht="12.75" hidden="false" customHeight="false" outlineLevel="0" collapsed="false">
      <c r="B2181" s="0" t="n">
        <f aca="false">COUNTIF('Deal Detail'!A2191:A12141,A2181)</f>
        <v>0</v>
      </c>
    </row>
    <row r="2182" customFormat="false" ht="12.75" hidden="false" customHeight="false" outlineLevel="0" collapsed="false">
      <c r="B2182" s="0" t="n">
        <f aca="false">COUNTIF('Deal Detail'!A2192:A12142,A2182)</f>
        <v>0</v>
      </c>
    </row>
    <row r="2183" customFormat="false" ht="12.75" hidden="false" customHeight="false" outlineLevel="0" collapsed="false">
      <c r="B2183" s="0" t="n">
        <f aca="false">COUNTIF('Deal Detail'!A2193:A12143,A2183)</f>
        <v>0</v>
      </c>
    </row>
    <row r="2184" customFormat="false" ht="12.75" hidden="false" customHeight="false" outlineLevel="0" collapsed="false">
      <c r="B2184" s="0" t="n">
        <f aca="false">COUNTIF('Deal Detail'!A2194:A12144,A2184)</f>
        <v>0</v>
      </c>
    </row>
    <row r="2185" customFormat="false" ht="12.75" hidden="false" customHeight="false" outlineLevel="0" collapsed="false">
      <c r="B2185" s="0" t="n">
        <f aca="false">COUNTIF('Deal Detail'!A2195:A12145,A2185)</f>
        <v>0</v>
      </c>
    </row>
    <row r="2186" customFormat="false" ht="12.75" hidden="false" customHeight="false" outlineLevel="0" collapsed="false">
      <c r="B2186" s="0" t="n">
        <f aca="false">COUNTIF('Deal Detail'!A2196:A12146,A2186)</f>
        <v>0</v>
      </c>
    </row>
    <row r="2187" customFormat="false" ht="12.75" hidden="false" customHeight="false" outlineLevel="0" collapsed="false">
      <c r="B2187" s="0" t="n">
        <f aca="false">COUNTIF('Deal Detail'!A2197:A12147,A2187)</f>
        <v>0</v>
      </c>
    </row>
    <row r="2188" customFormat="false" ht="12.75" hidden="false" customHeight="false" outlineLevel="0" collapsed="false">
      <c r="B2188" s="0" t="n">
        <f aca="false">COUNTIF('Deal Detail'!A2198:A12148,A2188)</f>
        <v>0</v>
      </c>
    </row>
    <row r="2189" customFormat="false" ht="12.75" hidden="false" customHeight="false" outlineLevel="0" collapsed="false">
      <c r="B2189" s="0" t="n">
        <f aca="false">COUNTIF('Deal Detail'!A2199:A12149,A2189)</f>
        <v>0</v>
      </c>
    </row>
    <row r="2190" customFormat="false" ht="12.75" hidden="false" customHeight="false" outlineLevel="0" collapsed="false">
      <c r="B2190" s="0" t="n">
        <f aca="false">COUNTIF('Deal Detail'!A2200:A12150,A2190)</f>
        <v>0</v>
      </c>
    </row>
    <row r="2191" customFormat="false" ht="12.75" hidden="false" customHeight="false" outlineLevel="0" collapsed="false">
      <c r="B2191" s="0" t="n">
        <f aca="false">COUNTIF('Deal Detail'!A2201:A12151,A2191)</f>
        <v>0</v>
      </c>
    </row>
    <row r="2192" customFormat="false" ht="12.75" hidden="false" customHeight="false" outlineLevel="0" collapsed="false">
      <c r="B2192" s="0" t="n">
        <f aca="false">COUNTIF('Deal Detail'!A2202:A12152,A2192)</f>
        <v>0</v>
      </c>
    </row>
    <row r="2193" customFormat="false" ht="12.75" hidden="false" customHeight="false" outlineLevel="0" collapsed="false">
      <c r="B2193" s="0" t="n">
        <f aca="false">COUNTIF('Deal Detail'!A2203:A12153,A2193)</f>
        <v>0</v>
      </c>
    </row>
    <row r="2194" customFormat="false" ht="12.75" hidden="false" customHeight="false" outlineLevel="0" collapsed="false">
      <c r="B2194" s="0" t="n">
        <f aca="false">COUNTIF('Deal Detail'!A2204:A12154,A2194)</f>
        <v>0</v>
      </c>
    </row>
    <row r="2195" customFormat="false" ht="12.75" hidden="false" customHeight="false" outlineLevel="0" collapsed="false">
      <c r="B2195" s="0" t="n">
        <f aca="false">COUNTIF('Deal Detail'!A2205:A12155,A2195)</f>
        <v>0</v>
      </c>
    </row>
    <row r="2196" customFormat="false" ht="12.75" hidden="false" customHeight="false" outlineLevel="0" collapsed="false">
      <c r="B2196" s="0" t="n">
        <f aca="false">COUNTIF('Deal Detail'!A2206:A12156,A2196)</f>
        <v>0</v>
      </c>
    </row>
    <row r="2197" customFormat="false" ht="12.75" hidden="false" customHeight="false" outlineLevel="0" collapsed="false">
      <c r="B2197" s="0" t="n">
        <f aca="false">COUNTIF('Deal Detail'!A2207:A12157,A2197)</f>
        <v>0</v>
      </c>
    </row>
    <row r="2198" customFormat="false" ht="12.75" hidden="false" customHeight="false" outlineLevel="0" collapsed="false">
      <c r="B2198" s="0" t="n">
        <f aca="false">COUNTIF('Deal Detail'!A2208:A12158,A2198)</f>
        <v>0</v>
      </c>
    </row>
    <row r="2199" customFormat="false" ht="12.75" hidden="false" customHeight="false" outlineLevel="0" collapsed="false">
      <c r="B2199" s="0" t="n">
        <f aca="false">COUNTIF('Deal Detail'!A2209:A12159,A2199)</f>
        <v>0</v>
      </c>
    </row>
    <row r="2200" customFormat="false" ht="12.75" hidden="false" customHeight="false" outlineLevel="0" collapsed="false">
      <c r="B2200" s="0" t="n">
        <f aca="false">COUNTIF('Deal Detail'!A2210:A12160,A2200)</f>
        <v>0</v>
      </c>
    </row>
    <row r="2201" customFormat="false" ht="12.75" hidden="false" customHeight="false" outlineLevel="0" collapsed="false">
      <c r="B2201" s="0" t="n">
        <f aca="false">COUNTIF('Deal Detail'!A2211:A12161,A2201)</f>
        <v>0</v>
      </c>
    </row>
    <row r="2202" customFormat="false" ht="12.75" hidden="false" customHeight="false" outlineLevel="0" collapsed="false">
      <c r="B2202" s="0" t="n">
        <f aca="false">COUNTIF('Deal Detail'!A2212:A12162,A2202)</f>
        <v>0</v>
      </c>
    </row>
    <row r="2203" customFormat="false" ht="12.75" hidden="false" customHeight="false" outlineLevel="0" collapsed="false">
      <c r="B2203" s="0" t="n">
        <f aca="false">COUNTIF('Deal Detail'!A2213:A12163,A2203)</f>
        <v>0</v>
      </c>
    </row>
    <row r="2204" customFormat="false" ht="12.75" hidden="false" customHeight="false" outlineLevel="0" collapsed="false">
      <c r="B2204" s="0" t="n">
        <f aca="false">COUNTIF('Deal Detail'!A2214:A12164,A2204)</f>
        <v>0</v>
      </c>
    </row>
    <row r="2205" customFormat="false" ht="12.75" hidden="false" customHeight="false" outlineLevel="0" collapsed="false">
      <c r="B2205" s="0" t="n">
        <f aca="false">COUNTIF('Deal Detail'!A2215:A12165,A2205)</f>
        <v>0</v>
      </c>
    </row>
    <row r="2206" customFormat="false" ht="12.75" hidden="false" customHeight="false" outlineLevel="0" collapsed="false">
      <c r="B2206" s="0" t="n">
        <f aca="false">COUNTIF('Deal Detail'!A2216:A12166,A2206)</f>
        <v>0</v>
      </c>
    </row>
    <row r="2207" customFormat="false" ht="12.75" hidden="false" customHeight="false" outlineLevel="0" collapsed="false">
      <c r="B2207" s="0" t="n">
        <f aca="false">COUNTIF('Deal Detail'!A2217:A12167,A2207)</f>
        <v>0</v>
      </c>
    </row>
    <row r="2208" customFormat="false" ht="12.75" hidden="false" customHeight="false" outlineLevel="0" collapsed="false">
      <c r="B2208" s="0" t="n">
        <f aca="false">COUNTIF('Deal Detail'!A2218:A12168,A2208)</f>
        <v>0</v>
      </c>
    </row>
    <row r="2209" customFormat="false" ht="12.75" hidden="false" customHeight="false" outlineLevel="0" collapsed="false">
      <c r="B2209" s="0" t="n">
        <f aca="false">COUNTIF('Deal Detail'!A2219:A12169,A2209)</f>
        <v>0</v>
      </c>
    </row>
    <row r="2210" customFormat="false" ht="12.75" hidden="false" customHeight="false" outlineLevel="0" collapsed="false">
      <c r="B2210" s="0" t="n">
        <f aca="false">COUNTIF('Deal Detail'!A2220:A12170,A2210)</f>
        <v>0</v>
      </c>
    </row>
    <row r="2211" customFormat="false" ht="12.75" hidden="false" customHeight="false" outlineLevel="0" collapsed="false">
      <c r="B2211" s="0" t="n">
        <f aca="false">COUNTIF('Deal Detail'!A2221:A12171,A2211)</f>
        <v>0</v>
      </c>
    </row>
    <row r="2212" customFormat="false" ht="12.75" hidden="false" customHeight="false" outlineLevel="0" collapsed="false">
      <c r="B2212" s="0" t="n">
        <f aca="false">COUNTIF('Deal Detail'!A2222:A12172,A2212)</f>
        <v>0</v>
      </c>
    </row>
    <row r="2213" customFormat="false" ht="12.75" hidden="false" customHeight="false" outlineLevel="0" collapsed="false">
      <c r="B2213" s="0" t="n">
        <f aca="false">COUNTIF('Deal Detail'!A2223:A12173,A2213)</f>
        <v>0</v>
      </c>
    </row>
    <row r="2214" customFormat="false" ht="12.75" hidden="false" customHeight="false" outlineLevel="0" collapsed="false">
      <c r="B2214" s="0" t="n">
        <f aca="false">COUNTIF('Deal Detail'!A2224:A12174,A2214)</f>
        <v>0</v>
      </c>
    </row>
    <row r="2215" customFormat="false" ht="12.75" hidden="false" customHeight="false" outlineLevel="0" collapsed="false">
      <c r="B2215" s="0" t="n">
        <f aca="false">COUNTIF('Deal Detail'!A2225:A12175,A2215)</f>
        <v>0</v>
      </c>
    </row>
    <row r="2216" customFormat="false" ht="12.75" hidden="false" customHeight="false" outlineLevel="0" collapsed="false">
      <c r="B2216" s="0" t="n">
        <f aca="false">COUNTIF('Deal Detail'!A2226:A12176,A2216)</f>
        <v>0</v>
      </c>
    </row>
    <row r="2217" customFormat="false" ht="12.75" hidden="false" customHeight="false" outlineLevel="0" collapsed="false">
      <c r="B2217" s="0" t="n">
        <f aca="false">COUNTIF('Deal Detail'!A2227:A12177,A2217)</f>
        <v>0</v>
      </c>
    </row>
    <row r="2218" customFormat="false" ht="12.75" hidden="false" customHeight="false" outlineLevel="0" collapsed="false">
      <c r="B2218" s="0" t="n">
        <f aca="false">COUNTIF('Deal Detail'!A2228:A12178,A2218)</f>
        <v>0</v>
      </c>
    </row>
    <row r="2219" customFormat="false" ht="12.75" hidden="false" customHeight="false" outlineLevel="0" collapsed="false">
      <c r="B2219" s="0" t="n">
        <f aca="false">COUNTIF('Deal Detail'!A2229:A12179,A2219)</f>
        <v>0</v>
      </c>
    </row>
    <row r="2220" customFormat="false" ht="12.75" hidden="false" customHeight="false" outlineLevel="0" collapsed="false">
      <c r="B2220" s="0" t="n">
        <f aca="false">COUNTIF('Deal Detail'!A2230:A12180,A2220)</f>
        <v>0</v>
      </c>
    </row>
    <row r="2221" customFormat="false" ht="12.75" hidden="false" customHeight="false" outlineLevel="0" collapsed="false">
      <c r="B2221" s="0" t="n">
        <f aca="false">COUNTIF('Deal Detail'!A2231:A12181,A2221)</f>
        <v>0</v>
      </c>
    </row>
    <row r="2222" customFormat="false" ht="12.75" hidden="false" customHeight="false" outlineLevel="0" collapsed="false">
      <c r="B2222" s="0" t="n">
        <f aca="false">COUNTIF('Deal Detail'!A2232:A12182,A2222)</f>
        <v>0</v>
      </c>
    </row>
    <row r="2223" customFormat="false" ht="12.75" hidden="false" customHeight="false" outlineLevel="0" collapsed="false">
      <c r="B2223" s="0" t="n">
        <f aca="false">COUNTIF('Deal Detail'!A2233:A12183,A2223)</f>
        <v>0</v>
      </c>
    </row>
    <row r="2224" customFormat="false" ht="12.75" hidden="false" customHeight="false" outlineLevel="0" collapsed="false">
      <c r="B2224" s="0" t="n">
        <f aca="false">COUNTIF('Deal Detail'!A2234:A12184,A2224)</f>
        <v>0</v>
      </c>
    </row>
    <row r="2225" customFormat="false" ht="12.75" hidden="false" customHeight="false" outlineLevel="0" collapsed="false">
      <c r="B2225" s="0" t="n">
        <f aca="false">COUNTIF('Deal Detail'!A2235:A12185,A2225)</f>
        <v>0</v>
      </c>
    </row>
    <row r="2226" customFormat="false" ht="12.75" hidden="false" customHeight="false" outlineLevel="0" collapsed="false">
      <c r="B2226" s="0" t="n">
        <f aca="false">COUNTIF('Deal Detail'!A2236:A12186,A2226)</f>
        <v>0</v>
      </c>
    </row>
    <row r="2227" customFormat="false" ht="12.75" hidden="false" customHeight="false" outlineLevel="0" collapsed="false">
      <c r="B2227" s="0" t="n">
        <f aca="false">COUNTIF('Deal Detail'!A2237:A12187,A2227)</f>
        <v>0</v>
      </c>
    </row>
    <row r="2228" customFormat="false" ht="12.75" hidden="false" customHeight="false" outlineLevel="0" collapsed="false">
      <c r="B2228" s="0" t="n">
        <f aca="false">COUNTIF('Deal Detail'!A2238:A12188,A2228)</f>
        <v>0</v>
      </c>
    </row>
    <row r="2229" customFormat="false" ht="12.75" hidden="false" customHeight="false" outlineLevel="0" collapsed="false">
      <c r="B2229" s="0" t="n">
        <f aca="false">COUNTIF('Deal Detail'!A2239:A12189,A2229)</f>
        <v>0</v>
      </c>
    </row>
    <row r="2230" customFormat="false" ht="12.75" hidden="false" customHeight="false" outlineLevel="0" collapsed="false">
      <c r="B2230" s="0" t="n">
        <f aca="false">COUNTIF('Deal Detail'!A2240:A12190,A2230)</f>
        <v>0</v>
      </c>
    </row>
    <row r="2231" customFormat="false" ht="12.75" hidden="false" customHeight="false" outlineLevel="0" collapsed="false">
      <c r="B2231" s="0" t="n">
        <f aca="false">COUNTIF('Deal Detail'!A2241:A12191,A2231)</f>
        <v>0</v>
      </c>
    </row>
    <row r="2232" customFormat="false" ht="12.75" hidden="false" customHeight="false" outlineLevel="0" collapsed="false">
      <c r="B2232" s="0" t="n">
        <f aca="false">COUNTIF('Deal Detail'!A2242:A12192,A2232)</f>
        <v>0</v>
      </c>
    </row>
    <row r="2233" customFormat="false" ht="12.75" hidden="false" customHeight="false" outlineLevel="0" collapsed="false">
      <c r="B2233" s="0" t="n">
        <f aca="false">COUNTIF('Deal Detail'!A2243:A12193,A2233)</f>
        <v>0</v>
      </c>
    </row>
    <row r="2234" customFormat="false" ht="12.75" hidden="false" customHeight="false" outlineLevel="0" collapsed="false">
      <c r="B2234" s="0" t="n">
        <f aca="false">COUNTIF('Deal Detail'!A2244:A12194,A2234)</f>
        <v>0</v>
      </c>
    </row>
    <row r="2235" customFormat="false" ht="12.75" hidden="false" customHeight="false" outlineLevel="0" collapsed="false">
      <c r="B2235" s="0" t="n">
        <f aca="false">COUNTIF('Deal Detail'!A2245:A12195,A2235)</f>
        <v>0</v>
      </c>
    </row>
    <row r="2236" customFormat="false" ht="12.75" hidden="false" customHeight="false" outlineLevel="0" collapsed="false">
      <c r="B2236" s="0" t="n">
        <f aca="false">COUNTIF('Deal Detail'!A2246:A12196,A2236)</f>
        <v>0</v>
      </c>
    </row>
    <row r="2237" customFormat="false" ht="12.75" hidden="false" customHeight="false" outlineLevel="0" collapsed="false">
      <c r="B2237" s="0" t="n">
        <f aca="false">COUNTIF('Deal Detail'!A2247:A12197,A2237)</f>
        <v>0</v>
      </c>
    </row>
    <row r="2238" customFormat="false" ht="12.75" hidden="false" customHeight="false" outlineLevel="0" collapsed="false">
      <c r="B2238" s="0" t="n">
        <f aca="false">COUNTIF('Deal Detail'!A2248:A12198,A2238)</f>
        <v>0</v>
      </c>
    </row>
    <row r="2239" customFormat="false" ht="12.75" hidden="false" customHeight="false" outlineLevel="0" collapsed="false">
      <c r="B2239" s="0" t="n">
        <f aca="false">COUNTIF('Deal Detail'!A2249:A12199,A2239)</f>
        <v>0</v>
      </c>
    </row>
    <row r="2240" customFormat="false" ht="12.75" hidden="false" customHeight="false" outlineLevel="0" collapsed="false">
      <c r="B2240" s="0" t="n">
        <f aca="false">COUNTIF('Deal Detail'!A2250:A12200,A2240)</f>
        <v>0</v>
      </c>
    </row>
    <row r="2241" customFormat="false" ht="12.75" hidden="false" customHeight="false" outlineLevel="0" collapsed="false">
      <c r="B2241" s="0" t="n">
        <f aca="false">COUNTIF('Deal Detail'!A2251:A12201,A2241)</f>
        <v>0</v>
      </c>
    </row>
    <row r="2242" customFormat="false" ht="12.75" hidden="false" customHeight="false" outlineLevel="0" collapsed="false">
      <c r="B2242" s="0" t="n">
        <f aca="false">COUNTIF('Deal Detail'!A2252:A12202,A2242)</f>
        <v>0</v>
      </c>
    </row>
    <row r="2243" customFormat="false" ht="12.75" hidden="false" customHeight="false" outlineLevel="0" collapsed="false">
      <c r="B2243" s="0" t="n">
        <f aca="false">COUNTIF('Deal Detail'!A2253:A12203,A2243)</f>
        <v>0</v>
      </c>
    </row>
    <row r="2244" customFormat="false" ht="12.75" hidden="false" customHeight="false" outlineLevel="0" collapsed="false">
      <c r="B2244" s="0" t="n">
        <f aca="false">COUNTIF('Deal Detail'!A2254:A12204,A2244)</f>
        <v>0</v>
      </c>
    </row>
    <row r="2245" customFormat="false" ht="12.75" hidden="false" customHeight="false" outlineLevel="0" collapsed="false">
      <c r="B2245" s="0" t="n">
        <f aca="false">COUNTIF('Deal Detail'!A2255:A12205,A2245)</f>
        <v>0</v>
      </c>
    </row>
    <row r="2246" customFormat="false" ht="12.75" hidden="false" customHeight="false" outlineLevel="0" collapsed="false">
      <c r="B2246" s="0" t="n">
        <f aca="false">COUNTIF('Deal Detail'!A2256:A12206,A2246)</f>
        <v>0</v>
      </c>
    </row>
    <row r="2247" customFormat="false" ht="12.75" hidden="false" customHeight="false" outlineLevel="0" collapsed="false">
      <c r="B2247" s="0" t="n">
        <f aca="false">COUNTIF('Deal Detail'!A2257:A12207,A2247)</f>
        <v>0</v>
      </c>
    </row>
    <row r="2248" customFormat="false" ht="12.75" hidden="false" customHeight="false" outlineLevel="0" collapsed="false">
      <c r="B2248" s="0" t="n">
        <f aca="false">COUNTIF('Deal Detail'!A2258:A12208,A2248)</f>
        <v>0</v>
      </c>
    </row>
    <row r="2249" customFormat="false" ht="12.75" hidden="false" customHeight="false" outlineLevel="0" collapsed="false">
      <c r="B2249" s="0" t="n">
        <f aca="false">COUNTIF('Deal Detail'!A2259:A12209,A2249)</f>
        <v>0</v>
      </c>
    </row>
    <row r="2250" customFormat="false" ht="12.75" hidden="false" customHeight="false" outlineLevel="0" collapsed="false">
      <c r="B2250" s="0" t="n">
        <f aca="false">COUNTIF('Deal Detail'!A2260:A12210,A2250)</f>
        <v>0</v>
      </c>
    </row>
    <row r="2251" customFormat="false" ht="12.75" hidden="false" customHeight="false" outlineLevel="0" collapsed="false">
      <c r="B2251" s="0" t="n">
        <f aca="false">COUNTIF('Deal Detail'!A2261:A12211,A2251)</f>
        <v>0</v>
      </c>
    </row>
    <row r="2252" customFormat="false" ht="12.75" hidden="false" customHeight="false" outlineLevel="0" collapsed="false">
      <c r="B2252" s="0" t="n">
        <f aca="false">COUNTIF('Deal Detail'!A2262:A12212,A2252)</f>
        <v>0</v>
      </c>
    </row>
    <row r="2253" customFormat="false" ht="12.75" hidden="false" customHeight="false" outlineLevel="0" collapsed="false">
      <c r="B2253" s="0" t="n">
        <f aca="false">COUNTIF('Deal Detail'!A2263:A12213,A2253)</f>
        <v>0</v>
      </c>
    </row>
    <row r="2254" customFormat="false" ht="12.75" hidden="false" customHeight="false" outlineLevel="0" collapsed="false">
      <c r="B2254" s="0" t="n">
        <f aca="false">COUNTIF('Deal Detail'!A2264:A12214,A2254)</f>
        <v>0</v>
      </c>
    </row>
    <row r="2255" customFormat="false" ht="12.75" hidden="false" customHeight="false" outlineLevel="0" collapsed="false">
      <c r="B2255" s="0" t="n">
        <f aca="false">COUNTIF('Deal Detail'!A2265:A12215,A2255)</f>
        <v>0</v>
      </c>
    </row>
    <row r="2256" customFormat="false" ht="12.75" hidden="false" customHeight="false" outlineLevel="0" collapsed="false">
      <c r="B2256" s="0" t="n">
        <f aca="false">COUNTIF('Deal Detail'!A2266:A12216,A2256)</f>
        <v>0</v>
      </c>
    </row>
    <row r="2257" customFormat="false" ht="12.75" hidden="false" customHeight="false" outlineLevel="0" collapsed="false">
      <c r="B2257" s="0" t="n">
        <f aca="false">COUNTIF('Deal Detail'!A2267:A12217,A2257)</f>
        <v>0</v>
      </c>
    </row>
    <row r="2258" customFormat="false" ht="12.75" hidden="false" customHeight="false" outlineLevel="0" collapsed="false">
      <c r="B2258" s="0" t="n">
        <f aca="false">COUNTIF('Deal Detail'!A2268:A12218,A2258)</f>
        <v>0</v>
      </c>
    </row>
    <row r="2259" customFormat="false" ht="12.75" hidden="false" customHeight="false" outlineLevel="0" collapsed="false">
      <c r="B2259" s="0" t="n">
        <f aca="false">COUNTIF('Deal Detail'!A2269:A12219,A2259)</f>
        <v>0</v>
      </c>
    </row>
    <row r="2260" customFormat="false" ht="12.75" hidden="false" customHeight="false" outlineLevel="0" collapsed="false">
      <c r="B2260" s="0" t="n">
        <f aca="false">COUNTIF('Deal Detail'!A2270:A12220,A2260)</f>
        <v>0</v>
      </c>
    </row>
    <row r="2261" customFormat="false" ht="12.75" hidden="false" customHeight="false" outlineLevel="0" collapsed="false">
      <c r="B2261" s="0" t="n">
        <f aca="false">COUNTIF('Deal Detail'!A2271:A12221,A2261)</f>
        <v>0</v>
      </c>
    </row>
    <row r="2262" customFormat="false" ht="12.75" hidden="false" customHeight="false" outlineLevel="0" collapsed="false">
      <c r="B2262" s="0" t="n">
        <f aca="false">COUNTIF('Deal Detail'!A2272:A12222,A2262)</f>
        <v>0</v>
      </c>
    </row>
    <row r="2263" customFormat="false" ht="12.75" hidden="false" customHeight="false" outlineLevel="0" collapsed="false">
      <c r="B2263" s="0" t="n">
        <f aca="false">COUNTIF('Deal Detail'!A2273:A12223,A2263)</f>
        <v>0</v>
      </c>
    </row>
    <row r="2264" customFormat="false" ht="12.75" hidden="false" customHeight="false" outlineLevel="0" collapsed="false">
      <c r="B2264" s="0" t="n">
        <f aca="false">COUNTIF('Deal Detail'!A2274:A12224,A2264)</f>
        <v>0</v>
      </c>
    </row>
    <row r="2265" customFormat="false" ht="12.75" hidden="false" customHeight="false" outlineLevel="0" collapsed="false">
      <c r="B2265" s="0" t="n">
        <f aca="false">COUNTIF('Deal Detail'!A2275:A12225,A2265)</f>
        <v>0</v>
      </c>
    </row>
    <row r="2266" customFormat="false" ht="12.75" hidden="false" customHeight="false" outlineLevel="0" collapsed="false">
      <c r="B2266" s="0" t="n">
        <f aca="false">COUNTIF('Deal Detail'!A2276:A12226,A2266)</f>
        <v>0</v>
      </c>
    </row>
    <row r="2267" customFormat="false" ht="12.75" hidden="false" customHeight="false" outlineLevel="0" collapsed="false">
      <c r="B2267" s="0" t="n">
        <f aca="false">COUNTIF('Deal Detail'!A2277:A12227,A2267)</f>
        <v>0</v>
      </c>
    </row>
    <row r="2268" customFormat="false" ht="12.75" hidden="false" customHeight="false" outlineLevel="0" collapsed="false">
      <c r="B2268" s="0" t="n">
        <f aca="false">COUNTIF('Deal Detail'!A2278:A12228,A2268)</f>
        <v>0</v>
      </c>
    </row>
    <row r="2269" customFormat="false" ht="12.75" hidden="false" customHeight="false" outlineLevel="0" collapsed="false">
      <c r="B2269" s="0" t="n">
        <f aca="false">COUNTIF('Deal Detail'!A2279:A12229,A2269)</f>
        <v>0</v>
      </c>
    </row>
    <row r="2270" customFormat="false" ht="12.75" hidden="false" customHeight="false" outlineLevel="0" collapsed="false">
      <c r="B2270" s="0" t="n">
        <f aca="false">COUNTIF('Deal Detail'!A2280:A12230,A2270)</f>
        <v>0</v>
      </c>
    </row>
    <row r="2271" customFormat="false" ht="12.75" hidden="false" customHeight="false" outlineLevel="0" collapsed="false">
      <c r="B2271" s="0" t="n">
        <f aca="false">COUNTIF('Deal Detail'!A2281:A12231,A2271)</f>
        <v>0</v>
      </c>
    </row>
    <row r="2272" customFormat="false" ht="12.75" hidden="false" customHeight="false" outlineLevel="0" collapsed="false">
      <c r="B2272" s="0" t="n">
        <f aca="false">COUNTIF('Deal Detail'!A2282:A12232,A2272)</f>
        <v>0</v>
      </c>
    </row>
    <row r="2273" customFormat="false" ht="12.75" hidden="false" customHeight="false" outlineLevel="0" collapsed="false">
      <c r="B2273" s="0" t="n">
        <f aca="false">COUNTIF('Deal Detail'!A2283:A12233,A2273)</f>
        <v>0</v>
      </c>
    </row>
    <row r="2274" customFormat="false" ht="12.75" hidden="false" customHeight="false" outlineLevel="0" collapsed="false">
      <c r="B2274" s="0" t="n">
        <f aca="false">COUNTIF('Deal Detail'!A2284:A12234,A2274)</f>
        <v>0</v>
      </c>
    </row>
    <row r="2275" customFormat="false" ht="12.75" hidden="false" customHeight="false" outlineLevel="0" collapsed="false">
      <c r="B2275" s="0" t="n">
        <f aca="false">COUNTIF('Deal Detail'!A2285:A12235,A2275)</f>
        <v>0</v>
      </c>
    </row>
    <row r="2276" customFormat="false" ht="12.75" hidden="false" customHeight="false" outlineLevel="0" collapsed="false">
      <c r="B2276" s="0" t="n">
        <f aca="false">COUNTIF('Deal Detail'!A2286:A12236,A2276)</f>
        <v>0</v>
      </c>
    </row>
    <row r="2277" customFormat="false" ht="12.75" hidden="false" customHeight="false" outlineLevel="0" collapsed="false">
      <c r="B2277" s="0" t="n">
        <f aca="false">COUNTIF('Deal Detail'!A2287:A12237,A2277)</f>
        <v>0</v>
      </c>
    </row>
    <row r="2278" customFormat="false" ht="12.75" hidden="false" customHeight="false" outlineLevel="0" collapsed="false">
      <c r="B2278" s="0" t="n">
        <f aca="false">COUNTIF('Deal Detail'!A2288:A12238,A2278)</f>
        <v>0</v>
      </c>
    </row>
    <row r="2279" customFormat="false" ht="12.75" hidden="false" customHeight="false" outlineLevel="0" collapsed="false">
      <c r="B2279" s="0" t="n">
        <f aca="false">COUNTIF('Deal Detail'!A2289:A12239,A2279)</f>
        <v>0</v>
      </c>
    </row>
    <row r="2280" customFormat="false" ht="12.75" hidden="false" customHeight="false" outlineLevel="0" collapsed="false">
      <c r="B2280" s="0" t="n">
        <f aca="false">COUNTIF('Deal Detail'!A2290:A12240,A2280)</f>
        <v>0</v>
      </c>
    </row>
    <row r="2281" customFormat="false" ht="12.75" hidden="false" customHeight="false" outlineLevel="0" collapsed="false">
      <c r="B2281" s="0" t="n">
        <f aca="false">COUNTIF('Deal Detail'!A2291:A12241,A2281)</f>
        <v>0</v>
      </c>
    </row>
    <row r="2282" customFormat="false" ht="12.75" hidden="false" customHeight="false" outlineLevel="0" collapsed="false">
      <c r="B2282" s="0" t="n">
        <f aca="false">COUNTIF('Deal Detail'!A2292:A12242,A2282)</f>
        <v>0</v>
      </c>
    </row>
    <row r="2283" customFormat="false" ht="12.75" hidden="false" customHeight="false" outlineLevel="0" collapsed="false">
      <c r="B2283" s="0" t="n">
        <f aca="false">COUNTIF('Deal Detail'!A2293:A12243,A2283)</f>
        <v>0</v>
      </c>
    </row>
    <row r="2284" customFormat="false" ht="12.75" hidden="false" customHeight="false" outlineLevel="0" collapsed="false">
      <c r="B2284" s="0" t="n">
        <f aca="false">COUNTIF('Deal Detail'!A2294:A12244,A2284)</f>
        <v>0</v>
      </c>
    </row>
    <row r="2285" customFormat="false" ht="12.75" hidden="false" customHeight="false" outlineLevel="0" collapsed="false">
      <c r="B2285" s="0" t="n">
        <f aca="false">COUNTIF('Deal Detail'!A2295:A12245,A2285)</f>
        <v>0</v>
      </c>
    </row>
    <row r="2286" customFormat="false" ht="12.75" hidden="false" customHeight="false" outlineLevel="0" collapsed="false">
      <c r="B2286" s="0" t="n">
        <f aca="false">COUNTIF('Deal Detail'!A2296:A12246,A2286)</f>
        <v>0</v>
      </c>
    </row>
    <row r="2287" customFormat="false" ht="12.75" hidden="false" customHeight="false" outlineLevel="0" collapsed="false">
      <c r="B2287" s="0" t="n">
        <f aca="false">COUNTIF('Deal Detail'!A2297:A12247,A2287)</f>
        <v>0</v>
      </c>
    </row>
    <row r="2288" customFormat="false" ht="12.75" hidden="false" customHeight="false" outlineLevel="0" collapsed="false">
      <c r="B2288" s="0" t="n">
        <f aca="false">COUNTIF('Deal Detail'!A2298:A12248,A2288)</f>
        <v>0</v>
      </c>
    </row>
    <row r="2289" customFormat="false" ht="12.75" hidden="false" customHeight="false" outlineLevel="0" collapsed="false">
      <c r="B2289" s="0" t="n">
        <f aca="false">COUNTIF('Deal Detail'!A2299:A12249,A2289)</f>
        <v>0</v>
      </c>
    </row>
    <row r="2290" customFormat="false" ht="12.75" hidden="false" customHeight="false" outlineLevel="0" collapsed="false">
      <c r="B2290" s="0" t="n">
        <f aca="false">COUNTIF('Deal Detail'!A2300:A12250,A2290)</f>
        <v>0</v>
      </c>
    </row>
    <row r="2291" customFormat="false" ht="12.75" hidden="false" customHeight="false" outlineLevel="0" collapsed="false">
      <c r="B2291" s="0" t="n">
        <f aca="false">COUNTIF('Deal Detail'!A2301:A12251,A2291)</f>
        <v>0</v>
      </c>
    </row>
    <row r="2292" customFormat="false" ht="12.75" hidden="false" customHeight="false" outlineLevel="0" collapsed="false">
      <c r="B2292" s="0" t="n">
        <f aca="false">COUNTIF('Deal Detail'!A2302:A12252,A2292)</f>
        <v>0</v>
      </c>
    </row>
    <row r="2293" customFormat="false" ht="12.75" hidden="false" customHeight="false" outlineLevel="0" collapsed="false">
      <c r="B2293" s="0" t="n">
        <f aca="false">COUNTIF('Deal Detail'!A2303:A12253,A2293)</f>
        <v>0</v>
      </c>
    </row>
    <row r="2294" customFormat="false" ht="12.75" hidden="false" customHeight="false" outlineLevel="0" collapsed="false">
      <c r="B2294" s="0" t="n">
        <f aca="false">COUNTIF('Deal Detail'!A2304:A12254,A2294)</f>
        <v>0</v>
      </c>
    </row>
    <row r="2295" customFormat="false" ht="12.75" hidden="false" customHeight="false" outlineLevel="0" collapsed="false">
      <c r="B2295" s="0" t="n">
        <f aca="false">COUNTIF('Deal Detail'!A2305:A12255,A2295)</f>
        <v>0</v>
      </c>
    </row>
    <row r="2296" customFormat="false" ht="12.75" hidden="false" customHeight="false" outlineLevel="0" collapsed="false">
      <c r="B2296" s="0" t="n">
        <f aca="false">COUNTIF('Deal Detail'!A2306:A12256,A2296)</f>
        <v>0</v>
      </c>
    </row>
    <row r="2297" customFormat="false" ht="12.75" hidden="false" customHeight="false" outlineLevel="0" collapsed="false">
      <c r="B2297" s="0" t="n">
        <f aca="false">COUNTIF('Deal Detail'!A2307:A12257,A2297)</f>
        <v>0</v>
      </c>
    </row>
    <row r="2298" customFormat="false" ht="12.75" hidden="false" customHeight="false" outlineLevel="0" collapsed="false">
      <c r="B2298" s="0" t="n">
        <f aca="false">COUNTIF('Deal Detail'!A2308:A12258,A2298)</f>
        <v>0</v>
      </c>
    </row>
    <row r="2299" customFormat="false" ht="12.75" hidden="false" customHeight="false" outlineLevel="0" collapsed="false">
      <c r="B2299" s="0" t="n">
        <f aca="false">COUNTIF('Deal Detail'!A2309:A12259,A2299)</f>
        <v>0</v>
      </c>
    </row>
    <row r="2300" customFormat="false" ht="12.75" hidden="false" customHeight="false" outlineLevel="0" collapsed="false">
      <c r="B2300" s="0" t="n">
        <f aca="false">COUNTIF('Deal Detail'!A2310:A12260,A2300)</f>
        <v>0</v>
      </c>
    </row>
    <row r="2301" customFormat="false" ht="12.75" hidden="false" customHeight="false" outlineLevel="0" collapsed="false">
      <c r="B2301" s="0" t="n">
        <f aca="false">COUNTIF('Deal Detail'!A2311:A12261,A2301)</f>
        <v>0</v>
      </c>
    </row>
    <row r="2302" customFormat="false" ht="12.75" hidden="false" customHeight="false" outlineLevel="0" collapsed="false">
      <c r="B2302" s="0" t="n">
        <f aca="false">COUNTIF('Deal Detail'!A2312:A12262,A2302)</f>
        <v>0</v>
      </c>
    </row>
    <row r="2303" customFormat="false" ht="12.75" hidden="false" customHeight="false" outlineLevel="0" collapsed="false">
      <c r="B2303" s="0" t="n">
        <f aca="false">COUNTIF('Deal Detail'!A2313:A12263,A2303)</f>
        <v>0</v>
      </c>
    </row>
    <row r="2304" customFormat="false" ht="12.75" hidden="false" customHeight="false" outlineLevel="0" collapsed="false">
      <c r="B2304" s="0" t="n">
        <f aca="false">COUNTIF('Deal Detail'!A2314:A12264,A2304)</f>
        <v>0</v>
      </c>
    </row>
    <row r="2305" customFormat="false" ht="12.75" hidden="false" customHeight="false" outlineLevel="0" collapsed="false">
      <c r="B2305" s="0" t="n">
        <f aca="false">COUNTIF('Deal Detail'!A2315:A12265,A2305)</f>
        <v>0</v>
      </c>
    </row>
    <row r="2306" customFormat="false" ht="12.75" hidden="false" customHeight="false" outlineLevel="0" collapsed="false">
      <c r="B2306" s="0" t="n">
        <f aca="false">COUNTIF('Deal Detail'!A2316:A12266,A2306)</f>
        <v>0</v>
      </c>
    </row>
    <row r="2307" customFormat="false" ht="12.75" hidden="false" customHeight="false" outlineLevel="0" collapsed="false">
      <c r="B2307" s="0" t="n">
        <f aca="false">COUNTIF('Deal Detail'!A2317:A12267,A2307)</f>
        <v>0</v>
      </c>
    </row>
    <row r="2308" customFormat="false" ht="12.75" hidden="false" customHeight="false" outlineLevel="0" collapsed="false">
      <c r="B2308" s="0" t="n">
        <f aca="false">COUNTIF('Deal Detail'!A2318:A12268,A2308)</f>
        <v>0</v>
      </c>
    </row>
    <row r="2309" customFormat="false" ht="12.75" hidden="false" customHeight="false" outlineLevel="0" collapsed="false">
      <c r="B2309" s="0" t="n">
        <f aca="false">COUNTIF('Deal Detail'!A2319:A12269,A2309)</f>
        <v>0</v>
      </c>
    </row>
    <row r="2310" customFormat="false" ht="12.75" hidden="false" customHeight="false" outlineLevel="0" collapsed="false">
      <c r="B2310" s="0" t="n">
        <f aca="false">COUNTIF('Deal Detail'!A2320:A12270,A2310)</f>
        <v>0</v>
      </c>
    </row>
    <row r="2311" customFormat="false" ht="12.75" hidden="false" customHeight="false" outlineLevel="0" collapsed="false">
      <c r="B2311" s="0" t="n">
        <f aca="false">COUNTIF('Deal Detail'!A2321:A12271,A2311)</f>
        <v>0</v>
      </c>
    </row>
    <row r="2312" customFormat="false" ht="12.75" hidden="false" customHeight="false" outlineLevel="0" collapsed="false">
      <c r="B2312" s="0" t="n">
        <f aca="false">COUNTIF('Deal Detail'!A2322:A12272,A2312)</f>
        <v>0</v>
      </c>
    </row>
    <row r="2313" customFormat="false" ht="12.75" hidden="false" customHeight="false" outlineLevel="0" collapsed="false">
      <c r="B2313" s="0" t="n">
        <f aca="false">COUNTIF('Deal Detail'!A2323:A12273,A2313)</f>
        <v>0</v>
      </c>
    </row>
    <row r="2314" customFormat="false" ht="12.75" hidden="false" customHeight="false" outlineLevel="0" collapsed="false">
      <c r="B2314" s="0" t="n">
        <f aca="false">COUNTIF('Deal Detail'!A2324:A12274,A2314)</f>
        <v>0</v>
      </c>
    </row>
    <row r="2315" customFormat="false" ht="12.75" hidden="false" customHeight="false" outlineLevel="0" collapsed="false">
      <c r="B2315" s="0" t="n">
        <f aca="false">COUNTIF('Deal Detail'!A2325:A12275,A2315)</f>
        <v>0</v>
      </c>
    </row>
    <row r="2316" customFormat="false" ht="12.75" hidden="false" customHeight="false" outlineLevel="0" collapsed="false">
      <c r="B2316" s="0" t="n">
        <f aca="false">COUNTIF('Deal Detail'!A2326:A12276,A2316)</f>
        <v>0</v>
      </c>
    </row>
    <row r="2317" customFormat="false" ht="12.75" hidden="false" customHeight="false" outlineLevel="0" collapsed="false">
      <c r="B2317" s="0" t="n">
        <f aca="false">COUNTIF('Deal Detail'!A2327:A12277,A2317)</f>
        <v>0</v>
      </c>
    </row>
    <row r="2318" customFormat="false" ht="12.75" hidden="false" customHeight="false" outlineLevel="0" collapsed="false">
      <c r="B2318" s="0" t="n">
        <f aca="false">COUNTIF('Deal Detail'!A2328:A12278,A2318)</f>
        <v>0</v>
      </c>
    </row>
    <row r="2319" customFormat="false" ht="12.75" hidden="false" customHeight="false" outlineLevel="0" collapsed="false">
      <c r="B2319" s="0" t="n">
        <f aca="false">COUNTIF('Deal Detail'!A2329:A12279,A2319)</f>
        <v>0</v>
      </c>
    </row>
    <row r="2320" customFormat="false" ht="12.75" hidden="false" customHeight="false" outlineLevel="0" collapsed="false">
      <c r="B2320" s="0" t="n">
        <f aca="false">COUNTIF('Deal Detail'!A2330:A12280,A2320)</f>
        <v>0</v>
      </c>
    </row>
    <row r="2321" customFormat="false" ht="12.75" hidden="false" customHeight="false" outlineLevel="0" collapsed="false">
      <c r="B2321" s="0" t="n">
        <f aca="false">COUNTIF('Deal Detail'!A2331:A12281,A2321)</f>
        <v>0</v>
      </c>
    </row>
    <row r="2322" customFormat="false" ht="12.75" hidden="false" customHeight="false" outlineLevel="0" collapsed="false">
      <c r="B2322" s="0" t="n">
        <f aca="false">COUNTIF('Deal Detail'!A2332:A12282,A2322)</f>
        <v>0</v>
      </c>
    </row>
    <row r="2323" customFormat="false" ht="12.75" hidden="false" customHeight="false" outlineLevel="0" collapsed="false">
      <c r="B2323" s="0" t="n">
        <f aca="false">COUNTIF('Deal Detail'!A2333:A12283,A2323)</f>
        <v>0</v>
      </c>
    </row>
    <row r="2324" customFormat="false" ht="12.75" hidden="false" customHeight="false" outlineLevel="0" collapsed="false">
      <c r="B2324" s="0" t="n">
        <f aca="false">COUNTIF('Deal Detail'!A2334:A12284,A2324)</f>
        <v>0</v>
      </c>
    </row>
    <row r="2325" customFormat="false" ht="12.75" hidden="false" customHeight="false" outlineLevel="0" collapsed="false">
      <c r="B2325" s="0" t="n">
        <f aca="false">COUNTIF('Deal Detail'!A2335:A12285,A2325)</f>
        <v>0</v>
      </c>
    </row>
    <row r="2326" customFormat="false" ht="12.75" hidden="false" customHeight="false" outlineLevel="0" collapsed="false">
      <c r="B2326" s="0" t="n">
        <f aca="false">COUNTIF('Deal Detail'!A2336:A12286,A2326)</f>
        <v>0</v>
      </c>
    </row>
    <row r="2327" customFormat="false" ht="12.75" hidden="false" customHeight="false" outlineLevel="0" collapsed="false">
      <c r="B2327" s="0" t="n">
        <f aca="false">COUNTIF('Deal Detail'!A2337:A12287,A2327)</f>
        <v>0</v>
      </c>
    </row>
    <row r="2328" customFormat="false" ht="12.75" hidden="false" customHeight="false" outlineLevel="0" collapsed="false">
      <c r="B2328" s="0" t="n">
        <f aca="false">COUNTIF('Deal Detail'!A2338:A12288,A2328)</f>
        <v>0</v>
      </c>
    </row>
    <row r="2329" customFormat="false" ht="12.75" hidden="false" customHeight="false" outlineLevel="0" collapsed="false">
      <c r="B2329" s="0" t="n">
        <f aca="false">COUNTIF('Deal Detail'!A2339:A12289,A2329)</f>
        <v>0</v>
      </c>
    </row>
    <row r="2330" customFormat="false" ht="12.75" hidden="false" customHeight="false" outlineLevel="0" collapsed="false">
      <c r="B2330" s="0" t="n">
        <f aca="false">COUNTIF('Deal Detail'!A2340:A12290,A2330)</f>
        <v>0</v>
      </c>
    </row>
    <row r="2331" customFormat="false" ht="12.75" hidden="false" customHeight="false" outlineLevel="0" collapsed="false">
      <c r="B2331" s="0" t="n">
        <f aca="false">COUNTIF('Deal Detail'!A2341:A12291,A2331)</f>
        <v>0</v>
      </c>
    </row>
    <row r="2332" customFormat="false" ht="12.75" hidden="false" customHeight="false" outlineLevel="0" collapsed="false">
      <c r="B2332" s="0" t="n">
        <f aca="false">COUNTIF('Deal Detail'!A2342:A12292,A2332)</f>
        <v>0</v>
      </c>
    </row>
    <row r="2333" customFormat="false" ht="12.75" hidden="false" customHeight="false" outlineLevel="0" collapsed="false">
      <c r="B2333" s="0" t="n">
        <f aca="false">COUNTIF('Deal Detail'!A2343:A12293,A2333)</f>
        <v>0</v>
      </c>
    </row>
    <row r="2334" customFormat="false" ht="12.75" hidden="false" customHeight="false" outlineLevel="0" collapsed="false">
      <c r="B2334" s="0" t="n">
        <f aca="false">COUNTIF('Deal Detail'!A2344:A12294,A2334)</f>
        <v>0</v>
      </c>
    </row>
    <row r="2335" customFormat="false" ht="12.75" hidden="false" customHeight="false" outlineLevel="0" collapsed="false">
      <c r="B2335" s="0" t="n">
        <f aca="false">COUNTIF('Deal Detail'!A2345:A12295,A2335)</f>
        <v>0</v>
      </c>
    </row>
    <row r="2336" customFormat="false" ht="12.75" hidden="false" customHeight="false" outlineLevel="0" collapsed="false">
      <c r="B2336" s="0" t="n">
        <f aca="false">COUNTIF('Deal Detail'!A2346:A12296,A2336)</f>
        <v>0</v>
      </c>
    </row>
    <row r="2337" customFormat="false" ht="12.75" hidden="false" customHeight="false" outlineLevel="0" collapsed="false">
      <c r="B2337" s="0" t="n">
        <f aca="false">COUNTIF('Deal Detail'!A2347:A12297,A2337)</f>
        <v>0</v>
      </c>
    </row>
    <row r="2338" customFormat="false" ht="12.75" hidden="false" customHeight="false" outlineLevel="0" collapsed="false">
      <c r="B2338" s="0" t="n">
        <f aca="false">COUNTIF('Deal Detail'!A2348:A12298,A2338)</f>
        <v>0</v>
      </c>
    </row>
    <row r="2339" customFormat="false" ht="12.75" hidden="false" customHeight="false" outlineLevel="0" collapsed="false">
      <c r="B2339" s="0" t="n">
        <f aca="false">COUNTIF('Deal Detail'!A2349:A12299,A2339)</f>
        <v>0</v>
      </c>
    </row>
    <row r="2340" customFormat="false" ht="12.75" hidden="false" customHeight="false" outlineLevel="0" collapsed="false">
      <c r="B2340" s="0" t="n">
        <f aca="false">COUNTIF('Deal Detail'!A2350:A12300,A2340)</f>
        <v>0</v>
      </c>
    </row>
    <row r="2341" customFormat="false" ht="12.75" hidden="false" customHeight="false" outlineLevel="0" collapsed="false">
      <c r="B2341" s="0" t="n">
        <f aca="false">COUNTIF('Deal Detail'!A2351:A12301,A2341)</f>
        <v>0</v>
      </c>
    </row>
    <row r="2342" customFormat="false" ht="12.75" hidden="false" customHeight="false" outlineLevel="0" collapsed="false">
      <c r="B2342" s="0" t="n">
        <f aca="false">COUNTIF('Deal Detail'!A2352:A12302,A2342)</f>
        <v>0</v>
      </c>
    </row>
    <row r="2343" customFormat="false" ht="12.75" hidden="false" customHeight="false" outlineLevel="0" collapsed="false">
      <c r="B2343" s="0" t="n">
        <f aca="false">COUNTIF('Deal Detail'!A2353:A12303,A2343)</f>
        <v>0</v>
      </c>
    </row>
    <row r="2344" customFormat="false" ht="12.75" hidden="false" customHeight="false" outlineLevel="0" collapsed="false">
      <c r="B2344" s="0" t="n">
        <f aca="false">COUNTIF('Deal Detail'!A2354:A12304,A2344)</f>
        <v>0</v>
      </c>
    </row>
    <row r="2345" customFormat="false" ht="12.75" hidden="false" customHeight="false" outlineLevel="0" collapsed="false">
      <c r="B2345" s="0" t="n">
        <f aca="false">COUNTIF('Deal Detail'!A2355:A12305,A2345)</f>
        <v>0</v>
      </c>
    </row>
    <row r="2346" customFormat="false" ht="12.75" hidden="false" customHeight="false" outlineLevel="0" collapsed="false">
      <c r="B2346" s="0" t="n">
        <f aca="false">COUNTIF('Deal Detail'!A2356:A12306,A2346)</f>
        <v>0</v>
      </c>
    </row>
    <row r="2347" customFormat="false" ht="12.75" hidden="false" customHeight="false" outlineLevel="0" collapsed="false">
      <c r="B2347" s="0" t="n">
        <f aca="false">COUNTIF('Deal Detail'!A2357:A12307,A2347)</f>
        <v>0</v>
      </c>
    </row>
    <row r="2348" customFormat="false" ht="12.75" hidden="false" customHeight="false" outlineLevel="0" collapsed="false">
      <c r="B2348" s="0" t="n">
        <f aca="false">COUNTIF('Deal Detail'!A2358:A12308,A2348)</f>
        <v>0</v>
      </c>
    </row>
    <row r="2349" customFormat="false" ht="12.75" hidden="false" customHeight="false" outlineLevel="0" collapsed="false">
      <c r="B2349" s="0" t="n">
        <f aca="false">COUNTIF('Deal Detail'!A2359:A12309,A2349)</f>
        <v>0</v>
      </c>
    </row>
    <row r="2350" customFormat="false" ht="12.75" hidden="false" customHeight="false" outlineLevel="0" collapsed="false">
      <c r="B2350" s="0" t="n">
        <f aca="false">COUNTIF('Deal Detail'!A2360:A12310,A2350)</f>
        <v>0</v>
      </c>
    </row>
    <row r="2351" customFormat="false" ht="12.75" hidden="false" customHeight="false" outlineLevel="0" collapsed="false">
      <c r="B2351" s="0" t="n">
        <f aca="false">COUNTIF('Deal Detail'!A2361:A12311,A2351)</f>
        <v>0</v>
      </c>
    </row>
    <row r="2352" customFormat="false" ht="12.75" hidden="false" customHeight="false" outlineLevel="0" collapsed="false">
      <c r="B2352" s="0" t="n">
        <f aca="false">COUNTIF('Deal Detail'!A2362:A12312,A2352)</f>
        <v>0</v>
      </c>
    </row>
    <row r="2353" customFormat="false" ht="12.75" hidden="false" customHeight="false" outlineLevel="0" collapsed="false">
      <c r="B2353" s="0" t="n">
        <f aca="false">COUNTIF('Deal Detail'!A2363:A12313,A2353)</f>
        <v>0</v>
      </c>
    </row>
    <row r="2354" customFormat="false" ht="12.75" hidden="false" customHeight="false" outlineLevel="0" collapsed="false">
      <c r="B2354" s="0" t="n">
        <f aca="false">COUNTIF('Deal Detail'!A2364:A12314,A2354)</f>
        <v>0</v>
      </c>
    </row>
    <row r="2355" customFormat="false" ht="12.75" hidden="false" customHeight="false" outlineLevel="0" collapsed="false">
      <c r="B2355" s="0" t="n">
        <f aca="false">COUNTIF('Deal Detail'!A2365:A12315,A2355)</f>
        <v>0</v>
      </c>
    </row>
    <row r="2356" customFormat="false" ht="12.75" hidden="false" customHeight="false" outlineLevel="0" collapsed="false">
      <c r="B2356" s="0" t="n">
        <f aca="false">COUNTIF('Deal Detail'!A2366:A12316,A2356)</f>
        <v>0</v>
      </c>
    </row>
    <row r="2357" customFormat="false" ht="12.75" hidden="false" customHeight="false" outlineLevel="0" collapsed="false">
      <c r="B2357" s="0" t="n">
        <f aca="false">COUNTIF('Deal Detail'!A2367:A12317,A2357)</f>
        <v>0</v>
      </c>
    </row>
    <row r="2358" customFormat="false" ht="12.75" hidden="false" customHeight="false" outlineLevel="0" collapsed="false">
      <c r="B2358" s="0" t="n">
        <f aca="false">COUNTIF('Deal Detail'!A2368:A12318,A2358)</f>
        <v>0</v>
      </c>
    </row>
    <row r="2359" customFormat="false" ht="12.75" hidden="false" customHeight="false" outlineLevel="0" collapsed="false">
      <c r="B2359" s="0" t="n">
        <f aca="false">COUNTIF('Deal Detail'!A2369:A12319,A2359)</f>
        <v>0</v>
      </c>
    </row>
    <row r="2360" customFormat="false" ht="12.75" hidden="false" customHeight="false" outlineLevel="0" collapsed="false">
      <c r="B2360" s="0" t="n">
        <f aca="false">COUNTIF('Deal Detail'!A2370:A12320,A2360)</f>
        <v>0</v>
      </c>
    </row>
    <row r="2361" customFormat="false" ht="12.75" hidden="false" customHeight="false" outlineLevel="0" collapsed="false">
      <c r="B2361" s="0" t="n">
        <f aca="false">COUNTIF('Deal Detail'!A2371:A12321,A2361)</f>
        <v>0</v>
      </c>
    </row>
    <row r="2362" customFormat="false" ht="12.75" hidden="false" customHeight="false" outlineLevel="0" collapsed="false">
      <c r="B2362" s="0" t="n">
        <f aca="false">COUNTIF('Deal Detail'!A2372:A12322,A2362)</f>
        <v>0</v>
      </c>
    </row>
    <row r="2363" customFormat="false" ht="12.75" hidden="false" customHeight="false" outlineLevel="0" collapsed="false">
      <c r="B2363" s="0" t="n">
        <f aca="false">COUNTIF('Deal Detail'!A2373:A12323,A2363)</f>
        <v>0</v>
      </c>
    </row>
    <row r="2364" customFormat="false" ht="12.75" hidden="false" customHeight="false" outlineLevel="0" collapsed="false">
      <c r="B2364" s="0" t="n">
        <f aca="false">COUNTIF('Deal Detail'!A2374:A12324,A2364)</f>
        <v>0</v>
      </c>
    </row>
    <row r="2365" customFormat="false" ht="12.75" hidden="false" customHeight="false" outlineLevel="0" collapsed="false">
      <c r="B2365" s="0" t="n">
        <f aca="false">COUNTIF('Deal Detail'!A2375:A12325,A2365)</f>
        <v>0</v>
      </c>
    </row>
    <row r="2366" customFormat="false" ht="12.75" hidden="false" customHeight="false" outlineLevel="0" collapsed="false">
      <c r="B2366" s="0" t="n">
        <f aca="false">COUNTIF('Deal Detail'!A2376:A12326,A2366)</f>
        <v>0</v>
      </c>
    </row>
    <row r="2367" customFormat="false" ht="12.75" hidden="false" customHeight="false" outlineLevel="0" collapsed="false">
      <c r="B2367" s="0" t="n">
        <f aca="false">COUNTIF('Deal Detail'!A2377:A12327,A2367)</f>
        <v>0</v>
      </c>
    </row>
    <row r="2368" customFormat="false" ht="12.75" hidden="false" customHeight="false" outlineLevel="0" collapsed="false">
      <c r="B2368" s="0" t="n">
        <f aca="false">COUNTIF('Deal Detail'!A2378:A12328,A2368)</f>
        <v>0</v>
      </c>
    </row>
    <row r="2369" customFormat="false" ht="12.75" hidden="false" customHeight="false" outlineLevel="0" collapsed="false">
      <c r="B2369" s="0" t="n">
        <f aca="false">COUNTIF('Deal Detail'!A2379:A12329,A2369)</f>
        <v>0</v>
      </c>
    </row>
    <row r="2370" customFormat="false" ht="12.75" hidden="false" customHeight="false" outlineLevel="0" collapsed="false">
      <c r="B2370" s="0" t="n">
        <f aca="false">COUNTIF('Deal Detail'!A2380:A12330,A2370)</f>
        <v>0</v>
      </c>
    </row>
    <row r="2371" customFormat="false" ht="12.75" hidden="false" customHeight="false" outlineLevel="0" collapsed="false">
      <c r="B2371" s="0" t="n">
        <f aca="false">COUNTIF('Deal Detail'!A2381:A12331,A2371)</f>
        <v>0</v>
      </c>
    </row>
    <row r="2372" customFormat="false" ht="12.75" hidden="false" customHeight="false" outlineLevel="0" collapsed="false">
      <c r="B2372" s="0" t="n">
        <f aca="false">COUNTIF('Deal Detail'!A2382:A12332,A2372)</f>
        <v>0</v>
      </c>
    </row>
    <row r="2373" customFormat="false" ht="12.75" hidden="false" customHeight="false" outlineLevel="0" collapsed="false">
      <c r="B2373" s="0" t="n">
        <f aca="false">COUNTIF('Deal Detail'!A2383:A12333,A2373)</f>
        <v>0</v>
      </c>
    </row>
    <row r="2374" customFormat="false" ht="12.75" hidden="false" customHeight="false" outlineLevel="0" collapsed="false">
      <c r="B2374" s="0" t="n">
        <f aca="false">COUNTIF('Deal Detail'!A2384:A12334,A2374)</f>
        <v>0</v>
      </c>
    </row>
    <row r="2375" customFormat="false" ht="12.75" hidden="false" customHeight="false" outlineLevel="0" collapsed="false">
      <c r="B2375" s="0" t="n">
        <f aca="false">COUNTIF('Deal Detail'!A2385:A12335,A2375)</f>
        <v>0</v>
      </c>
    </row>
    <row r="2376" customFormat="false" ht="12.75" hidden="false" customHeight="false" outlineLevel="0" collapsed="false">
      <c r="B2376" s="0" t="n">
        <f aca="false">COUNTIF('Deal Detail'!A2386:A12336,A2376)</f>
        <v>0</v>
      </c>
    </row>
    <row r="2377" customFormat="false" ht="12.75" hidden="false" customHeight="false" outlineLevel="0" collapsed="false">
      <c r="B2377" s="0" t="n">
        <f aca="false">COUNTIF('Deal Detail'!A2387:A12337,A2377)</f>
        <v>0</v>
      </c>
    </row>
    <row r="2378" customFormat="false" ht="12.75" hidden="false" customHeight="false" outlineLevel="0" collapsed="false">
      <c r="B2378" s="0" t="n">
        <f aca="false">COUNTIF('Deal Detail'!A2388:A12338,A2378)</f>
        <v>0</v>
      </c>
    </row>
    <row r="2379" customFormat="false" ht="12.75" hidden="false" customHeight="false" outlineLevel="0" collapsed="false">
      <c r="B2379" s="0" t="n">
        <f aca="false">COUNTIF('Deal Detail'!A2389:A12339,A2379)</f>
        <v>0</v>
      </c>
    </row>
    <row r="2380" customFormat="false" ht="12.75" hidden="false" customHeight="false" outlineLevel="0" collapsed="false">
      <c r="B2380" s="0" t="n">
        <f aca="false">COUNTIF('Deal Detail'!A2390:A12340,A2380)</f>
        <v>0</v>
      </c>
    </row>
    <row r="2381" customFormat="false" ht="12.75" hidden="false" customHeight="false" outlineLevel="0" collapsed="false">
      <c r="B2381" s="0" t="n">
        <f aca="false">COUNTIF('Deal Detail'!A2391:A12341,A2381)</f>
        <v>0</v>
      </c>
    </row>
    <row r="2382" customFormat="false" ht="12.75" hidden="false" customHeight="false" outlineLevel="0" collapsed="false">
      <c r="B2382" s="0" t="n">
        <f aca="false">COUNTIF('Deal Detail'!A2392:A12342,A2382)</f>
        <v>0</v>
      </c>
    </row>
    <row r="2383" customFormat="false" ht="12.75" hidden="false" customHeight="false" outlineLevel="0" collapsed="false">
      <c r="B2383" s="0" t="n">
        <f aca="false">COUNTIF('Deal Detail'!A2393:A12343,A2383)</f>
        <v>0</v>
      </c>
    </row>
    <row r="2384" customFormat="false" ht="12.75" hidden="false" customHeight="false" outlineLevel="0" collapsed="false">
      <c r="B2384" s="0" t="n">
        <f aca="false">COUNTIF('Deal Detail'!A2394:A12344,A2384)</f>
        <v>0</v>
      </c>
    </row>
    <row r="2385" customFormat="false" ht="12.75" hidden="false" customHeight="false" outlineLevel="0" collapsed="false">
      <c r="B2385" s="0" t="n">
        <f aca="false">COUNTIF('Deal Detail'!A2395:A12345,A2385)</f>
        <v>0</v>
      </c>
    </row>
    <row r="2386" customFormat="false" ht="12.75" hidden="false" customHeight="false" outlineLevel="0" collapsed="false">
      <c r="B2386" s="0" t="n">
        <f aca="false">COUNTIF('Deal Detail'!A2396:A12346,A2386)</f>
        <v>0</v>
      </c>
    </row>
    <row r="2387" customFormat="false" ht="12.75" hidden="false" customHeight="false" outlineLevel="0" collapsed="false">
      <c r="B2387" s="0" t="n">
        <f aca="false">COUNTIF('Deal Detail'!A2397:A12347,A2387)</f>
        <v>0</v>
      </c>
    </row>
    <row r="2388" customFormat="false" ht="12.75" hidden="false" customHeight="false" outlineLevel="0" collapsed="false">
      <c r="B2388" s="0" t="n">
        <f aca="false">COUNTIF('Deal Detail'!A2398:A12348,A2388)</f>
        <v>0</v>
      </c>
    </row>
    <row r="2389" customFormat="false" ht="12.75" hidden="false" customHeight="false" outlineLevel="0" collapsed="false">
      <c r="B2389" s="0" t="n">
        <f aca="false">COUNTIF('Deal Detail'!A2399:A12349,A2389)</f>
        <v>0</v>
      </c>
    </row>
    <row r="2390" customFormat="false" ht="12.75" hidden="false" customHeight="false" outlineLevel="0" collapsed="false">
      <c r="B2390" s="0" t="n">
        <f aca="false">COUNTIF('Deal Detail'!A2400:A12350,A2390)</f>
        <v>0</v>
      </c>
    </row>
    <row r="2391" customFormat="false" ht="12.75" hidden="false" customHeight="false" outlineLevel="0" collapsed="false">
      <c r="B2391" s="0" t="n">
        <f aca="false">COUNTIF('Deal Detail'!A2401:A12351,A2391)</f>
        <v>0</v>
      </c>
    </row>
    <row r="2392" customFormat="false" ht="12.75" hidden="false" customHeight="false" outlineLevel="0" collapsed="false">
      <c r="B2392" s="0" t="n">
        <f aca="false">COUNTIF('Deal Detail'!A2402:A12352,A2392)</f>
        <v>0</v>
      </c>
    </row>
    <row r="2393" customFormat="false" ht="12.75" hidden="false" customHeight="false" outlineLevel="0" collapsed="false">
      <c r="B2393" s="0" t="n">
        <f aca="false">COUNTIF('Deal Detail'!A2403:A12353,A2393)</f>
        <v>0</v>
      </c>
    </row>
    <row r="2394" customFormat="false" ht="12.75" hidden="false" customHeight="false" outlineLevel="0" collapsed="false">
      <c r="B2394" s="0" t="n">
        <f aca="false">COUNTIF('Deal Detail'!A2404:A12354,A2394)</f>
        <v>0</v>
      </c>
    </row>
    <row r="2395" customFormat="false" ht="12.75" hidden="false" customHeight="false" outlineLevel="0" collapsed="false">
      <c r="B2395" s="0" t="n">
        <f aca="false">COUNTIF('Deal Detail'!A2405:A12355,A2395)</f>
        <v>0</v>
      </c>
    </row>
    <row r="2396" customFormat="false" ht="12.75" hidden="false" customHeight="false" outlineLevel="0" collapsed="false">
      <c r="B2396" s="0" t="n">
        <f aca="false">COUNTIF('Deal Detail'!A2406:A12356,A2396)</f>
        <v>0</v>
      </c>
    </row>
    <row r="2397" customFormat="false" ht="12.75" hidden="false" customHeight="false" outlineLevel="0" collapsed="false">
      <c r="B2397" s="0" t="n">
        <f aca="false">COUNTIF('Deal Detail'!A2407:A12357,A2397)</f>
        <v>0</v>
      </c>
    </row>
    <row r="2398" customFormat="false" ht="12.75" hidden="false" customHeight="false" outlineLevel="0" collapsed="false">
      <c r="B2398" s="0" t="n">
        <f aca="false">COUNTIF('Deal Detail'!A2408:A12358,A2398)</f>
        <v>0</v>
      </c>
    </row>
    <row r="2399" customFormat="false" ht="12.75" hidden="false" customHeight="false" outlineLevel="0" collapsed="false">
      <c r="B2399" s="0" t="n">
        <f aca="false">COUNTIF('Deal Detail'!A2409:A12359,A2399)</f>
        <v>0</v>
      </c>
    </row>
    <row r="2400" customFormat="false" ht="12.75" hidden="false" customHeight="false" outlineLevel="0" collapsed="false">
      <c r="B2400" s="0" t="n">
        <f aca="false">COUNTIF('Deal Detail'!A2410:A12360,A2400)</f>
        <v>0</v>
      </c>
    </row>
    <row r="2401" customFormat="false" ht="12.75" hidden="false" customHeight="false" outlineLevel="0" collapsed="false">
      <c r="B2401" s="0" t="n">
        <f aca="false">COUNTIF('Deal Detail'!A2411:A12361,A2401)</f>
        <v>0</v>
      </c>
    </row>
    <row r="2402" customFormat="false" ht="12.75" hidden="false" customHeight="false" outlineLevel="0" collapsed="false">
      <c r="B2402" s="0" t="n">
        <f aca="false">COUNTIF('Deal Detail'!A2412:A12362,A2402)</f>
        <v>0</v>
      </c>
    </row>
    <row r="2403" customFormat="false" ht="12.75" hidden="false" customHeight="false" outlineLevel="0" collapsed="false">
      <c r="B2403" s="0" t="n">
        <f aca="false">COUNTIF('Deal Detail'!A2413:A12363,A2403)</f>
        <v>0</v>
      </c>
    </row>
    <row r="2404" customFormat="false" ht="12.75" hidden="false" customHeight="false" outlineLevel="0" collapsed="false">
      <c r="B2404" s="0" t="n">
        <f aca="false">COUNTIF('Deal Detail'!A2414:A12364,A2404)</f>
        <v>0</v>
      </c>
    </row>
    <row r="2405" customFormat="false" ht="12.75" hidden="false" customHeight="false" outlineLevel="0" collapsed="false">
      <c r="B2405" s="0" t="n">
        <f aca="false">COUNTIF('Deal Detail'!A2415:A12365,A2405)</f>
        <v>0</v>
      </c>
    </row>
    <row r="2406" customFormat="false" ht="12.75" hidden="false" customHeight="false" outlineLevel="0" collapsed="false">
      <c r="B2406" s="0" t="n">
        <f aca="false">COUNTIF('Deal Detail'!A2416:A12366,A2406)</f>
        <v>0</v>
      </c>
    </row>
    <row r="2407" customFormat="false" ht="12.75" hidden="false" customHeight="false" outlineLevel="0" collapsed="false">
      <c r="B2407" s="0" t="n">
        <f aca="false">COUNTIF('Deal Detail'!A2417:A12367,A2407)</f>
        <v>0</v>
      </c>
    </row>
    <row r="2408" customFormat="false" ht="12.75" hidden="false" customHeight="false" outlineLevel="0" collapsed="false">
      <c r="B2408" s="0" t="n">
        <f aca="false">COUNTIF('Deal Detail'!A2418:A12368,A2408)</f>
        <v>0</v>
      </c>
    </row>
    <row r="2409" customFormat="false" ht="12.75" hidden="false" customHeight="false" outlineLevel="0" collapsed="false">
      <c r="B2409" s="0" t="n">
        <f aca="false">COUNTIF('Deal Detail'!A2419:A12369,A2409)</f>
        <v>0</v>
      </c>
    </row>
    <row r="2410" customFormat="false" ht="12.75" hidden="false" customHeight="false" outlineLevel="0" collapsed="false">
      <c r="B2410" s="0" t="n">
        <f aca="false">COUNTIF('Deal Detail'!A2420:A12370,A2410)</f>
        <v>0</v>
      </c>
    </row>
    <row r="2411" customFormat="false" ht="12.75" hidden="false" customHeight="false" outlineLevel="0" collapsed="false">
      <c r="B2411" s="0" t="n">
        <f aca="false">COUNTIF('Deal Detail'!A2421:A12371,A2411)</f>
        <v>0</v>
      </c>
    </row>
    <row r="2412" customFormat="false" ht="12.75" hidden="false" customHeight="false" outlineLevel="0" collapsed="false">
      <c r="B2412" s="0" t="n">
        <f aca="false">COUNTIF('Deal Detail'!A2422:A12372,A2412)</f>
        <v>0</v>
      </c>
    </row>
    <row r="2413" customFormat="false" ht="12.75" hidden="false" customHeight="false" outlineLevel="0" collapsed="false">
      <c r="B2413" s="0" t="n">
        <f aca="false">COUNTIF('Deal Detail'!A2423:A12373,A2413)</f>
        <v>0</v>
      </c>
    </row>
    <row r="2414" customFormat="false" ht="12.75" hidden="false" customHeight="false" outlineLevel="0" collapsed="false">
      <c r="B2414" s="0" t="n">
        <f aca="false">COUNTIF('Deal Detail'!A2424:A12374,A2414)</f>
        <v>0</v>
      </c>
    </row>
    <row r="2415" customFormat="false" ht="12.75" hidden="false" customHeight="false" outlineLevel="0" collapsed="false">
      <c r="B2415" s="0" t="n">
        <f aca="false">COUNTIF('Deal Detail'!A2425:A12375,A2415)</f>
        <v>0</v>
      </c>
    </row>
    <row r="2416" customFormat="false" ht="12.75" hidden="false" customHeight="false" outlineLevel="0" collapsed="false">
      <c r="B2416" s="0" t="n">
        <f aca="false">COUNTIF('Deal Detail'!A2426:A12376,A2416)</f>
        <v>0</v>
      </c>
    </row>
    <row r="2417" customFormat="false" ht="12.75" hidden="false" customHeight="false" outlineLevel="0" collapsed="false">
      <c r="B2417" s="0" t="n">
        <f aca="false">COUNTIF('Deal Detail'!A2427:A12377,A2417)</f>
        <v>0</v>
      </c>
    </row>
    <row r="2418" customFormat="false" ht="12.75" hidden="false" customHeight="false" outlineLevel="0" collapsed="false">
      <c r="B2418" s="0" t="n">
        <f aca="false">COUNTIF('Deal Detail'!A2428:A12378,A2418)</f>
        <v>0</v>
      </c>
    </row>
    <row r="2419" customFormat="false" ht="12.75" hidden="false" customHeight="false" outlineLevel="0" collapsed="false">
      <c r="B2419" s="0" t="n">
        <f aca="false">COUNTIF('Deal Detail'!A2429:A12379,A2419)</f>
        <v>0</v>
      </c>
    </row>
    <row r="2420" customFormat="false" ht="12.75" hidden="false" customHeight="false" outlineLevel="0" collapsed="false">
      <c r="B2420" s="0" t="n">
        <f aca="false">COUNTIF('Deal Detail'!A2430:A12380,A2420)</f>
        <v>0</v>
      </c>
    </row>
    <row r="2421" customFormat="false" ht="12.75" hidden="false" customHeight="false" outlineLevel="0" collapsed="false">
      <c r="B2421" s="0" t="n">
        <f aca="false">COUNTIF('Deal Detail'!A2431:A12381,A2421)</f>
        <v>0</v>
      </c>
    </row>
    <row r="2422" customFormat="false" ht="12.75" hidden="false" customHeight="false" outlineLevel="0" collapsed="false">
      <c r="B2422" s="0" t="n">
        <f aca="false">COUNTIF('Deal Detail'!A2432:A12382,A2422)</f>
        <v>0</v>
      </c>
    </row>
    <row r="2423" customFormat="false" ht="12.75" hidden="false" customHeight="false" outlineLevel="0" collapsed="false">
      <c r="B2423" s="0" t="n">
        <f aca="false">COUNTIF('Deal Detail'!A2433:A12383,A2423)</f>
        <v>0</v>
      </c>
    </row>
    <row r="2424" customFormat="false" ht="12.75" hidden="false" customHeight="false" outlineLevel="0" collapsed="false">
      <c r="B2424" s="0" t="n">
        <f aca="false">COUNTIF('Deal Detail'!A2434:A12384,A2424)</f>
        <v>0</v>
      </c>
    </row>
    <row r="2425" customFormat="false" ht="12.75" hidden="false" customHeight="false" outlineLevel="0" collapsed="false">
      <c r="B2425" s="0" t="n">
        <f aca="false">COUNTIF('Deal Detail'!A2435:A12385,A2425)</f>
        <v>0</v>
      </c>
    </row>
    <row r="2426" customFormat="false" ht="12.75" hidden="false" customHeight="false" outlineLevel="0" collapsed="false">
      <c r="B2426" s="0" t="n">
        <f aca="false">COUNTIF('Deal Detail'!A2436:A12386,A2426)</f>
        <v>0</v>
      </c>
    </row>
    <row r="2427" customFormat="false" ht="12.75" hidden="false" customHeight="false" outlineLevel="0" collapsed="false">
      <c r="B2427" s="0" t="n">
        <f aca="false">COUNTIF('Deal Detail'!A2437:A12387,A2427)</f>
        <v>0</v>
      </c>
    </row>
    <row r="2428" customFormat="false" ht="12.75" hidden="false" customHeight="false" outlineLevel="0" collapsed="false">
      <c r="B2428" s="0" t="n">
        <f aca="false">COUNTIF('Deal Detail'!A2438:A12388,A2428)</f>
        <v>0</v>
      </c>
    </row>
    <row r="2429" customFormat="false" ht="12.75" hidden="false" customHeight="false" outlineLevel="0" collapsed="false">
      <c r="B2429" s="0" t="n">
        <f aca="false">COUNTIF('Deal Detail'!A2439:A12389,A2429)</f>
        <v>0</v>
      </c>
    </row>
    <row r="2430" customFormat="false" ht="12.75" hidden="false" customHeight="false" outlineLevel="0" collapsed="false">
      <c r="B2430" s="0" t="n">
        <f aca="false">COUNTIF('Deal Detail'!A2440:A12390,A2430)</f>
        <v>0</v>
      </c>
    </row>
    <row r="2431" customFormat="false" ht="12.75" hidden="false" customHeight="false" outlineLevel="0" collapsed="false">
      <c r="B2431" s="0" t="n">
        <f aca="false">COUNTIF('Deal Detail'!A2441:A12391,A2431)</f>
        <v>0</v>
      </c>
    </row>
    <row r="2432" customFormat="false" ht="12.75" hidden="false" customHeight="false" outlineLevel="0" collapsed="false">
      <c r="B2432" s="0" t="n">
        <f aca="false">COUNTIF('Deal Detail'!A2442:A12392,A2432)</f>
        <v>0</v>
      </c>
    </row>
    <row r="2433" customFormat="false" ht="12.75" hidden="false" customHeight="false" outlineLevel="0" collapsed="false">
      <c r="B2433" s="0" t="n">
        <f aca="false">COUNTIF('Deal Detail'!A2443:A12393,A2433)</f>
        <v>0</v>
      </c>
    </row>
    <row r="2434" customFormat="false" ht="12.75" hidden="false" customHeight="false" outlineLevel="0" collapsed="false">
      <c r="B2434" s="0" t="n">
        <f aca="false">COUNTIF('Deal Detail'!A2444:A12394,A2434)</f>
        <v>0</v>
      </c>
    </row>
    <row r="2435" customFormat="false" ht="12.75" hidden="false" customHeight="false" outlineLevel="0" collapsed="false">
      <c r="B2435" s="0" t="n">
        <f aca="false">COUNTIF('Deal Detail'!A2445:A12395,A2435)</f>
        <v>0</v>
      </c>
    </row>
    <row r="2436" customFormat="false" ht="12.75" hidden="false" customHeight="false" outlineLevel="0" collapsed="false">
      <c r="B2436" s="0" t="n">
        <f aca="false">COUNTIF('Deal Detail'!A2446:A12396,A2436)</f>
        <v>0</v>
      </c>
    </row>
    <row r="2437" customFormat="false" ht="12.75" hidden="false" customHeight="false" outlineLevel="0" collapsed="false">
      <c r="B2437" s="0" t="n">
        <f aca="false">COUNTIF('Deal Detail'!A2447:A12397,A2437)</f>
        <v>0</v>
      </c>
    </row>
    <row r="2438" customFormat="false" ht="12.75" hidden="false" customHeight="false" outlineLevel="0" collapsed="false">
      <c r="B2438" s="0" t="n">
        <f aca="false">COUNTIF('Deal Detail'!A2448:A12398,A2438)</f>
        <v>0</v>
      </c>
    </row>
    <row r="2439" customFormat="false" ht="12.75" hidden="false" customHeight="false" outlineLevel="0" collapsed="false">
      <c r="B2439" s="0" t="n">
        <f aca="false">COUNTIF('Deal Detail'!A2449:A12399,A2439)</f>
        <v>0</v>
      </c>
    </row>
    <row r="2440" customFormat="false" ht="12.75" hidden="false" customHeight="false" outlineLevel="0" collapsed="false">
      <c r="B2440" s="0" t="n">
        <f aca="false">COUNTIF('Deal Detail'!A2450:A12400,A2440)</f>
        <v>0</v>
      </c>
    </row>
    <row r="2441" customFormat="false" ht="12.75" hidden="false" customHeight="false" outlineLevel="0" collapsed="false">
      <c r="B2441" s="0" t="n">
        <f aca="false">COUNTIF('Deal Detail'!A2451:A12401,A2441)</f>
        <v>0</v>
      </c>
    </row>
    <row r="2442" customFormat="false" ht="12.75" hidden="false" customHeight="false" outlineLevel="0" collapsed="false">
      <c r="B2442" s="0" t="n">
        <f aca="false">COUNTIF('Deal Detail'!A2452:A12402,A2442)</f>
        <v>0</v>
      </c>
    </row>
    <row r="2443" customFormat="false" ht="12.75" hidden="false" customHeight="false" outlineLevel="0" collapsed="false">
      <c r="B2443" s="0" t="n">
        <f aca="false">COUNTIF('Deal Detail'!A2453:A12403,A2443)</f>
        <v>0</v>
      </c>
    </row>
    <row r="2444" customFormat="false" ht="12.75" hidden="false" customHeight="false" outlineLevel="0" collapsed="false">
      <c r="B2444" s="0" t="n">
        <f aca="false">COUNTIF('Deal Detail'!A2454:A12404,A2444)</f>
        <v>0</v>
      </c>
    </row>
    <row r="2445" customFormat="false" ht="12.75" hidden="false" customHeight="false" outlineLevel="0" collapsed="false">
      <c r="B2445" s="0" t="n">
        <f aca="false">COUNTIF('Deal Detail'!A2455:A12405,A2445)</f>
        <v>0</v>
      </c>
    </row>
    <row r="2446" customFormat="false" ht="12.75" hidden="false" customHeight="false" outlineLevel="0" collapsed="false">
      <c r="B2446" s="0" t="n">
        <f aca="false">COUNTIF('Deal Detail'!A2456:A12406,A2446)</f>
        <v>0</v>
      </c>
    </row>
    <row r="2447" customFormat="false" ht="12.75" hidden="false" customHeight="false" outlineLevel="0" collapsed="false">
      <c r="B2447" s="0" t="n">
        <f aca="false">COUNTIF('Deal Detail'!A2457:A12407,A2447)</f>
        <v>0</v>
      </c>
    </row>
    <row r="2448" customFormat="false" ht="12.75" hidden="false" customHeight="false" outlineLevel="0" collapsed="false">
      <c r="B2448" s="0" t="n">
        <f aca="false">COUNTIF('Deal Detail'!A2458:A12408,A2448)</f>
        <v>0</v>
      </c>
    </row>
    <row r="2449" customFormat="false" ht="12.75" hidden="false" customHeight="false" outlineLevel="0" collapsed="false">
      <c r="B2449" s="0" t="n">
        <f aca="false">COUNTIF('Deal Detail'!A2459:A12409,A2449)</f>
        <v>0</v>
      </c>
    </row>
    <row r="2450" customFormat="false" ht="12.75" hidden="false" customHeight="false" outlineLevel="0" collapsed="false">
      <c r="B2450" s="0" t="n">
        <f aca="false">COUNTIF('Deal Detail'!A2460:A12410,A2450)</f>
        <v>0</v>
      </c>
    </row>
    <row r="2451" customFormat="false" ht="12.75" hidden="false" customHeight="false" outlineLevel="0" collapsed="false">
      <c r="B2451" s="0" t="n">
        <f aca="false">COUNTIF('Deal Detail'!A2461:A12411,A2451)</f>
        <v>0</v>
      </c>
    </row>
    <row r="2452" customFormat="false" ht="12.75" hidden="false" customHeight="false" outlineLevel="0" collapsed="false">
      <c r="B2452" s="0" t="n">
        <f aca="false">COUNTIF('Deal Detail'!A2462:A12412,A2452)</f>
        <v>0</v>
      </c>
    </row>
    <row r="2453" customFormat="false" ht="12.75" hidden="false" customHeight="false" outlineLevel="0" collapsed="false">
      <c r="B2453" s="0" t="n">
        <f aca="false">COUNTIF('Deal Detail'!A2463:A12413,A2453)</f>
        <v>0</v>
      </c>
    </row>
    <row r="2454" customFormat="false" ht="12.75" hidden="false" customHeight="false" outlineLevel="0" collapsed="false">
      <c r="B2454" s="0" t="n">
        <f aca="false">COUNTIF('Deal Detail'!A2464:A12414,A2454)</f>
        <v>0</v>
      </c>
    </row>
    <row r="2455" customFormat="false" ht="12.75" hidden="false" customHeight="false" outlineLevel="0" collapsed="false">
      <c r="B2455" s="0" t="n">
        <f aca="false">COUNTIF('Deal Detail'!A2465:A12415,A2455)</f>
        <v>0</v>
      </c>
    </row>
    <row r="2456" customFormat="false" ht="12.75" hidden="false" customHeight="false" outlineLevel="0" collapsed="false">
      <c r="B2456" s="0" t="n">
        <f aca="false">COUNTIF('Deal Detail'!A2466:A12416,A2456)</f>
        <v>0</v>
      </c>
    </row>
    <row r="2457" customFormat="false" ht="12.75" hidden="false" customHeight="false" outlineLevel="0" collapsed="false">
      <c r="B2457" s="0" t="n">
        <f aca="false">COUNTIF('Deal Detail'!A2467:A12417,A2457)</f>
        <v>0</v>
      </c>
    </row>
    <row r="2458" customFormat="false" ht="12.75" hidden="false" customHeight="false" outlineLevel="0" collapsed="false">
      <c r="B2458" s="0" t="n">
        <f aca="false">COUNTIF('Deal Detail'!A2468:A12418,A2458)</f>
        <v>0</v>
      </c>
    </row>
    <row r="2459" customFormat="false" ht="12.75" hidden="false" customHeight="false" outlineLevel="0" collapsed="false">
      <c r="B2459" s="0" t="n">
        <f aca="false">COUNTIF('Deal Detail'!A2469:A12419,A2459)</f>
        <v>0</v>
      </c>
    </row>
    <row r="2460" customFormat="false" ht="12.75" hidden="false" customHeight="false" outlineLevel="0" collapsed="false">
      <c r="B2460" s="0" t="n">
        <f aca="false">COUNTIF('Deal Detail'!A2470:A12420,A2460)</f>
        <v>0</v>
      </c>
    </row>
    <row r="2461" customFormat="false" ht="12.75" hidden="false" customHeight="false" outlineLevel="0" collapsed="false">
      <c r="B2461" s="0" t="n">
        <f aca="false">COUNTIF('Deal Detail'!A2471:A12421,A2461)</f>
        <v>0</v>
      </c>
    </row>
    <row r="2462" customFormat="false" ht="12.75" hidden="false" customHeight="false" outlineLevel="0" collapsed="false">
      <c r="B2462" s="0" t="n">
        <f aca="false">COUNTIF('Deal Detail'!A2472:A12422,A2462)</f>
        <v>0</v>
      </c>
    </row>
    <row r="2463" customFormat="false" ht="12.75" hidden="false" customHeight="false" outlineLevel="0" collapsed="false">
      <c r="B2463" s="0" t="n">
        <f aca="false">COUNTIF('Deal Detail'!A2473:A12423,A2463)</f>
        <v>0</v>
      </c>
    </row>
    <row r="2464" customFormat="false" ht="12.75" hidden="false" customHeight="false" outlineLevel="0" collapsed="false">
      <c r="B2464" s="0" t="n">
        <f aca="false">COUNTIF('Deal Detail'!A2474:A12424,A2464)</f>
        <v>0</v>
      </c>
    </row>
    <row r="2465" customFormat="false" ht="12.75" hidden="false" customHeight="false" outlineLevel="0" collapsed="false">
      <c r="B2465" s="0" t="n">
        <f aca="false">COUNTIF('Deal Detail'!A2475:A12425,A2465)</f>
        <v>0</v>
      </c>
    </row>
    <row r="2466" customFormat="false" ht="12.75" hidden="false" customHeight="false" outlineLevel="0" collapsed="false">
      <c r="B2466" s="0" t="n">
        <f aca="false">COUNTIF('Deal Detail'!A2476:A12426,A2466)</f>
        <v>0</v>
      </c>
    </row>
    <row r="2467" customFormat="false" ht="12.75" hidden="false" customHeight="false" outlineLevel="0" collapsed="false">
      <c r="B2467" s="0" t="n">
        <f aca="false">COUNTIF('Deal Detail'!A2477:A12427,A2467)</f>
        <v>0</v>
      </c>
    </row>
    <row r="2468" customFormat="false" ht="12.75" hidden="false" customHeight="false" outlineLevel="0" collapsed="false">
      <c r="B2468" s="0" t="n">
        <f aca="false">COUNTIF('Deal Detail'!A2478:A12428,A2468)</f>
        <v>0</v>
      </c>
    </row>
    <row r="2469" customFormat="false" ht="12.75" hidden="false" customHeight="false" outlineLevel="0" collapsed="false">
      <c r="B2469" s="0" t="n">
        <f aca="false">COUNTIF('Deal Detail'!A2479:A12429,A2469)</f>
        <v>0</v>
      </c>
    </row>
    <row r="2470" customFormat="false" ht="12.75" hidden="false" customHeight="false" outlineLevel="0" collapsed="false">
      <c r="B2470" s="0" t="n">
        <f aca="false">COUNTIF('Deal Detail'!A2480:A12430,A2470)</f>
        <v>0</v>
      </c>
    </row>
    <row r="2471" customFormat="false" ht="12.75" hidden="false" customHeight="false" outlineLevel="0" collapsed="false">
      <c r="B2471" s="0" t="n">
        <f aca="false">COUNTIF('Deal Detail'!A2481:A12431,A2471)</f>
        <v>0</v>
      </c>
    </row>
    <row r="2472" customFormat="false" ht="12.75" hidden="false" customHeight="false" outlineLevel="0" collapsed="false">
      <c r="B2472" s="0" t="n">
        <f aca="false">COUNTIF('Deal Detail'!A2482:A12432,A2472)</f>
        <v>0</v>
      </c>
    </row>
    <row r="2473" customFormat="false" ht="12.75" hidden="false" customHeight="false" outlineLevel="0" collapsed="false">
      <c r="B2473" s="0" t="n">
        <f aca="false">COUNTIF('Deal Detail'!A2483:A12433,A2473)</f>
        <v>0</v>
      </c>
    </row>
    <row r="2474" customFormat="false" ht="12.75" hidden="false" customHeight="false" outlineLevel="0" collapsed="false">
      <c r="B2474" s="0" t="n">
        <f aca="false">COUNTIF('Deal Detail'!A2484:A12434,A2474)</f>
        <v>0</v>
      </c>
    </row>
    <row r="2475" customFormat="false" ht="12.75" hidden="false" customHeight="false" outlineLevel="0" collapsed="false">
      <c r="B2475" s="0" t="n">
        <f aca="false">COUNTIF('Deal Detail'!A2485:A12435,A2475)</f>
        <v>0</v>
      </c>
    </row>
    <row r="2476" customFormat="false" ht="12.75" hidden="false" customHeight="false" outlineLevel="0" collapsed="false">
      <c r="B2476" s="0" t="n">
        <f aca="false">COUNTIF('Deal Detail'!A2486:A12436,A2476)</f>
        <v>0</v>
      </c>
    </row>
    <row r="2477" customFormat="false" ht="12.75" hidden="false" customHeight="false" outlineLevel="0" collapsed="false">
      <c r="B2477" s="0" t="n">
        <f aca="false">COUNTIF('Deal Detail'!A2487:A12437,A2477)</f>
        <v>0</v>
      </c>
    </row>
    <row r="2478" customFormat="false" ht="12.75" hidden="false" customHeight="false" outlineLevel="0" collapsed="false">
      <c r="B2478" s="0" t="n">
        <f aca="false">COUNTIF('Deal Detail'!A2488:A12438,A2478)</f>
        <v>0</v>
      </c>
    </row>
    <row r="2479" customFormat="false" ht="12.75" hidden="false" customHeight="false" outlineLevel="0" collapsed="false">
      <c r="B2479" s="0" t="n">
        <f aca="false">COUNTIF('Deal Detail'!A2489:A12439,A2479)</f>
        <v>0</v>
      </c>
    </row>
    <row r="2480" customFormat="false" ht="12.75" hidden="false" customHeight="false" outlineLevel="0" collapsed="false">
      <c r="B2480" s="0" t="n">
        <f aca="false">COUNTIF('Deal Detail'!A2490:A12440,A2480)</f>
        <v>0</v>
      </c>
    </row>
    <row r="2481" customFormat="false" ht="12.75" hidden="false" customHeight="false" outlineLevel="0" collapsed="false">
      <c r="B2481" s="0" t="n">
        <f aca="false">COUNTIF('Deal Detail'!A2491:A12441,A2481)</f>
        <v>0</v>
      </c>
    </row>
    <row r="2482" customFormat="false" ht="12.75" hidden="false" customHeight="false" outlineLevel="0" collapsed="false">
      <c r="B2482" s="0" t="n">
        <f aca="false">COUNTIF('Deal Detail'!A2492:A12442,A2482)</f>
        <v>0</v>
      </c>
    </row>
    <row r="2483" customFormat="false" ht="12.75" hidden="false" customHeight="false" outlineLevel="0" collapsed="false">
      <c r="B2483" s="0" t="n">
        <f aca="false">COUNTIF('Deal Detail'!A2493:A12443,A2483)</f>
        <v>0</v>
      </c>
    </row>
    <row r="2484" customFormat="false" ht="12.75" hidden="false" customHeight="false" outlineLevel="0" collapsed="false">
      <c r="B2484" s="0" t="n">
        <f aca="false">COUNTIF('Deal Detail'!A2494:A12444,A2484)</f>
        <v>0</v>
      </c>
    </row>
    <row r="2485" customFormat="false" ht="12.75" hidden="false" customHeight="false" outlineLevel="0" collapsed="false">
      <c r="B2485" s="0" t="n">
        <f aca="false">COUNTIF('Deal Detail'!A2495:A12445,A2485)</f>
        <v>0</v>
      </c>
    </row>
    <row r="2486" customFormat="false" ht="12.75" hidden="false" customHeight="false" outlineLevel="0" collapsed="false">
      <c r="B2486" s="0" t="n">
        <f aca="false">COUNTIF('Deal Detail'!A2496:A12446,A2486)</f>
        <v>0</v>
      </c>
    </row>
    <row r="2487" customFormat="false" ht="12.75" hidden="false" customHeight="false" outlineLevel="0" collapsed="false">
      <c r="B2487" s="0" t="n">
        <f aca="false">COUNTIF('Deal Detail'!A2497:A12447,A2487)</f>
        <v>0</v>
      </c>
    </row>
    <row r="2488" customFormat="false" ht="12.75" hidden="false" customHeight="false" outlineLevel="0" collapsed="false">
      <c r="B2488" s="0" t="n">
        <f aca="false">COUNTIF('Deal Detail'!A2498:A12448,A2488)</f>
        <v>0</v>
      </c>
    </row>
    <row r="2489" customFormat="false" ht="12.75" hidden="false" customHeight="false" outlineLevel="0" collapsed="false">
      <c r="B2489" s="0" t="n">
        <f aca="false">COUNTIF('Deal Detail'!A2499:A12449,A2489)</f>
        <v>0</v>
      </c>
    </row>
    <row r="2490" customFormat="false" ht="12.75" hidden="false" customHeight="false" outlineLevel="0" collapsed="false">
      <c r="B2490" s="0" t="n">
        <f aca="false">COUNTIF('Deal Detail'!A2500:A12450,A2490)</f>
        <v>0</v>
      </c>
    </row>
    <row r="2491" customFormat="false" ht="12.75" hidden="false" customHeight="false" outlineLevel="0" collapsed="false">
      <c r="B2491" s="0" t="n">
        <f aca="false">COUNTIF('Deal Detail'!A2501:A12451,A2491)</f>
        <v>0</v>
      </c>
    </row>
    <row r="2492" customFormat="false" ht="12.75" hidden="false" customHeight="false" outlineLevel="0" collapsed="false">
      <c r="B2492" s="0" t="n">
        <f aca="false">COUNTIF('Deal Detail'!A2502:A12452,A2492)</f>
        <v>0</v>
      </c>
    </row>
    <row r="2493" customFormat="false" ht="12.75" hidden="false" customHeight="false" outlineLevel="0" collapsed="false">
      <c r="B2493" s="0" t="n">
        <f aca="false">COUNTIF('Deal Detail'!A2503:A12453,A2493)</f>
        <v>0</v>
      </c>
    </row>
    <row r="2494" customFormat="false" ht="12.75" hidden="false" customHeight="false" outlineLevel="0" collapsed="false">
      <c r="B2494" s="0" t="n">
        <f aca="false">COUNTIF('Deal Detail'!A2504:A12454,A2494)</f>
        <v>0</v>
      </c>
    </row>
    <row r="2495" customFormat="false" ht="12.75" hidden="false" customHeight="false" outlineLevel="0" collapsed="false">
      <c r="B2495" s="0" t="n">
        <f aca="false">COUNTIF('Deal Detail'!A2505:A12455,A2495)</f>
        <v>0</v>
      </c>
    </row>
    <row r="2496" customFormat="false" ht="12.75" hidden="false" customHeight="false" outlineLevel="0" collapsed="false">
      <c r="B2496" s="0" t="n">
        <f aca="false">COUNTIF('Deal Detail'!A2506:A12456,A2496)</f>
        <v>0</v>
      </c>
    </row>
    <row r="2497" customFormat="false" ht="12.75" hidden="false" customHeight="false" outlineLevel="0" collapsed="false">
      <c r="B2497" s="0" t="n">
        <f aca="false">COUNTIF('Deal Detail'!A2507:A12457,A2497)</f>
        <v>0</v>
      </c>
    </row>
    <row r="2498" customFormat="false" ht="12.75" hidden="false" customHeight="false" outlineLevel="0" collapsed="false">
      <c r="B2498" s="0" t="n">
        <f aca="false">COUNTIF('Deal Detail'!A2508:A12458,A2498)</f>
        <v>0</v>
      </c>
    </row>
    <row r="2499" customFormat="false" ht="12.75" hidden="false" customHeight="false" outlineLevel="0" collapsed="false">
      <c r="B2499" s="0" t="n">
        <f aca="false">COUNTIF('Deal Detail'!A2509:A12459,A2499)</f>
        <v>0</v>
      </c>
    </row>
    <row r="2500" customFormat="false" ht="12.75" hidden="false" customHeight="false" outlineLevel="0" collapsed="false">
      <c r="B2500" s="0" t="n">
        <f aca="false">COUNTIF('Deal Detail'!A2510:A12460,A2500)</f>
        <v>0</v>
      </c>
    </row>
    <row r="2501" customFormat="false" ht="12.75" hidden="false" customHeight="false" outlineLevel="0" collapsed="false">
      <c r="B2501" s="0" t="n">
        <f aca="false">COUNTIF('Deal Detail'!A2511:A12461,A2501)</f>
        <v>0</v>
      </c>
    </row>
    <row r="2502" customFormat="false" ht="12.75" hidden="false" customHeight="false" outlineLevel="0" collapsed="false">
      <c r="B2502" s="0" t="n">
        <f aca="false">COUNTIF('Deal Detail'!A2512:A12462,A2502)</f>
        <v>0</v>
      </c>
    </row>
    <row r="2503" customFormat="false" ht="12.75" hidden="false" customHeight="false" outlineLevel="0" collapsed="false">
      <c r="B2503" s="0" t="n">
        <f aca="false">COUNTIF('Deal Detail'!A2513:A12463,A2503)</f>
        <v>0</v>
      </c>
    </row>
    <row r="2504" customFormat="false" ht="12.75" hidden="false" customHeight="false" outlineLevel="0" collapsed="false">
      <c r="B2504" s="0" t="n">
        <f aca="false">COUNTIF('Deal Detail'!A2514:A12464,A2504)</f>
        <v>0</v>
      </c>
    </row>
    <row r="2505" customFormat="false" ht="12.75" hidden="false" customHeight="false" outlineLevel="0" collapsed="false">
      <c r="B2505" s="0" t="n">
        <f aca="false">COUNTIF('Deal Detail'!A2515:A12465,A2505)</f>
        <v>0</v>
      </c>
    </row>
    <row r="2506" customFormat="false" ht="12.75" hidden="false" customHeight="false" outlineLevel="0" collapsed="false">
      <c r="B2506" s="0" t="n">
        <f aca="false">COUNTIF('Deal Detail'!A2516:A12466,A2506)</f>
        <v>0</v>
      </c>
    </row>
    <row r="2507" customFormat="false" ht="12.75" hidden="false" customHeight="false" outlineLevel="0" collapsed="false">
      <c r="B2507" s="0" t="n">
        <f aca="false">COUNTIF('Deal Detail'!A2517:A12467,A2507)</f>
        <v>0</v>
      </c>
    </row>
    <row r="2508" customFormat="false" ht="12.75" hidden="false" customHeight="false" outlineLevel="0" collapsed="false">
      <c r="B2508" s="0" t="n">
        <f aca="false">COUNTIF('Deal Detail'!A2518:A12468,A2508)</f>
        <v>0</v>
      </c>
    </row>
    <row r="2509" customFormat="false" ht="12.75" hidden="false" customHeight="false" outlineLevel="0" collapsed="false">
      <c r="B2509" s="0" t="n">
        <f aca="false">COUNTIF('Deal Detail'!A2519:A12469,A2509)</f>
        <v>0</v>
      </c>
    </row>
    <row r="2510" customFormat="false" ht="12.75" hidden="false" customHeight="false" outlineLevel="0" collapsed="false">
      <c r="B2510" s="0" t="n">
        <f aca="false">COUNTIF('Deal Detail'!A2520:A12470,A2510)</f>
        <v>0</v>
      </c>
    </row>
    <row r="2511" customFormat="false" ht="12.75" hidden="false" customHeight="false" outlineLevel="0" collapsed="false">
      <c r="B2511" s="0" t="n">
        <f aca="false">COUNTIF('Deal Detail'!A2521:A12471,A2511)</f>
        <v>0</v>
      </c>
    </row>
    <row r="2512" customFormat="false" ht="12.75" hidden="false" customHeight="false" outlineLevel="0" collapsed="false">
      <c r="B2512" s="0" t="n">
        <f aca="false">COUNTIF('Deal Detail'!A2522:A12472,A2512)</f>
        <v>0</v>
      </c>
    </row>
    <row r="2513" customFormat="false" ht="12.75" hidden="false" customHeight="false" outlineLevel="0" collapsed="false">
      <c r="B2513" s="0" t="n">
        <f aca="false">COUNTIF('Deal Detail'!A2523:A12473,A2513)</f>
        <v>0</v>
      </c>
    </row>
    <row r="2514" customFormat="false" ht="12.75" hidden="false" customHeight="false" outlineLevel="0" collapsed="false">
      <c r="B2514" s="0" t="n">
        <f aca="false">COUNTIF('Deal Detail'!A2524:A12474,A2514)</f>
        <v>0</v>
      </c>
    </row>
    <row r="2515" customFormat="false" ht="12.75" hidden="false" customHeight="false" outlineLevel="0" collapsed="false">
      <c r="B2515" s="0" t="n">
        <f aca="false">COUNTIF('Deal Detail'!A2525:A12475,A2515)</f>
        <v>0</v>
      </c>
    </row>
    <row r="2516" customFormat="false" ht="12.75" hidden="false" customHeight="false" outlineLevel="0" collapsed="false">
      <c r="B2516" s="0" t="n">
        <f aca="false">COUNTIF('Deal Detail'!A2526:A12476,A2516)</f>
        <v>0</v>
      </c>
    </row>
    <row r="2517" customFormat="false" ht="12.75" hidden="false" customHeight="false" outlineLevel="0" collapsed="false">
      <c r="B2517" s="0" t="n">
        <f aca="false">COUNTIF('Deal Detail'!A2527:A12477,A2517)</f>
        <v>0</v>
      </c>
    </row>
    <row r="2518" customFormat="false" ht="12.75" hidden="false" customHeight="false" outlineLevel="0" collapsed="false">
      <c r="B2518" s="0" t="n">
        <f aca="false">COUNTIF('Deal Detail'!A2528:A12478,A2518)</f>
        <v>0</v>
      </c>
    </row>
    <row r="2519" customFormat="false" ht="12.75" hidden="false" customHeight="false" outlineLevel="0" collapsed="false">
      <c r="B2519" s="0" t="n">
        <f aca="false">COUNTIF('Deal Detail'!A2529:A12479,A2519)</f>
        <v>0</v>
      </c>
    </row>
    <row r="2520" customFormat="false" ht="12.75" hidden="false" customHeight="false" outlineLevel="0" collapsed="false">
      <c r="B2520" s="0" t="n">
        <f aca="false">COUNTIF('Deal Detail'!A2530:A12480,A2520)</f>
        <v>0</v>
      </c>
    </row>
    <row r="2521" customFormat="false" ht="12.75" hidden="false" customHeight="false" outlineLevel="0" collapsed="false">
      <c r="B2521" s="0" t="n">
        <f aca="false">COUNTIF('Deal Detail'!A2531:A12481,A2521)</f>
        <v>0</v>
      </c>
    </row>
    <row r="2522" customFormat="false" ht="12.75" hidden="false" customHeight="false" outlineLevel="0" collapsed="false">
      <c r="B2522" s="0" t="n">
        <f aca="false">COUNTIF('Deal Detail'!A2532:A12482,A2522)</f>
        <v>0</v>
      </c>
    </row>
    <row r="2523" customFormat="false" ht="12.75" hidden="false" customHeight="false" outlineLevel="0" collapsed="false">
      <c r="B2523" s="0" t="n">
        <f aca="false">COUNTIF('Deal Detail'!A2533:A12483,A2523)</f>
        <v>0</v>
      </c>
    </row>
    <row r="2524" customFormat="false" ht="12.75" hidden="false" customHeight="false" outlineLevel="0" collapsed="false">
      <c r="B2524" s="0" t="n">
        <f aca="false">COUNTIF('Deal Detail'!A2534:A12484,A2524)</f>
        <v>0</v>
      </c>
    </row>
    <row r="2525" customFormat="false" ht="12.75" hidden="false" customHeight="false" outlineLevel="0" collapsed="false">
      <c r="B2525" s="0" t="n">
        <f aca="false">COUNTIF('Deal Detail'!A2535:A12485,A2525)</f>
        <v>0</v>
      </c>
    </row>
    <row r="2526" customFormat="false" ht="12.75" hidden="false" customHeight="false" outlineLevel="0" collapsed="false">
      <c r="B2526" s="0" t="n">
        <f aca="false">COUNTIF('Deal Detail'!A2536:A12486,A2526)</f>
        <v>0</v>
      </c>
    </row>
    <row r="2527" customFormat="false" ht="12.75" hidden="false" customHeight="false" outlineLevel="0" collapsed="false">
      <c r="B2527" s="0" t="n">
        <f aca="false">COUNTIF('Deal Detail'!A2537:A12487,A2527)</f>
        <v>0</v>
      </c>
    </row>
    <row r="2528" customFormat="false" ht="12.75" hidden="false" customHeight="false" outlineLevel="0" collapsed="false">
      <c r="B2528" s="0" t="n">
        <f aca="false">COUNTIF('Deal Detail'!A2538:A12488,A2528)</f>
        <v>0</v>
      </c>
    </row>
    <row r="2529" customFormat="false" ht="12.75" hidden="false" customHeight="false" outlineLevel="0" collapsed="false">
      <c r="B2529" s="0" t="n">
        <f aca="false">COUNTIF('Deal Detail'!A2539:A12489,A2529)</f>
        <v>0</v>
      </c>
    </row>
    <row r="2530" customFormat="false" ht="12.75" hidden="false" customHeight="false" outlineLevel="0" collapsed="false">
      <c r="B2530" s="0" t="n">
        <f aca="false">COUNTIF('Deal Detail'!A2540:A12490,A2530)</f>
        <v>0</v>
      </c>
    </row>
    <row r="2531" customFormat="false" ht="12.75" hidden="false" customHeight="false" outlineLevel="0" collapsed="false">
      <c r="B2531" s="0" t="n">
        <f aca="false">COUNTIF('Deal Detail'!A2541:A12491,A2531)</f>
        <v>0</v>
      </c>
    </row>
    <row r="2532" customFormat="false" ht="12.75" hidden="false" customHeight="false" outlineLevel="0" collapsed="false">
      <c r="B2532" s="0" t="n">
        <f aca="false">COUNTIF('Deal Detail'!A2542:A12492,A2532)</f>
        <v>0</v>
      </c>
    </row>
    <row r="2533" customFormat="false" ht="12.75" hidden="false" customHeight="false" outlineLevel="0" collapsed="false">
      <c r="B2533" s="0" t="n">
        <f aca="false">COUNTIF('Deal Detail'!A2543:A12493,A2533)</f>
        <v>0</v>
      </c>
    </row>
    <row r="2534" customFormat="false" ht="12.75" hidden="false" customHeight="false" outlineLevel="0" collapsed="false">
      <c r="B2534" s="0" t="n">
        <f aca="false">COUNTIF('Deal Detail'!A2544:A12494,A2534)</f>
        <v>0</v>
      </c>
    </row>
    <row r="2535" customFormat="false" ht="12.75" hidden="false" customHeight="false" outlineLevel="0" collapsed="false">
      <c r="B2535" s="0" t="n">
        <f aca="false">COUNTIF('Deal Detail'!A2545:A12495,A2535)</f>
        <v>0</v>
      </c>
    </row>
    <row r="2536" customFormat="false" ht="12.75" hidden="false" customHeight="false" outlineLevel="0" collapsed="false">
      <c r="B2536" s="0" t="n">
        <f aca="false">COUNTIF('Deal Detail'!A2546:A12496,A2536)</f>
        <v>0</v>
      </c>
    </row>
    <row r="2537" customFormat="false" ht="12.75" hidden="false" customHeight="false" outlineLevel="0" collapsed="false">
      <c r="B2537" s="0" t="n">
        <f aca="false">COUNTIF('Deal Detail'!A2547:A12497,A2537)</f>
        <v>0</v>
      </c>
    </row>
    <row r="2538" customFormat="false" ht="12.75" hidden="false" customHeight="false" outlineLevel="0" collapsed="false">
      <c r="B2538" s="0" t="n">
        <f aca="false">COUNTIF('Deal Detail'!A2548:A12498,A2538)</f>
        <v>0</v>
      </c>
    </row>
    <row r="2539" customFormat="false" ht="12.75" hidden="false" customHeight="false" outlineLevel="0" collapsed="false">
      <c r="B2539" s="0" t="n">
        <f aca="false">COUNTIF('Deal Detail'!A2549:A12499,A2539)</f>
        <v>0</v>
      </c>
    </row>
    <row r="2540" customFormat="false" ht="12.75" hidden="false" customHeight="false" outlineLevel="0" collapsed="false">
      <c r="B2540" s="0" t="n">
        <f aca="false">COUNTIF('Deal Detail'!A2550:A12500,A2540)</f>
        <v>0</v>
      </c>
    </row>
    <row r="2541" customFormat="false" ht="12.75" hidden="false" customHeight="false" outlineLevel="0" collapsed="false">
      <c r="B2541" s="0" t="n">
        <f aca="false">COUNTIF('Deal Detail'!A2551:A12501,A2541)</f>
        <v>0</v>
      </c>
    </row>
    <row r="2542" customFormat="false" ht="12.75" hidden="false" customHeight="false" outlineLevel="0" collapsed="false">
      <c r="B2542" s="0" t="n">
        <f aca="false">COUNTIF('Deal Detail'!A2552:A12502,A2542)</f>
        <v>0</v>
      </c>
    </row>
    <row r="2543" customFormat="false" ht="12.75" hidden="false" customHeight="false" outlineLevel="0" collapsed="false">
      <c r="B2543" s="0" t="n">
        <f aca="false">COUNTIF('Deal Detail'!A2553:A12503,A2543)</f>
        <v>0</v>
      </c>
    </row>
    <row r="2544" customFormat="false" ht="12.75" hidden="false" customHeight="false" outlineLevel="0" collapsed="false">
      <c r="B2544" s="0" t="n">
        <f aca="false">COUNTIF('Deal Detail'!A2554:A12504,A2544)</f>
        <v>0</v>
      </c>
    </row>
    <row r="2545" customFormat="false" ht="12.75" hidden="false" customHeight="false" outlineLevel="0" collapsed="false">
      <c r="B2545" s="0" t="n">
        <f aca="false">COUNTIF('Deal Detail'!A2555:A12505,A2545)</f>
        <v>0</v>
      </c>
    </row>
    <row r="2546" customFormat="false" ht="12.75" hidden="false" customHeight="false" outlineLevel="0" collapsed="false">
      <c r="B2546" s="0" t="n">
        <f aca="false">COUNTIF('Deal Detail'!A2556:A12506,A2546)</f>
        <v>0</v>
      </c>
    </row>
    <row r="2547" customFormat="false" ht="12.75" hidden="false" customHeight="false" outlineLevel="0" collapsed="false">
      <c r="B2547" s="0" t="n">
        <f aca="false">COUNTIF('Deal Detail'!A2557:A12507,A2547)</f>
        <v>0</v>
      </c>
    </row>
    <row r="2548" customFormat="false" ht="12.75" hidden="false" customHeight="false" outlineLevel="0" collapsed="false">
      <c r="B2548" s="0" t="n">
        <f aca="false">COUNTIF('Deal Detail'!A2558:A12508,A2548)</f>
        <v>0</v>
      </c>
    </row>
    <row r="2549" customFormat="false" ht="12.75" hidden="false" customHeight="false" outlineLevel="0" collapsed="false">
      <c r="B2549" s="0" t="n">
        <f aca="false">COUNTIF('Deal Detail'!A2559:A12509,A2549)</f>
        <v>0</v>
      </c>
    </row>
    <row r="2550" customFormat="false" ht="12.75" hidden="false" customHeight="false" outlineLevel="0" collapsed="false">
      <c r="B2550" s="0" t="n">
        <f aca="false">COUNTIF('Deal Detail'!A2560:A12510,A2550)</f>
        <v>0</v>
      </c>
    </row>
    <row r="2551" customFormat="false" ht="12.75" hidden="false" customHeight="false" outlineLevel="0" collapsed="false">
      <c r="B2551" s="0" t="n">
        <f aca="false">COUNTIF('Deal Detail'!A2561:A12511,A2551)</f>
        <v>0</v>
      </c>
    </row>
    <row r="2552" customFormat="false" ht="12.75" hidden="false" customHeight="false" outlineLevel="0" collapsed="false">
      <c r="B2552" s="0" t="n">
        <f aca="false">COUNTIF('Deal Detail'!A2562:A12512,A2552)</f>
        <v>0</v>
      </c>
    </row>
    <row r="2553" customFormat="false" ht="12.75" hidden="false" customHeight="false" outlineLevel="0" collapsed="false">
      <c r="B2553" s="0" t="n">
        <f aca="false">COUNTIF('Deal Detail'!A2563:A12513,A2553)</f>
        <v>0</v>
      </c>
    </row>
    <row r="2554" customFormat="false" ht="12.75" hidden="false" customHeight="false" outlineLevel="0" collapsed="false">
      <c r="B2554" s="0" t="n">
        <f aca="false">COUNTIF('Deal Detail'!A2564:A12514,A2554)</f>
        <v>0</v>
      </c>
    </row>
    <row r="2555" customFormat="false" ht="12.75" hidden="false" customHeight="false" outlineLevel="0" collapsed="false">
      <c r="B2555" s="0" t="n">
        <f aca="false">COUNTIF('Deal Detail'!A2565:A12515,A2555)</f>
        <v>0</v>
      </c>
    </row>
    <row r="2556" customFormat="false" ht="12.75" hidden="false" customHeight="false" outlineLevel="0" collapsed="false">
      <c r="B2556" s="0" t="n">
        <f aca="false">COUNTIF('Deal Detail'!A2566:A12516,A2556)</f>
        <v>0</v>
      </c>
    </row>
    <row r="2557" customFormat="false" ht="12.75" hidden="false" customHeight="false" outlineLevel="0" collapsed="false">
      <c r="B2557" s="0" t="n">
        <f aca="false">COUNTIF('Deal Detail'!A2567:A12517,A2557)</f>
        <v>0</v>
      </c>
    </row>
    <row r="2558" customFormat="false" ht="12.75" hidden="false" customHeight="false" outlineLevel="0" collapsed="false">
      <c r="B2558" s="0" t="n">
        <f aca="false">COUNTIF('Deal Detail'!A2568:A12518,A2558)</f>
        <v>0</v>
      </c>
    </row>
    <row r="2559" customFormat="false" ht="12.75" hidden="false" customHeight="false" outlineLevel="0" collapsed="false">
      <c r="B2559" s="0" t="n">
        <f aca="false">COUNTIF('Deal Detail'!A2569:A12519,A2559)</f>
        <v>0</v>
      </c>
    </row>
    <row r="2560" customFormat="false" ht="12.75" hidden="false" customHeight="false" outlineLevel="0" collapsed="false">
      <c r="B2560" s="0" t="n">
        <f aca="false">COUNTIF('Deal Detail'!A2570:A12520,A2560)</f>
        <v>0</v>
      </c>
    </row>
    <row r="2561" customFormat="false" ht="12.75" hidden="false" customHeight="false" outlineLevel="0" collapsed="false">
      <c r="B2561" s="0" t="n">
        <f aca="false">COUNTIF('Deal Detail'!A2571:A12521,A2561)</f>
        <v>0</v>
      </c>
    </row>
    <row r="2562" customFormat="false" ht="12.75" hidden="false" customHeight="false" outlineLevel="0" collapsed="false">
      <c r="B2562" s="0" t="n">
        <f aca="false">COUNTIF('Deal Detail'!A2572:A12522,A2562)</f>
        <v>0</v>
      </c>
    </row>
    <row r="2563" customFormat="false" ht="12.75" hidden="false" customHeight="false" outlineLevel="0" collapsed="false">
      <c r="B2563" s="0" t="n">
        <f aca="false">COUNTIF('Deal Detail'!A2573:A12523,A2563)</f>
        <v>0</v>
      </c>
    </row>
    <row r="2564" customFormat="false" ht="12.75" hidden="false" customHeight="false" outlineLevel="0" collapsed="false">
      <c r="B2564" s="0" t="n">
        <f aca="false">COUNTIF('Deal Detail'!A2574:A12524,A2564)</f>
        <v>0</v>
      </c>
    </row>
    <row r="2565" customFormat="false" ht="12.75" hidden="false" customHeight="false" outlineLevel="0" collapsed="false">
      <c r="B2565" s="0" t="n">
        <f aca="false">COUNTIF('Deal Detail'!A2575:A12525,A2565)</f>
        <v>0</v>
      </c>
    </row>
    <row r="2566" customFormat="false" ht="12.75" hidden="false" customHeight="false" outlineLevel="0" collapsed="false">
      <c r="B2566" s="0" t="n">
        <f aca="false">COUNTIF('Deal Detail'!A2576:A12526,A2566)</f>
        <v>0</v>
      </c>
    </row>
    <row r="2567" customFormat="false" ht="12.75" hidden="false" customHeight="false" outlineLevel="0" collapsed="false">
      <c r="B2567" s="0" t="n">
        <f aca="false">COUNTIF('Deal Detail'!A2577:A12527,A2567)</f>
        <v>0</v>
      </c>
    </row>
    <row r="2568" customFormat="false" ht="12.75" hidden="false" customHeight="false" outlineLevel="0" collapsed="false">
      <c r="B2568" s="0" t="n">
        <f aca="false">COUNTIF('Deal Detail'!A2578:A12528,A2568)</f>
        <v>0</v>
      </c>
    </row>
    <row r="2569" customFormat="false" ht="12.75" hidden="false" customHeight="false" outlineLevel="0" collapsed="false">
      <c r="B2569" s="0" t="n">
        <f aca="false">COUNTIF('Deal Detail'!A2579:A12529,A2569)</f>
        <v>0</v>
      </c>
    </row>
    <row r="2570" customFormat="false" ht="12.75" hidden="false" customHeight="false" outlineLevel="0" collapsed="false">
      <c r="B2570" s="0" t="n">
        <f aca="false">COUNTIF('Deal Detail'!A2580:A12530,A2570)</f>
        <v>0</v>
      </c>
    </row>
    <row r="2571" customFormat="false" ht="12.75" hidden="false" customHeight="false" outlineLevel="0" collapsed="false">
      <c r="B2571" s="0" t="n">
        <f aca="false">COUNTIF('Deal Detail'!A2581:A12531,A2571)</f>
        <v>0</v>
      </c>
    </row>
    <row r="2572" customFormat="false" ht="12.75" hidden="false" customHeight="false" outlineLevel="0" collapsed="false">
      <c r="B2572" s="0" t="n">
        <f aca="false">COUNTIF('Deal Detail'!A2582:A12532,A2572)</f>
        <v>0</v>
      </c>
    </row>
    <row r="2573" customFormat="false" ht="12.75" hidden="false" customHeight="false" outlineLevel="0" collapsed="false">
      <c r="B2573" s="0" t="n">
        <f aca="false">COUNTIF('Deal Detail'!A2583:A12533,A2573)</f>
        <v>0</v>
      </c>
    </row>
    <row r="2574" customFormat="false" ht="12.75" hidden="false" customHeight="false" outlineLevel="0" collapsed="false">
      <c r="B2574" s="0" t="n">
        <f aca="false">COUNTIF('Deal Detail'!A2584:A12534,A2574)</f>
        <v>0</v>
      </c>
    </row>
    <row r="2575" customFormat="false" ht="12.75" hidden="false" customHeight="false" outlineLevel="0" collapsed="false">
      <c r="B2575" s="0" t="n">
        <f aca="false">COUNTIF('Deal Detail'!A2585:A12535,A2575)</f>
        <v>0</v>
      </c>
    </row>
    <row r="2576" customFormat="false" ht="12.75" hidden="false" customHeight="false" outlineLevel="0" collapsed="false">
      <c r="B2576" s="0" t="n">
        <f aca="false">COUNTIF('Deal Detail'!A2586:A12536,A2576)</f>
        <v>0</v>
      </c>
    </row>
    <row r="2577" customFormat="false" ht="12.75" hidden="false" customHeight="false" outlineLevel="0" collapsed="false">
      <c r="B2577" s="0" t="n">
        <f aca="false">COUNTIF('Deal Detail'!A2587:A12537,A2577)</f>
        <v>0</v>
      </c>
    </row>
    <row r="2578" customFormat="false" ht="12.75" hidden="false" customHeight="false" outlineLevel="0" collapsed="false">
      <c r="B2578" s="0" t="n">
        <f aca="false">COUNTIF('Deal Detail'!A2588:A12538,A2578)</f>
        <v>0</v>
      </c>
    </row>
    <row r="2579" customFormat="false" ht="12.75" hidden="false" customHeight="false" outlineLevel="0" collapsed="false">
      <c r="B2579" s="0" t="n">
        <f aca="false">COUNTIF('Deal Detail'!A2589:A12539,A2579)</f>
        <v>0</v>
      </c>
    </row>
    <row r="2580" customFormat="false" ht="12.75" hidden="false" customHeight="false" outlineLevel="0" collapsed="false">
      <c r="B2580" s="0" t="n">
        <f aca="false">COUNTIF('Deal Detail'!A2590:A12540,A2580)</f>
        <v>0</v>
      </c>
    </row>
    <row r="2581" customFormat="false" ht="12.75" hidden="false" customHeight="false" outlineLevel="0" collapsed="false">
      <c r="B2581" s="0" t="n">
        <f aca="false">COUNTIF('Deal Detail'!A2591:A12541,A2581)</f>
        <v>0</v>
      </c>
    </row>
    <row r="2582" customFormat="false" ht="12.75" hidden="false" customHeight="false" outlineLevel="0" collapsed="false">
      <c r="B2582" s="0" t="n">
        <f aca="false">COUNTIF('Deal Detail'!A2592:A12542,A2582)</f>
        <v>0</v>
      </c>
    </row>
    <row r="2583" customFormat="false" ht="12.75" hidden="false" customHeight="false" outlineLevel="0" collapsed="false">
      <c r="B2583" s="0" t="n">
        <f aca="false">COUNTIF('Deal Detail'!A2593:A12543,A2583)</f>
        <v>0</v>
      </c>
    </row>
    <row r="2584" customFormat="false" ht="12.75" hidden="false" customHeight="false" outlineLevel="0" collapsed="false">
      <c r="B2584" s="0" t="n">
        <f aca="false">COUNTIF('Deal Detail'!A2594:A12544,A2584)</f>
        <v>0</v>
      </c>
    </row>
    <row r="2585" customFormat="false" ht="12.75" hidden="false" customHeight="false" outlineLevel="0" collapsed="false">
      <c r="B2585" s="0" t="n">
        <f aca="false">COUNTIF('Deal Detail'!A2595:A12545,A2585)</f>
        <v>0</v>
      </c>
    </row>
    <row r="2586" customFormat="false" ht="12.75" hidden="false" customHeight="false" outlineLevel="0" collapsed="false">
      <c r="B2586" s="0" t="n">
        <f aca="false">COUNTIF('Deal Detail'!A2596:A12546,A2586)</f>
        <v>0</v>
      </c>
    </row>
    <row r="2587" customFormat="false" ht="12.75" hidden="false" customHeight="false" outlineLevel="0" collapsed="false">
      <c r="B2587" s="0" t="n">
        <f aca="false">COUNTIF('Deal Detail'!A2597:A12547,A2587)</f>
        <v>0</v>
      </c>
    </row>
    <row r="2588" customFormat="false" ht="12.75" hidden="false" customHeight="false" outlineLevel="0" collapsed="false">
      <c r="B2588" s="0" t="n">
        <f aca="false">COUNTIF('Deal Detail'!A2598:A12548,A2588)</f>
        <v>0</v>
      </c>
    </row>
    <row r="2589" customFormat="false" ht="12.75" hidden="false" customHeight="false" outlineLevel="0" collapsed="false">
      <c r="B2589" s="0" t="n">
        <f aca="false">COUNTIF('Deal Detail'!A2599:A12549,A2589)</f>
        <v>0</v>
      </c>
    </row>
    <row r="2590" customFormat="false" ht="12.75" hidden="false" customHeight="false" outlineLevel="0" collapsed="false">
      <c r="B2590" s="0" t="n">
        <f aca="false">COUNTIF('Deal Detail'!A2600:A12550,A2590)</f>
        <v>0</v>
      </c>
    </row>
    <row r="2591" customFormat="false" ht="12.75" hidden="false" customHeight="false" outlineLevel="0" collapsed="false">
      <c r="B2591" s="0" t="n">
        <f aca="false">COUNTIF('Deal Detail'!A2601:A12551,A2591)</f>
        <v>0</v>
      </c>
    </row>
    <row r="2592" customFormat="false" ht="12.75" hidden="false" customHeight="false" outlineLevel="0" collapsed="false">
      <c r="B2592" s="0" t="n">
        <f aca="false">COUNTIF('Deal Detail'!A2602:A12552,A2592)</f>
        <v>0</v>
      </c>
    </row>
    <row r="2593" customFormat="false" ht="12.75" hidden="false" customHeight="false" outlineLevel="0" collapsed="false">
      <c r="B2593" s="0" t="n">
        <f aca="false">COUNTIF('Deal Detail'!A2603:A12553,A2593)</f>
        <v>0</v>
      </c>
    </row>
    <row r="2594" customFormat="false" ht="12.75" hidden="false" customHeight="false" outlineLevel="0" collapsed="false">
      <c r="B2594" s="0" t="n">
        <f aca="false">COUNTIF('Deal Detail'!A2604:A12554,A2594)</f>
        <v>0</v>
      </c>
    </row>
    <row r="2595" customFormat="false" ht="12.75" hidden="false" customHeight="false" outlineLevel="0" collapsed="false">
      <c r="B2595" s="0" t="n">
        <f aca="false">COUNTIF('Deal Detail'!A2605:A12555,A2595)</f>
        <v>0</v>
      </c>
    </row>
    <row r="2596" customFormat="false" ht="12.75" hidden="false" customHeight="false" outlineLevel="0" collapsed="false">
      <c r="B2596" s="0" t="n">
        <f aca="false">COUNTIF('Deal Detail'!A2606:A12556,A2596)</f>
        <v>0</v>
      </c>
    </row>
    <row r="2597" customFormat="false" ht="12.75" hidden="false" customHeight="false" outlineLevel="0" collapsed="false">
      <c r="B2597" s="0" t="n">
        <f aca="false">COUNTIF('Deal Detail'!A2607:A12557,A2597)</f>
        <v>0</v>
      </c>
    </row>
    <row r="2598" customFormat="false" ht="12.75" hidden="false" customHeight="false" outlineLevel="0" collapsed="false">
      <c r="B2598" s="0" t="n">
        <f aca="false">COUNTIF('Deal Detail'!A2608:A12558,A2598)</f>
        <v>0</v>
      </c>
    </row>
    <row r="2599" customFormat="false" ht="12.75" hidden="false" customHeight="false" outlineLevel="0" collapsed="false">
      <c r="B2599" s="0" t="n">
        <f aca="false">COUNTIF('Deal Detail'!A2609:A12559,A2599)</f>
        <v>0</v>
      </c>
    </row>
    <row r="2600" customFormat="false" ht="12.75" hidden="false" customHeight="false" outlineLevel="0" collapsed="false">
      <c r="B2600" s="0" t="n">
        <f aca="false">COUNTIF('Deal Detail'!A2610:A12560,A2600)</f>
        <v>0</v>
      </c>
    </row>
    <row r="2601" customFormat="false" ht="12.75" hidden="false" customHeight="false" outlineLevel="0" collapsed="false">
      <c r="B2601" s="0" t="n">
        <f aca="false">COUNTIF('Deal Detail'!A2611:A12561,A2601)</f>
        <v>0</v>
      </c>
    </row>
    <row r="2602" customFormat="false" ht="12.75" hidden="false" customHeight="false" outlineLevel="0" collapsed="false">
      <c r="B2602" s="0" t="n">
        <f aca="false">COUNTIF('Deal Detail'!A2612:A12562,A2602)</f>
        <v>0</v>
      </c>
    </row>
    <row r="2603" customFormat="false" ht="12.75" hidden="false" customHeight="false" outlineLevel="0" collapsed="false">
      <c r="B2603" s="0" t="n">
        <f aca="false">COUNTIF('Deal Detail'!A2613:A12563,A2603)</f>
        <v>0</v>
      </c>
    </row>
    <row r="2604" customFormat="false" ht="12.75" hidden="false" customHeight="false" outlineLevel="0" collapsed="false">
      <c r="B2604" s="0" t="n">
        <f aca="false">COUNTIF('Deal Detail'!A2614:A12564,A2604)</f>
        <v>0</v>
      </c>
    </row>
    <row r="2605" customFormat="false" ht="12.75" hidden="false" customHeight="false" outlineLevel="0" collapsed="false">
      <c r="B2605" s="0" t="n">
        <f aca="false">COUNTIF('Deal Detail'!A2615:A12565,A2605)</f>
        <v>0</v>
      </c>
    </row>
    <row r="2606" customFormat="false" ht="12.75" hidden="false" customHeight="false" outlineLevel="0" collapsed="false">
      <c r="B2606" s="0" t="n">
        <f aca="false">COUNTIF('Deal Detail'!A2616:A12566,A2606)</f>
        <v>0</v>
      </c>
    </row>
    <row r="2607" customFormat="false" ht="12.75" hidden="false" customHeight="false" outlineLevel="0" collapsed="false">
      <c r="B2607" s="0" t="n">
        <f aca="false">COUNTIF('Deal Detail'!A2617:A12567,A2607)</f>
        <v>0</v>
      </c>
    </row>
    <row r="2608" customFormat="false" ht="12.75" hidden="false" customHeight="false" outlineLevel="0" collapsed="false">
      <c r="B2608" s="0" t="n">
        <f aca="false">COUNTIF('Deal Detail'!A2618:A12568,A2608)</f>
        <v>0</v>
      </c>
    </row>
    <row r="2609" customFormat="false" ht="12.75" hidden="false" customHeight="false" outlineLevel="0" collapsed="false">
      <c r="B2609" s="0" t="n">
        <f aca="false">COUNTIF('Deal Detail'!A2619:A12569,A2609)</f>
        <v>0</v>
      </c>
    </row>
    <row r="2610" customFormat="false" ht="12.75" hidden="false" customHeight="false" outlineLevel="0" collapsed="false">
      <c r="B2610" s="0" t="n">
        <f aca="false">COUNTIF('Deal Detail'!A2620:A12570,A2610)</f>
        <v>0</v>
      </c>
    </row>
    <row r="2611" customFormat="false" ht="12.75" hidden="false" customHeight="false" outlineLevel="0" collapsed="false">
      <c r="B2611" s="0" t="n">
        <f aca="false">COUNTIF('Deal Detail'!A2621:A12571,A2611)</f>
        <v>0</v>
      </c>
    </row>
    <row r="2612" customFormat="false" ht="12.75" hidden="false" customHeight="false" outlineLevel="0" collapsed="false">
      <c r="B2612" s="0" t="n">
        <f aca="false">COUNTIF('Deal Detail'!A2622:A12572,A2612)</f>
        <v>0</v>
      </c>
    </row>
    <row r="2613" customFormat="false" ht="12.75" hidden="false" customHeight="false" outlineLevel="0" collapsed="false">
      <c r="B2613" s="0" t="n">
        <f aca="false">COUNTIF('Deal Detail'!A2623:A12573,A2613)</f>
        <v>0</v>
      </c>
    </row>
    <row r="2614" customFormat="false" ht="12.75" hidden="false" customHeight="false" outlineLevel="0" collapsed="false">
      <c r="B2614" s="0" t="n">
        <f aca="false">COUNTIF('Deal Detail'!A2624:A12574,A2614)</f>
        <v>0</v>
      </c>
    </row>
    <row r="2615" customFormat="false" ht="12.75" hidden="false" customHeight="false" outlineLevel="0" collapsed="false">
      <c r="B2615" s="0" t="n">
        <f aca="false">COUNTIF('Deal Detail'!A2625:A12575,A2615)</f>
        <v>0</v>
      </c>
    </row>
    <row r="2616" customFormat="false" ht="12.75" hidden="false" customHeight="false" outlineLevel="0" collapsed="false">
      <c r="B2616" s="0" t="n">
        <f aca="false">COUNTIF('Deal Detail'!A2626:A12576,A2616)</f>
        <v>0</v>
      </c>
    </row>
    <row r="2617" customFormat="false" ht="12.75" hidden="false" customHeight="false" outlineLevel="0" collapsed="false">
      <c r="B2617" s="0" t="n">
        <f aca="false">COUNTIF('Deal Detail'!A2627:A12577,A2617)</f>
        <v>0</v>
      </c>
    </row>
    <row r="2618" customFormat="false" ht="12.75" hidden="false" customHeight="false" outlineLevel="0" collapsed="false">
      <c r="B2618" s="0" t="n">
        <f aca="false">COUNTIF('Deal Detail'!A2628:A12578,A2618)</f>
        <v>0</v>
      </c>
    </row>
    <row r="2619" customFormat="false" ht="12.75" hidden="false" customHeight="false" outlineLevel="0" collapsed="false">
      <c r="B2619" s="0" t="n">
        <f aca="false">COUNTIF('Deal Detail'!A2629:A12579,A2619)</f>
        <v>0</v>
      </c>
    </row>
    <row r="2620" customFormat="false" ht="12.75" hidden="false" customHeight="false" outlineLevel="0" collapsed="false">
      <c r="B2620" s="0" t="n">
        <f aca="false">COUNTIF('Deal Detail'!A2630:A12580,A2620)</f>
        <v>0</v>
      </c>
    </row>
    <row r="2621" customFormat="false" ht="12.75" hidden="false" customHeight="false" outlineLevel="0" collapsed="false">
      <c r="B2621" s="0" t="n">
        <f aca="false">COUNTIF('Deal Detail'!A2631:A12581,A2621)</f>
        <v>0</v>
      </c>
    </row>
    <row r="2622" customFormat="false" ht="12.75" hidden="false" customHeight="false" outlineLevel="0" collapsed="false">
      <c r="B2622" s="0" t="n">
        <f aca="false">COUNTIF('Deal Detail'!A2632:A12582,A2622)</f>
        <v>0</v>
      </c>
    </row>
    <row r="2623" customFormat="false" ht="12.75" hidden="false" customHeight="false" outlineLevel="0" collapsed="false">
      <c r="B2623" s="0" t="n">
        <f aca="false">COUNTIF('Deal Detail'!A2633:A12583,A2623)</f>
        <v>0</v>
      </c>
    </row>
    <row r="2624" customFormat="false" ht="12.75" hidden="false" customHeight="false" outlineLevel="0" collapsed="false">
      <c r="B2624" s="0" t="n">
        <f aca="false">COUNTIF('Deal Detail'!A2634:A12584,A2624)</f>
        <v>0</v>
      </c>
    </row>
    <row r="2625" customFormat="false" ht="12.75" hidden="false" customHeight="false" outlineLevel="0" collapsed="false">
      <c r="B2625" s="0" t="n">
        <f aca="false">COUNTIF('Deal Detail'!A2635:A12585,A2625)</f>
        <v>0</v>
      </c>
    </row>
    <row r="2626" customFormat="false" ht="12.75" hidden="false" customHeight="false" outlineLevel="0" collapsed="false">
      <c r="B2626" s="0" t="n">
        <f aca="false">COUNTIF('Deal Detail'!A2636:A12586,A2626)</f>
        <v>0</v>
      </c>
    </row>
    <row r="2627" customFormat="false" ht="12.75" hidden="false" customHeight="false" outlineLevel="0" collapsed="false">
      <c r="B2627" s="0" t="n">
        <f aca="false">COUNTIF('Deal Detail'!A2637:A12587,A2627)</f>
        <v>0</v>
      </c>
    </row>
    <row r="2628" customFormat="false" ht="12.75" hidden="false" customHeight="false" outlineLevel="0" collapsed="false">
      <c r="B2628" s="0" t="n">
        <f aca="false">COUNTIF('Deal Detail'!A2638:A12588,A2628)</f>
        <v>0</v>
      </c>
    </row>
    <row r="2629" customFormat="false" ht="12.75" hidden="false" customHeight="false" outlineLevel="0" collapsed="false">
      <c r="B2629" s="0" t="n">
        <f aca="false">COUNTIF('Deal Detail'!A2639:A12589,A2629)</f>
        <v>0</v>
      </c>
    </row>
    <row r="2630" customFormat="false" ht="12.75" hidden="false" customHeight="false" outlineLevel="0" collapsed="false">
      <c r="B2630" s="0" t="n">
        <f aca="false">COUNTIF('Deal Detail'!A2640:A12590,A2630)</f>
        <v>0</v>
      </c>
    </row>
    <row r="2631" customFormat="false" ht="12.75" hidden="false" customHeight="false" outlineLevel="0" collapsed="false">
      <c r="B2631" s="0" t="n">
        <f aca="false">COUNTIF('Deal Detail'!A2641:A12591,A2631)</f>
        <v>0</v>
      </c>
    </row>
    <row r="2632" customFormat="false" ht="12.75" hidden="false" customHeight="false" outlineLevel="0" collapsed="false">
      <c r="B2632" s="0" t="n">
        <f aca="false">COUNTIF('Deal Detail'!A2642:A12592,A2632)</f>
        <v>0</v>
      </c>
    </row>
    <row r="2633" customFormat="false" ht="12.75" hidden="false" customHeight="false" outlineLevel="0" collapsed="false">
      <c r="B2633" s="0" t="n">
        <f aca="false">COUNTIF('Deal Detail'!A2643:A12593,A2633)</f>
        <v>0</v>
      </c>
    </row>
    <row r="2634" customFormat="false" ht="12.75" hidden="false" customHeight="false" outlineLevel="0" collapsed="false">
      <c r="B2634" s="0" t="n">
        <f aca="false">COUNTIF('Deal Detail'!A2644:A12594,A2634)</f>
        <v>0</v>
      </c>
    </row>
    <row r="2635" customFormat="false" ht="12.75" hidden="false" customHeight="false" outlineLevel="0" collapsed="false">
      <c r="B2635" s="0" t="n">
        <f aca="false">COUNTIF('Deal Detail'!A2645:A12595,A2635)</f>
        <v>0</v>
      </c>
    </row>
    <row r="2636" customFormat="false" ht="12.75" hidden="false" customHeight="false" outlineLevel="0" collapsed="false">
      <c r="B2636" s="0" t="n">
        <f aca="false">COUNTIF('Deal Detail'!A2646:A12596,A2636)</f>
        <v>0</v>
      </c>
    </row>
    <row r="2637" customFormat="false" ht="12.75" hidden="false" customHeight="false" outlineLevel="0" collapsed="false">
      <c r="B2637" s="0" t="n">
        <f aca="false">COUNTIF('Deal Detail'!A2647:A12597,A2637)</f>
        <v>0</v>
      </c>
    </row>
    <row r="2638" customFormat="false" ht="12.75" hidden="false" customHeight="false" outlineLevel="0" collapsed="false">
      <c r="B2638" s="0" t="n">
        <f aca="false">COUNTIF('Deal Detail'!A2648:A12598,A2638)</f>
        <v>0</v>
      </c>
    </row>
    <row r="2639" customFormat="false" ht="12.75" hidden="false" customHeight="false" outlineLevel="0" collapsed="false">
      <c r="B2639" s="0" t="n">
        <f aca="false">COUNTIF('Deal Detail'!A2649:A12599,A2639)</f>
        <v>0</v>
      </c>
    </row>
    <row r="2640" customFormat="false" ht="12.75" hidden="false" customHeight="false" outlineLevel="0" collapsed="false">
      <c r="B2640" s="0" t="n">
        <f aca="false">COUNTIF('Deal Detail'!A2650:A12600,A2640)</f>
        <v>0</v>
      </c>
    </row>
    <row r="2641" customFormat="false" ht="12.75" hidden="false" customHeight="false" outlineLevel="0" collapsed="false">
      <c r="B2641" s="0" t="n">
        <f aca="false">COUNTIF('Deal Detail'!A2651:A12601,A2641)</f>
        <v>0</v>
      </c>
    </row>
    <row r="2642" customFormat="false" ht="12.75" hidden="false" customHeight="false" outlineLevel="0" collapsed="false">
      <c r="B2642" s="0" t="n">
        <f aca="false">COUNTIF('Deal Detail'!A2652:A12602,A2642)</f>
        <v>0</v>
      </c>
    </row>
    <row r="2643" customFormat="false" ht="12.75" hidden="false" customHeight="false" outlineLevel="0" collapsed="false">
      <c r="B2643" s="0" t="n">
        <f aca="false">COUNTIF('Deal Detail'!A2653:A12603,A2643)</f>
        <v>0</v>
      </c>
    </row>
    <row r="2644" customFormat="false" ht="12.75" hidden="false" customHeight="false" outlineLevel="0" collapsed="false">
      <c r="B2644" s="0" t="n">
        <f aca="false">COUNTIF('Deal Detail'!A2654:A12604,A2644)</f>
        <v>0</v>
      </c>
    </row>
    <row r="2645" customFormat="false" ht="12.75" hidden="false" customHeight="false" outlineLevel="0" collapsed="false">
      <c r="B2645" s="0" t="n">
        <f aca="false">COUNTIF('Deal Detail'!A2655:A12605,A2645)</f>
        <v>0</v>
      </c>
    </row>
    <row r="2646" customFormat="false" ht="12.75" hidden="false" customHeight="false" outlineLevel="0" collapsed="false">
      <c r="B2646" s="0" t="n">
        <f aca="false">COUNTIF('Deal Detail'!A2656:A12606,A2646)</f>
        <v>0</v>
      </c>
    </row>
    <row r="2647" customFormat="false" ht="12.75" hidden="false" customHeight="false" outlineLevel="0" collapsed="false">
      <c r="B2647" s="0" t="n">
        <f aca="false">COUNTIF('Deal Detail'!A2657:A12607,A2647)</f>
        <v>0</v>
      </c>
    </row>
    <row r="2648" customFormat="false" ht="12.75" hidden="false" customHeight="false" outlineLevel="0" collapsed="false">
      <c r="B2648" s="0" t="n">
        <f aca="false">COUNTIF('Deal Detail'!A2658:A12608,A2648)</f>
        <v>0</v>
      </c>
    </row>
    <row r="2649" customFormat="false" ht="12.75" hidden="false" customHeight="false" outlineLevel="0" collapsed="false">
      <c r="B2649" s="0" t="n">
        <f aca="false">COUNTIF('Deal Detail'!A2659:A12609,A2649)</f>
        <v>0</v>
      </c>
    </row>
    <row r="2650" customFormat="false" ht="12.75" hidden="false" customHeight="false" outlineLevel="0" collapsed="false">
      <c r="B2650" s="0" t="n">
        <f aca="false">COUNTIF('Deal Detail'!A2660:A12610,A2650)</f>
        <v>0</v>
      </c>
    </row>
    <row r="2651" customFormat="false" ht="12.75" hidden="false" customHeight="false" outlineLevel="0" collapsed="false">
      <c r="B2651" s="0" t="n">
        <f aca="false">COUNTIF('Deal Detail'!A2661:A12611,A2651)</f>
        <v>0</v>
      </c>
    </row>
    <row r="2652" customFormat="false" ht="12.75" hidden="false" customHeight="false" outlineLevel="0" collapsed="false">
      <c r="B2652" s="0" t="n">
        <f aca="false">COUNTIF('Deal Detail'!A2662:A12612,A2652)</f>
        <v>0</v>
      </c>
    </row>
    <row r="2653" customFormat="false" ht="12.75" hidden="false" customHeight="false" outlineLevel="0" collapsed="false">
      <c r="B2653" s="0" t="n">
        <f aca="false">COUNTIF('Deal Detail'!A2663:A12613,A2653)</f>
        <v>0</v>
      </c>
    </row>
    <row r="2654" customFormat="false" ht="12.75" hidden="false" customHeight="false" outlineLevel="0" collapsed="false">
      <c r="B2654" s="0" t="n">
        <f aca="false">COUNTIF('Deal Detail'!A2664:A12614,A2654)</f>
        <v>0</v>
      </c>
    </row>
    <row r="2655" customFormat="false" ht="12.75" hidden="false" customHeight="false" outlineLevel="0" collapsed="false">
      <c r="B2655" s="0" t="n">
        <f aca="false">COUNTIF('Deal Detail'!A2665:A12615,A2655)</f>
        <v>0</v>
      </c>
    </row>
    <row r="2656" customFormat="false" ht="12.75" hidden="false" customHeight="false" outlineLevel="0" collapsed="false">
      <c r="B2656" s="0" t="n">
        <f aca="false">COUNTIF('Deal Detail'!A2666:A12616,A2656)</f>
        <v>0</v>
      </c>
    </row>
    <row r="2657" customFormat="false" ht="12.75" hidden="false" customHeight="false" outlineLevel="0" collapsed="false">
      <c r="B2657" s="0" t="n">
        <f aca="false">COUNTIF('Deal Detail'!A2667:A12617,A2657)</f>
        <v>0</v>
      </c>
    </row>
    <row r="2658" customFormat="false" ht="12.75" hidden="false" customHeight="false" outlineLevel="0" collapsed="false">
      <c r="B2658" s="0" t="n">
        <f aca="false">COUNTIF('Deal Detail'!A2668:A12618,A2658)</f>
        <v>0</v>
      </c>
    </row>
    <row r="2659" customFormat="false" ht="12.75" hidden="false" customHeight="false" outlineLevel="0" collapsed="false">
      <c r="B2659" s="0" t="n">
        <f aca="false">COUNTIF('Deal Detail'!A2669:A12619,A2659)</f>
        <v>0</v>
      </c>
    </row>
    <row r="2660" customFormat="false" ht="12.75" hidden="false" customHeight="false" outlineLevel="0" collapsed="false">
      <c r="B2660" s="0" t="n">
        <f aca="false">COUNTIF('Deal Detail'!A2670:A12620,A2660)</f>
        <v>0</v>
      </c>
    </row>
    <row r="2661" customFormat="false" ht="12.75" hidden="false" customHeight="false" outlineLevel="0" collapsed="false">
      <c r="B2661" s="0" t="n">
        <f aca="false">COUNTIF('Deal Detail'!A2671:A12621,A2661)</f>
        <v>0</v>
      </c>
    </row>
    <row r="2662" customFormat="false" ht="12.75" hidden="false" customHeight="false" outlineLevel="0" collapsed="false">
      <c r="B2662" s="0" t="n">
        <f aca="false">COUNTIF('Deal Detail'!A2672:A12622,A2662)</f>
        <v>0</v>
      </c>
    </row>
    <row r="2663" customFormat="false" ht="12.75" hidden="false" customHeight="false" outlineLevel="0" collapsed="false">
      <c r="B2663" s="0" t="n">
        <f aca="false">COUNTIF('Deal Detail'!A2673:A12623,A2663)</f>
        <v>0</v>
      </c>
    </row>
    <row r="2664" customFormat="false" ht="12.75" hidden="false" customHeight="false" outlineLevel="0" collapsed="false">
      <c r="B2664" s="0" t="n">
        <f aca="false">COUNTIF('Deal Detail'!A2674:A12624,A2664)</f>
        <v>0</v>
      </c>
    </row>
    <row r="2665" customFormat="false" ht="12.75" hidden="false" customHeight="false" outlineLevel="0" collapsed="false">
      <c r="B2665" s="0" t="n">
        <f aca="false">COUNTIF('Deal Detail'!A2675:A12625,A2665)</f>
        <v>0</v>
      </c>
    </row>
    <row r="2666" customFormat="false" ht="12.75" hidden="false" customHeight="false" outlineLevel="0" collapsed="false">
      <c r="B2666" s="0" t="n">
        <f aca="false">COUNTIF('Deal Detail'!A2676:A12626,A2666)</f>
        <v>0</v>
      </c>
    </row>
    <row r="2667" customFormat="false" ht="12.75" hidden="false" customHeight="false" outlineLevel="0" collapsed="false">
      <c r="B2667" s="0" t="n">
        <f aca="false">COUNTIF('Deal Detail'!A2677:A12627,A2667)</f>
        <v>0</v>
      </c>
    </row>
    <row r="2668" customFormat="false" ht="12.75" hidden="false" customHeight="false" outlineLevel="0" collapsed="false">
      <c r="B2668" s="0" t="n">
        <f aca="false">COUNTIF('Deal Detail'!A2678:A12628,A2668)</f>
        <v>0</v>
      </c>
    </row>
    <row r="2669" customFormat="false" ht="12.75" hidden="false" customHeight="false" outlineLevel="0" collapsed="false">
      <c r="B2669" s="0" t="n">
        <f aca="false">COUNTIF('Deal Detail'!A2679:A12629,A2669)</f>
        <v>0</v>
      </c>
    </row>
    <row r="2670" customFormat="false" ht="12.75" hidden="false" customHeight="false" outlineLevel="0" collapsed="false">
      <c r="B2670" s="0" t="n">
        <f aca="false">COUNTIF('Deal Detail'!A2680:A12630,A2670)</f>
        <v>0</v>
      </c>
    </row>
    <row r="2671" customFormat="false" ht="12.75" hidden="false" customHeight="false" outlineLevel="0" collapsed="false">
      <c r="B2671" s="0" t="n">
        <f aca="false">COUNTIF('Deal Detail'!A2681:A12631,A2671)</f>
        <v>0</v>
      </c>
    </row>
    <row r="2672" customFormat="false" ht="12.75" hidden="false" customHeight="false" outlineLevel="0" collapsed="false">
      <c r="B2672" s="0" t="n">
        <f aca="false">COUNTIF('Deal Detail'!A2682:A12632,A2672)</f>
        <v>0</v>
      </c>
    </row>
    <row r="2673" customFormat="false" ht="12.75" hidden="false" customHeight="false" outlineLevel="0" collapsed="false">
      <c r="B2673" s="0" t="n">
        <f aca="false">COUNTIF('Deal Detail'!A2683:A12633,A2673)</f>
        <v>0</v>
      </c>
    </row>
    <row r="2674" customFormat="false" ht="12.75" hidden="false" customHeight="false" outlineLevel="0" collapsed="false">
      <c r="B2674" s="0" t="n">
        <f aca="false">COUNTIF('Deal Detail'!A2684:A12634,A2674)</f>
        <v>0</v>
      </c>
    </row>
    <row r="2675" customFormat="false" ht="12.75" hidden="false" customHeight="false" outlineLevel="0" collapsed="false">
      <c r="B2675" s="0" t="n">
        <f aca="false">COUNTIF('Deal Detail'!A2685:A12635,A2675)</f>
        <v>0</v>
      </c>
    </row>
    <row r="2676" customFormat="false" ht="12.75" hidden="false" customHeight="false" outlineLevel="0" collapsed="false">
      <c r="B2676" s="0" t="n">
        <f aca="false">COUNTIF('Deal Detail'!A2686:A12636,A2676)</f>
        <v>0</v>
      </c>
    </row>
    <row r="2677" customFormat="false" ht="12.75" hidden="false" customHeight="false" outlineLevel="0" collapsed="false">
      <c r="B2677" s="0" t="n">
        <f aca="false">COUNTIF('Deal Detail'!A2687:A12637,A2677)</f>
        <v>0</v>
      </c>
    </row>
    <row r="2678" customFormat="false" ht="12.75" hidden="false" customHeight="false" outlineLevel="0" collapsed="false">
      <c r="B2678" s="0" t="n">
        <f aca="false">COUNTIF('Deal Detail'!A2688:A12638,A2678)</f>
        <v>0</v>
      </c>
    </row>
    <row r="2679" customFormat="false" ht="12.75" hidden="false" customHeight="false" outlineLevel="0" collapsed="false">
      <c r="B2679" s="0" t="n">
        <f aca="false">COUNTIF('Deal Detail'!A2689:A12639,A2679)</f>
        <v>0</v>
      </c>
    </row>
    <row r="2680" customFormat="false" ht="12.75" hidden="false" customHeight="false" outlineLevel="0" collapsed="false">
      <c r="B2680" s="0" t="n">
        <f aca="false">COUNTIF('Deal Detail'!A2690:A12640,A2680)</f>
        <v>0</v>
      </c>
    </row>
    <row r="2681" customFormat="false" ht="12.75" hidden="false" customHeight="false" outlineLevel="0" collapsed="false">
      <c r="B2681" s="0" t="n">
        <f aca="false">COUNTIF('Deal Detail'!A2691:A12641,A2681)</f>
        <v>0</v>
      </c>
    </row>
    <row r="2682" customFormat="false" ht="12.75" hidden="false" customHeight="false" outlineLevel="0" collapsed="false">
      <c r="B2682" s="0" t="n">
        <f aca="false">COUNTIF('Deal Detail'!A2692:A12642,A2682)</f>
        <v>0</v>
      </c>
    </row>
    <row r="2683" customFormat="false" ht="12.75" hidden="false" customHeight="false" outlineLevel="0" collapsed="false">
      <c r="B2683" s="0" t="n">
        <f aca="false">COUNTIF('Deal Detail'!A2693:A12643,A2683)</f>
        <v>0</v>
      </c>
    </row>
    <row r="2684" customFormat="false" ht="12.75" hidden="false" customHeight="false" outlineLevel="0" collapsed="false">
      <c r="B2684" s="0" t="n">
        <f aca="false">COUNTIF('Deal Detail'!A2694:A12644,A2684)</f>
        <v>0</v>
      </c>
    </row>
    <row r="2685" customFormat="false" ht="12.75" hidden="false" customHeight="false" outlineLevel="0" collapsed="false">
      <c r="B2685" s="0" t="n">
        <f aca="false">COUNTIF('Deal Detail'!A2695:A12645,A2685)</f>
        <v>0</v>
      </c>
    </row>
    <row r="2686" customFormat="false" ht="12.75" hidden="false" customHeight="false" outlineLevel="0" collapsed="false">
      <c r="B2686" s="0" t="n">
        <f aca="false">COUNTIF('Deal Detail'!A2696:A12646,A2686)</f>
        <v>0</v>
      </c>
    </row>
    <row r="2687" customFormat="false" ht="12.75" hidden="false" customHeight="false" outlineLevel="0" collapsed="false">
      <c r="B2687" s="0" t="n">
        <f aca="false">COUNTIF('Deal Detail'!A2697:A12647,A2687)</f>
        <v>0</v>
      </c>
    </row>
    <row r="2688" customFormat="false" ht="12.75" hidden="false" customHeight="false" outlineLevel="0" collapsed="false">
      <c r="B2688" s="0" t="n">
        <f aca="false">COUNTIF('Deal Detail'!A2698:A12648,A2688)</f>
        <v>0</v>
      </c>
    </row>
    <row r="2689" customFormat="false" ht="12.75" hidden="false" customHeight="false" outlineLevel="0" collapsed="false">
      <c r="B2689" s="0" t="n">
        <f aca="false">COUNTIF('Deal Detail'!A2699:A12649,A2689)</f>
        <v>0</v>
      </c>
    </row>
    <row r="2690" customFormat="false" ht="12.75" hidden="false" customHeight="false" outlineLevel="0" collapsed="false">
      <c r="B2690" s="0" t="n">
        <f aca="false">COUNTIF('Deal Detail'!A2700:A12650,A2690)</f>
        <v>0</v>
      </c>
    </row>
    <row r="2691" customFormat="false" ht="12.75" hidden="false" customHeight="false" outlineLevel="0" collapsed="false">
      <c r="B2691" s="0" t="n">
        <f aca="false">COUNTIF('Deal Detail'!A2701:A12651,A2691)</f>
        <v>0</v>
      </c>
    </row>
    <row r="2692" customFormat="false" ht="12.75" hidden="false" customHeight="false" outlineLevel="0" collapsed="false">
      <c r="B2692" s="0" t="n">
        <f aca="false">COUNTIF('Deal Detail'!A2702:A12652,A2692)</f>
        <v>0</v>
      </c>
    </row>
    <row r="2693" customFormat="false" ht="12.75" hidden="false" customHeight="false" outlineLevel="0" collapsed="false">
      <c r="B2693" s="0" t="n">
        <f aca="false">COUNTIF('Deal Detail'!A2703:A12653,A2693)</f>
        <v>0</v>
      </c>
    </row>
    <row r="2694" customFormat="false" ht="12.75" hidden="false" customHeight="false" outlineLevel="0" collapsed="false">
      <c r="B2694" s="0" t="n">
        <f aca="false">COUNTIF('Deal Detail'!A2704:A12654,A2694)</f>
        <v>0</v>
      </c>
    </row>
    <row r="2695" customFormat="false" ht="12.75" hidden="false" customHeight="false" outlineLevel="0" collapsed="false">
      <c r="B2695" s="0" t="n">
        <f aca="false">COUNTIF('Deal Detail'!A2705:A12655,A2695)</f>
        <v>0</v>
      </c>
    </row>
    <row r="2696" customFormat="false" ht="12.75" hidden="false" customHeight="false" outlineLevel="0" collapsed="false">
      <c r="B2696" s="0" t="n">
        <f aca="false">COUNTIF('Deal Detail'!A2706:A12656,A2696)</f>
        <v>0</v>
      </c>
    </row>
    <row r="2697" customFormat="false" ht="12.75" hidden="false" customHeight="false" outlineLevel="0" collapsed="false">
      <c r="B2697" s="0" t="n">
        <f aca="false">COUNTIF('Deal Detail'!A2707:A12657,A2697)</f>
        <v>0</v>
      </c>
    </row>
    <row r="2698" customFormat="false" ht="12.75" hidden="false" customHeight="false" outlineLevel="0" collapsed="false">
      <c r="B2698" s="0" t="n">
        <f aca="false">COUNTIF('Deal Detail'!A2708:A12658,A2698)</f>
        <v>0</v>
      </c>
    </row>
    <row r="2699" customFormat="false" ht="12.75" hidden="false" customHeight="false" outlineLevel="0" collapsed="false">
      <c r="B2699" s="0" t="n">
        <f aca="false">COUNTIF('Deal Detail'!A2709:A12659,A2699)</f>
        <v>0</v>
      </c>
    </row>
    <row r="2700" customFormat="false" ht="12.75" hidden="false" customHeight="false" outlineLevel="0" collapsed="false">
      <c r="B2700" s="0" t="n">
        <f aca="false">COUNTIF('Deal Detail'!A2710:A12660,A2700)</f>
        <v>0</v>
      </c>
    </row>
    <row r="2701" customFormat="false" ht="12.75" hidden="false" customHeight="false" outlineLevel="0" collapsed="false">
      <c r="B2701" s="0" t="n">
        <f aca="false">COUNTIF('Deal Detail'!A2711:A12661,A2701)</f>
        <v>0</v>
      </c>
    </row>
    <row r="2702" customFormat="false" ht="12.75" hidden="false" customHeight="false" outlineLevel="0" collapsed="false">
      <c r="B2702" s="0" t="n">
        <f aca="false">COUNTIF('Deal Detail'!A2712:A12662,A2702)</f>
        <v>0</v>
      </c>
    </row>
    <row r="2703" customFormat="false" ht="12.75" hidden="false" customHeight="false" outlineLevel="0" collapsed="false">
      <c r="B2703" s="0" t="n">
        <f aca="false">COUNTIF('Deal Detail'!A2713:A12663,A2703)</f>
        <v>0</v>
      </c>
    </row>
    <row r="2704" customFormat="false" ht="12.75" hidden="false" customHeight="false" outlineLevel="0" collapsed="false">
      <c r="B2704" s="0" t="n">
        <f aca="false">COUNTIF('Deal Detail'!A2714:A12664,A2704)</f>
        <v>0</v>
      </c>
    </row>
    <row r="2705" customFormat="false" ht="12.75" hidden="false" customHeight="false" outlineLevel="0" collapsed="false">
      <c r="B2705" s="0" t="n">
        <f aca="false">COUNTIF('Deal Detail'!A2715:A12665,A2705)</f>
        <v>0</v>
      </c>
    </row>
    <row r="2706" customFormat="false" ht="12.75" hidden="false" customHeight="false" outlineLevel="0" collapsed="false">
      <c r="B2706" s="0" t="n">
        <f aca="false">COUNTIF('Deal Detail'!A2716:A12666,A2706)</f>
        <v>0</v>
      </c>
    </row>
    <row r="2707" customFormat="false" ht="12.75" hidden="false" customHeight="false" outlineLevel="0" collapsed="false">
      <c r="B2707" s="0" t="n">
        <f aca="false">COUNTIF('Deal Detail'!A2717:A12667,A2707)</f>
        <v>0</v>
      </c>
    </row>
    <row r="2708" customFormat="false" ht="12.75" hidden="false" customHeight="false" outlineLevel="0" collapsed="false">
      <c r="B2708" s="0" t="n">
        <f aca="false">COUNTIF('Deal Detail'!A2718:A12668,A2708)</f>
        <v>0</v>
      </c>
    </row>
    <row r="2709" customFormat="false" ht="12.75" hidden="false" customHeight="false" outlineLevel="0" collapsed="false">
      <c r="B2709" s="0" t="n">
        <f aca="false">COUNTIF('Deal Detail'!A2719:A12669,A2709)</f>
        <v>0</v>
      </c>
    </row>
    <row r="2710" customFormat="false" ht="12.75" hidden="false" customHeight="false" outlineLevel="0" collapsed="false">
      <c r="B2710" s="0" t="n">
        <f aca="false">COUNTIF('Deal Detail'!A2720:A12670,A2710)</f>
        <v>0</v>
      </c>
    </row>
    <row r="2711" customFormat="false" ht="12.75" hidden="false" customHeight="false" outlineLevel="0" collapsed="false">
      <c r="B2711" s="0" t="n">
        <f aca="false">COUNTIF('Deal Detail'!A2721:A12671,A2711)</f>
        <v>0</v>
      </c>
    </row>
    <row r="2712" customFormat="false" ht="12.75" hidden="false" customHeight="false" outlineLevel="0" collapsed="false">
      <c r="B2712" s="0" t="n">
        <f aca="false">COUNTIF('Deal Detail'!A2722:A12672,A2712)</f>
        <v>0</v>
      </c>
    </row>
    <row r="2713" customFormat="false" ht="12.75" hidden="false" customHeight="false" outlineLevel="0" collapsed="false">
      <c r="B2713" s="0" t="n">
        <f aca="false">COUNTIF('Deal Detail'!A2723:A12673,A2713)</f>
        <v>0</v>
      </c>
    </row>
    <row r="2714" customFormat="false" ht="12.75" hidden="false" customHeight="false" outlineLevel="0" collapsed="false">
      <c r="B2714" s="0" t="n">
        <f aca="false">COUNTIF('Deal Detail'!A2724:A12674,A2714)</f>
        <v>0</v>
      </c>
    </row>
    <row r="2715" customFormat="false" ht="12.75" hidden="false" customHeight="false" outlineLevel="0" collapsed="false">
      <c r="B2715" s="0" t="n">
        <f aca="false">COUNTIF('Deal Detail'!A2725:A12675,A2715)</f>
        <v>0</v>
      </c>
    </row>
    <row r="2716" customFormat="false" ht="12.75" hidden="false" customHeight="false" outlineLevel="0" collapsed="false">
      <c r="B2716" s="0" t="n">
        <f aca="false">COUNTIF('Deal Detail'!A2726:A12676,A2716)</f>
        <v>0</v>
      </c>
    </row>
    <row r="2717" customFormat="false" ht="12.75" hidden="false" customHeight="false" outlineLevel="0" collapsed="false">
      <c r="B2717" s="0" t="n">
        <f aca="false">COUNTIF('Deal Detail'!A2727:A12677,A2717)</f>
        <v>0</v>
      </c>
    </row>
    <row r="2718" customFormat="false" ht="12.75" hidden="false" customHeight="false" outlineLevel="0" collapsed="false">
      <c r="B2718" s="0" t="n">
        <f aca="false">COUNTIF('Deal Detail'!A2728:A12678,A2718)</f>
        <v>0</v>
      </c>
    </row>
    <row r="2719" customFormat="false" ht="12.75" hidden="false" customHeight="false" outlineLevel="0" collapsed="false">
      <c r="B2719" s="0" t="n">
        <f aca="false">COUNTIF('Deal Detail'!A2729:A12679,A2719)</f>
        <v>0</v>
      </c>
    </row>
    <row r="2720" customFormat="false" ht="12.75" hidden="false" customHeight="false" outlineLevel="0" collapsed="false">
      <c r="B2720" s="0" t="n">
        <f aca="false">COUNTIF('Deal Detail'!A2730:A12680,A2720)</f>
        <v>0</v>
      </c>
    </row>
    <row r="2721" customFormat="false" ht="12.75" hidden="false" customHeight="false" outlineLevel="0" collapsed="false">
      <c r="B2721" s="0" t="n">
        <f aca="false">COUNTIF('Deal Detail'!A2731:A12681,A2721)</f>
        <v>0</v>
      </c>
    </row>
    <row r="2722" customFormat="false" ht="12.75" hidden="false" customHeight="false" outlineLevel="0" collapsed="false">
      <c r="B2722" s="0" t="n">
        <f aca="false">COUNTIF('Deal Detail'!A2732:A12682,A2722)</f>
        <v>0</v>
      </c>
    </row>
    <row r="2723" customFormat="false" ht="12.75" hidden="false" customHeight="false" outlineLevel="0" collapsed="false">
      <c r="B2723" s="0" t="n">
        <f aca="false">COUNTIF('Deal Detail'!A2733:A12683,A2723)</f>
        <v>0</v>
      </c>
    </row>
    <row r="2724" customFormat="false" ht="12.75" hidden="false" customHeight="false" outlineLevel="0" collapsed="false">
      <c r="B2724" s="0" t="n">
        <f aca="false">COUNTIF('Deal Detail'!A2734:A12684,A2724)</f>
        <v>0</v>
      </c>
    </row>
    <row r="2725" customFormat="false" ht="12.75" hidden="false" customHeight="false" outlineLevel="0" collapsed="false">
      <c r="B2725" s="0" t="n">
        <f aca="false">COUNTIF('Deal Detail'!A2735:A12685,A2725)</f>
        <v>0</v>
      </c>
    </row>
    <row r="2726" customFormat="false" ht="12.75" hidden="false" customHeight="false" outlineLevel="0" collapsed="false">
      <c r="B2726" s="0" t="n">
        <f aca="false">COUNTIF('Deal Detail'!A2736:A12686,A2726)</f>
        <v>0</v>
      </c>
    </row>
    <row r="2727" customFormat="false" ht="12.75" hidden="false" customHeight="false" outlineLevel="0" collapsed="false">
      <c r="B2727" s="0" t="n">
        <f aca="false">COUNTIF('Deal Detail'!A2737:A12687,A2727)</f>
        <v>0</v>
      </c>
    </row>
    <row r="2728" customFormat="false" ht="12.75" hidden="false" customHeight="false" outlineLevel="0" collapsed="false">
      <c r="B2728" s="0" t="n">
        <f aca="false">COUNTIF('Deal Detail'!A2738:A12688,A2728)</f>
        <v>0</v>
      </c>
    </row>
    <row r="2729" customFormat="false" ht="12.75" hidden="false" customHeight="false" outlineLevel="0" collapsed="false">
      <c r="B2729" s="0" t="n">
        <f aca="false">COUNTIF('Deal Detail'!A2739:A12689,A2729)</f>
        <v>0</v>
      </c>
    </row>
    <row r="2730" customFormat="false" ht="12.75" hidden="false" customHeight="false" outlineLevel="0" collapsed="false">
      <c r="B2730" s="0" t="n">
        <f aca="false">COUNTIF('Deal Detail'!A2740:A12690,A2730)</f>
        <v>0</v>
      </c>
    </row>
    <row r="2731" customFormat="false" ht="12.75" hidden="false" customHeight="false" outlineLevel="0" collapsed="false">
      <c r="B2731" s="0" t="n">
        <f aca="false">COUNTIF('Deal Detail'!A2741:A12691,A2731)</f>
        <v>0</v>
      </c>
    </row>
    <row r="2732" customFormat="false" ht="12.75" hidden="false" customHeight="false" outlineLevel="0" collapsed="false">
      <c r="B2732" s="0" t="n">
        <f aca="false">COUNTIF('Deal Detail'!A2742:A12692,A2732)</f>
        <v>0</v>
      </c>
    </row>
    <row r="2733" customFormat="false" ht="12.75" hidden="false" customHeight="false" outlineLevel="0" collapsed="false">
      <c r="B2733" s="0" t="n">
        <f aca="false">COUNTIF('Deal Detail'!A2743:A12693,A2733)</f>
        <v>0</v>
      </c>
    </row>
    <row r="2734" customFormat="false" ht="12.75" hidden="false" customHeight="false" outlineLevel="0" collapsed="false">
      <c r="B2734" s="0" t="n">
        <f aca="false">COUNTIF('Deal Detail'!A2744:A12694,A2734)</f>
        <v>0</v>
      </c>
    </row>
    <row r="2735" customFormat="false" ht="12.75" hidden="false" customHeight="false" outlineLevel="0" collapsed="false">
      <c r="B2735" s="0" t="n">
        <f aca="false">COUNTIF('Deal Detail'!A2745:A12695,A2735)</f>
        <v>0</v>
      </c>
    </row>
    <row r="2736" customFormat="false" ht="12.75" hidden="false" customHeight="false" outlineLevel="0" collapsed="false">
      <c r="B2736" s="0" t="n">
        <f aca="false">COUNTIF('Deal Detail'!A2746:A12696,A2736)</f>
        <v>0</v>
      </c>
    </row>
    <row r="2737" customFormat="false" ht="12.75" hidden="false" customHeight="false" outlineLevel="0" collapsed="false">
      <c r="B2737" s="0" t="n">
        <f aca="false">COUNTIF('Deal Detail'!A2747:A12697,A2737)</f>
        <v>0</v>
      </c>
    </row>
    <row r="2738" customFormat="false" ht="12.75" hidden="false" customHeight="false" outlineLevel="0" collapsed="false">
      <c r="B2738" s="0" t="n">
        <f aca="false">COUNTIF('Deal Detail'!A2748:A12698,A2738)</f>
        <v>0</v>
      </c>
    </row>
    <row r="2739" customFormat="false" ht="12.75" hidden="false" customHeight="false" outlineLevel="0" collapsed="false">
      <c r="B2739" s="0" t="n">
        <f aca="false">COUNTIF('Deal Detail'!A2749:A12699,A2739)</f>
        <v>0</v>
      </c>
    </row>
    <row r="2740" customFormat="false" ht="12.75" hidden="false" customHeight="false" outlineLevel="0" collapsed="false">
      <c r="B2740" s="0" t="n">
        <f aca="false">COUNTIF('Deal Detail'!A2750:A12700,A2740)</f>
        <v>0</v>
      </c>
    </row>
    <row r="2741" customFormat="false" ht="12.75" hidden="false" customHeight="false" outlineLevel="0" collapsed="false">
      <c r="B2741" s="0" t="n">
        <f aca="false">COUNTIF('Deal Detail'!A2751:A12701,A2741)</f>
        <v>0</v>
      </c>
    </row>
    <row r="2742" customFormat="false" ht="12.75" hidden="false" customHeight="false" outlineLevel="0" collapsed="false">
      <c r="B2742" s="0" t="n">
        <f aca="false">COUNTIF('Deal Detail'!A2752:A12702,A2742)</f>
        <v>0</v>
      </c>
    </row>
    <row r="2743" customFormat="false" ht="12.75" hidden="false" customHeight="false" outlineLevel="0" collapsed="false">
      <c r="B2743" s="0" t="n">
        <f aca="false">COUNTIF('Deal Detail'!A2753:A12703,A2743)</f>
        <v>0</v>
      </c>
    </row>
    <row r="2744" customFormat="false" ht="12.75" hidden="false" customHeight="false" outlineLevel="0" collapsed="false">
      <c r="B2744" s="0" t="n">
        <f aca="false">COUNTIF('Deal Detail'!A2754:A12704,A2744)</f>
        <v>0</v>
      </c>
    </row>
    <row r="2745" customFormat="false" ht="12.75" hidden="false" customHeight="false" outlineLevel="0" collapsed="false">
      <c r="B2745" s="0" t="n">
        <f aca="false">COUNTIF('Deal Detail'!A2755:A12705,A2745)</f>
        <v>0</v>
      </c>
    </row>
    <row r="2746" customFormat="false" ht="12.75" hidden="false" customHeight="false" outlineLevel="0" collapsed="false">
      <c r="B2746" s="0" t="n">
        <f aca="false">COUNTIF('Deal Detail'!A2756:A12706,A2746)</f>
        <v>0</v>
      </c>
    </row>
    <row r="2747" customFormat="false" ht="12.75" hidden="false" customHeight="false" outlineLevel="0" collapsed="false">
      <c r="B2747" s="0" t="n">
        <f aca="false">COUNTIF('Deal Detail'!A2757:A12707,A2747)</f>
        <v>0</v>
      </c>
    </row>
    <row r="2748" customFormat="false" ht="12.75" hidden="false" customHeight="false" outlineLevel="0" collapsed="false">
      <c r="B2748" s="0" t="n">
        <f aca="false">COUNTIF('Deal Detail'!A2758:A12708,A2748)</f>
        <v>0</v>
      </c>
    </row>
    <row r="2749" customFormat="false" ht="12.75" hidden="false" customHeight="false" outlineLevel="0" collapsed="false">
      <c r="B2749" s="0" t="n">
        <f aca="false">COUNTIF('Deal Detail'!A2759:A12709,A2749)</f>
        <v>0</v>
      </c>
    </row>
    <row r="2750" customFormat="false" ht="12.75" hidden="false" customHeight="false" outlineLevel="0" collapsed="false">
      <c r="B2750" s="0" t="n">
        <f aca="false">COUNTIF('Deal Detail'!A2760:A12710,A2750)</f>
        <v>0</v>
      </c>
    </row>
    <row r="2751" customFormat="false" ht="12.75" hidden="false" customHeight="false" outlineLevel="0" collapsed="false">
      <c r="B2751" s="0" t="n">
        <f aca="false">COUNTIF('Deal Detail'!A2761:A12711,A2751)</f>
        <v>0</v>
      </c>
    </row>
    <row r="2752" customFormat="false" ht="12.75" hidden="false" customHeight="false" outlineLevel="0" collapsed="false">
      <c r="B2752" s="0" t="n">
        <f aca="false">COUNTIF('Deal Detail'!A2762:A12712,A2752)</f>
        <v>0</v>
      </c>
    </row>
    <row r="2753" customFormat="false" ht="12.75" hidden="false" customHeight="false" outlineLevel="0" collapsed="false">
      <c r="B2753" s="0" t="n">
        <f aca="false">COUNTIF('Deal Detail'!A2763:A12713,A2753)</f>
        <v>0</v>
      </c>
    </row>
    <row r="2754" customFormat="false" ht="12.75" hidden="false" customHeight="false" outlineLevel="0" collapsed="false">
      <c r="B2754" s="0" t="n">
        <f aca="false">COUNTIF('Deal Detail'!A2764:A12714,A2754)</f>
        <v>0</v>
      </c>
    </row>
    <row r="2755" customFormat="false" ht="12.75" hidden="false" customHeight="false" outlineLevel="0" collapsed="false">
      <c r="B2755" s="0" t="n">
        <f aca="false">COUNTIF('Deal Detail'!A2765:A12715,A2755)</f>
        <v>0</v>
      </c>
    </row>
    <row r="2756" customFormat="false" ht="12.75" hidden="false" customHeight="false" outlineLevel="0" collapsed="false">
      <c r="B2756" s="0" t="n">
        <f aca="false">COUNTIF('Deal Detail'!A2766:A12716,A2756)</f>
        <v>0</v>
      </c>
    </row>
    <row r="2757" customFormat="false" ht="12.75" hidden="false" customHeight="false" outlineLevel="0" collapsed="false">
      <c r="B2757" s="0" t="n">
        <f aca="false">COUNTIF('Deal Detail'!A2767:A12717,A2757)</f>
        <v>0</v>
      </c>
    </row>
    <row r="2758" customFormat="false" ht="12.75" hidden="false" customHeight="false" outlineLevel="0" collapsed="false">
      <c r="B2758" s="0" t="n">
        <f aca="false">COUNTIF('Deal Detail'!A2768:A12718,A2758)</f>
        <v>0</v>
      </c>
    </row>
    <row r="2759" customFormat="false" ht="12.75" hidden="false" customHeight="false" outlineLevel="0" collapsed="false">
      <c r="B2759" s="0" t="n">
        <f aca="false">COUNTIF('Deal Detail'!A2769:A12719,A2759)</f>
        <v>0</v>
      </c>
    </row>
    <row r="2760" customFormat="false" ht="12.75" hidden="false" customHeight="false" outlineLevel="0" collapsed="false">
      <c r="B2760" s="0" t="n">
        <f aca="false">COUNTIF('Deal Detail'!A2770:A12720,A2760)</f>
        <v>0</v>
      </c>
    </row>
    <row r="2761" customFormat="false" ht="12.75" hidden="false" customHeight="false" outlineLevel="0" collapsed="false">
      <c r="B2761" s="0" t="n">
        <f aca="false">COUNTIF('Deal Detail'!A2771:A12721,A2761)</f>
        <v>0</v>
      </c>
    </row>
    <row r="2762" customFormat="false" ht="12.75" hidden="false" customHeight="false" outlineLevel="0" collapsed="false">
      <c r="B2762" s="0" t="n">
        <f aca="false">COUNTIF('Deal Detail'!A2772:A12722,A2762)</f>
        <v>0</v>
      </c>
    </row>
    <row r="2763" customFormat="false" ht="12.75" hidden="false" customHeight="false" outlineLevel="0" collapsed="false">
      <c r="B2763" s="0" t="n">
        <f aca="false">COUNTIF('Deal Detail'!A2773:A12723,A2763)</f>
        <v>0</v>
      </c>
    </row>
    <row r="2764" customFormat="false" ht="12.75" hidden="false" customHeight="false" outlineLevel="0" collapsed="false">
      <c r="B2764" s="0" t="n">
        <f aca="false">COUNTIF('Deal Detail'!A2774:A12724,A2764)</f>
        <v>0</v>
      </c>
    </row>
    <row r="2765" customFormat="false" ht="12.75" hidden="false" customHeight="false" outlineLevel="0" collapsed="false">
      <c r="B2765" s="0" t="n">
        <f aca="false">COUNTIF('Deal Detail'!A2775:A12725,A2765)</f>
        <v>0</v>
      </c>
    </row>
    <row r="2766" customFormat="false" ht="12.75" hidden="false" customHeight="false" outlineLevel="0" collapsed="false">
      <c r="B2766" s="0" t="n">
        <f aca="false">COUNTIF('Deal Detail'!A2776:A12726,A2766)</f>
        <v>0</v>
      </c>
    </row>
    <row r="2767" customFormat="false" ht="12.75" hidden="false" customHeight="false" outlineLevel="0" collapsed="false">
      <c r="B2767" s="0" t="n">
        <f aca="false">COUNTIF('Deal Detail'!A2777:A12727,A2767)</f>
        <v>0</v>
      </c>
    </row>
    <row r="2768" customFormat="false" ht="12.75" hidden="false" customHeight="false" outlineLevel="0" collapsed="false">
      <c r="B2768" s="0" t="n">
        <f aca="false">COUNTIF('Deal Detail'!A2778:A12728,A2768)</f>
        <v>0</v>
      </c>
    </row>
    <row r="2769" customFormat="false" ht="12.75" hidden="false" customHeight="false" outlineLevel="0" collapsed="false">
      <c r="B2769" s="0" t="n">
        <f aca="false">COUNTIF('Deal Detail'!A2779:A12729,A2769)</f>
        <v>0</v>
      </c>
    </row>
    <row r="2770" customFormat="false" ht="12.75" hidden="false" customHeight="false" outlineLevel="0" collapsed="false">
      <c r="B2770" s="0" t="n">
        <f aca="false">COUNTIF('Deal Detail'!A2780:A12730,A2770)</f>
        <v>0</v>
      </c>
    </row>
    <row r="2771" customFormat="false" ht="12.75" hidden="false" customHeight="false" outlineLevel="0" collapsed="false">
      <c r="B2771" s="0" t="n">
        <f aca="false">COUNTIF('Deal Detail'!A2781:A12731,A2771)</f>
        <v>0</v>
      </c>
    </row>
    <row r="2772" customFormat="false" ht="12.75" hidden="false" customHeight="false" outlineLevel="0" collapsed="false">
      <c r="B2772" s="0" t="n">
        <f aca="false">COUNTIF('Deal Detail'!A2782:A12732,A2772)</f>
        <v>0</v>
      </c>
    </row>
    <row r="2773" customFormat="false" ht="12.75" hidden="false" customHeight="false" outlineLevel="0" collapsed="false">
      <c r="B2773" s="0" t="n">
        <f aca="false">COUNTIF('Deal Detail'!A2783:A12733,A2773)</f>
        <v>0</v>
      </c>
    </row>
    <row r="2774" customFormat="false" ht="12.75" hidden="false" customHeight="false" outlineLevel="0" collapsed="false">
      <c r="B2774" s="0" t="n">
        <f aca="false">COUNTIF('Deal Detail'!A2784:A12734,A2774)</f>
        <v>0</v>
      </c>
    </row>
    <row r="2775" customFormat="false" ht="12.75" hidden="false" customHeight="false" outlineLevel="0" collapsed="false">
      <c r="B2775" s="0" t="n">
        <f aca="false">COUNTIF('Deal Detail'!A2785:A12735,A2775)</f>
        <v>0</v>
      </c>
    </row>
    <row r="2776" customFormat="false" ht="12.75" hidden="false" customHeight="false" outlineLevel="0" collapsed="false">
      <c r="B2776" s="0" t="n">
        <f aca="false">COUNTIF('Deal Detail'!A2786:A12736,A2776)</f>
        <v>0</v>
      </c>
    </row>
    <row r="2777" customFormat="false" ht="12.75" hidden="false" customHeight="false" outlineLevel="0" collapsed="false">
      <c r="B2777" s="0" t="n">
        <f aca="false">COUNTIF('Deal Detail'!A2787:A12737,A2777)</f>
        <v>0</v>
      </c>
    </row>
    <row r="2778" customFormat="false" ht="12.75" hidden="false" customHeight="false" outlineLevel="0" collapsed="false">
      <c r="B2778" s="0" t="n">
        <f aca="false">COUNTIF('Deal Detail'!A2788:A12738,A2778)</f>
        <v>0</v>
      </c>
    </row>
    <row r="2779" customFormat="false" ht="12.75" hidden="false" customHeight="false" outlineLevel="0" collapsed="false">
      <c r="B2779" s="0" t="n">
        <f aca="false">COUNTIF('Deal Detail'!A2789:A12739,A2779)</f>
        <v>0</v>
      </c>
    </row>
    <row r="2780" customFormat="false" ht="12.75" hidden="false" customHeight="false" outlineLevel="0" collapsed="false">
      <c r="B2780" s="0" t="n">
        <f aca="false">COUNTIF('Deal Detail'!A2790:A12740,A2780)</f>
        <v>0</v>
      </c>
    </row>
    <row r="2781" customFormat="false" ht="12.75" hidden="false" customHeight="false" outlineLevel="0" collapsed="false">
      <c r="B2781" s="0" t="n">
        <f aca="false">COUNTIF('Deal Detail'!A2791:A12741,A2781)</f>
        <v>0</v>
      </c>
    </row>
    <row r="2782" customFormat="false" ht="12.75" hidden="false" customHeight="false" outlineLevel="0" collapsed="false">
      <c r="B2782" s="0" t="n">
        <f aca="false">COUNTIF('Deal Detail'!A2792:A12742,A2782)</f>
        <v>0</v>
      </c>
    </row>
    <row r="2783" customFormat="false" ht="12.75" hidden="false" customHeight="false" outlineLevel="0" collapsed="false">
      <c r="B2783" s="0" t="n">
        <f aca="false">COUNTIF('Deal Detail'!A2793:A12743,A2783)</f>
        <v>0</v>
      </c>
    </row>
    <row r="2784" customFormat="false" ht="12.75" hidden="false" customHeight="false" outlineLevel="0" collapsed="false">
      <c r="B2784" s="0" t="n">
        <f aca="false">COUNTIF('Deal Detail'!A2794:A12744,A2784)</f>
        <v>0</v>
      </c>
    </row>
    <row r="2785" customFormat="false" ht="12.75" hidden="false" customHeight="false" outlineLevel="0" collapsed="false">
      <c r="B2785" s="0" t="n">
        <f aca="false">COUNTIF('Deal Detail'!A2795:A12745,A2785)</f>
        <v>0</v>
      </c>
    </row>
    <row r="2786" customFormat="false" ht="12.75" hidden="false" customHeight="false" outlineLevel="0" collapsed="false">
      <c r="B2786" s="0" t="n">
        <f aca="false">COUNTIF('Deal Detail'!A2796:A12746,A2786)</f>
        <v>0</v>
      </c>
    </row>
    <row r="2787" customFormat="false" ht="12.75" hidden="false" customHeight="false" outlineLevel="0" collapsed="false">
      <c r="B2787" s="0" t="n">
        <f aca="false">COUNTIF('Deal Detail'!A2797:A12747,A2787)</f>
        <v>0</v>
      </c>
    </row>
    <row r="2788" customFormat="false" ht="12.75" hidden="false" customHeight="false" outlineLevel="0" collapsed="false">
      <c r="B2788" s="0" t="n">
        <f aca="false">COUNTIF('Deal Detail'!A2798:A12748,A2788)</f>
        <v>0</v>
      </c>
    </row>
    <row r="2789" customFormat="false" ht="12.75" hidden="false" customHeight="false" outlineLevel="0" collapsed="false">
      <c r="B2789" s="0" t="n">
        <f aca="false">COUNTIF('Deal Detail'!A2799:A12749,A2789)</f>
        <v>0</v>
      </c>
    </row>
    <row r="2790" customFormat="false" ht="12.75" hidden="false" customHeight="false" outlineLevel="0" collapsed="false">
      <c r="B2790" s="0" t="n">
        <f aca="false">COUNTIF('Deal Detail'!A2800:A12750,A2790)</f>
        <v>0</v>
      </c>
    </row>
    <row r="2791" customFormat="false" ht="12.75" hidden="false" customHeight="false" outlineLevel="0" collapsed="false">
      <c r="B2791" s="0" t="n">
        <f aca="false">COUNTIF('Deal Detail'!A2801:A12751,A2791)</f>
        <v>0</v>
      </c>
    </row>
    <row r="2792" customFormat="false" ht="12.75" hidden="false" customHeight="false" outlineLevel="0" collapsed="false">
      <c r="B2792" s="0" t="n">
        <f aca="false">COUNTIF('Deal Detail'!A2802:A12752,A2792)</f>
        <v>0</v>
      </c>
    </row>
    <row r="2793" customFormat="false" ht="12.75" hidden="false" customHeight="false" outlineLevel="0" collapsed="false">
      <c r="B2793" s="0" t="n">
        <f aca="false">COUNTIF('Deal Detail'!A2803:A12753,A2793)</f>
        <v>0</v>
      </c>
    </row>
    <row r="2794" customFormat="false" ht="12.75" hidden="false" customHeight="false" outlineLevel="0" collapsed="false">
      <c r="B2794" s="0" t="n">
        <f aca="false">COUNTIF('Deal Detail'!A2804:A12754,A2794)</f>
        <v>0</v>
      </c>
    </row>
    <row r="2795" customFormat="false" ht="12.75" hidden="false" customHeight="false" outlineLevel="0" collapsed="false">
      <c r="B2795" s="0" t="n">
        <f aca="false">COUNTIF('Deal Detail'!A2805:A12755,A2795)</f>
        <v>0</v>
      </c>
    </row>
    <row r="2796" customFormat="false" ht="12.75" hidden="false" customHeight="false" outlineLevel="0" collapsed="false">
      <c r="B2796" s="0" t="n">
        <f aca="false">COUNTIF('Deal Detail'!A2806:A12756,A2796)</f>
        <v>0</v>
      </c>
    </row>
    <row r="2797" customFormat="false" ht="12.75" hidden="false" customHeight="false" outlineLevel="0" collapsed="false">
      <c r="B2797" s="0" t="n">
        <f aca="false">COUNTIF('Deal Detail'!A2807:A12757,A2797)</f>
        <v>0</v>
      </c>
    </row>
    <row r="2798" customFormat="false" ht="12.75" hidden="false" customHeight="false" outlineLevel="0" collapsed="false">
      <c r="B2798" s="0" t="n">
        <f aca="false">COUNTIF('Deal Detail'!A2808:A12758,A2798)</f>
        <v>0</v>
      </c>
    </row>
    <row r="2799" customFormat="false" ht="12.75" hidden="false" customHeight="false" outlineLevel="0" collapsed="false">
      <c r="B2799" s="0" t="n">
        <f aca="false">COUNTIF('Deal Detail'!A2809:A12759,A2799)</f>
        <v>0</v>
      </c>
    </row>
    <row r="2800" customFormat="false" ht="12.75" hidden="false" customHeight="false" outlineLevel="0" collapsed="false">
      <c r="B2800" s="0" t="n">
        <f aca="false">COUNTIF('Deal Detail'!A2810:A12760,A2800)</f>
        <v>0</v>
      </c>
    </row>
    <row r="2801" customFormat="false" ht="12.75" hidden="false" customHeight="false" outlineLevel="0" collapsed="false">
      <c r="B2801" s="0" t="n">
        <f aca="false">COUNTIF('Deal Detail'!A2811:A12761,A2801)</f>
        <v>0</v>
      </c>
    </row>
    <row r="2802" customFormat="false" ht="12.75" hidden="false" customHeight="false" outlineLevel="0" collapsed="false">
      <c r="B2802" s="0" t="n">
        <f aca="false">COUNTIF('Deal Detail'!A2812:A12762,A2802)</f>
        <v>0</v>
      </c>
    </row>
    <row r="2803" customFormat="false" ht="12.75" hidden="false" customHeight="false" outlineLevel="0" collapsed="false">
      <c r="B2803" s="0" t="n">
        <f aca="false">COUNTIF('Deal Detail'!A2813:A12763,A2803)</f>
        <v>0</v>
      </c>
    </row>
    <row r="2804" customFormat="false" ht="12.75" hidden="false" customHeight="false" outlineLevel="0" collapsed="false">
      <c r="B2804" s="0" t="n">
        <f aca="false">COUNTIF('Deal Detail'!A2814:A12764,A2804)</f>
        <v>0</v>
      </c>
    </row>
    <row r="2805" customFormat="false" ht="12.75" hidden="false" customHeight="false" outlineLevel="0" collapsed="false">
      <c r="B2805" s="0" t="n">
        <f aca="false">COUNTIF('Deal Detail'!A2815:A12765,A2805)</f>
        <v>0</v>
      </c>
    </row>
    <row r="2806" customFormat="false" ht="12.75" hidden="false" customHeight="false" outlineLevel="0" collapsed="false">
      <c r="B2806" s="0" t="n">
        <f aca="false">COUNTIF('Deal Detail'!A2816:A12766,A2806)</f>
        <v>0</v>
      </c>
    </row>
    <row r="2807" customFormat="false" ht="12.75" hidden="false" customHeight="false" outlineLevel="0" collapsed="false">
      <c r="B2807" s="0" t="n">
        <f aca="false">COUNTIF('Deal Detail'!A2817:A12767,A2807)</f>
        <v>0</v>
      </c>
    </row>
    <row r="2808" customFormat="false" ht="12.75" hidden="false" customHeight="false" outlineLevel="0" collapsed="false">
      <c r="B2808" s="0" t="n">
        <f aca="false">COUNTIF('Deal Detail'!A2818:A12768,A2808)</f>
        <v>0</v>
      </c>
    </row>
    <row r="2809" customFormat="false" ht="12.75" hidden="false" customHeight="false" outlineLevel="0" collapsed="false">
      <c r="B2809" s="0" t="n">
        <f aca="false">COUNTIF('Deal Detail'!A2819:A12769,A2809)</f>
        <v>0</v>
      </c>
    </row>
    <row r="2810" customFormat="false" ht="12.75" hidden="false" customHeight="false" outlineLevel="0" collapsed="false">
      <c r="B2810" s="0" t="n">
        <f aca="false">COUNTIF('Deal Detail'!A2820:A12770,A2810)</f>
        <v>0</v>
      </c>
    </row>
    <row r="2811" customFormat="false" ht="12.75" hidden="false" customHeight="false" outlineLevel="0" collapsed="false">
      <c r="B2811" s="0" t="n">
        <f aca="false">COUNTIF('Deal Detail'!A2821:A12771,A2811)</f>
        <v>0</v>
      </c>
    </row>
    <row r="2812" customFormat="false" ht="12.75" hidden="false" customHeight="false" outlineLevel="0" collapsed="false">
      <c r="B2812" s="0" t="n">
        <f aca="false">COUNTIF('Deal Detail'!A2822:A12772,A2812)</f>
        <v>0</v>
      </c>
    </row>
    <row r="2813" customFormat="false" ht="12.75" hidden="false" customHeight="false" outlineLevel="0" collapsed="false">
      <c r="B2813" s="0" t="n">
        <f aca="false">COUNTIF('Deal Detail'!A2823:A12773,A2813)</f>
        <v>0</v>
      </c>
    </row>
    <row r="2814" customFormat="false" ht="12.75" hidden="false" customHeight="false" outlineLevel="0" collapsed="false">
      <c r="B2814" s="0" t="n">
        <f aca="false">COUNTIF('Deal Detail'!A2824:A12774,A2814)</f>
        <v>0</v>
      </c>
    </row>
    <row r="2815" customFormat="false" ht="12.75" hidden="false" customHeight="false" outlineLevel="0" collapsed="false">
      <c r="B2815" s="0" t="n">
        <f aca="false">COUNTIF('Deal Detail'!A2825:A12775,A2815)</f>
        <v>0</v>
      </c>
    </row>
    <row r="2816" customFormat="false" ht="12.75" hidden="false" customHeight="false" outlineLevel="0" collapsed="false">
      <c r="B2816" s="0" t="n">
        <f aca="false">COUNTIF('Deal Detail'!A2826:A12776,A2816)</f>
        <v>0</v>
      </c>
    </row>
    <row r="2817" customFormat="false" ht="12.75" hidden="false" customHeight="false" outlineLevel="0" collapsed="false">
      <c r="B2817" s="0" t="n">
        <f aca="false">COUNTIF('Deal Detail'!A2827:A12777,A2817)</f>
        <v>0</v>
      </c>
    </row>
    <row r="2818" customFormat="false" ht="12.75" hidden="false" customHeight="false" outlineLevel="0" collapsed="false">
      <c r="B2818" s="0" t="n">
        <f aca="false">COUNTIF('Deal Detail'!A2828:A12778,A2818)</f>
        <v>0</v>
      </c>
    </row>
    <row r="2819" customFormat="false" ht="12.75" hidden="false" customHeight="false" outlineLevel="0" collapsed="false">
      <c r="B2819" s="0" t="n">
        <f aca="false">COUNTIF('Deal Detail'!A2829:A12779,A2819)</f>
        <v>0</v>
      </c>
    </row>
    <row r="2820" customFormat="false" ht="12.75" hidden="false" customHeight="false" outlineLevel="0" collapsed="false">
      <c r="B2820" s="0" t="n">
        <f aca="false">COUNTIF('Deal Detail'!A2830:A12780,A2820)</f>
        <v>0</v>
      </c>
    </row>
    <row r="2821" customFormat="false" ht="12.75" hidden="false" customHeight="false" outlineLevel="0" collapsed="false">
      <c r="B2821" s="0" t="n">
        <f aca="false">COUNTIF('Deal Detail'!A2831:A12781,A2821)</f>
        <v>0</v>
      </c>
    </row>
    <row r="2822" customFormat="false" ht="12.75" hidden="false" customHeight="false" outlineLevel="0" collapsed="false">
      <c r="B2822" s="0" t="n">
        <f aca="false">COUNTIF('Deal Detail'!A2832:A12782,A2822)</f>
        <v>0</v>
      </c>
    </row>
    <row r="2823" customFormat="false" ht="12.75" hidden="false" customHeight="false" outlineLevel="0" collapsed="false">
      <c r="B2823" s="0" t="n">
        <f aca="false">COUNTIF('Deal Detail'!A2833:A12783,A2823)</f>
        <v>0</v>
      </c>
    </row>
    <row r="2824" customFormat="false" ht="12.75" hidden="false" customHeight="false" outlineLevel="0" collapsed="false">
      <c r="B2824" s="0" t="n">
        <f aca="false">COUNTIF('Deal Detail'!A2834:A12784,A2824)</f>
        <v>0</v>
      </c>
    </row>
    <row r="2825" customFormat="false" ht="12.75" hidden="false" customHeight="false" outlineLevel="0" collapsed="false">
      <c r="B2825" s="0" t="n">
        <f aca="false">COUNTIF('Deal Detail'!A2835:A12785,A2825)</f>
        <v>0</v>
      </c>
    </row>
    <row r="2826" customFormat="false" ht="12.75" hidden="false" customHeight="false" outlineLevel="0" collapsed="false">
      <c r="B2826" s="0" t="n">
        <f aca="false">COUNTIF('Deal Detail'!A2836:A12786,A2826)</f>
        <v>0</v>
      </c>
    </row>
    <row r="2827" customFormat="false" ht="12.75" hidden="false" customHeight="false" outlineLevel="0" collapsed="false">
      <c r="B2827" s="0" t="n">
        <f aca="false">COUNTIF('Deal Detail'!A2837:A12787,A2827)</f>
        <v>0</v>
      </c>
    </row>
    <row r="2828" customFormat="false" ht="12.75" hidden="false" customHeight="false" outlineLevel="0" collapsed="false">
      <c r="B2828" s="0" t="n">
        <f aca="false">COUNTIF('Deal Detail'!A2838:A12788,A2828)</f>
        <v>0</v>
      </c>
    </row>
    <row r="2829" customFormat="false" ht="12.75" hidden="false" customHeight="false" outlineLevel="0" collapsed="false">
      <c r="B2829" s="0" t="n">
        <f aca="false">COUNTIF('Deal Detail'!A2839:A12789,A2829)</f>
        <v>0</v>
      </c>
    </row>
    <row r="2830" customFormat="false" ht="12.75" hidden="false" customHeight="false" outlineLevel="0" collapsed="false">
      <c r="B2830" s="0" t="n">
        <f aca="false">COUNTIF('Deal Detail'!A2840:A12790,A2830)</f>
        <v>0</v>
      </c>
    </row>
    <row r="2831" customFormat="false" ht="12.75" hidden="false" customHeight="false" outlineLevel="0" collapsed="false">
      <c r="B2831" s="0" t="n">
        <f aca="false">COUNTIF('Deal Detail'!A2841:A12791,A2831)</f>
        <v>0</v>
      </c>
    </row>
    <row r="2832" customFormat="false" ht="12.75" hidden="false" customHeight="false" outlineLevel="0" collapsed="false">
      <c r="B2832" s="0" t="n">
        <f aca="false">COUNTIF('Deal Detail'!A2842:A12792,A2832)</f>
        <v>0</v>
      </c>
    </row>
    <row r="2833" customFormat="false" ht="12.75" hidden="false" customHeight="false" outlineLevel="0" collapsed="false">
      <c r="B2833" s="0" t="n">
        <f aca="false">COUNTIF('Deal Detail'!A2843:A12793,A2833)</f>
        <v>0</v>
      </c>
    </row>
    <row r="2834" customFormat="false" ht="12.75" hidden="false" customHeight="false" outlineLevel="0" collapsed="false">
      <c r="B2834" s="0" t="n">
        <f aca="false">COUNTIF('Deal Detail'!A2844:A12794,A2834)</f>
        <v>0</v>
      </c>
    </row>
    <row r="2835" customFormat="false" ht="12.75" hidden="false" customHeight="false" outlineLevel="0" collapsed="false">
      <c r="B2835" s="0" t="n">
        <f aca="false">COUNTIF('Deal Detail'!A2845:A12795,A2835)</f>
        <v>0</v>
      </c>
    </row>
    <row r="2836" customFormat="false" ht="12.75" hidden="false" customHeight="false" outlineLevel="0" collapsed="false">
      <c r="B2836" s="0" t="n">
        <f aca="false">COUNTIF('Deal Detail'!A2846:A12796,A2836)</f>
        <v>0</v>
      </c>
    </row>
    <row r="2837" customFormat="false" ht="12.75" hidden="false" customHeight="false" outlineLevel="0" collapsed="false">
      <c r="B2837" s="0" t="n">
        <f aca="false">COUNTIF('Deal Detail'!A2847:A12797,A2837)</f>
        <v>0</v>
      </c>
    </row>
    <row r="2838" customFormat="false" ht="12.75" hidden="false" customHeight="false" outlineLevel="0" collapsed="false">
      <c r="B2838" s="0" t="n">
        <f aca="false">COUNTIF('Deal Detail'!A2848:A12798,A2838)</f>
        <v>0</v>
      </c>
    </row>
    <row r="2839" customFormat="false" ht="12.75" hidden="false" customHeight="false" outlineLevel="0" collapsed="false">
      <c r="B2839" s="0" t="n">
        <f aca="false">COUNTIF('Deal Detail'!A2849:A12799,A2839)</f>
        <v>0</v>
      </c>
    </row>
    <row r="2840" customFormat="false" ht="12.75" hidden="false" customHeight="false" outlineLevel="0" collapsed="false">
      <c r="B2840" s="0" t="n">
        <f aca="false">COUNTIF('Deal Detail'!A2850:A12800,A2840)</f>
        <v>0</v>
      </c>
    </row>
    <row r="2841" customFormat="false" ht="12.75" hidden="false" customHeight="false" outlineLevel="0" collapsed="false">
      <c r="B2841" s="0" t="n">
        <f aca="false">COUNTIF('Deal Detail'!A2851:A12801,A2841)</f>
        <v>0</v>
      </c>
    </row>
    <row r="2842" customFormat="false" ht="12.75" hidden="false" customHeight="false" outlineLevel="0" collapsed="false">
      <c r="B2842" s="0" t="n">
        <f aca="false">COUNTIF('Deal Detail'!A2852:A12802,A2842)</f>
        <v>0</v>
      </c>
    </row>
    <row r="2843" customFormat="false" ht="12.75" hidden="false" customHeight="false" outlineLevel="0" collapsed="false">
      <c r="B2843" s="0" t="n">
        <f aca="false">COUNTIF('Deal Detail'!A2853:A12803,A2843)</f>
        <v>0</v>
      </c>
    </row>
    <row r="2844" customFormat="false" ht="12.75" hidden="false" customHeight="false" outlineLevel="0" collapsed="false">
      <c r="B2844" s="0" t="n">
        <f aca="false">COUNTIF('Deal Detail'!A2854:A12804,A2844)</f>
        <v>0</v>
      </c>
    </row>
    <row r="2845" customFormat="false" ht="12.75" hidden="false" customHeight="false" outlineLevel="0" collapsed="false">
      <c r="B2845" s="0" t="n">
        <f aca="false">COUNTIF('Deal Detail'!A2855:A12805,A2845)</f>
        <v>0</v>
      </c>
    </row>
    <row r="2846" customFormat="false" ht="12.75" hidden="false" customHeight="false" outlineLevel="0" collapsed="false">
      <c r="B2846" s="0" t="n">
        <f aca="false">COUNTIF('Deal Detail'!A2856:A12806,A2846)</f>
        <v>0</v>
      </c>
    </row>
    <row r="2847" customFormat="false" ht="12.75" hidden="false" customHeight="false" outlineLevel="0" collapsed="false">
      <c r="B2847" s="0" t="n">
        <f aca="false">COUNTIF('Deal Detail'!A2857:A12807,A2847)</f>
        <v>0</v>
      </c>
    </row>
    <row r="2848" customFormat="false" ht="12.75" hidden="false" customHeight="false" outlineLevel="0" collapsed="false">
      <c r="B2848" s="0" t="n">
        <f aca="false">COUNTIF('Deal Detail'!A2858:A12808,A2848)</f>
        <v>0</v>
      </c>
    </row>
    <row r="2849" customFormat="false" ht="12.75" hidden="false" customHeight="false" outlineLevel="0" collapsed="false">
      <c r="B2849" s="0" t="n">
        <f aca="false">COUNTIF('Deal Detail'!A2859:A12809,A2849)</f>
        <v>0</v>
      </c>
    </row>
    <row r="2850" customFormat="false" ht="12.75" hidden="false" customHeight="false" outlineLevel="0" collapsed="false">
      <c r="B2850" s="0" t="n">
        <f aca="false">COUNTIF('Deal Detail'!A2860:A12810,A2850)</f>
        <v>0</v>
      </c>
    </row>
    <row r="2851" customFormat="false" ht="12.75" hidden="false" customHeight="false" outlineLevel="0" collapsed="false">
      <c r="B2851" s="0" t="n">
        <f aca="false">COUNTIF('Deal Detail'!A2861:A12811,A2851)</f>
        <v>0</v>
      </c>
    </row>
    <row r="2852" customFormat="false" ht="12.75" hidden="false" customHeight="false" outlineLevel="0" collapsed="false">
      <c r="B2852" s="0" t="n">
        <f aca="false">COUNTIF('Deal Detail'!A2862:A12812,A2852)</f>
        <v>0</v>
      </c>
    </row>
    <row r="2853" customFormat="false" ht="12.75" hidden="false" customHeight="false" outlineLevel="0" collapsed="false">
      <c r="B2853" s="0" t="n">
        <f aca="false">COUNTIF('Deal Detail'!A2863:A12813,A2853)</f>
        <v>0</v>
      </c>
    </row>
    <row r="2854" customFormat="false" ht="12.75" hidden="false" customHeight="false" outlineLevel="0" collapsed="false">
      <c r="B2854" s="0" t="n">
        <f aca="false">COUNTIF('Deal Detail'!A2864:A12814,A2854)</f>
        <v>0</v>
      </c>
    </row>
    <row r="2855" customFormat="false" ht="12.75" hidden="false" customHeight="false" outlineLevel="0" collapsed="false">
      <c r="B2855" s="0" t="n">
        <f aca="false">COUNTIF('Deal Detail'!A2865:A12815,A2855)</f>
        <v>0</v>
      </c>
    </row>
    <row r="2856" customFormat="false" ht="12.75" hidden="false" customHeight="false" outlineLevel="0" collapsed="false">
      <c r="B2856" s="0" t="n">
        <f aca="false">COUNTIF('Deal Detail'!A2866:A12816,A2856)</f>
        <v>0</v>
      </c>
    </row>
    <row r="2857" customFormat="false" ht="12.75" hidden="false" customHeight="false" outlineLevel="0" collapsed="false">
      <c r="B2857" s="0" t="n">
        <f aca="false">COUNTIF('Deal Detail'!A2867:A12817,A2857)</f>
        <v>0</v>
      </c>
    </row>
    <row r="2858" customFormat="false" ht="12.75" hidden="false" customHeight="false" outlineLevel="0" collapsed="false">
      <c r="B2858" s="0" t="n">
        <f aca="false">COUNTIF('Deal Detail'!A2868:A12818,A2858)</f>
        <v>0</v>
      </c>
    </row>
    <row r="2859" customFormat="false" ht="12.75" hidden="false" customHeight="false" outlineLevel="0" collapsed="false">
      <c r="B2859" s="0" t="n">
        <f aca="false">COUNTIF('Deal Detail'!A2869:A12819,A2859)</f>
        <v>0</v>
      </c>
    </row>
    <row r="2860" customFormat="false" ht="12.75" hidden="false" customHeight="false" outlineLevel="0" collapsed="false">
      <c r="B2860" s="0" t="n">
        <f aca="false">COUNTIF('Deal Detail'!A2870:A12820,A2860)</f>
        <v>0</v>
      </c>
    </row>
    <row r="2861" customFormat="false" ht="12.75" hidden="false" customHeight="false" outlineLevel="0" collapsed="false">
      <c r="B2861" s="0" t="n">
        <f aca="false">COUNTIF('Deal Detail'!A2871:A12821,A2861)</f>
        <v>0</v>
      </c>
    </row>
    <row r="2862" customFormat="false" ht="12.75" hidden="false" customHeight="false" outlineLevel="0" collapsed="false">
      <c r="B2862" s="0" t="n">
        <f aca="false">COUNTIF('Deal Detail'!A2872:A12822,A2862)</f>
        <v>0</v>
      </c>
    </row>
    <row r="2863" customFormat="false" ht="12.75" hidden="false" customHeight="false" outlineLevel="0" collapsed="false">
      <c r="B2863" s="0" t="n">
        <f aca="false">COUNTIF('Deal Detail'!A2873:A12823,A2863)</f>
        <v>0</v>
      </c>
    </row>
    <row r="2864" customFormat="false" ht="12.75" hidden="false" customHeight="false" outlineLevel="0" collapsed="false">
      <c r="B2864" s="0" t="n">
        <f aca="false">COUNTIF('Deal Detail'!A2874:A12824,A2864)</f>
        <v>0</v>
      </c>
    </row>
    <row r="2865" customFormat="false" ht="12.75" hidden="false" customHeight="false" outlineLevel="0" collapsed="false">
      <c r="B2865" s="0" t="n">
        <f aca="false">COUNTIF('Deal Detail'!A2875:A12825,A2865)</f>
        <v>0</v>
      </c>
    </row>
    <row r="2866" customFormat="false" ht="12.75" hidden="false" customHeight="false" outlineLevel="0" collapsed="false">
      <c r="B2866" s="0" t="n">
        <f aca="false">COUNTIF('Deal Detail'!A2876:A12826,A2866)</f>
        <v>0</v>
      </c>
    </row>
    <row r="2867" customFormat="false" ht="12.75" hidden="false" customHeight="false" outlineLevel="0" collapsed="false">
      <c r="B2867" s="0" t="n">
        <f aca="false">COUNTIF('Deal Detail'!A2877:A12827,A2867)</f>
        <v>0</v>
      </c>
    </row>
    <row r="2868" customFormat="false" ht="12.75" hidden="false" customHeight="false" outlineLevel="0" collapsed="false">
      <c r="B2868" s="0" t="n">
        <f aca="false">COUNTIF('Deal Detail'!A2878:A12828,A2868)</f>
        <v>0</v>
      </c>
    </row>
    <row r="2869" customFormat="false" ht="12.75" hidden="false" customHeight="false" outlineLevel="0" collapsed="false">
      <c r="B2869" s="0" t="n">
        <f aca="false">COUNTIF('Deal Detail'!A2879:A12829,A2869)</f>
        <v>0</v>
      </c>
    </row>
    <row r="2870" customFormat="false" ht="12.75" hidden="false" customHeight="false" outlineLevel="0" collapsed="false">
      <c r="B2870" s="0" t="n">
        <f aca="false">COUNTIF('Deal Detail'!A2880:A12830,A2870)</f>
        <v>0</v>
      </c>
    </row>
    <row r="2871" customFormat="false" ht="12.75" hidden="false" customHeight="false" outlineLevel="0" collapsed="false">
      <c r="B2871" s="0" t="n">
        <f aca="false">COUNTIF('Deal Detail'!A2881:A12831,A2871)</f>
        <v>0</v>
      </c>
    </row>
    <row r="2872" customFormat="false" ht="12.75" hidden="false" customHeight="false" outlineLevel="0" collapsed="false">
      <c r="B2872" s="0" t="n">
        <f aca="false">COUNTIF('Deal Detail'!A2882:A12832,A2872)</f>
        <v>0</v>
      </c>
    </row>
    <row r="2873" customFormat="false" ht="12.75" hidden="false" customHeight="false" outlineLevel="0" collapsed="false">
      <c r="B2873" s="0" t="n">
        <f aca="false">COUNTIF('Deal Detail'!A2883:A12833,A2873)</f>
        <v>0</v>
      </c>
    </row>
    <row r="2874" customFormat="false" ht="12.75" hidden="false" customHeight="false" outlineLevel="0" collapsed="false">
      <c r="B2874" s="0" t="n">
        <f aca="false">COUNTIF('Deal Detail'!A2884:A12834,A2874)</f>
        <v>0</v>
      </c>
    </row>
    <row r="2875" customFormat="false" ht="12.75" hidden="false" customHeight="false" outlineLevel="0" collapsed="false">
      <c r="B2875" s="0" t="n">
        <f aca="false">COUNTIF('Deal Detail'!A2885:A12835,A2875)</f>
        <v>0</v>
      </c>
    </row>
    <row r="2876" customFormat="false" ht="12.75" hidden="false" customHeight="false" outlineLevel="0" collapsed="false">
      <c r="B2876" s="0" t="n">
        <f aca="false">COUNTIF('Deal Detail'!A2886:A12836,A2876)</f>
        <v>0</v>
      </c>
    </row>
    <row r="2877" customFormat="false" ht="12.75" hidden="false" customHeight="false" outlineLevel="0" collapsed="false">
      <c r="B2877" s="0" t="n">
        <f aca="false">COUNTIF('Deal Detail'!A2887:A12837,A2877)</f>
        <v>0</v>
      </c>
    </row>
    <row r="2878" customFormat="false" ht="12.75" hidden="false" customHeight="false" outlineLevel="0" collapsed="false">
      <c r="B2878" s="0" t="n">
        <f aca="false">COUNTIF('Deal Detail'!A2888:A12838,A2878)</f>
        <v>0</v>
      </c>
    </row>
    <row r="2879" customFormat="false" ht="12.75" hidden="false" customHeight="false" outlineLevel="0" collapsed="false">
      <c r="B2879" s="0" t="n">
        <f aca="false">COUNTIF('Deal Detail'!A2889:A12839,A2879)</f>
        <v>0</v>
      </c>
    </row>
    <row r="2880" customFormat="false" ht="12.75" hidden="false" customHeight="false" outlineLevel="0" collapsed="false">
      <c r="B2880" s="0" t="n">
        <f aca="false">COUNTIF('Deal Detail'!A2890:A12840,A2880)</f>
        <v>0</v>
      </c>
    </row>
    <row r="2881" customFormat="false" ht="12.75" hidden="false" customHeight="false" outlineLevel="0" collapsed="false">
      <c r="B2881" s="0" t="n">
        <f aca="false">COUNTIF('Deal Detail'!A2891:A12841,A2881)</f>
        <v>0</v>
      </c>
    </row>
    <row r="2882" customFormat="false" ht="12.75" hidden="false" customHeight="false" outlineLevel="0" collapsed="false">
      <c r="B2882" s="0" t="n">
        <f aca="false">COUNTIF('Deal Detail'!A2892:A12842,A2882)</f>
        <v>0</v>
      </c>
    </row>
    <row r="2883" customFormat="false" ht="12.75" hidden="false" customHeight="false" outlineLevel="0" collapsed="false">
      <c r="B2883" s="0" t="n">
        <f aca="false">COUNTIF('Deal Detail'!A2893:A12843,A2883)</f>
        <v>0</v>
      </c>
    </row>
    <row r="2884" customFormat="false" ht="12.75" hidden="false" customHeight="false" outlineLevel="0" collapsed="false">
      <c r="B2884" s="0" t="n">
        <f aca="false">COUNTIF('Deal Detail'!A2894:A12844,A2884)</f>
        <v>0</v>
      </c>
    </row>
    <row r="2885" customFormat="false" ht="12.75" hidden="false" customHeight="false" outlineLevel="0" collapsed="false">
      <c r="B2885" s="0" t="n">
        <f aca="false">COUNTIF('Deal Detail'!A2895:A12845,A2885)</f>
        <v>0</v>
      </c>
    </row>
    <row r="2886" customFormat="false" ht="12.75" hidden="false" customHeight="false" outlineLevel="0" collapsed="false">
      <c r="B2886" s="0" t="n">
        <f aca="false">COUNTIF('Deal Detail'!A2896:A12846,A2886)</f>
        <v>0</v>
      </c>
    </row>
    <row r="2887" customFormat="false" ht="12.75" hidden="false" customHeight="false" outlineLevel="0" collapsed="false">
      <c r="B2887" s="0" t="n">
        <f aca="false">COUNTIF('Deal Detail'!A2897:A12847,A2887)</f>
        <v>0</v>
      </c>
    </row>
    <row r="2888" customFormat="false" ht="12.75" hidden="false" customHeight="false" outlineLevel="0" collapsed="false">
      <c r="B2888" s="0" t="n">
        <f aca="false">COUNTIF('Deal Detail'!A2898:A12848,A2888)</f>
        <v>0</v>
      </c>
    </row>
    <row r="2889" customFormat="false" ht="12.75" hidden="false" customHeight="false" outlineLevel="0" collapsed="false">
      <c r="B2889" s="0" t="n">
        <f aca="false">COUNTIF('Deal Detail'!A2899:A12849,A2889)</f>
        <v>0</v>
      </c>
    </row>
    <row r="2890" customFormat="false" ht="12.75" hidden="false" customHeight="false" outlineLevel="0" collapsed="false">
      <c r="B2890" s="0" t="n">
        <f aca="false">COUNTIF('Deal Detail'!A2900:A12850,A2890)</f>
        <v>0</v>
      </c>
    </row>
    <row r="2891" customFormat="false" ht="12.75" hidden="false" customHeight="false" outlineLevel="0" collapsed="false">
      <c r="B2891" s="0" t="n">
        <f aca="false">COUNTIF('Deal Detail'!A2901:A12851,A2891)</f>
        <v>0</v>
      </c>
    </row>
    <row r="2892" customFormat="false" ht="12.75" hidden="false" customHeight="false" outlineLevel="0" collapsed="false">
      <c r="B2892" s="0" t="n">
        <f aca="false">COUNTIF('Deal Detail'!A2902:A12852,A2892)</f>
        <v>0</v>
      </c>
    </row>
    <row r="2893" customFormat="false" ht="12.75" hidden="false" customHeight="false" outlineLevel="0" collapsed="false">
      <c r="B2893" s="0" t="n">
        <f aca="false">COUNTIF('Deal Detail'!A2903:A12853,A2893)</f>
        <v>0</v>
      </c>
    </row>
    <row r="2894" customFormat="false" ht="12.75" hidden="false" customHeight="false" outlineLevel="0" collapsed="false">
      <c r="B2894" s="0" t="n">
        <f aca="false">COUNTIF('Deal Detail'!A2904:A12854,A2894)</f>
        <v>0</v>
      </c>
    </row>
    <row r="2895" customFormat="false" ht="12.75" hidden="false" customHeight="false" outlineLevel="0" collapsed="false">
      <c r="B2895" s="0" t="n">
        <f aca="false">COUNTIF('Deal Detail'!A2905:A12855,A2895)</f>
        <v>0</v>
      </c>
    </row>
    <row r="2896" customFormat="false" ht="12.75" hidden="false" customHeight="false" outlineLevel="0" collapsed="false">
      <c r="B2896" s="0" t="n">
        <f aca="false">COUNTIF('Deal Detail'!A2906:A12856,A2896)</f>
        <v>0</v>
      </c>
    </row>
    <row r="2897" customFormat="false" ht="12.75" hidden="false" customHeight="false" outlineLevel="0" collapsed="false">
      <c r="B2897" s="0" t="n">
        <f aca="false">COUNTIF('Deal Detail'!A2907:A12857,A2897)</f>
        <v>0</v>
      </c>
    </row>
    <row r="2898" customFormat="false" ht="12.75" hidden="false" customHeight="false" outlineLevel="0" collapsed="false">
      <c r="B2898" s="0" t="n">
        <f aca="false">COUNTIF('Deal Detail'!A2908:A12858,A2898)</f>
        <v>0</v>
      </c>
    </row>
    <row r="2899" customFormat="false" ht="12.75" hidden="false" customHeight="false" outlineLevel="0" collapsed="false">
      <c r="B2899" s="0" t="n">
        <f aca="false">COUNTIF('Deal Detail'!A2909:A12859,A2899)</f>
        <v>0</v>
      </c>
    </row>
    <row r="2900" customFormat="false" ht="12.75" hidden="false" customHeight="false" outlineLevel="0" collapsed="false">
      <c r="B2900" s="0" t="n">
        <f aca="false">COUNTIF('Deal Detail'!A2910:A12860,A2900)</f>
        <v>0</v>
      </c>
    </row>
    <row r="2901" customFormat="false" ht="12.75" hidden="false" customHeight="false" outlineLevel="0" collapsed="false">
      <c r="B2901" s="0" t="n">
        <f aca="false">COUNTIF('Deal Detail'!A2911:A12861,A2901)</f>
        <v>0</v>
      </c>
    </row>
    <row r="2902" customFormat="false" ht="12.75" hidden="false" customHeight="false" outlineLevel="0" collapsed="false">
      <c r="B2902" s="0" t="n">
        <f aca="false">COUNTIF('Deal Detail'!A2912:A12862,A2902)</f>
        <v>0</v>
      </c>
    </row>
    <row r="2903" customFormat="false" ht="12.75" hidden="false" customHeight="false" outlineLevel="0" collapsed="false">
      <c r="B2903" s="0" t="n">
        <f aca="false">COUNTIF('Deal Detail'!A2913:A12863,A2903)</f>
        <v>0</v>
      </c>
    </row>
    <row r="2904" customFormat="false" ht="12.75" hidden="false" customHeight="false" outlineLevel="0" collapsed="false">
      <c r="B2904" s="0" t="n">
        <f aca="false">COUNTIF('Deal Detail'!A2914:A12864,A2904)</f>
        <v>0</v>
      </c>
    </row>
    <row r="2905" customFormat="false" ht="12.75" hidden="false" customHeight="false" outlineLevel="0" collapsed="false">
      <c r="B2905" s="0" t="n">
        <f aca="false">COUNTIF('Deal Detail'!A2915:A12865,A2905)</f>
        <v>0</v>
      </c>
    </row>
    <row r="2906" customFormat="false" ht="12.75" hidden="false" customHeight="false" outlineLevel="0" collapsed="false">
      <c r="B2906" s="0" t="n">
        <f aca="false">COUNTIF('Deal Detail'!A2916:A12866,A2906)</f>
        <v>0</v>
      </c>
    </row>
    <row r="2907" customFormat="false" ht="12.75" hidden="false" customHeight="false" outlineLevel="0" collapsed="false">
      <c r="B2907" s="0" t="n">
        <f aca="false">COUNTIF('Deal Detail'!A2917:A12867,A2907)</f>
        <v>0</v>
      </c>
    </row>
    <row r="2908" customFormat="false" ht="12.75" hidden="false" customHeight="false" outlineLevel="0" collapsed="false">
      <c r="B2908" s="0" t="n">
        <f aca="false">COUNTIF('Deal Detail'!A2918:A12868,A2908)</f>
        <v>0</v>
      </c>
    </row>
    <row r="2909" customFormat="false" ht="12.75" hidden="false" customHeight="false" outlineLevel="0" collapsed="false">
      <c r="B2909" s="0" t="n">
        <f aca="false">COUNTIF('Deal Detail'!A2919:A12869,A2909)</f>
        <v>0</v>
      </c>
    </row>
    <row r="2910" customFormat="false" ht="12.75" hidden="false" customHeight="false" outlineLevel="0" collapsed="false">
      <c r="B2910" s="0" t="n">
        <f aca="false">COUNTIF('Deal Detail'!A2920:A12870,A2910)</f>
        <v>0</v>
      </c>
    </row>
    <row r="2911" customFormat="false" ht="12.75" hidden="false" customHeight="false" outlineLevel="0" collapsed="false">
      <c r="B2911" s="0" t="n">
        <f aca="false">COUNTIF('Deal Detail'!A2921:A12871,A2911)</f>
        <v>0</v>
      </c>
    </row>
    <row r="2912" customFormat="false" ht="12.75" hidden="false" customHeight="false" outlineLevel="0" collapsed="false">
      <c r="B2912" s="0" t="n">
        <f aca="false">COUNTIF('Deal Detail'!A2922:A12872,A2912)</f>
        <v>0</v>
      </c>
    </row>
    <row r="2913" customFormat="false" ht="12.75" hidden="false" customHeight="false" outlineLevel="0" collapsed="false">
      <c r="B2913" s="0" t="n">
        <f aca="false">COUNTIF('Deal Detail'!A2923:A12873,A2913)</f>
        <v>0</v>
      </c>
    </row>
    <row r="2914" customFormat="false" ht="12.75" hidden="false" customHeight="false" outlineLevel="0" collapsed="false">
      <c r="B2914" s="0" t="n">
        <f aca="false">COUNTIF('Deal Detail'!A2924:A12874,A2914)</f>
        <v>0</v>
      </c>
    </row>
    <row r="2915" customFormat="false" ht="12.75" hidden="false" customHeight="false" outlineLevel="0" collapsed="false">
      <c r="B2915" s="0" t="n">
        <f aca="false">COUNTIF('Deal Detail'!A2925:A12875,A2915)</f>
        <v>0</v>
      </c>
    </row>
    <row r="2916" customFormat="false" ht="12.75" hidden="false" customHeight="false" outlineLevel="0" collapsed="false">
      <c r="B2916" s="0" t="n">
        <f aca="false">COUNTIF('Deal Detail'!A2926:A12876,A2916)</f>
        <v>0</v>
      </c>
    </row>
    <row r="2917" customFormat="false" ht="12.75" hidden="false" customHeight="false" outlineLevel="0" collapsed="false">
      <c r="B2917" s="0" t="n">
        <f aca="false">COUNTIF('Deal Detail'!A2927:A12877,A2917)</f>
        <v>0</v>
      </c>
    </row>
    <row r="2918" customFormat="false" ht="12.75" hidden="false" customHeight="false" outlineLevel="0" collapsed="false">
      <c r="B2918" s="0" t="n">
        <f aca="false">COUNTIF('Deal Detail'!A2928:A12878,A2918)</f>
        <v>0</v>
      </c>
    </row>
    <row r="2919" customFormat="false" ht="12.75" hidden="false" customHeight="false" outlineLevel="0" collapsed="false">
      <c r="B2919" s="0" t="n">
        <f aca="false">COUNTIF('Deal Detail'!A2929:A12879,A2919)</f>
        <v>0</v>
      </c>
    </row>
    <row r="2920" customFormat="false" ht="12.75" hidden="false" customHeight="false" outlineLevel="0" collapsed="false">
      <c r="B2920" s="0" t="n">
        <f aca="false">COUNTIF('Deal Detail'!A2930:A12880,A2920)</f>
        <v>0</v>
      </c>
    </row>
    <row r="2921" customFormat="false" ht="12.75" hidden="false" customHeight="false" outlineLevel="0" collapsed="false">
      <c r="B2921" s="0" t="n">
        <f aca="false">COUNTIF('Deal Detail'!A2931:A12881,A2921)</f>
        <v>0</v>
      </c>
    </row>
    <row r="2922" customFormat="false" ht="12.75" hidden="false" customHeight="false" outlineLevel="0" collapsed="false">
      <c r="B2922" s="0" t="n">
        <f aca="false">COUNTIF('Deal Detail'!A2932:A12882,A2922)</f>
        <v>0</v>
      </c>
    </row>
    <row r="2923" customFormat="false" ht="12.75" hidden="false" customHeight="false" outlineLevel="0" collapsed="false">
      <c r="B2923" s="0" t="n">
        <f aca="false">COUNTIF('Deal Detail'!A2933:A12883,A2923)</f>
        <v>0</v>
      </c>
    </row>
    <row r="2924" customFormat="false" ht="12.75" hidden="false" customHeight="false" outlineLevel="0" collapsed="false">
      <c r="B2924" s="0" t="n">
        <f aca="false">COUNTIF('Deal Detail'!A2934:A12884,A2924)</f>
        <v>0</v>
      </c>
    </row>
    <row r="2925" customFormat="false" ht="12.75" hidden="false" customHeight="false" outlineLevel="0" collapsed="false">
      <c r="B2925" s="0" t="n">
        <f aca="false">COUNTIF('Deal Detail'!A2935:A12885,A2925)</f>
        <v>0</v>
      </c>
    </row>
    <row r="2926" customFormat="false" ht="12.75" hidden="false" customHeight="false" outlineLevel="0" collapsed="false">
      <c r="B2926" s="0" t="n">
        <f aca="false">COUNTIF('Deal Detail'!A2936:A12886,A2926)</f>
        <v>0</v>
      </c>
    </row>
    <row r="2927" customFormat="false" ht="12.75" hidden="false" customHeight="false" outlineLevel="0" collapsed="false">
      <c r="B2927" s="0" t="n">
        <f aca="false">COUNTIF('Deal Detail'!A2937:A12887,A2927)</f>
        <v>0</v>
      </c>
    </row>
    <row r="2928" customFormat="false" ht="12.75" hidden="false" customHeight="false" outlineLevel="0" collapsed="false">
      <c r="B2928" s="0" t="n">
        <f aca="false">COUNTIF('Deal Detail'!A2938:A12888,A2928)</f>
        <v>0</v>
      </c>
    </row>
    <row r="2929" customFormat="false" ht="12.75" hidden="false" customHeight="false" outlineLevel="0" collapsed="false">
      <c r="B2929" s="0" t="n">
        <f aca="false">COUNTIF('Deal Detail'!A2939:A12889,A2929)</f>
        <v>0</v>
      </c>
    </row>
    <row r="2930" customFormat="false" ht="12.75" hidden="false" customHeight="false" outlineLevel="0" collapsed="false">
      <c r="B2930" s="0" t="n">
        <f aca="false">COUNTIF('Deal Detail'!A2940:A12890,A2930)</f>
        <v>0</v>
      </c>
    </row>
    <row r="2931" customFormat="false" ht="12.75" hidden="false" customHeight="false" outlineLevel="0" collapsed="false">
      <c r="B2931" s="0" t="n">
        <f aca="false">COUNTIF('Deal Detail'!A2941:A12891,A2931)</f>
        <v>0</v>
      </c>
    </row>
    <row r="2932" customFormat="false" ht="12.75" hidden="false" customHeight="false" outlineLevel="0" collapsed="false">
      <c r="B2932" s="0" t="n">
        <f aca="false">COUNTIF('Deal Detail'!A2942:A12892,A2932)</f>
        <v>0</v>
      </c>
    </row>
    <row r="2933" customFormat="false" ht="12.75" hidden="false" customHeight="false" outlineLevel="0" collapsed="false">
      <c r="B2933" s="0" t="n">
        <f aca="false">COUNTIF('Deal Detail'!A2943:A12893,A2933)</f>
        <v>0</v>
      </c>
    </row>
    <row r="2934" customFormat="false" ht="12.75" hidden="false" customHeight="false" outlineLevel="0" collapsed="false">
      <c r="B2934" s="0" t="n">
        <f aca="false">COUNTIF('Deal Detail'!A2944:A12894,A2934)</f>
        <v>0</v>
      </c>
    </row>
    <row r="2935" customFormat="false" ht="12.75" hidden="false" customHeight="false" outlineLevel="0" collapsed="false">
      <c r="B2935" s="0" t="n">
        <f aca="false">COUNTIF('Deal Detail'!A2945:A12895,A2935)</f>
        <v>0</v>
      </c>
    </row>
    <row r="2936" customFormat="false" ht="12.75" hidden="false" customHeight="false" outlineLevel="0" collapsed="false">
      <c r="B2936" s="0" t="n">
        <f aca="false">COUNTIF('Deal Detail'!A2946:A12896,A2936)</f>
        <v>0</v>
      </c>
    </row>
    <row r="2937" customFormat="false" ht="12.75" hidden="false" customHeight="false" outlineLevel="0" collapsed="false">
      <c r="B2937" s="0" t="n">
        <f aca="false">COUNTIF('Deal Detail'!A2947:A12897,A2937)</f>
        <v>0</v>
      </c>
    </row>
    <row r="2938" customFormat="false" ht="12.75" hidden="false" customHeight="false" outlineLevel="0" collapsed="false">
      <c r="B2938" s="0" t="n">
        <f aca="false">COUNTIF('Deal Detail'!A2948:A12898,A2938)</f>
        <v>0</v>
      </c>
    </row>
    <row r="2939" customFormat="false" ht="12.75" hidden="false" customHeight="false" outlineLevel="0" collapsed="false">
      <c r="B2939" s="0" t="n">
        <f aca="false">COUNTIF('Deal Detail'!A2949:A12899,A2939)</f>
        <v>0</v>
      </c>
    </row>
    <row r="2940" customFormat="false" ht="12.75" hidden="false" customHeight="false" outlineLevel="0" collapsed="false">
      <c r="B2940" s="0" t="n">
        <f aca="false">COUNTIF('Deal Detail'!A2950:A12900,A2940)</f>
        <v>0</v>
      </c>
    </row>
    <row r="2941" customFormat="false" ht="12.75" hidden="false" customHeight="false" outlineLevel="0" collapsed="false">
      <c r="B2941" s="0" t="n">
        <f aca="false">COUNTIF('Deal Detail'!A2951:A12901,A2941)</f>
        <v>0</v>
      </c>
    </row>
    <row r="2942" customFormat="false" ht="12.75" hidden="false" customHeight="false" outlineLevel="0" collapsed="false">
      <c r="B2942" s="0" t="n">
        <f aca="false">COUNTIF('Deal Detail'!A2952:A12902,A2942)</f>
        <v>0</v>
      </c>
    </row>
    <row r="2943" customFormat="false" ht="12.75" hidden="false" customHeight="false" outlineLevel="0" collapsed="false">
      <c r="B2943" s="0" t="n">
        <f aca="false">COUNTIF('Deal Detail'!A2953:A12903,A2943)</f>
        <v>0</v>
      </c>
    </row>
    <row r="2944" customFormat="false" ht="12.75" hidden="false" customHeight="false" outlineLevel="0" collapsed="false">
      <c r="B2944" s="0" t="n">
        <f aca="false">COUNTIF('Deal Detail'!A2954:A12904,A2944)</f>
        <v>0</v>
      </c>
    </row>
    <row r="2945" customFormat="false" ht="12.75" hidden="false" customHeight="false" outlineLevel="0" collapsed="false">
      <c r="B2945" s="0" t="n">
        <f aca="false">COUNTIF('Deal Detail'!A2955:A12905,A2945)</f>
        <v>0</v>
      </c>
    </row>
    <row r="2946" customFormat="false" ht="12.75" hidden="false" customHeight="false" outlineLevel="0" collapsed="false">
      <c r="B2946" s="0" t="n">
        <f aca="false">COUNTIF('Deal Detail'!A2956:A12906,A2946)</f>
        <v>0</v>
      </c>
    </row>
    <row r="2947" customFormat="false" ht="12.75" hidden="false" customHeight="false" outlineLevel="0" collapsed="false">
      <c r="B2947" s="0" t="n">
        <f aca="false">COUNTIF('Deal Detail'!A2957:A12907,A2947)</f>
        <v>0</v>
      </c>
    </row>
    <row r="2948" customFormat="false" ht="12.75" hidden="false" customHeight="false" outlineLevel="0" collapsed="false">
      <c r="B2948" s="0" t="n">
        <f aca="false">COUNTIF('Deal Detail'!A2958:A12908,A2948)</f>
        <v>0</v>
      </c>
    </row>
    <row r="2949" customFormat="false" ht="12.75" hidden="false" customHeight="false" outlineLevel="0" collapsed="false">
      <c r="B2949" s="0" t="n">
        <f aca="false">COUNTIF('Deal Detail'!A2959:A12909,A2949)</f>
        <v>0</v>
      </c>
    </row>
    <row r="2950" customFormat="false" ht="12.75" hidden="false" customHeight="false" outlineLevel="0" collapsed="false">
      <c r="B2950" s="0" t="n">
        <f aca="false">COUNTIF('Deal Detail'!A2960:A12910,A2950)</f>
        <v>0</v>
      </c>
    </row>
    <row r="2951" customFormat="false" ht="12.75" hidden="false" customHeight="false" outlineLevel="0" collapsed="false">
      <c r="B2951" s="0" t="n">
        <f aca="false">COUNTIF('Deal Detail'!A2961:A12911,A2951)</f>
        <v>0</v>
      </c>
    </row>
    <row r="2952" customFormat="false" ht="12.75" hidden="false" customHeight="false" outlineLevel="0" collapsed="false">
      <c r="B2952" s="0" t="n">
        <f aca="false">COUNTIF('Deal Detail'!A2962:A12912,A2952)</f>
        <v>0</v>
      </c>
    </row>
    <row r="2953" customFormat="false" ht="12.75" hidden="false" customHeight="false" outlineLevel="0" collapsed="false">
      <c r="B2953" s="0" t="n">
        <f aca="false">COUNTIF('Deal Detail'!A2963:A12913,A2953)</f>
        <v>0</v>
      </c>
    </row>
    <row r="2954" customFormat="false" ht="12.75" hidden="false" customHeight="false" outlineLevel="0" collapsed="false">
      <c r="B2954" s="0" t="n">
        <f aca="false">COUNTIF('Deal Detail'!A2964:A12914,A2954)</f>
        <v>0</v>
      </c>
    </row>
    <row r="2955" customFormat="false" ht="12.75" hidden="false" customHeight="false" outlineLevel="0" collapsed="false">
      <c r="B2955" s="0" t="n">
        <f aca="false">COUNTIF('Deal Detail'!A2965:A12915,A2955)</f>
        <v>0</v>
      </c>
    </row>
    <row r="2956" customFormat="false" ht="12.75" hidden="false" customHeight="false" outlineLevel="0" collapsed="false">
      <c r="B2956" s="0" t="n">
        <f aca="false">COUNTIF('Deal Detail'!A2966:A12916,A2956)</f>
        <v>0</v>
      </c>
    </row>
    <row r="2957" customFormat="false" ht="12.75" hidden="false" customHeight="false" outlineLevel="0" collapsed="false">
      <c r="B2957" s="0" t="n">
        <f aca="false">COUNTIF('Deal Detail'!A2967:A12917,A2957)</f>
        <v>0</v>
      </c>
    </row>
    <row r="2958" customFormat="false" ht="12.75" hidden="false" customHeight="false" outlineLevel="0" collapsed="false">
      <c r="B2958" s="0" t="n">
        <f aca="false">COUNTIF('Deal Detail'!A2968:A12918,A2958)</f>
        <v>0</v>
      </c>
    </row>
    <row r="2959" customFormat="false" ht="12.75" hidden="false" customHeight="false" outlineLevel="0" collapsed="false">
      <c r="B2959" s="0" t="n">
        <f aca="false">COUNTIF('Deal Detail'!A2969:A12919,A2959)</f>
        <v>0</v>
      </c>
    </row>
    <row r="2960" customFormat="false" ht="12.75" hidden="false" customHeight="false" outlineLevel="0" collapsed="false">
      <c r="B2960" s="0" t="n">
        <f aca="false">COUNTIF('Deal Detail'!A2970:A12920,A2960)</f>
        <v>0</v>
      </c>
    </row>
    <row r="2961" customFormat="false" ht="12.75" hidden="false" customHeight="false" outlineLevel="0" collapsed="false">
      <c r="B2961" s="0" t="n">
        <f aca="false">COUNTIF('Deal Detail'!A2971:A12921,A2961)</f>
        <v>0</v>
      </c>
    </row>
    <row r="2962" customFormat="false" ht="12.75" hidden="false" customHeight="false" outlineLevel="0" collapsed="false">
      <c r="B2962" s="0" t="n">
        <f aca="false">COUNTIF('Deal Detail'!A2972:A12922,A2962)</f>
        <v>0</v>
      </c>
    </row>
    <row r="2963" customFormat="false" ht="12.75" hidden="false" customHeight="false" outlineLevel="0" collapsed="false">
      <c r="B2963" s="0" t="n">
        <f aca="false">COUNTIF('Deal Detail'!A2973:A12923,A2963)</f>
        <v>0</v>
      </c>
    </row>
    <row r="2964" customFormat="false" ht="12.75" hidden="false" customHeight="false" outlineLevel="0" collapsed="false">
      <c r="B2964" s="0" t="n">
        <f aca="false">COUNTIF('Deal Detail'!A2974:A12924,A2964)</f>
        <v>0</v>
      </c>
    </row>
    <row r="2965" customFormat="false" ht="12.75" hidden="false" customHeight="false" outlineLevel="0" collapsed="false">
      <c r="B2965" s="0" t="n">
        <f aca="false">COUNTIF('Deal Detail'!A2975:A12925,A2965)</f>
        <v>0</v>
      </c>
    </row>
    <row r="2966" customFormat="false" ht="12.75" hidden="false" customHeight="false" outlineLevel="0" collapsed="false">
      <c r="B2966" s="0" t="n">
        <f aca="false">COUNTIF('Deal Detail'!A2976:A12926,A2966)</f>
        <v>0</v>
      </c>
    </row>
    <row r="2967" customFormat="false" ht="12.75" hidden="false" customHeight="false" outlineLevel="0" collapsed="false">
      <c r="B2967" s="0" t="n">
        <f aca="false">COUNTIF('Deal Detail'!A2977:A12927,A2967)</f>
        <v>0</v>
      </c>
    </row>
    <row r="2968" customFormat="false" ht="12.75" hidden="false" customHeight="false" outlineLevel="0" collapsed="false">
      <c r="B2968" s="0" t="n">
        <f aca="false">COUNTIF('Deal Detail'!A2978:A12928,A2968)</f>
        <v>0</v>
      </c>
    </row>
    <row r="2969" customFormat="false" ht="12.75" hidden="false" customHeight="false" outlineLevel="0" collapsed="false">
      <c r="B2969" s="0" t="n">
        <f aca="false">COUNTIF('Deal Detail'!A2979:A12929,A2969)</f>
        <v>0</v>
      </c>
    </row>
    <row r="2970" customFormat="false" ht="12.75" hidden="false" customHeight="false" outlineLevel="0" collapsed="false">
      <c r="B2970" s="0" t="n">
        <f aca="false">COUNTIF('Deal Detail'!A2980:A12930,A2970)</f>
        <v>0</v>
      </c>
    </row>
    <row r="2971" customFormat="false" ht="12.75" hidden="false" customHeight="false" outlineLevel="0" collapsed="false">
      <c r="B2971" s="0" t="n">
        <f aca="false">COUNTIF('Deal Detail'!A2981:A12931,A2971)</f>
        <v>0</v>
      </c>
    </row>
    <row r="2972" customFormat="false" ht="12.75" hidden="false" customHeight="false" outlineLevel="0" collapsed="false">
      <c r="B2972" s="0" t="n">
        <f aca="false">COUNTIF('Deal Detail'!A2982:A12932,A2972)</f>
        <v>0</v>
      </c>
    </row>
    <row r="2973" customFormat="false" ht="12.75" hidden="false" customHeight="false" outlineLevel="0" collapsed="false">
      <c r="B2973" s="0" t="n">
        <f aca="false">COUNTIF('Deal Detail'!A2983:A12933,A2973)</f>
        <v>0</v>
      </c>
    </row>
    <row r="2974" customFormat="false" ht="12.75" hidden="false" customHeight="false" outlineLevel="0" collapsed="false">
      <c r="B2974" s="0" t="n">
        <f aca="false">COUNTIF('Deal Detail'!A2984:A12934,A2974)</f>
        <v>0</v>
      </c>
    </row>
    <row r="2975" customFormat="false" ht="12.75" hidden="false" customHeight="false" outlineLevel="0" collapsed="false">
      <c r="B2975" s="0" t="n">
        <f aca="false">COUNTIF('Deal Detail'!A2985:A12935,A2975)</f>
        <v>0</v>
      </c>
    </row>
    <row r="2976" customFormat="false" ht="12.75" hidden="false" customHeight="false" outlineLevel="0" collapsed="false">
      <c r="B2976" s="0" t="n">
        <f aca="false">COUNTIF('Deal Detail'!A2986:A12936,A2976)</f>
        <v>0</v>
      </c>
    </row>
    <row r="2977" customFormat="false" ht="12.75" hidden="false" customHeight="false" outlineLevel="0" collapsed="false">
      <c r="B2977" s="0" t="n">
        <f aca="false">COUNTIF('Deal Detail'!A2987:A12937,A2977)</f>
        <v>0</v>
      </c>
    </row>
    <row r="2978" customFormat="false" ht="12.75" hidden="false" customHeight="false" outlineLevel="0" collapsed="false">
      <c r="B2978" s="0" t="n">
        <f aca="false">COUNTIF('Deal Detail'!A2988:A12938,A2978)</f>
        <v>0</v>
      </c>
    </row>
    <row r="2979" customFormat="false" ht="12.75" hidden="false" customHeight="false" outlineLevel="0" collapsed="false">
      <c r="B2979" s="0" t="n">
        <f aca="false">COUNTIF('Deal Detail'!A2989:A12939,A2979)</f>
        <v>0</v>
      </c>
    </row>
    <row r="2980" customFormat="false" ht="12.75" hidden="false" customHeight="false" outlineLevel="0" collapsed="false">
      <c r="B2980" s="0" t="n">
        <f aca="false">COUNTIF('Deal Detail'!A2990:A12940,A2980)</f>
        <v>0</v>
      </c>
    </row>
    <row r="2981" customFormat="false" ht="12.75" hidden="false" customHeight="false" outlineLevel="0" collapsed="false">
      <c r="B2981" s="0" t="n">
        <f aca="false">COUNTIF('Deal Detail'!A2991:A12941,A2981)</f>
        <v>0</v>
      </c>
    </row>
    <row r="2982" customFormat="false" ht="12.75" hidden="false" customHeight="false" outlineLevel="0" collapsed="false">
      <c r="B2982" s="0" t="n">
        <f aca="false">COUNTIF('Deal Detail'!A2992:A12942,A2982)</f>
        <v>0</v>
      </c>
    </row>
    <row r="2983" customFormat="false" ht="12.75" hidden="false" customHeight="false" outlineLevel="0" collapsed="false">
      <c r="B2983" s="0" t="n">
        <f aca="false">COUNTIF('Deal Detail'!A2993:A12943,A2983)</f>
        <v>0</v>
      </c>
    </row>
    <row r="2984" customFormat="false" ht="12.75" hidden="false" customHeight="false" outlineLevel="0" collapsed="false">
      <c r="B2984" s="0" t="n">
        <f aca="false">COUNTIF('Deal Detail'!A2994:A12944,A2984)</f>
        <v>0</v>
      </c>
    </row>
    <row r="2985" customFormat="false" ht="12.75" hidden="false" customHeight="false" outlineLevel="0" collapsed="false">
      <c r="B2985" s="0" t="n">
        <f aca="false">COUNTIF('Deal Detail'!A2995:A12945,A2985)</f>
        <v>0</v>
      </c>
    </row>
    <row r="2986" customFormat="false" ht="12.75" hidden="false" customHeight="false" outlineLevel="0" collapsed="false">
      <c r="B2986" s="0" t="n">
        <f aca="false">COUNTIF('Deal Detail'!A2996:A12946,A2986)</f>
        <v>0</v>
      </c>
    </row>
    <row r="2987" customFormat="false" ht="12.75" hidden="false" customHeight="false" outlineLevel="0" collapsed="false">
      <c r="B2987" s="0" t="n">
        <f aca="false">COUNTIF('Deal Detail'!A2997:A12947,A2987)</f>
        <v>0</v>
      </c>
    </row>
    <row r="2988" customFormat="false" ht="12.75" hidden="false" customHeight="false" outlineLevel="0" collapsed="false">
      <c r="B2988" s="0" t="n">
        <f aca="false">COUNTIF('Deal Detail'!A2998:A12948,A2988)</f>
        <v>0</v>
      </c>
    </row>
    <row r="2989" customFormat="false" ht="12.75" hidden="false" customHeight="false" outlineLevel="0" collapsed="false">
      <c r="B2989" s="0" t="n">
        <f aca="false">COUNTIF('Deal Detail'!A2999:A12949,A2989)</f>
        <v>0</v>
      </c>
    </row>
    <row r="2990" customFormat="false" ht="12.75" hidden="false" customHeight="false" outlineLevel="0" collapsed="false">
      <c r="B2990" s="0" t="n">
        <f aca="false">COUNTIF('Deal Detail'!A3000:A12950,A2990)</f>
        <v>0</v>
      </c>
    </row>
    <row r="2991" customFormat="false" ht="12.75" hidden="false" customHeight="false" outlineLevel="0" collapsed="false">
      <c r="B2991" s="0" t="n">
        <f aca="false">COUNTIF('Deal Detail'!A3001:A12951,A2991)</f>
        <v>0</v>
      </c>
    </row>
    <row r="2992" customFormat="false" ht="12.75" hidden="false" customHeight="false" outlineLevel="0" collapsed="false">
      <c r="B2992" s="0" t="n">
        <f aca="false">COUNTIF('Deal Detail'!A3002:A12952,A2992)</f>
        <v>0</v>
      </c>
    </row>
    <row r="2993" customFormat="false" ht="12.75" hidden="false" customHeight="false" outlineLevel="0" collapsed="false">
      <c r="B2993" s="0" t="n">
        <f aca="false">COUNTIF('Deal Detail'!A3003:A12953,A2993)</f>
        <v>0</v>
      </c>
    </row>
    <row r="2994" customFormat="false" ht="12.75" hidden="false" customHeight="false" outlineLevel="0" collapsed="false">
      <c r="B2994" s="0" t="n">
        <f aca="false">COUNTIF('Deal Detail'!A3004:A12954,A2994)</f>
        <v>0</v>
      </c>
    </row>
    <row r="2995" customFormat="false" ht="12.75" hidden="false" customHeight="false" outlineLevel="0" collapsed="false">
      <c r="B2995" s="0" t="n">
        <f aca="false">COUNTIF('Deal Detail'!A3005:A12955,A2995)</f>
        <v>0</v>
      </c>
    </row>
    <row r="2996" customFormat="false" ht="12.75" hidden="false" customHeight="false" outlineLevel="0" collapsed="false">
      <c r="B2996" s="0" t="n">
        <f aca="false">COUNTIF('Deal Detail'!A3006:A12956,A2996)</f>
        <v>0</v>
      </c>
    </row>
    <row r="2997" customFormat="false" ht="12.75" hidden="false" customHeight="false" outlineLevel="0" collapsed="false">
      <c r="B2997" s="0" t="n">
        <f aca="false">COUNTIF('Deal Detail'!A3007:A12957,A2997)</f>
        <v>0</v>
      </c>
    </row>
    <row r="2998" customFormat="false" ht="12.75" hidden="false" customHeight="false" outlineLevel="0" collapsed="false">
      <c r="B2998" s="0" t="n">
        <f aca="false">COUNTIF('Deal Detail'!A3008:A12958,A2998)</f>
        <v>0</v>
      </c>
    </row>
    <row r="2999" customFormat="false" ht="12.75" hidden="false" customHeight="false" outlineLevel="0" collapsed="false">
      <c r="B2999" s="0" t="n">
        <f aca="false">COUNTIF('Deal Detail'!A3009:A12959,A2999)</f>
        <v>0</v>
      </c>
    </row>
    <row r="3000" customFormat="false" ht="12.75" hidden="false" customHeight="false" outlineLevel="0" collapsed="false">
      <c r="B3000" s="0" t="n">
        <f aca="false">COUNTIF('Deal Detail'!A3010:A12960,A3000)</f>
        <v>0</v>
      </c>
    </row>
    <row r="3001" customFormat="false" ht="12.75" hidden="false" customHeight="false" outlineLevel="0" collapsed="false">
      <c r="B3001" s="0" t="n">
        <f aca="false">COUNTIF('Deal Detail'!A3011:A12961,A3001)</f>
        <v>0</v>
      </c>
    </row>
    <row r="3002" customFormat="false" ht="12.75" hidden="false" customHeight="false" outlineLevel="0" collapsed="false">
      <c r="B3002" s="0" t="n">
        <f aca="false">COUNTIF('Deal Detail'!A3012:A12962,A3002)</f>
        <v>0</v>
      </c>
    </row>
    <row r="3003" customFormat="false" ht="12.75" hidden="false" customHeight="false" outlineLevel="0" collapsed="false">
      <c r="B3003" s="0" t="n">
        <f aca="false">COUNTIF('Deal Detail'!A3013:A12963,A3003)</f>
        <v>0</v>
      </c>
    </row>
    <row r="3004" customFormat="false" ht="12.75" hidden="false" customHeight="false" outlineLevel="0" collapsed="false">
      <c r="B3004" s="0" t="n">
        <f aca="false">COUNTIF('Deal Detail'!A3014:A12964,A3004)</f>
        <v>0</v>
      </c>
    </row>
    <row r="3005" customFormat="false" ht="12.75" hidden="false" customHeight="false" outlineLevel="0" collapsed="false">
      <c r="B3005" s="0" t="n">
        <f aca="false">COUNTIF('Deal Detail'!A3015:A12965,A3005)</f>
        <v>0</v>
      </c>
    </row>
    <row r="3006" customFormat="false" ht="12.75" hidden="false" customHeight="false" outlineLevel="0" collapsed="false">
      <c r="B3006" s="0" t="n">
        <f aca="false">COUNTIF('Deal Detail'!A3016:A12966,A3006)</f>
        <v>0</v>
      </c>
    </row>
    <row r="3007" customFormat="false" ht="12.75" hidden="false" customHeight="false" outlineLevel="0" collapsed="false">
      <c r="B3007" s="0" t="n">
        <f aca="false">COUNTIF('Deal Detail'!A3017:A12967,A3007)</f>
        <v>0</v>
      </c>
    </row>
    <row r="3008" customFormat="false" ht="12.75" hidden="false" customHeight="false" outlineLevel="0" collapsed="false">
      <c r="B3008" s="0" t="n">
        <f aca="false">COUNTIF('Deal Detail'!A3018:A12968,A3008)</f>
        <v>0</v>
      </c>
    </row>
    <row r="3009" customFormat="false" ht="12.75" hidden="false" customHeight="false" outlineLevel="0" collapsed="false">
      <c r="B3009" s="0" t="n">
        <f aca="false">COUNTIF('Deal Detail'!A3019:A12969,A3009)</f>
        <v>0</v>
      </c>
    </row>
    <row r="3010" customFormat="false" ht="12.75" hidden="false" customHeight="false" outlineLevel="0" collapsed="false">
      <c r="B3010" s="0" t="n">
        <f aca="false">COUNTIF('Deal Detail'!A3020:A12970,A3010)</f>
        <v>0</v>
      </c>
    </row>
    <row r="3011" customFormat="false" ht="12.75" hidden="false" customHeight="false" outlineLevel="0" collapsed="false">
      <c r="B3011" s="0" t="n">
        <f aca="false">COUNTIF('Deal Detail'!A3021:A12971,A3011)</f>
        <v>0</v>
      </c>
    </row>
    <row r="3012" customFormat="false" ht="12.75" hidden="false" customHeight="false" outlineLevel="0" collapsed="false">
      <c r="B3012" s="0" t="n">
        <f aca="false">COUNTIF('Deal Detail'!A3022:A12972,A3012)</f>
        <v>0</v>
      </c>
    </row>
    <row r="3013" customFormat="false" ht="12.75" hidden="false" customHeight="false" outlineLevel="0" collapsed="false">
      <c r="B3013" s="0" t="n">
        <f aca="false">COUNTIF('Deal Detail'!A3023:A12973,A3013)</f>
        <v>0</v>
      </c>
    </row>
    <row r="3014" customFormat="false" ht="12.75" hidden="false" customHeight="false" outlineLevel="0" collapsed="false">
      <c r="B3014" s="0" t="n">
        <f aca="false">COUNTIF('Deal Detail'!A3024:A12974,A3014)</f>
        <v>0</v>
      </c>
    </row>
    <row r="3015" customFormat="false" ht="12.75" hidden="false" customHeight="false" outlineLevel="0" collapsed="false">
      <c r="B3015" s="0" t="n">
        <f aca="false">COUNTIF('Deal Detail'!A3025:A12975,A3015)</f>
        <v>0</v>
      </c>
    </row>
    <row r="3016" customFormat="false" ht="12.75" hidden="false" customHeight="false" outlineLevel="0" collapsed="false">
      <c r="B3016" s="0" t="n">
        <f aca="false">COUNTIF('Deal Detail'!A3026:A12976,A3016)</f>
        <v>0</v>
      </c>
    </row>
    <row r="3017" customFormat="false" ht="12.75" hidden="false" customHeight="false" outlineLevel="0" collapsed="false">
      <c r="B3017" s="0" t="n">
        <f aca="false">COUNTIF('Deal Detail'!A3027:A12977,A3017)</f>
        <v>0</v>
      </c>
    </row>
    <row r="3018" customFormat="false" ht="12.75" hidden="false" customHeight="false" outlineLevel="0" collapsed="false">
      <c r="B3018" s="0" t="n">
        <f aca="false">COUNTIF('Deal Detail'!A3028:A12978,A3018)</f>
        <v>0</v>
      </c>
    </row>
    <row r="3019" customFormat="false" ht="12.75" hidden="false" customHeight="false" outlineLevel="0" collapsed="false">
      <c r="B3019" s="0" t="n">
        <f aca="false">COUNTIF('Deal Detail'!A3029:A12979,A3019)</f>
        <v>0</v>
      </c>
    </row>
    <row r="3020" customFormat="false" ht="12.75" hidden="false" customHeight="false" outlineLevel="0" collapsed="false">
      <c r="B3020" s="0" t="n">
        <f aca="false">COUNTIF('Deal Detail'!A3030:A12980,A3020)</f>
        <v>0</v>
      </c>
    </row>
    <row r="3021" customFormat="false" ht="12.75" hidden="false" customHeight="false" outlineLevel="0" collapsed="false">
      <c r="B3021" s="0" t="n">
        <f aca="false">COUNTIF('Deal Detail'!A3031:A12981,A3021)</f>
        <v>0</v>
      </c>
    </row>
    <row r="3022" customFormat="false" ht="12.75" hidden="false" customHeight="false" outlineLevel="0" collapsed="false">
      <c r="B3022" s="0" t="n">
        <f aca="false">COUNTIF('Deal Detail'!A3032:A12982,A3022)</f>
        <v>0</v>
      </c>
    </row>
    <row r="3023" customFormat="false" ht="12.75" hidden="false" customHeight="false" outlineLevel="0" collapsed="false">
      <c r="B3023" s="0" t="n">
        <f aca="false">COUNTIF('Deal Detail'!A3033:A12983,A3023)</f>
        <v>0</v>
      </c>
    </row>
    <row r="3024" customFormat="false" ht="12.75" hidden="false" customHeight="false" outlineLevel="0" collapsed="false">
      <c r="B3024" s="0" t="n">
        <f aca="false">COUNTIF('Deal Detail'!A3034:A12984,A3024)</f>
        <v>0</v>
      </c>
    </row>
    <row r="3025" customFormat="false" ht="12.75" hidden="false" customHeight="false" outlineLevel="0" collapsed="false">
      <c r="B3025" s="0" t="n">
        <f aca="false">COUNTIF('Deal Detail'!A3035:A12985,A3025)</f>
        <v>0</v>
      </c>
    </row>
    <row r="3026" customFormat="false" ht="12.75" hidden="false" customHeight="false" outlineLevel="0" collapsed="false">
      <c r="B3026" s="0" t="n">
        <f aca="false">COUNTIF('Deal Detail'!A3036:A12986,A3026)</f>
        <v>0</v>
      </c>
    </row>
    <row r="3027" customFormat="false" ht="12.75" hidden="false" customHeight="false" outlineLevel="0" collapsed="false">
      <c r="B3027" s="0" t="n">
        <f aca="false">COUNTIF('Deal Detail'!A3037:A12987,A3027)</f>
        <v>0</v>
      </c>
    </row>
    <row r="3028" customFormat="false" ht="12.75" hidden="false" customHeight="false" outlineLevel="0" collapsed="false">
      <c r="B3028" s="0" t="n">
        <f aca="false">COUNTIF('Deal Detail'!A3038:A12988,A3028)</f>
        <v>0</v>
      </c>
    </row>
    <row r="3029" customFormat="false" ht="12.75" hidden="false" customHeight="false" outlineLevel="0" collapsed="false">
      <c r="B3029" s="0" t="n">
        <f aca="false">COUNTIF('Deal Detail'!A3039:A12989,A3029)</f>
        <v>0</v>
      </c>
    </row>
    <row r="3030" customFormat="false" ht="12.75" hidden="false" customHeight="false" outlineLevel="0" collapsed="false">
      <c r="B3030" s="0" t="n">
        <f aca="false">COUNTIF('Deal Detail'!A3040:A12990,A3030)</f>
        <v>0</v>
      </c>
    </row>
    <row r="3031" customFormat="false" ht="12.75" hidden="false" customHeight="false" outlineLevel="0" collapsed="false">
      <c r="B3031" s="0" t="n">
        <f aca="false">COUNTIF('Deal Detail'!A3041:A12991,A3031)</f>
        <v>0</v>
      </c>
    </row>
    <row r="3032" customFormat="false" ht="12.75" hidden="false" customHeight="false" outlineLevel="0" collapsed="false">
      <c r="B3032" s="0" t="n">
        <f aca="false">COUNTIF('Deal Detail'!A3042:A12992,A3032)</f>
        <v>0</v>
      </c>
    </row>
    <row r="3033" customFormat="false" ht="12.75" hidden="false" customHeight="false" outlineLevel="0" collapsed="false">
      <c r="B3033" s="0" t="n">
        <f aca="false">COUNTIF('Deal Detail'!A3043:A12993,A3033)</f>
        <v>0</v>
      </c>
    </row>
    <row r="3034" customFormat="false" ht="12.75" hidden="false" customHeight="false" outlineLevel="0" collapsed="false">
      <c r="B3034" s="0" t="n">
        <f aca="false">COUNTIF('Deal Detail'!A3044:A12994,A3034)</f>
        <v>0</v>
      </c>
    </row>
    <row r="3035" customFormat="false" ht="12.75" hidden="false" customHeight="false" outlineLevel="0" collapsed="false">
      <c r="B3035" s="0" t="n">
        <f aca="false">COUNTIF('Deal Detail'!A3045:A12995,A3035)</f>
        <v>0</v>
      </c>
    </row>
    <row r="3036" customFormat="false" ht="12.75" hidden="false" customHeight="false" outlineLevel="0" collapsed="false">
      <c r="B3036" s="0" t="n">
        <f aca="false">COUNTIF('Deal Detail'!A3046:A12996,A3036)</f>
        <v>0</v>
      </c>
    </row>
    <row r="3037" customFormat="false" ht="12.75" hidden="false" customHeight="false" outlineLevel="0" collapsed="false">
      <c r="B3037" s="0" t="n">
        <f aca="false">COUNTIF('Deal Detail'!A3047:A12997,A3037)</f>
        <v>0</v>
      </c>
    </row>
    <row r="3038" customFormat="false" ht="12.75" hidden="false" customHeight="false" outlineLevel="0" collapsed="false">
      <c r="B3038" s="0" t="n">
        <f aca="false">COUNTIF('Deal Detail'!A3048:A12998,A3038)</f>
        <v>0</v>
      </c>
    </row>
    <row r="3039" customFormat="false" ht="12.75" hidden="false" customHeight="false" outlineLevel="0" collapsed="false">
      <c r="B3039" s="0" t="n">
        <f aca="false">COUNTIF('Deal Detail'!A3049:A12999,A3039)</f>
        <v>0</v>
      </c>
    </row>
    <row r="3040" customFormat="false" ht="12.75" hidden="false" customHeight="false" outlineLevel="0" collapsed="false">
      <c r="B3040" s="0" t="n">
        <f aca="false">COUNTIF('Deal Detail'!A3050:A13000,A3040)</f>
        <v>0</v>
      </c>
    </row>
    <row r="3041" customFormat="false" ht="12.75" hidden="false" customHeight="false" outlineLevel="0" collapsed="false">
      <c r="B3041" s="0" t="n">
        <f aca="false">COUNTIF('Deal Detail'!A3051:A13001,A3041)</f>
        <v>0</v>
      </c>
    </row>
    <row r="3042" customFormat="false" ht="12.75" hidden="false" customHeight="false" outlineLevel="0" collapsed="false">
      <c r="B3042" s="0" t="n">
        <f aca="false">COUNTIF('Deal Detail'!A3052:A13002,A3042)</f>
        <v>0</v>
      </c>
    </row>
    <row r="3043" customFormat="false" ht="12.75" hidden="false" customHeight="false" outlineLevel="0" collapsed="false">
      <c r="B3043" s="0" t="n">
        <f aca="false">COUNTIF('Deal Detail'!A3053:A13003,A3043)</f>
        <v>0</v>
      </c>
    </row>
    <row r="3044" customFormat="false" ht="12.75" hidden="false" customHeight="false" outlineLevel="0" collapsed="false">
      <c r="B3044" s="0" t="n">
        <f aca="false">COUNTIF('Deal Detail'!A3054:A13004,A3044)</f>
        <v>0</v>
      </c>
    </row>
    <row r="3045" customFormat="false" ht="12.75" hidden="false" customHeight="false" outlineLevel="0" collapsed="false">
      <c r="B3045" s="0" t="n">
        <f aca="false">COUNTIF('Deal Detail'!A3055:A13005,A3045)</f>
        <v>0</v>
      </c>
    </row>
    <row r="3046" customFormat="false" ht="12.75" hidden="false" customHeight="false" outlineLevel="0" collapsed="false">
      <c r="B3046" s="0" t="n">
        <f aca="false">COUNTIF('Deal Detail'!A3056:A13006,A3046)</f>
        <v>0</v>
      </c>
    </row>
    <row r="3047" customFormat="false" ht="12.75" hidden="false" customHeight="false" outlineLevel="0" collapsed="false">
      <c r="B3047" s="0" t="n">
        <f aca="false">COUNTIF('Deal Detail'!A3057:A13007,A3047)</f>
        <v>0</v>
      </c>
    </row>
    <row r="3048" customFormat="false" ht="12.75" hidden="false" customHeight="false" outlineLevel="0" collapsed="false">
      <c r="B3048" s="0" t="n">
        <f aca="false">COUNTIF('Deal Detail'!A3058:A13008,A3048)</f>
        <v>0</v>
      </c>
    </row>
    <row r="3049" customFormat="false" ht="12.75" hidden="false" customHeight="false" outlineLevel="0" collapsed="false">
      <c r="B3049" s="0" t="n">
        <f aca="false">COUNTIF('Deal Detail'!A3059:A13009,A3049)</f>
        <v>0</v>
      </c>
    </row>
    <row r="3050" customFormat="false" ht="12.75" hidden="false" customHeight="false" outlineLevel="0" collapsed="false">
      <c r="B3050" s="0" t="n">
        <f aca="false">COUNTIF('Deal Detail'!A3060:A13010,A3050)</f>
        <v>0</v>
      </c>
    </row>
    <row r="3051" customFormat="false" ht="12.75" hidden="false" customHeight="false" outlineLevel="0" collapsed="false">
      <c r="B3051" s="0" t="n">
        <f aca="false">COUNTIF('Deal Detail'!A3061:A13011,A3051)</f>
        <v>0</v>
      </c>
    </row>
    <row r="3052" customFormat="false" ht="12.75" hidden="false" customHeight="false" outlineLevel="0" collapsed="false">
      <c r="B3052" s="0" t="n">
        <f aca="false">COUNTIF('Deal Detail'!A3062:A13012,A3052)</f>
        <v>0</v>
      </c>
    </row>
    <row r="3053" customFormat="false" ht="12.75" hidden="false" customHeight="false" outlineLevel="0" collapsed="false">
      <c r="B3053" s="0" t="n">
        <f aca="false">COUNTIF('Deal Detail'!A3063:A13013,A3053)</f>
        <v>0</v>
      </c>
    </row>
    <row r="3054" customFormat="false" ht="12.75" hidden="false" customHeight="false" outlineLevel="0" collapsed="false">
      <c r="B3054" s="0" t="n">
        <f aca="false">COUNTIF('Deal Detail'!A3064:A13014,A3054)</f>
        <v>0</v>
      </c>
    </row>
    <row r="3055" customFormat="false" ht="12.75" hidden="false" customHeight="false" outlineLevel="0" collapsed="false">
      <c r="B3055" s="0" t="n">
        <f aca="false">COUNTIF('Deal Detail'!A3065:A13015,A3055)</f>
        <v>0</v>
      </c>
    </row>
    <row r="3056" customFormat="false" ht="12.75" hidden="false" customHeight="false" outlineLevel="0" collapsed="false">
      <c r="B3056" s="0" t="n">
        <f aca="false">COUNTIF('Deal Detail'!A3066:A13016,A3056)</f>
        <v>0</v>
      </c>
    </row>
    <row r="3057" customFormat="false" ht="12.75" hidden="false" customHeight="false" outlineLevel="0" collapsed="false">
      <c r="B3057" s="0" t="n">
        <f aca="false">COUNTIF('Deal Detail'!A3067:A13017,A3057)</f>
        <v>0</v>
      </c>
    </row>
    <row r="3058" customFormat="false" ht="12.75" hidden="false" customHeight="false" outlineLevel="0" collapsed="false">
      <c r="B3058" s="0" t="n">
        <f aca="false">COUNTIF('Deal Detail'!A3068:A13018,A3058)</f>
        <v>0</v>
      </c>
    </row>
    <row r="3059" customFormat="false" ht="12.75" hidden="false" customHeight="false" outlineLevel="0" collapsed="false">
      <c r="B3059" s="0" t="n">
        <f aca="false">COUNTIF('Deal Detail'!A3069:A13019,A3059)</f>
        <v>0</v>
      </c>
    </row>
    <row r="3060" customFormat="false" ht="12.75" hidden="false" customHeight="false" outlineLevel="0" collapsed="false">
      <c r="B3060" s="0" t="n">
        <f aca="false">COUNTIF('Deal Detail'!A3070:A13020,A3060)</f>
        <v>0</v>
      </c>
    </row>
    <row r="3061" customFormat="false" ht="12.75" hidden="false" customHeight="false" outlineLevel="0" collapsed="false">
      <c r="B3061" s="0" t="n">
        <f aca="false">COUNTIF('Deal Detail'!A3071:A13021,A3061)</f>
        <v>0</v>
      </c>
    </row>
    <row r="3062" customFormat="false" ht="12.75" hidden="false" customHeight="false" outlineLevel="0" collapsed="false">
      <c r="B3062" s="0" t="n">
        <f aca="false">COUNTIF('Deal Detail'!A3072:A13022,A3062)</f>
        <v>0</v>
      </c>
    </row>
    <row r="3063" customFormat="false" ht="12.75" hidden="false" customHeight="false" outlineLevel="0" collapsed="false">
      <c r="B3063" s="0" t="n">
        <f aca="false">COUNTIF('Deal Detail'!A3073:A13023,A3063)</f>
        <v>0</v>
      </c>
    </row>
    <row r="3064" customFormat="false" ht="12.75" hidden="false" customHeight="false" outlineLevel="0" collapsed="false">
      <c r="B3064" s="0" t="n">
        <f aca="false">COUNTIF('Deal Detail'!A3074:A13024,A3064)</f>
        <v>0</v>
      </c>
    </row>
    <row r="3065" customFormat="false" ht="12.75" hidden="false" customHeight="false" outlineLevel="0" collapsed="false">
      <c r="B3065" s="0" t="n">
        <f aca="false">COUNTIF('Deal Detail'!A3075:A13025,A3065)</f>
        <v>0</v>
      </c>
    </row>
    <row r="3066" customFormat="false" ht="12.75" hidden="false" customHeight="false" outlineLevel="0" collapsed="false">
      <c r="B3066" s="0" t="n">
        <f aca="false">COUNTIF('Deal Detail'!A3076:A13026,A3066)</f>
        <v>0</v>
      </c>
    </row>
    <row r="3067" customFormat="false" ht="12.75" hidden="false" customHeight="false" outlineLevel="0" collapsed="false">
      <c r="B3067" s="0" t="n">
        <f aca="false">COUNTIF('Deal Detail'!A3077:A13027,A3067)</f>
        <v>0</v>
      </c>
    </row>
    <row r="3068" customFormat="false" ht="12.75" hidden="false" customHeight="false" outlineLevel="0" collapsed="false">
      <c r="B3068" s="0" t="n">
        <f aca="false">COUNTIF('Deal Detail'!A3078:A13028,A3068)</f>
        <v>0</v>
      </c>
    </row>
    <row r="3069" customFormat="false" ht="12.75" hidden="false" customHeight="false" outlineLevel="0" collapsed="false">
      <c r="B3069" s="0" t="n">
        <f aca="false">COUNTIF('Deal Detail'!A3079:A13029,A3069)</f>
        <v>0</v>
      </c>
    </row>
    <row r="3070" customFormat="false" ht="12.75" hidden="false" customHeight="false" outlineLevel="0" collapsed="false">
      <c r="B3070" s="0" t="n">
        <f aca="false">COUNTIF('Deal Detail'!A3080:A13030,A3070)</f>
        <v>0</v>
      </c>
    </row>
    <row r="3071" customFormat="false" ht="12.75" hidden="false" customHeight="false" outlineLevel="0" collapsed="false">
      <c r="B3071" s="0" t="n">
        <f aca="false">COUNTIF('Deal Detail'!A3081:A13031,A3071)</f>
        <v>0</v>
      </c>
    </row>
    <row r="3072" customFormat="false" ht="12.75" hidden="false" customHeight="false" outlineLevel="0" collapsed="false">
      <c r="B3072" s="0" t="n">
        <f aca="false">COUNTIF('Deal Detail'!A3082:A13032,A3072)</f>
        <v>0</v>
      </c>
    </row>
    <row r="3073" customFormat="false" ht="12.75" hidden="false" customHeight="false" outlineLevel="0" collapsed="false">
      <c r="B3073" s="0" t="n">
        <f aca="false">COUNTIF('Deal Detail'!A3083:A13033,A3073)</f>
        <v>0</v>
      </c>
    </row>
    <row r="3074" customFormat="false" ht="12.75" hidden="false" customHeight="false" outlineLevel="0" collapsed="false">
      <c r="B3074" s="0" t="n">
        <f aca="false">COUNTIF('Deal Detail'!A3084:A13034,A3074)</f>
        <v>0</v>
      </c>
    </row>
    <row r="3075" customFormat="false" ht="12.75" hidden="false" customHeight="false" outlineLevel="0" collapsed="false">
      <c r="B3075" s="0" t="n">
        <f aca="false">COUNTIF('Deal Detail'!A3085:A13035,A3075)</f>
        <v>0</v>
      </c>
    </row>
    <row r="3076" customFormat="false" ht="12.75" hidden="false" customHeight="false" outlineLevel="0" collapsed="false">
      <c r="B3076" s="0" t="n">
        <f aca="false">COUNTIF('Deal Detail'!A3086:A13036,A3076)</f>
        <v>0</v>
      </c>
    </row>
    <row r="3077" customFormat="false" ht="12.75" hidden="false" customHeight="false" outlineLevel="0" collapsed="false">
      <c r="B3077" s="0" t="n">
        <f aca="false">COUNTIF('Deal Detail'!A3087:A13037,A3077)</f>
        <v>0</v>
      </c>
    </row>
    <row r="3078" customFormat="false" ht="12.75" hidden="false" customHeight="false" outlineLevel="0" collapsed="false">
      <c r="B3078" s="0" t="n">
        <f aca="false">COUNTIF('Deal Detail'!A3088:A13038,A3078)</f>
        <v>0</v>
      </c>
    </row>
    <row r="3079" customFormat="false" ht="12.75" hidden="false" customHeight="false" outlineLevel="0" collapsed="false">
      <c r="B3079" s="0" t="n">
        <f aca="false">COUNTIF('Deal Detail'!A3089:A13039,A3079)</f>
        <v>0</v>
      </c>
    </row>
    <row r="3080" customFormat="false" ht="12.75" hidden="false" customHeight="false" outlineLevel="0" collapsed="false">
      <c r="B3080" s="0" t="n">
        <f aca="false">COUNTIF('Deal Detail'!A3090:A13040,A3080)</f>
        <v>0</v>
      </c>
    </row>
    <row r="3081" customFormat="false" ht="12.75" hidden="false" customHeight="false" outlineLevel="0" collapsed="false">
      <c r="B3081" s="0" t="n">
        <f aca="false">COUNTIF('Deal Detail'!A3091:A13041,A3081)</f>
        <v>0</v>
      </c>
    </row>
    <row r="3082" customFormat="false" ht="12.75" hidden="false" customHeight="false" outlineLevel="0" collapsed="false">
      <c r="B3082" s="0" t="n">
        <f aca="false">COUNTIF('Deal Detail'!A3092:A13042,A3082)</f>
        <v>0</v>
      </c>
    </row>
    <row r="3083" customFormat="false" ht="12.75" hidden="false" customHeight="false" outlineLevel="0" collapsed="false">
      <c r="B3083" s="0" t="n">
        <f aca="false">COUNTIF('Deal Detail'!A3093:A13043,A3083)</f>
        <v>0</v>
      </c>
    </row>
    <row r="3084" customFormat="false" ht="12.75" hidden="false" customHeight="false" outlineLevel="0" collapsed="false">
      <c r="B3084" s="0" t="n">
        <f aca="false">COUNTIF('Deal Detail'!A3094:A13044,A3084)</f>
        <v>0</v>
      </c>
    </row>
    <row r="3085" customFormat="false" ht="12.75" hidden="false" customHeight="false" outlineLevel="0" collapsed="false">
      <c r="B3085" s="0" t="n">
        <f aca="false">COUNTIF('Deal Detail'!A3095:A13045,A3085)</f>
        <v>0</v>
      </c>
    </row>
    <row r="3086" customFormat="false" ht="12.75" hidden="false" customHeight="false" outlineLevel="0" collapsed="false">
      <c r="B3086" s="0" t="n">
        <f aca="false">COUNTIF('Deal Detail'!A3096:A13046,A3086)</f>
        <v>0</v>
      </c>
    </row>
    <row r="3087" customFormat="false" ht="12.75" hidden="false" customHeight="false" outlineLevel="0" collapsed="false">
      <c r="B3087" s="0" t="n">
        <f aca="false">COUNTIF('Deal Detail'!A3097:A13047,A3087)</f>
        <v>0</v>
      </c>
    </row>
    <row r="3088" customFormat="false" ht="12.75" hidden="false" customHeight="false" outlineLevel="0" collapsed="false">
      <c r="B3088" s="0" t="n">
        <f aca="false">COUNTIF('Deal Detail'!A3098:A13048,A3088)</f>
        <v>0</v>
      </c>
    </row>
    <row r="3089" customFormat="false" ht="12.75" hidden="false" customHeight="false" outlineLevel="0" collapsed="false">
      <c r="B3089" s="0" t="n">
        <f aca="false">COUNTIF('Deal Detail'!A3099:A13049,A3089)</f>
        <v>0</v>
      </c>
    </row>
    <row r="3090" customFormat="false" ht="12.75" hidden="false" customHeight="false" outlineLevel="0" collapsed="false">
      <c r="B3090" s="0" t="n">
        <f aca="false">COUNTIF('Deal Detail'!A3100:A13050,A3090)</f>
        <v>0</v>
      </c>
    </row>
    <row r="3091" customFormat="false" ht="12.75" hidden="false" customHeight="false" outlineLevel="0" collapsed="false">
      <c r="B3091" s="0" t="n">
        <f aca="false">COUNTIF('Deal Detail'!A3101:A13051,A3091)</f>
        <v>0</v>
      </c>
    </row>
    <row r="3092" customFormat="false" ht="12.75" hidden="false" customHeight="false" outlineLevel="0" collapsed="false">
      <c r="B3092" s="0" t="n">
        <f aca="false">COUNTIF('Deal Detail'!A3102:A13052,A3092)</f>
        <v>0</v>
      </c>
    </row>
    <row r="3093" customFormat="false" ht="12.75" hidden="false" customHeight="false" outlineLevel="0" collapsed="false">
      <c r="B3093" s="0" t="n">
        <f aca="false">COUNTIF('Deal Detail'!A3103:A13053,A3093)</f>
        <v>0</v>
      </c>
    </row>
    <row r="3094" customFormat="false" ht="12.75" hidden="false" customHeight="false" outlineLevel="0" collapsed="false">
      <c r="B3094" s="0" t="n">
        <f aca="false">COUNTIF('Deal Detail'!A3104:A13054,A3094)</f>
        <v>0</v>
      </c>
    </row>
    <row r="3095" customFormat="false" ht="12.75" hidden="false" customHeight="false" outlineLevel="0" collapsed="false">
      <c r="B3095" s="0" t="n">
        <f aca="false">COUNTIF('Deal Detail'!A3105:A13055,A3095)</f>
        <v>0</v>
      </c>
    </row>
    <row r="3096" customFormat="false" ht="12.75" hidden="false" customHeight="false" outlineLevel="0" collapsed="false">
      <c r="B3096" s="0" t="n">
        <f aca="false">COUNTIF('Deal Detail'!A3106:A13056,A3096)</f>
        <v>0</v>
      </c>
    </row>
    <row r="3097" customFormat="false" ht="12.75" hidden="false" customHeight="false" outlineLevel="0" collapsed="false">
      <c r="B3097" s="0" t="n">
        <f aca="false">COUNTIF('Deal Detail'!A3107:A13057,A3097)</f>
        <v>0</v>
      </c>
    </row>
    <row r="3098" customFormat="false" ht="12.75" hidden="false" customHeight="false" outlineLevel="0" collapsed="false">
      <c r="B3098" s="0" t="n">
        <f aca="false">COUNTIF('Deal Detail'!A3108:A13058,A3098)</f>
        <v>0</v>
      </c>
    </row>
    <row r="3099" customFormat="false" ht="12.75" hidden="false" customHeight="false" outlineLevel="0" collapsed="false">
      <c r="B3099" s="0" t="n">
        <f aca="false">COUNTIF('Deal Detail'!A3109:A13059,A3099)</f>
        <v>0</v>
      </c>
    </row>
    <row r="3100" customFormat="false" ht="12.75" hidden="false" customHeight="false" outlineLevel="0" collapsed="false">
      <c r="B3100" s="0" t="n">
        <f aca="false">COUNTIF('Deal Detail'!A3110:A13060,A3100)</f>
        <v>0</v>
      </c>
    </row>
    <row r="3101" customFormat="false" ht="12.75" hidden="false" customHeight="false" outlineLevel="0" collapsed="false">
      <c r="B3101" s="0" t="n">
        <f aca="false">COUNTIF('Deal Detail'!A3111:A13061,A3101)</f>
        <v>0</v>
      </c>
    </row>
    <row r="3102" customFormat="false" ht="12.75" hidden="false" customHeight="false" outlineLevel="0" collapsed="false">
      <c r="B3102" s="0" t="n">
        <f aca="false">COUNTIF('Deal Detail'!A3112:A13062,A3102)</f>
        <v>0</v>
      </c>
    </row>
    <row r="3103" customFormat="false" ht="12.75" hidden="false" customHeight="false" outlineLevel="0" collapsed="false">
      <c r="B3103" s="0" t="n">
        <f aca="false">COUNTIF('Deal Detail'!A3113:A13063,A3103)</f>
        <v>0</v>
      </c>
    </row>
    <row r="3104" customFormat="false" ht="12.75" hidden="false" customHeight="false" outlineLevel="0" collapsed="false">
      <c r="B3104" s="0" t="n">
        <f aca="false">COUNTIF('Deal Detail'!A3114:A13064,A3104)</f>
        <v>0</v>
      </c>
    </row>
    <row r="3105" customFormat="false" ht="12.75" hidden="false" customHeight="false" outlineLevel="0" collapsed="false">
      <c r="B3105" s="0" t="n">
        <f aca="false">COUNTIF('Deal Detail'!A3115:A13065,A3105)</f>
        <v>0</v>
      </c>
    </row>
    <row r="3106" customFormat="false" ht="12.75" hidden="false" customHeight="false" outlineLevel="0" collapsed="false">
      <c r="B3106" s="0" t="n">
        <f aca="false">COUNTIF('Deal Detail'!A3116:A13066,A3106)</f>
        <v>0</v>
      </c>
    </row>
    <row r="3107" customFormat="false" ht="12.75" hidden="false" customHeight="false" outlineLevel="0" collapsed="false">
      <c r="B3107" s="0" t="n">
        <f aca="false">COUNTIF('Deal Detail'!A3117:A13067,A3107)</f>
        <v>0</v>
      </c>
    </row>
    <row r="3108" customFormat="false" ht="12.75" hidden="false" customHeight="false" outlineLevel="0" collapsed="false">
      <c r="B3108" s="0" t="n">
        <f aca="false">COUNTIF('Deal Detail'!A3118:A13068,A3108)</f>
        <v>0</v>
      </c>
    </row>
    <row r="3109" customFormat="false" ht="12.75" hidden="false" customHeight="false" outlineLevel="0" collapsed="false">
      <c r="B3109" s="0" t="n">
        <f aca="false">COUNTIF('Deal Detail'!A3119:A13069,A3109)</f>
        <v>0</v>
      </c>
    </row>
    <row r="3110" customFormat="false" ht="12.75" hidden="false" customHeight="false" outlineLevel="0" collapsed="false">
      <c r="B3110" s="0" t="n">
        <f aca="false">COUNTIF('Deal Detail'!A3120:A13070,A3110)</f>
        <v>0</v>
      </c>
    </row>
    <row r="3111" customFormat="false" ht="12.75" hidden="false" customHeight="false" outlineLevel="0" collapsed="false">
      <c r="B3111" s="0" t="n">
        <f aca="false">COUNTIF('Deal Detail'!A3121:A13071,A3111)</f>
        <v>0</v>
      </c>
    </row>
    <row r="3112" customFormat="false" ht="12.75" hidden="false" customHeight="false" outlineLevel="0" collapsed="false">
      <c r="B3112" s="0" t="n">
        <f aca="false">COUNTIF('Deal Detail'!A3122:A13072,A3112)</f>
        <v>0</v>
      </c>
    </row>
    <row r="3113" customFormat="false" ht="12.75" hidden="false" customHeight="false" outlineLevel="0" collapsed="false">
      <c r="B3113" s="0" t="n">
        <f aca="false">COUNTIF('Deal Detail'!A3123:A13073,A3113)</f>
        <v>0</v>
      </c>
    </row>
    <row r="3114" customFormat="false" ht="12.75" hidden="false" customHeight="false" outlineLevel="0" collapsed="false">
      <c r="B3114" s="0" t="n">
        <f aca="false">COUNTIF('Deal Detail'!A3124:A13074,A3114)</f>
        <v>0</v>
      </c>
    </row>
    <row r="3115" customFormat="false" ht="12.75" hidden="false" customHeight="false" outlineLevel="0" collapsed="false">
      <c r="B3115" s="0" t="n">
        <f aca="false">COUNTIF('Deal Detail'!A3125:A13075,A3115)</f>
        <v>0</v>
      </c>
    </row>
    <row r="3116" customFormat="false" ht="12.75" hidden="false" customHeight="false" outlineLevel="0" collapsed="false">
      <c r="B3116" s="0" t="n">
        <f aca="false">COUNTIF('Deal Detail'!A3126:A13076,A3116)</f>
        <v>0</v>
      </c>
    </row>
    <row r="3117" customFormat="false" ht="12.75" hidden="false" customHeight="false" outlineLevel="0" collapsed="false">
      <c r="B3117" s="0" t="n">
        <f aca="false">COUNTIF('Deal Detail'!A3127:A13077,A3117)</f>
        <v>0</v>
      </c>
    </row>
    <row r="3118" customFormat="false" ht="12.75" hidden="false" customHeight="false" outlineLevel="0" collapsed="false">
      <c r="B3118" s="0" t="n">
        <f aca="false">COUNTIF('Deal Detail'!A3128:A13078,A3118)</f>
        <v>0</v>
      </c>
    </row>
    <row r="3119" customFormat="false" ht="12.75" hidden="false" customHeight="false" outlineLevel="0" collapsed="false">
      <c r="B3119" s="0" t="n">
        <f aca="false">COUNTIF('Deal Detail'!A3129:A13079,A3119)</f>
        <v>0</v>
      </c>
    </row>
    <row r="3120" customFormat="false" ht="12.75" hidden="false" customHeight="false" outlineLevel="0" collapsed="false">
      <c r="B3120" s="0" t="n">
        <f aca="false">COUNTIF('Deal Detail'!A3130:A13080,A3120)</f>
        <v>0</v>
      </c>
    </row>
    <row r="3121" customFormat="false" ht="12.75" hidden="false" customHeight="false" outlineLevel="0" collapsed="false">
      <c r="B3121" s="0" t="n">
        <f aca="false">COUNTIF('Deal Detail'!A3131:A13081,A3121)</f>
        <v>0</v>
      </c>
    </row>
    <row r="3122" customFormat="false" ht="12.75" hidden="false" customHeight="false" outlineLevel="0" collapsed="false">
      <c r="B3122" s="0" t="n">
        <f aca="false">COUNTIF('Deal Detail'!A3132:A13082,A3122)</f>
        <v>0</v>
      </c>
    </row>
    <row r="3123" customFormat="false" ht="12.75" hidden="false" customHeight="false" outlineLevel="0" collapsed="false">
      <c r="B3123" s="0" t="n">
        <f aca="false">COUNTIF('Deal Detail'!A3133:A13083,A3123)</f>
        <v>0</v>
      </c>
    </row>
    <row r="3124" customFormat="false" ht="12.75" hidden="false" customHeight="false" outlineLevel="0" collapsed="false">
      <c r="B3124" s="0" t="n">
        <f aca="false">COUNTIF('Deal Detail'!A3134:A13084,A3124)</f>
        <v>0</v>
      </c>
    </row>
    <row r="3125" customFormat="false" ht="12.75" hidden="false" customHeight="false" outlineLevel="0" collapsed="false">
      <c r="B3125" s="0" t="n">
        <f aca="false">COUNTIF('Deal Detail'!A3135:A13085,A3125)</f>
        <v>0</v>
      </c>
    </row>
    <row r="3126" customFormat="false" ht="12.75" hidden="false" customHeight="false" outlineLevel="0" collapsed="false">
      <c r="B3126" s="0" t="n">
        <f aca="false">COUNTIF('Deal Detail'!A3136:A13086,A3126)</f>
        <v>0</v>
      </c>
    </row>
    <row r="3127" customFormat="false" ht="12.75" hidden="false" customHeight="false" outlineLevel="0" collapsed="false">
      <c r="B3127" s="0" t="n">
        <f aca="false">COUNTIF('Deal Detail'!A3137:A13087,A3127)</f>
        <v>0</v>
      </c>
    </row>
    <row r="3128" customFormat="false" ht="12.75" hidden="false" customHeight="false" outlineLevel="0" collapsed="false">
      <c r="B3128" s="0" t="n">
        <f aca="false">COUNTIF('Deal Detail'!A3138:A13088,A3128)</f>
        <v>0</v>
      </c>
    </row>
    <row r="3129" customFormat="false" ht="12.75" hidden="false" customHeight="false" outlineLevel="0" collapsed="false">
      <c r="B3129" s="0" t="n">
        <f aca="false">COUNTIF('Deal Detail'!A3139:A13089,A3129)</f>
        <v>0</v>
      </c>
    </row>
    <row r="3130" customFormat="false" ht="12.75" hidden="false" customHeight="false" outlineLevel="0" collapsed="false">
      <c r="B3130" s="0" t="n">
        <f aca="false">COUNTIF('Deal Detail'!A3140:A13090,A3130)</f>
        <v>0</v>
      </c>
    </row>
    <row r="3131" customFormat="false" ht="12.75" hidden="false" customHeight="false" outlineLevel="0" collapsed="false">
      <c r="B3131" s="0" t="n">
        <f aca="false">COUNTIF('Deal Detail'!A3141:A13091,A3131)</f>
        <v>0</v>
      </c>
    </row>
    <row r="3132" customFormat="false" ht="12.75" hidden="false" customHeight="false" outlineLevel="0" collapsed="false">
      <c r="B3132" s="0" t="n">
        <f aca="false">COUNTIF('Deal Detail'!A3142:A13092,A3132)</f>
        <v>0</v>
      </c>
    </row>
    <row r="3133" customFormat="false" ht="12.75" hidden="false" customHeight="false" outlineLevel="0" collapsed="false">
      <c r="B3133" s="0" t="n">
        <f aca="false">COUNTIF('Deal Detail'!A3143:A13093,A3133)</f>
        <v>0</v>
      </c>
    </row>
    <row r="3134" customFormat="false" ht="12.75" hidden="false" customHeight="false" outlineLevel="0" collapsed="false">
      <c r="B3134" s="0" t="n">
        <f aca="false">COUNTIF('Deal Detail'!A3144:A13094,A3134)</f>
        <v>0</v>
      </c>
    </row>
    <row r="3135" customFormat="false" ht="12.75" hidden="false" customHeight="false" outlineLevel="0" collapsed="false">
      <c r="B3135" s="0" t="n">
        <f aca="false">COUNTIF('Deal Detail'!A3145:A13095,A3135)</f>
        <v>0</v>
      </c>
    </row>
    <row r="3136" customFormat="false" ht="12.75" hidden="false" customHeight="false" outlineLevel="0" collapsed="false">
      <c r="B3136" s="0" t="n">
        <f aca="false">COUNTIF('Deal Detail'!A3146:A13096,A3136)</f>
        <v>0</v>
      </c>
    </row>
    <row r="3137" customFormat="false" ht="12.75" hidden="false" customHeight="false" outlineLevel="0" collapsed="false">
      <c r="B3137" s="0" t="n">
        <f aca="false">COUNTIF('Deal Detail'!A3147:A13097,A3137)</f>
        <v>0</v>
      </c>
    </row>
    <row r="3138" customFormat="false" ht="12.75" hidden="false" customHeight="false" outlineLevel="0" collapsed="false">
      <c r="B3138" s="0" t="n">
        <f aca="false">COUNTIF('Deal Detail'!A3148:A13098,A3138)</f>
        <v>0</v>
      </c>
    </row>
    <row r="3139" customFormat="false" ht="12.75" hidden="false" customHeight="false" outlineLevel="0" collapsed="false">
      <c r="B3139" s="0" t="n">
        <f aca="false">COUNTIF('Deal Detail'!A3149:A13099,A3139)</f>
        <v>0</v>
      </c>
    </row>
    <row r="3140" customFormat="false" ht="12.75" hidden="false" customHeight="false" outlineLevel="0" collapsed="false">
      <c r="B3140" s="0" t="n">
        <f aca="false">COUNTIF('Deal Detail'!A3150:A13100,A3140)</f>
        <v>0</v>
      </c>
    </row>
    <row r="3141" customFormat="false" ht="12.75" hidden="false" customHeight="false" outlineLevel="0" collapsed="false">
      <c r="B3141" s="0" t="n">
        <f aca="false">COUNTIF('Deal Detail'!A3151:A13101,A3141)</f>
        <v>0</v>
      </c>
    </row>
    <row r="3142" customFormat="false" ht="12.75" hidden="false" customHeight="false" outlineLevel="0" collapsed="false">
      <c r="B3142" s="0" t="n">
        <f aca="false">COUNTIF('Deal Detail'!A3152:A13102,A3142)</f>
        <v>0</v>
      </c>
    </row>
    <row r="3143" customFormat="false" ht="12.75" hidden="false" customHeight="false" outlineLevel="0" collapsed="false">
      <c r="B3143" s="0" t="n">
        <f aca="false">COUNTIF('Deal Detail'!A3153:A13103,A3143)</f>
        <v>0</v>
      </c>
    </row>
    <row r="3144" customFormat="false" ht="12.75" hidden="false" customHeight="false" outlineLevel="0" collapsed="false">
      <c r="B3144" s="0" t="n">
        <f aca="false">COUNTIF('Deal Detail'!A3154:A13104,A3144)</f>
        <v>0</v>
      </c>
    </row>
    <row r="3145" customFormat="false" ht="12.75" hidden="false" customHeight="false" outlineLevel="0" collapsed="false">
      <c r="B3145" s="0" t="n">
        <f aca="false">COUNTIF('Deal Detail'!A3155:A13105,A3145)</f>
        <v>0</v>
      </c>
    </row>
    <row r="3146" customFormat="false" ht="12.75" hidden="false" customHeight="false" outlineLevel="0" collapsed="false">
      <c r="B3146" s="0" t="n">
        <f aca="false">COUNTIF('Deal Detail'!A3156:A13106,A3146)</f>
        <v>0</v>
      </c>
    </row>
    <row r="3147" customFormat="false" ht="12.75" hidden="false" customHeight="false" outlineLevel="0" collapsed="false">
      <c r="B3147" s="0" t="n">
        <f aca="false">COUNTIF('Deal Detail'!A3157:A13107,A3147)</f>
        <v>0</v>
      </c>
    </row>
    <row r="3148" customFormat="false" ht="12.75" hidden="false" customHeight="false" outlineLevel="0" collapsed="false">
      <c r="B3148" s="0" t="n">
        <f aca="false">COUNTIF('Deal Detail'!A3158:A13108,A3148)</f>
        <v>0</v>
      </c>
    </row>
    <row r="3149" customFormat="false" ht="12.75" hidden="false" customHeight="false" outlineLevel="0" collapsed="false">
      <c r="B3149" s="0" t="n">
        <f aca="false">COUNTIF('Deal Detail'!A3159:A13109,A3149)</f>
        <v>0</v>
      </c>
    </row>
    <row r="3150" customFormat="false" ht="12.75" hidden="false" customHeight="false" outlineLevel="0" collapsed="false">
      <c r="B3150" s="0" t="n">
        <f aca="false">COUNTIF('Deal Detail'!A3160:A13110,A3150)</f>
        <v>0</v>
      </c>
    </row>
    <row r="3151" customFormat="false" ht="12.75" hidden="false" customHeight="false" outlineLevel="0" collapsed="false">
      <c r="B3151" s="0" t="n">
        <f aca="false">COUNTIF('Deal Detail'!A3161:A13111,A3151)</f>
        <v>0</v>
      </c>
    </row>
    <row r="3152" customFormat="false" ht="12.75" hidden="false" customHeight="false" outlineLevel="0" collapsed="false">
      <c r="B3152" s="0" t="n">
        <f aca="false">COUNTIF('Deal Detail'!A3162:A13112,A3152)</f>
        <v>0</v>
      </c>
    </row>
    <row r="3153" customFormat="false" ht="12.75" hidden="false" customHeight="false" outlineLevel="0" collapsed="false">
      <c r="B3153" s="0" t="n">
        <f aca="false">COUNTIF('Deal Detail'!A3163:A13113,A3153)</f>
        <v>0</v>
      </c>
    </row>
    <row r="3154" customFormat="false" ht="12.75" hidden="false" customHeight="false" outlineLevel="0" collapsed="false">
      <c r="B3154" s="0" t="n">
        <f aca="false">COUNTIF('Deal Detail'!A3164:A13114,A3154)</f>
        <v>0</v>
      </c>
    </row>
    <row r="3155" customFormat="false" ht="12.75" hidden="false" customHeight="false" outlineLevel="0" collapsed="false">
      <c r="B3155" s="0" t="n">
        <f aca="false">COUNTIF('Deal Detail'!A3165:A13115,A3155)</f>
        <v>0</v>
      </c>
    </row>
    <row r="3156" customFormat="false" ht="12.75" hidden="false" customHeight="false" outlineLevel="0" collapsed="false">
      <c r="B3156" s="0" t="n">
        <f aca="false">COUNTIF('Deal Detail'!A3166:A13116,A3156)</f>
        <v>0</v>
      </c>
    </row>
    <row r="3157" customFormat="false" ht="12.75" hidden="false" customHeight="false" outlineLevel="0" collapsed="false">
      <c r="B3157" s="0" t="n">
        <f aca="false">COUNTIF('Deal Detail'!A3167:A13117,A3157)</f>
        <v>0</v>
      </c>
    </row>
    <row r="3158" customFormat="false" ht="12.75" hidden="false" customHeight="false" outlineLevel="0" collapsed="false">
      <c r="B3158" s="0" t="n">
        <f aca="false">COUNTIF('Deal Detail'!A3168:A13118,A3158)</f>
        <v>0</v>
      </c>
    </row>
    <row r="3159" customFormat="false" ht="12.75" hidden="false" customHeight="false" outlineLevel="0" collapsed="false">
      <c r="B3159" s="0" t="n">
        <f aca="false">COUNTIF('Deal Detail'!A3169:A13119,A3159)</f>
        <v>0</v>
      </c>
    </row>
    <row r="3160" customFormat="false" ht="12.75" hidden="false" customHeight="false" outlineLevel="0" collapsed="false">
      <c r="B3160" s="0" t="n">
        <f aca="false">COUNTIF('Deal Detail'!A3170:A13120,A3160)</f>
        <v>0</v>
      </c>
    </row>
    <row r="3161" customFormat="false" ht="12.75" hidden="false" customHeight="false" outlineLevel="0" collapsed="false">
      <c r="B3161" s="0" t="n">
        <f aca="false">COUNTIF('Deal Detail'!A3171:A13121,A3161)</f>
        <v>0</v>
      </c>
    </row>
    <row r="3162" customFormat="false" ht="12.75" hidden="false" customHeight="false" outlineLevel="0" collapsed="false">
      <c r="B3162" s="0" t="n">
        <f aca="false">COUNTIF('Deal Detail'!A3172:A13122,A3162)</f>
        <v>0</v>
      </c>
    </row>
    <row r="3163" customFormat="false" ht="12.75" hidden="false" customHeight="false" outlineLevel="0" collapsed="false">
      <c r="B3163" s="0" t="n">
        <f aca="false">COUNTIF('Deal Detail'!A3173:A13123,A3163)</f>
        <v>0</v>
      </c>
    </row>
    <row r="3164" customFormat="false" ht="12.75" hidden="false" customHeight="false" outlineLevel="0" collapsed="false">
      <c r="B3164" s="0" t="n">
        <f aca="false">COUNTIF('Deal Detail'!A3174:A13124,A3164)</f>
        <v>0</v>
      </c>
    </row>
    <row r="3165" customFormat="false" ht="12.75" hidden="false" customHeight="false" outlineLevel="0" collapsed="false">
      <c r="B3165" s="0" t="n">
        <f aca="false">COUNTIF('Deal Detail'!A3175:A13125,A3165)</f>
        <v>0</v>
      </c>
    </row>
    <row r="3166" customFormat="false" ht="12.75" hidden="false" customHeight="false" outlineLevel="0" collapsed="false">
      <c r="B3166" s="0" t="n">
        <f aca="false">COUNTIF('Deal Detail'!A3176:A13126,A3166)</f>
        <v>0</v>
      </c>
    </row>
    <row r="3167" customFormat="false" ht="12.75" hidden="false" customHeight="false" outlineLevel="0" collapsed="false">
      <c r="B3167" s="0" t="n">
        <f aca="false">COUNTIF('Deal Detail'!A3177:A13127,A3167)</f>
        <v>0</v>
      </c>
    </row>
    <row r="3168" customFormat="false" ht="12.75" hidden="false" customHeight="false" outlineLevel="0" collapsed="false">
      <c r="B3168" s="0" t="n">
        <f aca="false">COUNTIF('Deal Detail'!A3178:A13128,A3168)</f>
        <v>0</v>
      </c>
    </row>
    <row r="3169" customFormat="false" ht="12.75" hidden="false" customHeight="false" outlineLevel="0" collapsed="false">
      <c r="B3169" s="0" t="n">
        <f aca="false">COUNTIF('Deal Detail'!A3179:A13129,A3169)</f>
        <v>0</v>
      </c>
    </row>
    <row r="3170" customFormat="false" ht="12.75" hidden="false" customHeight="false" outlineLevel="0" collapsed="false">
      <c r="B3170" s="0" t="n">
        <f aca="false">COUNTIF('Deal Detail'!A3180:A13130,A3170)</f>
        <v>0</v>
      </c>
    </row>
    <row r="3171" customFormat="false" ht="12.75" hidden="false" customHeight="false" outlineLevel="0" collapsed="false">
      <c r="B3171" s="0" t="n">
        <f aca="false">COUNTIF('Deal Detail'!A3181:A13131,A3171)</f>
        <v>0</v>
      </c>
    </row>
    <row r="3172" customFormat="false" ht="12.75" hidden="false" customHeight="false" outlineLevel="0" collapsed="false">
      <c r="B3172" s="0" t="n">
        <f aca="false">COUNTIF('Deal Detail'!A3182:A13132,A3172)</f>
        <v>0</v>
      </c>
    </row>
    <row r="3173" customFormat="false" ht="12.75" hidden="false" customHeight="false" outlineLevel="0" collapsed="false">
      <c r="B3173" s="0" t="n">
        <f aca="false">COUNTIF('Deal Detail'!A3183:A13133,A3173)</f>
        <v>0</v>
      </c>
    </row>
    <row r="3174" customFormat="false" ht="12.75" hidden="false" customHeight="false" outlineLevel="0" collapsed="false">
      <c r="B3174" s="0" t="n">
        <f aca="false">COUNTIF('Deal Detail'!A3184:A13134,A3174)</f>
        <v>0</v>
      </c>
    </row>
    <row r="3175" customFormat="false" ht="12.75" hidden="false" customHeight="false" outlineLevel="0" collapsed="false">
      <c r="B3175" s="0" t="n">
        <f aca="false">COUNTIF('Deal Detail'!A3185:A13135,A3175)</f>
        <v>0</v>
      </c>
    </row>
    <row r="3176" customFormat="false" ht="12.75" hidden="false" customHeight="false" outlineLevel="0" collapsed="false">
      <c r="B3176" s="0" t="n">
        <f aca="false">COUNTIF('Deal Detail'!A3186:A13136,A3176)</f>
        <v>0</v>
      </c>
    </row>
    <row r="3177" customFormat="false" ht="12.75" hidden="false" customHeight="false" outlineLevel="0" collapsed="false">
      <c r="B3177" s="0" t="n">
        <f aca="false">COUNTIF('Deal Detail'!A3187:A13137,A3177)</f>
        <v>0</v>
      </c>
    </row>
    <row r="3178" customFormat="false" ht="12.75" hidden="false" customHeight="false" outlineLevel="0" collapsed="false">
      <c r="B3178" s="0" t="n">
        <f aca="false">COUNTIF('Deal Detail'!A3188:A13138,A3178)</f>
        <v>0</v>
      </c>
    </row>
    <row r="3179" customFormat="false" ht="12.75" hidden="false" customHeight="false" outlineLevel="0" collapsed="false">
      <c r="B3179" s="0" t="n">
        <f aca="false">COUNTIF('Deal Detail'!A3189:A13139,A3179)</f>
        <v>0</v>
      </c>
    </row>
    <row r="3180" customFormat="false" ht="12.75" hidden="false" customHeight="false" outlineLevel="0" collapsed="false">
      <c r="B3180" s="0" t="n">
        <f aca="false">COUNTIF('Deal Detail'!A3190:A13140,A3180)</f>
        <v>0</v>
      </c>
    </row>
    <row r="3181" customFormat="false" ht="12.75" hidden="false" customHeight="false" outlineLevel="0" collapsed="false">
      <c r="B3181" s="0" t="n">
        <f aca="false">COUNTIF('Deal Detail'!A3191:A13141,A3181)</f>
        <v>0</v>
      </c>
    </row>
    <row r="3182" customFormat="false" ht="12.75" hidden="false" customHeight="false" outlineLevel="0" collapsed="false">
      <c r="B3182" s="0" t="n">
        <f aca="false">COUNTIF('Deal Detail'!A3192:A13142,A3182)</f>
        <v>0</v>
      </c>
    </row>
    <row r="3183" customFormat="false" ht="12.75" hidden="false" customHeight="false" outlineLevel="0" collapsed="false">
      <c r="B3183" s="0" t="n">
        <f aca="false">COUNTIF('Deal Detail'!A3193:A13143,A3183)</f>
        <v>0</v>
      </c>
    </row>
    <row r="3184" customFormat="false" ht="12.75" hidden="false" customHeight="false" outlineLevel="0" collapsed="false">
      <c r="B3184" s="0" t="n">
        <f aca="false">COUNTIF('Deal Detail'!A3194:A13144,A3184)</f>
        <v>0</v>
      </c>
    </row>
    <row r="3185" customFormat="false" ht="12.75" hidden="false" customHeight="false" outlineLevel="0" collapsed="false">
      <c r="B3185" s="0" t="n">
        <f aca="false">COUNTIF('Deal Detail'!A3195:A13145,A3185)</f>
        <v>0</v>
      </c>
    </row>
    <row r="3186" customFormat="false" ht="12.75" hidden="false" customHeight="false" outlineLevel="0" collapsed="false">
      <c r="B3186" s="0" t="n">
        <f aca="false">COUNTIF('Deal Detail'!A3196:A13146,A3186)</f>
        <v>0</v>
      </c>
    </row>
    <row r="3187" customFormat="false" ht="12.75" hidden="false" customHeight="false" outlineLevel="0" collapsed="false">
      <c r="B3187" s="0" t="n">
        <f aca="false">COUNTIF('Deal Detail'!A3197:A13147,A3187)</f>
        <v>0</v>
      </c>
    </row>
    <row r="3188" customFormat="false" ht="12.75" hidden="false" customHeight="false" outlineLevel="0" collapsed="false">
      <c r="B3188" s="0" t="n">
        <f aca="false">COUNTIF('Deal Detail'!A3198:A13148,A3188)</f>
        <v>0</v>
      </c>
    </row>
    <row r="3189" customFormat="false" ht="12.75" hidden="false" customHeight="false" outlineLevel="0" collapsed="false">
      <c r="B3189" s="0" t="n">
        <f aca="false">COUNTIF('Deal Detail'!A3199:A13149,A3189)</f>
        <v>0</v>
      </c>
    </row>
    <row r="3190" customFormat="false" ht="12.75" hidden="false" customHeight="false" outlineLevel="0" collapsed="false">
      <c r="B3190" s="0" t="n">
        <f aca="false">COUNTIF('Deal Detail'!A3200:A13150,A3190)</f>
        <v>0</v>
      </c>
    </row>
    <row r="3191" customFormat="false" ht="12.75" hidden="false" customHeight="false" outlineLevel="0" collapsed="false">
      <c r="B3191" s="0" t="n">
        <f aca="false">COUNTIF('Deal Detail'!A3201:A13151,A3191)</f>
        <v>0</v>
      </c>
    </row>
    <row r="3192" customFormat="false" ht="12.75" hidden="false" customHeight="false" outlineLevel="0" collapsed="false">
      <c r="B3192" s="0" t="n">
        <f aca="false">COUNTIF('Deal Detail'!A3202:A13152,A3192)</f>
        <v>0</v>
      </c>
    </row>
    <row r="3193" customFormat="false" ht="12.75" hidden="false" customHeight="false" outlineLevel="0" collapsed="false">
      <c r="B3193" s="0" t="n">
        <f aca="false">COUNTIF('Deal Detail'!A3203:A13153,A3193)</f>
        <v>0</v>
      </c>
    </row>
    <row r="3194" customFormat="false" ht="12.75" hidden="false" customHeight="false" outlineLevel="0" collapsed="false">
      <c r="B3194" s="0" t="n">
        <f aca="false">COUNTIF('Deal Detail'!A3204:A13154,A3194)</f>
        <v>0</v>
      </c>
    </row>
    <row r="3195" customFormat="false" ht="12.75" hidden="false" customHeight="false" outlineLevel="0" collapsed="false">
      <c r="B3195" s="0" t="n">
        <f aca="false">COUNTIF('Deal Detail'!A3205:A13155,A3195)</f>
        <v>0</v>
      </c>
    </row>
    <row r="3196" customFormat="false" ht="12.75" hidden="false" customHeight="false" outlineLevel="0" collapsed="false">
      <c r="B3196" s="0" t="n">
        <f aca="false">COUNTIF('Deal Detail'!A3206:A13156,A3196)</f>
        <v>0</v>
      </c>
    </row>
    <row r="3197" customFormat="false" ht="12.75" hidden="false" customHeight="false" outlineLevel="0" collapsed="false">
      <c r="B3197" s="0" t="n">
        <f aca="false">COUNTIF('Deal Detail'!A3207:A13157,A3197)</f>
        <v>0</v>
      </c>
    </row>
    <row r="3198" customFormat="false" ht="12.75" hidden="false" customHeight="false" outlineLevel="0" collapsed="false">
      <c r="B3198" s="0" t="n">
        <f aca="false">COUNTIF('Deal Detail'!A3208:A13158,A3198)</f>
        <v>0</v>
      </c>
    </row>
    <row r="3199" customFormat="false" ht="12.75" hidden="false" customHeight="false" outlineLevel="0" collapsed="false">
      <c r="B3199" s="0" t="n">
        <f aca="false">COUNTIF('Deal Detail'!A3209:A13159,A3199)</f>
        <v>0</v>
      </c>
    </row>
    <row r="3200" customFormat="false" ht="12.75" hidden="false" customHeight="false" outlineLevel="0" collapsed="false">
      <c r="B3200" s="0" t="n">
        <f aca="false">COUNTIF('Deal Detail'!A3210:A13160,A3200)</f>
        <v>0</v>
      </c>
    </row>
    <row r="3201" customFormat="false" ht="12.75" hidden="false" customHeight="false" outlineLevel="0" collapsed="false">
      <c r="B3201" s="0" t="n">
        <f aca="false">COUNTIF('Deal Detail'!A3211:A13161,A3201)</f>
        <v>0</v>
      </c>
    </row>
    <row r="3202" customFormat="false" ht="12.75" hidden="false" customHeight="false" outlineLevel="0" collapsed="false">
      <c r="B3202" s="0" t="n">
        <f aca="false">COUNTIF('Deal Detail'!A3212:A13162,A3202)</f>
        <v>0</v>
      </c>
    </row>
    <row r="3203" customFormat="false" ht="12.75" hidden="false" customHeight="false" outlineLevel="0" collapsed="false">
      <c r="B3203" s="0" t="n">
        <f aca="false">COUNTIF('Deal Detail'!A3213:A13163,A3203)</f>
        <v>0</v>
      </c>
    </row>
    <row r="3204" customFormat="false" ht="12.75" hidden="false" customHeight="false" outlineLevel="0" collapsed="false">
      <c r="B3204" s="0" t="n">
        <f aca="false">COUNTIF('Deal Detail'!A3214:A13164,A3204)</f>
        <v>0</v>
      </c>
    </row>
    <row r="3205" customFormat="false" ht="12.75" hidden="false" customHeight="false" outlineLevel="0" collapsed="false">
      <c r="B3205" s="0" t="n">
        <f aca="false">COUNTIF('Deal Detail'!A3215:A13165,A3205)</f>
        <v>0</v>
      </c>
    </row>
    <row r="3206" customFormat="false" ht="12.75" hidden="false" customHeight="false" outlineLevel="0" collapsed="false">
      <c r="B3206" s="0" t="n">
        <f aca="false">COUNTIF('Deal Detail'!A3216:A13166,A3206)</f>
        <v>0</v>
      </c>
    </row>
    <row r="3207" customFormat="false" ht="12.75" hidden="false" customHeight="false" outlineLevel="0" collapsed="false">
      <c r="B3207" s="0" t="n">
        <f aca="false">COUNTIF('Deal Detail'!A3217:A13167,A3207)</f>
        <v>0</v>
      </c>
    </row>
    <row r="3208" customFormat="false" ht="12.75" hidden="false" customHeight="false" outlineLevel="0" collapsed="false">
      <c r="B3208" s="0" t="n">
        <f aca="false">COUNTIF('Deal Detail'!A3218:A13168,A3208)</f>
        <v>0</v>
      </c>
    </row>
    <row r="3209" customFormat="false" ht="12.75" hidden="false" customHeight="false" outlineLevel="0" collapsed="false">
      <c r="B3209" s="0" t="n">
        <f aca="false">COUNTIF('Deal Detail'!A3219:A13169,A3209)</f>
        <v>0</v>
      </c>
    </row>
    <row r="3210" customFormat="false" ht="12.75" hidden="false" customHeight="false" outlineLevel="0" collapsed="false">
      <c r="B3210" s="0" t="n">
        <f aca="false">COUNTIF('Deal Detail'!A3220:A13170,A3210)</f>
        <v>0</v>
      </c>
    </row>
    <row r="3211" customFormat="false" ht="12.75" hidden="false" customHeight="false" outlineLevel="0" collapsed="false">
      <c r="B3211" s="0" t="n">
        <f aca="false">COUNTIF('Deal Detail'!A3221:A13171,A3211)</f>
        <v>0</v>
      </c>
    </row>
    <row r="3212" customFormat="false" ht="12.75" hidden="false" customHeight="false" outlineLevel="0" collapsed="false">
      <c r="B3212" s="0" t="n">
        <f aca="false">COUNTIF('Deal Detail'!A3222:A13172,A3212)</f>
        <v>0</v>
      </c>
    </row>
    <row r="3213" customFormat="false" ht="12.75" hidden="false" customHeight="false" outlineLevel="0" collapsed="false">
      <c r="B3213" s="0" t="n">
        <f aca="false">COUNTIF('Deal Detail'!A3223:A13173,A3213)</f>
        <v>0</v>
      </c>
    </row>
    <row r="3214" customFormat="false" ht="12.75" hidden="false" customHeight="false" outlineLevel="0" collapsed="false">
      <c r="B3214" s="0" t="n">
        <f aca="false">COUNTIF('Deal Detail'!A3224:A13174,A3214)</f>
        <v>0</v>
      </c>
    </row>
    <row r="3215" customFormat="false" ht="12.75" hidden="false" customHeight="false" outlineLevel="0" collapsed="false">
      <c r="B3215" s="0" t="n">
        <f aca="false">COUNTIF('Deal Detail'!A3225:A13175,A3215)</f>
        <v>0</v>
      </c>
    </row>
    <row r="3216" customFormat="false" ht="12.75" hidden="false" customHeight="false" outlineLevel="0" collapsed="false">
      <c r="B3216" s="0" t="n">
        <f aca="false">COUNTIF('Deal Detail'!A3226:A13176,A3216)</f>
        <v>0</v>
      </c>
    </row>
    <row r="3217" customFormat="false" ht="12.75" hidden="false" customHeight="false" outlineLevel="0" collapsed="false">
      <c r="B3217" s="0" t="n">
        <f aca="false">COUNTIF('Deal Detail'!A3227:A13177,A3217)</f>
        <v>0</v>
      </c>
    </row>
    <row r="3218" customFormat="false" ht="12.75" hidden="false" customHeight="false" outlineLevel="0" collapsed="false">
      <c r="B3218" s="0" t="n">
        <f aca="false">COUNTIF('Deal Detail'!A3228:A13178,A3218)</f>
        <v>0</v>
      </c>
    </row>
    <row r="3219" customFormat="false" ht="12.75" hidden="false" customHeight="false" outlineLevel="0" collapsed="false">
      <c r="B3219" s="0" t="n">
        <f aca="false">COUNTIF('Deal Detail'!A3229:A13179,A3219)</f>
        <v>0</v>
      </c>
    </row>
    <row r="3220" customFormat="false" ht="12.75" hidden="false" customHeight="false" outlineLevel="0" collapsed="false">
      <c r="B3220" s="0" t="n">
        <f aca="false">COUNTIF('Deal Detail'!A3230:A13180,A3220)</f>
        <v>0</v>
      </c>
    </row>
    <row r="3221" customFormat="false" ht="12.75" hidden="false" customHeight="false" outlineLevel="0" collapsed="false">
      <c r="B3221" s="0" t="n">
        <f aca="false">COUNTIF('Deal Detail'!A3231:A13181,A3221)</f>
        <v>0</v>
      </c>
    </row>
    <row r="3222" customFormat="false" ht="12.75" hidden="false" customHeight="false" outlineLevel="0" collapsed="false">
      <c r="B3222" s="0" t="n">
        <f aca="false">COUNTIF('Deal Detail'!A3232:A13182,A3222)</f>
        <v>0</v>
      </c>
    </row>
    <row r="3223" customFormat="false" ht="12.75" hidden="false" customHeight="false" outlineLevel="0" collapsed="false">
      <c r="B3223" s="0" t="n">
        <f aca="false">COUNTIF('Deal Detail'!A3233:A13183,A3223)</f>
        <v>0</v>
      </c>
    </row>
    <row r="3224" customFormat="false" ht="12.75" hidden="false" customHeight="false" outlineLevel="0" collapsed="false">
      <c r="B3224" s="0" t="n">
        <f aca="false">COUNTIF('Deal Detail'!A3234:A13184,A3224)</f>
        <v>0</v>
      </c>
    </row>
    <row r="3225" customFormat="false" ht="12.75" hidden="false" customHeight="false" outlineLevel="0" collapsed="false">
      <c r="B3225" s="0" t="n">
        <f aca="false">COUNTIF('Deal Detail'!A3235:A13185,A3225)</f>
        <v>0</v>
      </c>
    </row>
    <row r="3226" customFormat="false" ht="12.75" hidden="false" customHeight="false" outlineLevel="0" collapsed="false">
      <c r="B3226" s="0" t="n">
        <f aca="false">COUNTIF('Deal Detail'!A3236:A13186,A3226)</f>
        <v>0</v>
      </c>
    </row>
    <row r="3227" customFormat="false" ht="12.75" hidden="false" customHeight="false" outlineLevel="0" collapsed="false">
      <c r="B3227" s="0" t="n">
        <f aca="false">COUNTIF('Deal Detail'!A3237:A13187,A3227)</f>
        <v>0</v>
      </c>
    </row>
    <row r="3228" customFormat="false" ht="12.75" hidden="false" customHeight="false" outlineLevel="0" collapsed="false">
      <c r="B3228" s="0" t="n">
        <f aca="false">COUNTIF('Deal Detail'!A3238:A13188,A3228)</f>
        <v>0</v>
      </c>
    </row>
    <row r="3229" customFormat="false" ht="12.75" hidden="false" customHeight="false" outlineLevel="0" collapsed="false">
      <c r="B3229" s="0" t="n">
        <f aca="false">COUNTIF('Deal Detail'!A3239:A13189,A3229)</f>
        <v>0</v>
      </c>
    </row>
    <row r="3230" customFormat="false" ht="12.75" hidden="false" customHeight="false" outlineLevel="0" collapsed="false">
      <c r="B3230" s="0" t="n">
        <f aca="false">COUNTIF('Deal Detail'!A3240:A13190,A3230)</f>
        <v>0</v>
      </c>
    </row>
    <row r="3231" customFormat="false" ht="12.75" hidden="false" customHeight="false" outlineLevel="0" collapsed="false">
      <c r="B3231" s="0" t="n">
        <f aca="false">COUNTIF('Deal Detail'!A3241:A13191,A3231)</f>
        <v>0</v>
      </c>
    </row>
    <row r="3232" customFormat="false" ht="12.75" hidden="false" customHeight="false" outlineLevel="0" collapsed="false">
      <c r="B3232" s="0" t="n">
        <f aca="false">COUNTIF('Deal Detail'!A3242:A13192,A3232)</f>
        <v>0</v>
      </c>
    </row>
    <row r="3233" customFormat="false" ht="12.75" hidden="false" customHeight="false" outlineLevel="0" collapsed="false">
      <c r="B3233" s="0" t="n">
        <f aca="false">COUNTIF('Deal Detail'!A3243:A13193,A3233)</f>
        <v>0</v>
      </c>
    </row>
    <row r="3234" customFormat="false" ht="12.75" hidden="false" customHeight="false" outlineLevel="0" collapsed="false">
      <c r="B3234" s="0" t="n">
        <f aca="false">COUNTIF('Deal Detail'!A3244:A13194,A3234)</f>
        <v>0</v>
      </c>
    </row>
    <row r="3235" customFormat="false" ht="12.75" hidden="false" customHeight="false" outlineLevel="0" collapsed="false">
      <c r="B3235" s="0" t="n">
        <f aca="false">COUNTIF('Deal Detail'!A3245:A13195,A3235)</f>
        <v>0</v>
      </c>
    </row>
    <row r="3236" customFormat="false" ht="12.75" hidden="false" customHeight="false" outlineLevel="0" collapsed="false">
      <c r="B3236" s="0" t="n">
        <f aca="false">COUNTIF('Deal Detail'!A3246:A13196,A3236)</f>
        <v>0</v>
      </c>
    </row>
    <row r="3237" customFormat="false" ht="12.75" hidden="false" customHeight="false" outlineLevel="0" collapsed="false">
      <c r="B3237" s="0" t="n">
        <f aca="false">COUNTIF('Deal Detail'!A3247:A13197,A3237)</f>
        <v>0</v>
      </c>
    </row>
    <row r="3238" customFormat="false" ht="12.75" hidden="false" customHeight="false" outlineLevel="0" collapsed="false">
      <c r="B3238" s="0" t="n">
        <f aca="false">COUNTIF('Deal Detail'!A3248:A13198,A3238)</f>
        <v>0</v>
      </c>
    </row>
    <row r="3239" customFormat="false" ht="12.75" hidden="false" customHeight="false" outlineLevel="0" collapsed="false">
      <c r="B3239" s="0" t="n">
        <f aca="false">COUNTIF('Deal Detail'!A3249:A13199,A3239)</f>
        <v>0</v>
      </c>
    </row>
    <row r="3240" customFormat="false" ht="12.75" hidden="false" customHeight="false" outlineLevel="0" collapsed="false">
      <c r="B3240" s="0" t="n">
        <f aca="false">COUNTIF('Deal Detail'!A3250:A13200,A3240)</f>
        <v>0</v>
      </c>
    </row>
    <row r="3241" customFormat="false" ht="12.75" hidden="false" customHeight="false" outlineLevel="0" collapsed="false">
      <c r="B3241" s="0" t="n">
        <f aca="false">COUNTIF('Deal Detail'!A3251:A13201,A3241)</f>
        <v>0</v>
      </c>
    </row>
    <row r="3242" customFormat="false" ht="12.75" hidden="false" customHeight="false" outlineLevel="0" collapsed="false">
      <c r="B3242" s="0" t="n">
        <f aca="false">COUNTIF('Deal Detail'!A3252:A13202,A3242)</f>
        <v>0</v>
      </c>
    </row>
    <row r="3243" customFormat="false" ht="12.75" hidden="false" customHeight="false" outlineLevel="0" collapsed="false">
      <c r="B3243" s="0" t="n">
        <f aca="false">COUNTIF('Deal Detail'!A3253:A13203,A3243)</f>
        <v>0</v>
      </c>
    </row>
    <row r="3244" customFormat="false" ht="12.75" hidden="false" customHeight="false" outlineLevel="0" collapsed="false">
      <c r="B3244" s="0" t="n">
        <f aca="false">COUNTIF('Deal Detail'!A3254:A13204,A3244)</f>
        <v>0</v>
      </c>
    </row>
    <row r="3245" customFormat="false" ht="12.75" hidden="false" customHeight="false" outlineLevel="0" collapsed="false">
      <c r="B3245" s="0" t="n">
        <f aca="false">COUNTIF('Deal Detail'!A3255:A13205,A3245)</f>
        <v>0</v>
      </c>
    </row>
    <row r="3246" customFormat="false" ht="12.75" hidden="false" customHeight="false" outlineLevel="0" collapsed="false">
      <c r="B3246" s="0" t="n">
        <f aca="false">COUNTIF('Deal Detail'!A3256:A13206,A3246)</f>
        <v>0</v>
      </c>
    </row>
    <row r="3247" customFormat="false" ht="12.75" hidden="false" customHeight="false" outlineLevel="0" collapsed="false">
      <c r="B3247" s="0" t="n">
        <f aca="false">COUNTIF('Deal Detail'!A3257:A13207,A3247)</f>
        <v>0</v>
      </c>
    </row>
    <row r="3248" customFormat="false" ht="12.75" hidden="false" customHeight="false" outlineLevel="0" collapsed="false">
      <c r="B3248" s="0" t="n">
        <f aca="false">COUNTIF('Deal Detail'!A3258:A13208,A3248)</f>
        <v>0</v>
      </c>
    </row>
    <row r="3249" customFormat="false" ht="12.75" hidden="false" customHeight="false" outlineLevel="0" collapsed="false">
      <c r="B3249" s="0" t="n">
        <f aca="false">COUNTIF('Deal Detail'!A3259:A13209,A3249)</f>
        <v>0</v>
      </c>
    </row>
    <row r="3250" customFormat="false" ht="12.75" hidden="false" customHeight="false" outlineLevel="0" collapsed="false">
      <c r="B3250" s="0" t="n">
        <f aca="false">COUNTIF('Deal Detail'!A3260:A13210,A3250)</f>
        <v>0</v>
      </c>
    </row>
    <row r="3251" customFormat="false" ht="12.75" hidden="false" customHeight="false" outlineLevel="0" collapsed="false">
      <c r="B3251" s="0" t="n">
        <f aca="false">COUNTIF('Deal Detail'!A3261:A13211,A3251)</f>
        <v>0</v>
      </c>
    </row>
    <row r="3252" customFormat="false" ht="12.75" hidden="false" customHeight="false" outlineLevel="0" collapsed="false">
      <c r="B3252" s="0" t="n">
        <f aca="false">COUNTIF('Deal Detail'!A3262:A13212,A3252)</f>
        <v>0</v>
      </c>
    </row>
    <row r="3253" customFormat="false" ht="12.75" hidden="false" customHeight="false" outlineLevel="0" collapsed="false">
      <c r="B3253" s="0" t="n">
        <f aca="false">COUNTIF('Deal Detail'!A3263:A13213,A3253)</f>
        <v>0</v>
      </c>
    </row>
    <row r="3254" customFormat="false" ht="12.75" hidden="false" customHeight="false" outlineLevel="0" collapsed="false">
      <c r="B3254" s="0" t="n">
        <f aca="false">COUNTIF('Deal Detail'!A3264:A13214,A3254)</f>
        <v>0</v>
      </c>
    </row>
    <row r="3255" customFormat="false" ht="12.75" hidden="false" customHeight="false" outlineLevel="0" collapsed="false">
      <c r="B3255" s="0" t="n">
        <f aca="false">COUNTIF('Deal Detail'!A3265:A13215,A3255)</f>
        <v>0</v>
      </c>
    </row>
    <row r="3256" customFormat="false" ht="12.75" hidden="false" customHeight="false" outlineLevel="0" collapsed="false">
      <c r="B3256" s="0" t="n">
        <f aca="false">COUNTIF('Deal Detail'!A3266:A13216,A3256)</f>
        <v>0</v>
      </c>
    </row>
    <row r="3257" customFormat="false" ht="12.75" hidden="false" customHeight="false" outlineLevel="0" collapsed="false">
      <c r="B3257" s="0" t="n">
        <f aca="false">COUNTIF('Deal Detail'!A3267:A13217,A3257)</f>
        <v>0</v>
      </c>
    </row>
    <row r="3258" customFormat="false" ht="12.75" hidden="false" customHeight="false" outlineLevel="0" collapsed="false">
      <c r="B3258" s="0" t="n">
        <f aca="false">COUNTIF('Deal Detail'!A3268:A13218,A3258)</f>
        <v>0</v>
      </c>
    </row>
    <row r="3259" customFormat="false" ht="12.75" hidden="false" customHeight="false" outlineLevel="0" collapsed="false">
      <c r="B3259" s="0" t="n">
        <f aca="false">COUNTIF('Deal Detail'!A3269:A13219,A3259)</f>
        <v>0</v>
      </c>
    </row>
    <row r="3260" customFormat="false" ht="12.75" hidden="false" customHeight="false" outlineLevel="0" collapsed="false">
      <c r="B3260" s="0" t="n">
        <f aca="false">COUNTIF('Deal Detail'!A3270:A13220,A3260)</f>
        <v>0</v>
      </c>
    </row>
    <row r="3261" customFormat="false" ht="12.75" hidden="false" customHeight="false" outlineLevel="0" collapsed="false">
      <c r="B3261" s="0" t="n">
        <f aca="false">COUNTIF('Deal Detail'!A3271:A13221,A3261)</f>
        <v>0</v>
      </c>
    </row>
    <row r="3262" customFormat="false" ht="12.75" hidden="false" customHeight="false" outlineLevel="0" collapsed="false">
      <c r="B3262" s="0" t="n">
        <f aca="false">COUNTIF('Deal Detail'!A3272:A13222,A3262)</f>
        <v>0</v>
      </c>
    </row>
    <row r="3263" customFormat="false" ht="12.75" hidden="false" customHeight="false" outlineLevel="0" collapsed="false">
      <c r="B3263" s="0" t="n">
        <f aca="false">COUNTIF('Deal Detail'!A3273:A13223,A3263)</f>
        <v>0</v>
      </c>
    </row>
    <row r="3264" customFormat="false" ht="12.75" hidden="false" customHeight="false" outlineLevel="0" collapsed="false">
      <c r="B3264" s="0" t="n">
        <f aca="false">COUNTIF('Deal Detail'!A3274:A13224,A3264)</f>
        <v>0</v>
      </c>
    </row>
    <row r="3265" customFormat="false" ht="12.75" hidden="false" customHeight="false" outlineLevel="0" collapsed="false">
      <c r="B3265" s="0" t="n">
        <f aca="false">COUNTIF('Deal Detail'!A3275:A13225,A3265)</f>
        <v>0</v>
      </c>
    </row>
    <row r="3266" customFormat="false" ht="12.75" hidden="false" customHeight="false" outlineLevel="0" collapsed="false">
      <c r="B3266" s="0" t="n">
        <f aca="false">COUNTIF('Deal Detail'!A3276:A13226,A3266)</f>
        <v>0</v>
      </c>
    </row>
    <row r="3267" customFormat="false" ht="12.75" hidden="false" customHeight="false" outlineLevel="0" collapsed="false">
      <c r="B3267" s="0" t="n">
        <f aca="false">COUNTIF('Deal Detail'!A3277:A13227,A3267)</f>
        <v>0</v>
      </c>
    </row>
    <row r="3268" customFormat="false" ht="12.75" hidden="false" customHeight="false" outlineLevel="0" collapsed="false">
      <c r="B3268" s="0" t="n">
        <f aca="false">COUNTIF('Deal Detail'!A3278:A13228,A3268)</f>
        <v>0</v>
      </c>
    </row>
    <row r="3269" customFormat="false" ht="12.75" hidden="false" customHeight="false" outlineLevel="0" collapsed="false">
      <c r="B3269" s="0" t="n">
        <f aca="false">COUNTIF('Deal Detail'!A3279:A13229,A3269)</f>
        <v>0</v>
      </c>
    </row>
    <row r="3270" customFormat="false" ht="12.75" hidden="false" customHeight="false" outlineLevel="0" collapsed="false">
      <c r="B3270" s="0" t="n">
        <f aca="false">COUNTIF('Deal Detail'!A3280:A13230,A3270)</f>
        <v>0</v>
      </c>
    </row>
    <row r="3271" customFormat="false" ht="12.75" hidden="false" customHeight="false" outlineLevel="0" collapsed="false">
      <c r="B3271" s="0" t="n">
        <f aca="false">COUNTIF('Deal Detail'!A3281:A13231,A3271)</f>
        <v>0</v>
      </c>
    </row>
    <row r="3272" customFormat="false" ht="12.75" hidden="false" customHeight="false" outlineLevel="0" collapsed="false">
      <c r="B3272" s="0" t="n">
        <f aca="false">COUNTIF('Deal Detail'!A3282:A13232,A3272)</f>
        <v>0</v>
      </c>
    </row>
    <row r="3273" customFormat="false" ht="12.75" hidden="false" customHeight="false" outlineLevel="0" collapsed="false">
      <c r="B3273" s="0" t="n">
        <f aca="false">COUNTIF('Deal Detail'!A3283:A13233,A3273)</f>
        <v>0</v>
      </c>
    </row>
    <row r="3274" customFormat="false" ht="12.75" hidden="false" customHeight="false" outlineLevel="0" collapsed="false">
      <c r="B3274" s="0" t="n">
        <f aca="false">COUNTIF('Deal Detail'!A3284:A13234,A3274)</f>
        <v>0</v>
      </c>
    </row>
    <row r="3275" customFormat="false" ht="12.75" hidden="false" customHeight="false" outlineLevel="0" collapsed="false">
      <c r="B3275" s="0" t="n">
        <f aca="false">COUNTIF('Deal Detail'!A3285:A13235,A3275)</f>
        <v>0</v>
      </c>
    </row>
    <row r="3276" customFormat="false" ht="12.75" hidden="false" customHeight="false" outlineLevel="0" collapsed="false">
      <c r="B3276" s="0" t="n">
        <f aca="false">COUNTIF('Deal Detail'!A3286:A13236,A3276)</f>
        <v>0</v>
      </c>
    </row>
    <row r="3277" customFormat="false" ht="12.75" hidden="false" customHeight="false" outlineLevel="0" collapsed="false">
      <c r="B3277" s="0" t="n">
        <f aca="false">COUNTIF('Deal Detail'!A3287:A13237,A3277)</f>
        <v>0</v>
      </c>
    </row>
    <row r="3278" customFormat="false" ht="12.75" hidden="false" customHeight="false" outlineLevel="0" collapsed="false">
      <c r="B3278" s="0" t="n">
        <f aca="false">COUNTIF('Deal Detail'!A3288:A13238,A3278)</f>
        <v>0</v>
      </c>
    </row>
    <row r="3279" customFormat="false" ht="12.75" hidden="false" customHeight="false" outlineLevel="0" collapsed="false">
      <c r="B3279" s="0" t="n">
        <f aca="false">COUNTIF('Deal Detail'!A3289:A13239,A3279)</f>
        <v>0</v>
      </c>
    </row>
    <row r="3280" customFormat="false" ht="12.75" hidden="false" customHeight="false" outlineLevel="0" collapsed="false">
      <c r="B3280" s="0" t="n">
        <f aca="false">COUNTIF('Deal Detail'!A3290:A13240,A3280)</f>
        <v>0</v>
      </c>
    </row>
    <row r="3281" customFormat="false" ht="12.75" hidden="false" customHeight="false" outlineLevel="0" collapsed="false">
      <c r="B3281" s="0" t="n">
        <f aca="false">COUNTIF('Deal Detail'!A3291:A13241,A3281)</f>
        <v>0</v>
      </c>
    </row>
    <row r="3282" customFormat="false" ht="12.75" hidden="false" customHeight="false" outlineLevel="0" collapsed="false">
      <c r="B3282" s="0" t="n">
        <f aca="false">COUNTIF('Deal Detail'!A3292:A13242,A3282)</f>
        <v>0</v>
      </c>
    </row>
    <row r="3283" customFormat="false" ht="12.75" hidden="false" customHeight="false" outlineLevel="0" collapsed="false">
      <c r="B3283" s="0" t="n">
        <f aca="false">COUNTIF('Deal Detail'!A3293:A13243,A3283)</f>
        <v>0</v>
      </c>
    </row>
    <row r="3284" customFormat="false" ht="12.75" hidden="false" customHeight="false" outlineLevel="0" collapsed="false">
      <c r="B3284" s="0" t="n">
        <f aca="false">COUNTIF('Deal Detail'!A3294:A13244,A3284)</f>
        <v>0</v>
      </c>
    </row>
    <row r="3285" customFormat="false" ht="12.75" hidden="false" customHeight="false" outlineLevel="0" collapsed="false">
      <c r="B3285" s="0" t="n">
        <f aca="false">COUNTIF('Deal Detail'!A3295:A13245,A3285)</f>
        <v>0</v>
      </c>
    </row>
    <row r="3286" customFormat="false" ht="12.75" hidden="false" customHeight="false" outlineLevel="0" collapsed="false">
      <c r="B3286" s="0" t="n">
        <f aca="false">COUNTIF('Deal Detail'!A3296:A13246,A3286)</f>
        <v>0</v>
      </c>
    </row>
    <row r="3287" customFormat="false" ht="12.75" hidden="false" customHeight="false" outlineLevel="0" collapsed="false">
      <c r="B3287" s="0" t="n">
        <f aca="false">COUNTIF('Deal Detail'!A3297:A13247,A3287)</f>
        <v>0</v>
      </c>
    </row>
    <row r="3288" customFormat="false" ht="12.75" hidden="false" customHeight="false" outlineLevel="0" collapsed="false">
      <c r="B3288" s="0" t="n">
        <f aca="false">COUNTIF('Deal Detail'!A3298:A13248,A3288)</f>
        <v>0</v>
      </c>
    </row>
    <row r="3289" customFormat="false" ht="12.75" hidden="false" customHeight="false" outlineLevel="0" collapsed="false">
      <c r="B3289" s="0" t="n">
        <f aca="false">COUNTIF('Deal Detail'!A3299:A13249,A3289)</f>
        <v>0</v>
      </c>
    </row>
    <row r="3290" customFormat="false" ht="12.75" hidden="false" customHeight="false" outlineLevel="0" collapsed="false">
      <c r="B3290" s="0" t="n">
        <f aca="false">COUNTIF('Deal Detail'!A3300:A13250,A3290)</f>
        <v>0</v>
      </c>
    </row>
    <row r="3291" customFormat="false" ht="12.75" hidden="false" customHeight="false" outlineLevel="0" collapsed="false">
      <c r="B3291" s="0" t="n">
        <f aca="false">COUNTIF('Deal Detail'!A3301:A13251,A3291)</f>
        <v>0</v>
      </c>
    </row>
    <row r="3292" customFormat="false" ht="12.75" hidden="false" customHeight="false" outlineLevel="0" collapsed="false">
      <c r="B3292" s="0" t="n">
        <f aca="false">COUNTIF('Deal Detail'!A3302:A13252,A3292)</f>
        <v>0</v>
      </c>
    </row>
    <row r="3293" customFormat="false" ht="12.75" hidden="false" customHeight="false" outlineLevel="0" collapsed="false">
      <c r="B3293" s="0" t="n">
        <f aca="false">COUNTIF('Deal Detail'!A3303:A13253,A3293)</f>
        <v>0</v>
      </c>
    </row>
    <row r="3294" customFormat="false" ht="12.75" hidden="false" customHeight="false" outlineLevel="0" collapsed="false">
      <c r="B3294" s="0" t="n">
        <f aca="false">COUNTIF('Deal Detail'!A3304:A13254,A3294)</f>
        <v>0</v>
      </c>
    </row>
    <row r="3295" customFormat="false" ht="12.75" hidden="false" customHeight="false" outlineLevel="0" collapsed="false">
      <c r="B3295" s="0" t="n">
        <f aca="false">COUNTIF('Deal Detail'!A3305:A13255,A3295)</f>
        <v>0</v>
      </c>
    </row>
    <row r="3296" customFormat="false" ht="12.75" hidden="false" customHeight="false" outlineLevel="0" collapsed="false">
      <c r="B3296" s="0" t="n">
        <f aca="false">COUNTIF('Deal Detail'!A3306:A13256,A3296)</f>
        <v>0</v>
      </c>
    </row>
    <row r="3297" customFormat="false" ht="12.75" hidden="false" customHeight="false" outlineLevel="0" collapsed="false">
      <c r="B3297" s="0" t="n">
        <f aca="false">COUNTIF('Deal Detail'!A3307:A13257,A3297)</f>
        <v>0</v>
      </c>
    </row>
    <row r="3298" customFormat="false" ht="12.75" hidden="false" customHeight="false" outlineLevel="0" collapsed="false">
      <c r="B3298" s="0" t="n">
        <f aca="false">COUNTIF('Deal Detail'!A3308:A13258,A3298)</f>
        <v>0</v>
      </c>
    </row>
    <row r="3299" customFormat="false" ht="12.75" hidden="false" customHeight="false" outlineLevel="0" collapsed="false">
      <c r="B3299" s="0" t="n">
        <f aca="false">COUNTIF('Deal Detail'!A3309:A13259,A3299)</f>
        <v>0</v>
      </c>
    </row>
    <row r="3300" customFormat="false" ht="12.75" hidden="false" customHeight="false" outlineLevel="0" collapsed="false">
      <c r="B3300" s="0" t="n">
        <f aca="false">COUNTIF('Deal Detail'!A3310:A13260,A3300)</f>
        <v>0</v>
      </c>
    </row>
    <row r="3301" customFormat="false" ht="12.75" hidden="false" customHeight="false" outlineLevel="0" collapsed="false">
      <c r="B3301" s="0" t="n">
        <f aca="false">COUNTIF('Deal Detail'!A3311:A13261,A3301)</f>
        <v>0</v>
      </c>
    </row>
    <row r="3302" customFormat="false" ht="12.75" hidden="false" customHeight="false" outlineLevel="0" collapsed="false">
      <c r="B3302" s="0" t="n">
        <f aca="false">COUNTIF('Deal Detail'!A3312:A13262,A3302)</f>
        <v>0</v>
      </c>
    </row>
    <row r="3303" customFormat="false" ht="12.75" hidden="false" customHeight="false" outlineLevel="0" collapsed="false">
      <c r="B3303" s="0" t="n">
        <f aca="false">COUNTIF('Deal Detail'!A3313:A13263,A3303)</f>
        <v>0</v>
      </c>
    </row>
    <row r="3304" customFormat="false" ht="12.75" hidden="false" customHeight="false" outlineLevel="0" collapsed="false">
      <c r="B3304" s="0" t="n">
        <f aca="false">COUNTIF('Deal Detail'!A3314:A13264,A3304)</f>
        <v>0</v>
      </c>
    </row>
    <row r="3305" customFormat="false" ht="12.75" hidden="false" customHeight="false" outlineLevel="0" collapsed="false">
      <c r="B3305" s="0" t="n">
        <f aca="false">COUNTIF('Deal Detail'!A3315:A13265,A3305)</f>
        <v>0</v>
      </c>
    </row>
    <row r="3306" customFormat="false" ht="12.75" hidden="false" customHeight="false" outlineLevel="0" collapsed="false">
      <c r="B3306" s="0" t="n">
        <f aca="false">COUNTIF('Deal Detail'!A3316:A13266,A3306)</f>
        <v>0</v>
      </c>
    </row>
    <row r="3307" customFormat="false" ht="12.75" hidden="false" customHeight="false" outlineLevel="0" collapsed="false">
      <c r="B3307" s="0" t="n">
        <f aca="false">COUNTIF('Deal Detail'!A3317:A13267,A3307)</f>
        <v>0</v>
      </c>
    </row>
    <row r="3308" customFormat="false" ht="12.75" hidden="false" customHeight="false" outlineLevel="0" collapsed="false">
      <c r="B3308" s="0" t="n">
        <f aca="false">COUNTIF('Deal Detail'!A3318:A13268,A3308)</f>
        <v>0</v>
      </c>
    </row>
    <row r="3309" customFormat="false" ht="12.75" hidden="false" customHeight="false" outlineLevel="0" collapsed="false">
      <c r="B3309" s="0" t="n">
        <f aca="false">COUNTIF('Deal Detail'!A3319:A13269,A3309)</f>
        <v>0</v>
      </c>
    </row>
    <row r="3310" customFormat="false" ht="12.75" hidden="false" customHeight="false" outlineLevel="0" collapsed="false">
      <c r="B3310" s="0" t="n">
        <f aca="false">COUNTIF('Deal Detail'!A3320:A13270,A3310)</f>
        <v>0</v>
      </c>
    </row>
    <row r="3311" customFormat="false" ht="12.75" hidden="false" customHeight="false" outlineLevel="0" collapsed="false">
      <c r="B3311" s="0" t="n">
        <f aca="false">COUNTIF('Deal Detail'!A3321:A13271,A3311)</f>
        <v>0</v>
      </c>
    </row>
    <row r="3312" customFormat="false" ht="12.75" hidden="false" customHeight="false" outlineLevel="0" collapsed="false">
      <c r="B3312" s="0" t="n">
        <f aca="false">COUNTIF('Deal Detail'!A3322:A13272,A3312)</f>
        <v>0</v>
      </c>
    </row>
    <row r="3313" customFormat="false" ht="12.75" hidden="false" customHeight="false" outlineLevel="0" collapsed="false">
      <c r="B3313" s="0" t="n">
        <f aca="false">COUNTIF('Deal Detail'!A3323:A13273,A3313)</f>
        <v>0</v>
      </c>
    </row>
    <row r="3314" customFormat="false" ht="12.75" hidden="false" customHeight="false" outlineLevel="0" collapsed="false">
      <c r="B3314" s="0" t="n">
        <f aca="false">COUNTIF('Deal Detail'!A3324:A13274,A3314)</f>
        <v>0</v>
      </c>
    </row>
    <row r="3315" customFormat="false" ht="12.75" hidden="false" customHeight="false" outlineLevel="0" collapsed="false">
      <c r="B3315" s="0" t="n">
        <f aca="false">COUNTIF('Deal Detail'!A3325:A13275,A3315)</f>
        <v>0</v>
      </c>
    </row>
    <row r="3316" customFormat="false" ht="12.75" hidden="false" customHeight="false" outlineLevel="0" collapsed="false">
      <c r="B3316" s="0" t="n">
        <f aca="false">COUNTIF('Deal Detail'!A3326:A13276,A3316)</f>
        <v>0</v>
      </c>
    </row>
    <row r="3317" customFormat="false" ht="12.75" hidden="false" customHeight="false" outlineLevel="0" collapsed="false">
      <c r="B3317" s="0" t="n">
        <f aca="false">COUNTIF('Deal Detail'!A3327:A13277,A3317)</f>
        <v>0</v>
      </c>
    </row>
    <row r="3318" customFormat="false" ht="12.75" hidden="false" customHeight="false" outlineLevel="0" collapsed="false">
      <c r="B3318" s="0" t="n">
        <f aca="false">COUNTIF('Deal Detail'!A3328:A13278,A3318)</f>
        <v>0</v>
      </c>
    </row>
    <row r="3319" customFormat="false" ht="12.75" hidden="false" customHeight="false" outlineLevel="0" collapsed="false">
      <c r="B3319" s="0" t="n">
        <f aca="false">COUNTIF('Deal Detail'!A3329:A13279,A3319)</f>
        <v>0</v>
      </c>
    </row>
    <row r="3320" customFormat="false" ht="12.75" hidden="false" customHeight="false" outlineLevel="0" collapsed="false">
      <c r="B3320" s="0" t="n">
        <f aca="false">COUNTIF('Deal Detail'!A3330:A13280,A3320)</f>
        <v>0</v>
      </c>
    </row>
    <row r="3321" customFormat="false" ht="12.75" hidden="false" customHeight="false" outlineLevel="0" collapsed="false">
      <c r="B3321" s="0" t="n">
        <f aca="false">COUNTIF('Deal Detail'!A3331:A13281,A3321)</f>
        <v>0</v>
      </c>
    </row>
    <row r="3322" customFormat="false" ht="12.75" hidden="false" customHeight="false" outlineLevel="0" collapsed="false">
      <c r="B3322" s="0" t="n">
        <f aca="false">COUNTIF('Deal Detail'!A3332:A13282,A3322)</f>
        <v>0</v>
      </c>
    </row>
    <row r="3323" customFormat="false" ht="12.75" hidden="false" customHeight="false" outlineLevel="0" collapsed="false">
      <c r="B3323" s="0" t="n">
        <f aca="false">COUNTIF('Deal Detail'!A3333:A13283,A3323)</f>
        <v>0</v>
      </c>
    </row>
    <row r="3324" customFormat="false" ht="12.75" hidden="false" customHeight="false" outlineLevel="0" collapsed="false">
      <c r="B3324" s="0" t="n">
        <f aca="false">COUNTIF('Deal Detail'!A3334:A13284,A3324)</f>
        <v>0</v>
      </c>
    </row>
    <row r="3325" customFormat="false" ht="12.75" hidden="false" customHeight="false" outlineLevel="0" collapsed="false">
      <c r="B3325" s="0" t="n">
        <f aca="false">COUNTIF('Deal Detail'!A3335:A13285,A3325)</f>
        <v>0</v>
      </c>
    </row>
    <row r="3326" customFormat="false" ht="12.75" hidden="false" customHeight="false" outlineLevel="0" collapsed="false">
      <c r="B3326" s="0" t="n">
        <f aca="false">COUNTIF('Deal Detail'!A3336:A13286,A3326)</f>
        <v>0</v>
      </c>
    </row>
    <row r="3327" customFormat="false" ht="12.75" hidden="false" customHeight="false" outlineLevel="0" collapsed="false">
      <c r="B3327" s="0" t="n">
        <f aca="false">COUNTIF('Deal Detail'!A3337:A13287,A3327)</f>
        <v>0</v>
      </c>
    </row>
    <row r="3328" customFormat="false" ht="12.75" hidden="false" customHeight="false" outlineLevel="0" collapsed="false">
      <c r="B3328" s="0" t="n">
        <f aca="false">COUNTIF('Deal Detail'!A3338:A13288,A3328)</f>
        <v>0</v>
      </c>
    </row>
    <row r="3329" customFormat="false" ht="12.75" hidden="false" customHeight="false" outlineLevel="0" collapsed="false">
      <c r="B3329" s="0" t="n">
        <f aca="false">COUNTIF('Deal Detail'!A3339:A13289,A3329)</f>
        <v>0</v>
      </c>
    </row>
    <row r="3330" customFormat="false" ht="12.75" hidden="false" customHeight="false" outlineLevel="0" collapsed="false">
      <c r="B3330" s="0" t="n">
        <f aca="false">COUNTIF('Deal Detail'!A3340:A13290,A3330)</f>
        <v>0</v>
      </c>
    </row>
    <row r="3331" customFormat="false" ht="12.75" hidden="false" customHeight="false" outlineLevel="0" collapsed="false">
      <c r="B3331" s="0" t="n">
        <f aca="false">COUNTIF('Deal Detail'!A3341:A13291,A3331)</f>
        <v>0</v>
      </c>
    </row>
    <row r="3332" customFormat="false" ht="12.75" hidden="false" customHeight="false" outlineLevel="0" collapsed="false">
      <c r="B3332" s="0" t="n">
        <f aca="false">COUNTIF('Deal Detail'!A3342:A13292,A3332)</f>
        <v>0</v>
      </c>
    </row>
    <row r="3333" customFormat="false" ht="12.75" hidden="false" customHeight="false" outlineLevel="0" collapsed="false">
      <c r="B3333" s="0" t="n">
        <f aca="false">COUNTIF('Deal Detail'!A3343:A13293,A3333)</f>
        <v>0</v>
      </c>
    </row>
    <row r="3334" customFormat="false" ht="12.75" hidden="false" customHeight="false" outlineLevel="0" collapsed="false">
      <c r="B3334" s="0" t="n">
        <f aca="false">COUNTIF('Deal Detail'!A3344:A13294,A3334)</f>
        <v>0</v>
      </c>
    </row>
    <row r="3335" customFormat="false" ht="12.75" hidden="false" customHeight="false" outlineLevel="0" collapsed="false">
      <c r="B3335" s="0" t="n">
        <f aca="false">COUNTIF('Deal Detail'!A3345:A13295,A3335)</f>
        <v>0</v>
      </c>
    </row>
    <row r="3336" customFormat="false" ht="12.75" hidden="false" customHeight="false" outlineLevel="0" collapsed="false">
      <c r="B3336" s="0" t="n">
        <f aca="false">COUNTIF('Deal Detail'!A3346:A13296,A3336)</f>
        <v>0</v>
      </c>
    </row>
    <row r="3337" customFormat="false" ht="12.75" hidden="false" customHeight="false" outlineLevel="0" collapsed="false">
      <c r="B3337" s="0" t="n">
        <f aca="false">COUNTIF('Deal Detail'!A3347:A13297,A3337)</f>
        <v>0</v>
      </c>
    </row>
    <row r="3338" customFormat="false" ht="12.75" hidden="false" customHeight="false" outlineLevel="0" collapsed="false">
      <c r="B3338" s="0" t="n">
        <f aca="false">COUNTIF('Deal Detail'!A3348:A13298,A3338)</f>
        <v>0</v>
      </c>
    </row>
    <row r="3339" customFormat="false" ht="12.75" hidden="false" customHeight="false" outlineLevel="0" collapsed="false">
      <c r="B3339" s="0" t="n">
        <f aca="false">COUNTIF('Deal Detail'!A3349:A13299,A3339)</f>
        <v>0</v>
      </c>
    </row>
    <row r="3340" customFormat="false" ht="12.75" hidden="false" customHeight="false" outlineLevel="0" collapsed="false">
      <c r="B3340" s="0" t="n">
        <f aca="false">COUNTIF('Deal Detail'!A3350:A13300,A3340)</f>
        <v>0</v>
      </c>
    </row>
    <row r="3341" customFormat="false" ht="12.75" hidden="false" customHeight="false" outlineLevel="0" collapsed="false">
      <c r="B3341" s="0" t="n">
        <f aca="false">COUNTIF('Deal Detail'!A3351:A13301,A3341)</f>
        <v>0</v>
      </c>
    </row>
    <row r="3342" customFormat="false" ht="12.75" hidden="false" customHeight="false" outlineLevel="0" collapsed="false">
      <c r="B3342" s="0" t="n">
        <f aca="false">COUNTIF('Deal Detail'!A3352:A13302,A3342)</f>
        <v>0</v>
      </c>
    </row>
    <row r="3343" customFormat="false" ht="12.75" hidden="false" customHeight="false" outlineLevel="0" collapsed="false">
      <c r="B3343" s="0" t="n">
        <f aca="false">COUNTIF('Deal Detail'!A3353:A13303,A3343)</f>
        <v>0</v>
      </c>
    </row>
    <row r="3344" customFormat="false" ht="12.75" hidden="false" customHeight="false" outlineLevel="0" collapsed="false">
      <c r="B3344" s="0" t="n">
        <f aca="false">COUNTIF('Deal Detail'!A3354:A13304,A3344)</f>
        <v>0</v>
      </c>
    </row>
    <row r="3345" customFormat="false" ht="12.75" hidden="false" customHeight="false" outlineLevel="0" collapsed="false">
      <c r="B3345" s="0" t="n">
        <f aca="false">COUNTIF('Deal Detail'!A3355:A13305,A3345)</f>
        <v>0</v>
      </c>
    </row>
    <row r="3346" customFormat="false" ht="12.75" hidden="false" customHeight="false" outlineLevel="0" collapsed="false">
      <c r="B3346" s="0" t="n">
        <f aca="false">COUNTIF('Deal Detail'!A3356:A13306,A3346)</f>
        <v>0</v>
      </c>
    </row>
    <row r="3347" customFormat="false" ht="12.75" hidden="false" customHeight="false" outlineLevel="0" collapsed="false">
      <c r="B3347" s="0" t="n">
        <f aca="false">COUNTIF('Deal Detail'!A3357:A13307,A3347)</f>
        <v>0</v>
      </c>
    </row>
    <row r="3348" customFormat="false" ht="12.75" hidden="false" customHeight="false" outlineLevel="0" collapsed="false">
      <c r="B3348" s="0" t="n">
        <f aca="false">COUNTIF('Deal Detail'!A3358:A13308,A3348)</f>
        <v>0</v>
      </c>
    </row>
    <row r="3349" customFormat="false" ht="12.75" hidden="false" customHeight="false" outlineLevel="0" collapsed="false">
      <c r="B3349" s="0" t="n">
        <f aca="false">COUNTIF('Deal Detail'!A3359:A13309,A3349)</f>
        <v>0</v>
      </c>
    </row>
    <row r="3350" customFormat="false" ht="12.75" hidden="false" customHeight="false" outlineLevel="0" collapsed="false">
      <c r="B3350" s="0" t="n">
        <f aca="false">COUNTIF('Deal Detail'!A3360:A13310,A3350)</f>
        <v>0</v>
      </c>
    </row>
    <row r="3351" customFormat="false" ht="12.75" hidden="false" customHeight="false" outlineLevel="0" collapsed="false">
      <c r="B3351" s="0" t="n">
        <f aca="false">COUNTIF('Deal Detail'!A3361:A13311,A3351)</f>
        <v>0</v>
      </c>
    </row>
    <row r="3352" customFormat="false" ht="12.75" hidden="false" customHeight="false" outlineLevel="0" collapsed="false">
      <c r="B3352" s="0" t="n">
        <f aca="false">COUNTIF('Deal Detail'!A3362:A13312,A3352)</f>
        <v>0</v>
      </c>
    </row>
    <row r="3353" customFormat="false" ht="12.75" hidden="false" customHeight="false" outlineLevel="0" collapsed="false">
      <c r="B3353" s="0" t="n">
        <f aca="false">COUNTIF('Deal Detail'!A3363:A13313,A3353)</f>
        <v>0</v>
      </c>
    </row>
    <row r="3354" customFormat="false" ht="12.75" hidden="false" customHeight="false" outlineLevel="0" collapsed="false">
      <c r="B3354" s="0" t="n">
        <f aca="false">COUNTIF('Deal Detail'!A3364:A13314,A3354)</f>
        <v>0</v>
      </c>
    </row>
    <row r="3355" customFormat="false" ht="12.75" hidden="false" customHeight="false" outlineLevel="0" collapsed="false">
      <c r="B3355" s="0" t="n">
        <f aca="false">COUNTIF('Deal Detail'!A3365:A13315,A3355)</f>
        <v>0</v>
      </c>
    </row>
    <row r="3356" customFormat="false" ht="12.75" hidden="false" customHeight="false" outlineLevel="0" collapsed="false">
      <c r="B3356" s="0" t="n">
        <f aca="false">COUNTIF('Deal Detail'!A3366:A13316,A3356)</f>
        <v>0</v>
      </c>
    </row>
    <row r="3357" customFormat="false" ht="12.75" hidden="false" customHeight="false" outlineLevel="0" collapsed="false">
      <c r="B3357" s="0" t="n">
        <f aca="false">COUNTIF('Deal Detail'!A3367:A13317,A3357)</f>
        <v>0</v>
      </c>
    </row>
    <row r="3358" customFormat="false" ht="12.75" hidden="false" customHeight="false" outlineLevel="0" collapsed="false">
      <c r="B3358" s="0" t="n">
        <f aca="false">COUNTIF('Deal Detail'!A3368:A13318,A3358)</f>
        <v>0</v>
      </c>
    </row>
    <row r="3359" customFormat="false" ht="12.75" hidden="false" customHeight="false" outlineLevel="0" collapsed="false">
      <c r="B3359" s="0" t="n">
        <f aca="false">COUNTIF('Deal Detail'!A3369:A13319,A3359)</f>
        <v>0</v>
      </c>
    </row>
    <row r="3360" customFormat="false" ht="12.75" hidden="false" customHeight="false" outlineLevel="0" collapsed="false">
      <c r="B3360" s="0" t="n">
        <f aca="false">COUNTIF('Deal Detail'!A3370:A13320,A3360)</f>
        <v>0</v>
      </c>
    </row>
    <row r="3361" customFormat="false" ht="12.75" hidden="false" customHeight="false" outlineLevel="0" collapsed="false">
      <c r="B3361" s="0" t="n">
        <f aca="false">COUNTIF('Deal Detail'!A3371:A13321,A3361)</f>
        <v>0</v>
      </c>
    </row>
    <row r="3362" customFormat="false" ht="12.75" hidden="false" customHeight="false" outlineLevel="0" collapsed="false">
      <c r="B3362" s="0" t="n">
        <f aca="false">COUNTIF('Deal Detail'!A3372:A13322,A3362)</f>
        <v>0</v>
      </c>
    </row>
    <row r="3363" customFormat="false" ht="12.75" hidden="false" customHeight="false" outlineLevel="0" collapsed="false">
      <c r="B3363" s="0" t="n">
        <f aca="false">COUNTIF('Deal Detail'!A3373:A13323,A3363)</f>
        <v>0</v>
      </c>
    </row>
    <row r="3364" customFormat="false" ht="12.75" hidden="false" customHeight="false" outlineLevel="0" collapsed="false">
      <c r="B3364" s="0" t="n">
        <f aca="false">COUNTIF('Deal Detail'!A3374:A13324,A3364)</f>
        <v>0</v>
      </c>
    </row>
    <row r="3365" customFormat="false" ht="12.75" hidden="false" customHeight="false" outlineLevel="0" collapsed="false">
      <c r="B3365" s="0" t="n">
        <f aca="false">COUNTIF('Deal Detail'!A3375:A13325,A3365)</f>
        <v>0</v>
      </c>
    </row>
    <row r="3366" customFormat="false" ht="12.75" hidden="false" customHeight="false" outlineLevel="0" collapsed="false">
      <c r="B3366" s="0" t="n">
        <f aca="false">COUNTIF('Deal Detail'!A3376:A13326,A3366)</f>
        <v>0</v>
      </c>
    </row>
    <row r="3367" customFormat="false" ht="12.75" hidden="false" customHeight="false" outlineLevel="0" collapsed="false">
      <c r="B3367" s="0" t="n">
        <f aca="false">COUNTIF('Deal Detail'!A3377:A13327,A3367)</f>
        <v>0</v>
      </c>
    </row>
    <row r="3368" customFormat="false" ht="12.75" hidden="false" customHeight="false" outlineLevel="0" collapsed="false">
      <c r="B3368" s="0" t="n">
        <f aca="false">COUNTIF('Deal Detail'!A3378:A13328,A3368)</f>
        <v>0</v>
      </c>
    </row>
    <row r="3369" customFormat="false" ht="12.75" hidden="false" customHeight="false" outlineLevel="0" collapsed="false">
      <c r="B3369" s="0" t="n">
        <f aca="false">COUNTIF('Deal Detail'!A3379:A13329,A3369)</f>
        <v>0</v>
      </c>
    </row>
    <row r="3370" customFormat="false" ht="12.75" hidden="false" customHeight="false" outlineLevel="0" collapsed="false">
      <c r="B3370" s="0" t="n">
        <f aca="false">COUNTIF('Deal Detail'!A3380:A13330,A3370)</f>
        <v>0</v>
      </c>
    </row>
    <row r="3371" customFormat="false" ht="12.75" hidden="false" customHeight="false" outlineLevel="0" collapsed="false">
      <c r="B3371" s="0" t="n">
        <f aca="false">COUNTIF('Deal Detail'!A3381:A13331,A3371)</f>
        <v>0</v>
      </c>
    </row>
    <row r="3372" customFormat="false" ht="12.75" hidden="false" customHeight="false" outlineLevel="0" collapsed="false">
      <c r="B3372" s="0" t="n">
        <f aca="false">COUNTIF('Deal Detail'!A3382:A13332,A3372)</f>
        <v>0</v>
      </c>
    </row>
    <row r="3373" customFormat="false" ht="12.75" hidden="false" customHeight="false" outlineLevel="0" collapsed="false">
      <c r="B3373" s="0" t="n">
        <f aca="false">COUNTIF('Deal Detail'!A3383:A13333,A3373)</f>
        <v>0</v>
      </c>
    </row>
    <row r="3374" customFormat="false" ht="12.75" hidden="false" customHeight="false" outlineLevel="0" collapsed="false">
      <c r="B3374" s="0" t="n">
        <f aca="false">COUNTIF('Deal Detail'!A3384:A13334,A3374)</f>
        <v>0</v>
      </c>
    </row>
    <row r="3375" customFormat="false" ht="12.75" hidden="false" customHeight="false" outlineLevel="0" collapsed="false">
      <c r="B3375" s="0" t="n">
        <f aca="false">COUNTIF('Deal Detail'!A3385:A13335,A3375)</f>
        <v>0</v>
      </c>
    </row>
    <row r="3376" customFormat="false" ht="12.75" hidden="false" customHeight="false" outlineLevel="0" collapsed="false">
      <c r="B3376" s="0" t="n">
        <f aca="false">COUNTIF('Deal Detail'!A3386:A13336,A3376)</f>
        <v>0</v>
      </c>
    </row>
    <row r="3377" customFormat="false" ht="12.75" hidden="false" customHeight="false" outlineLevel="0" collapsed="false">
      <c r="B3377" s="0" t="n">
        <f aca="false">COUNTIF('Deal Detail'!A3387:A13337,A3377)</f>
        <v>0</v>
      </c>
    </row>
    <row r="3378" customFormat="false" ht="12.75" hidden="false" customHeight="false" outlineLevel="0" collapsed="false">
      <c r="B3378" s="0" t="n">
        <f aca="false">COUNTIF('Deal Detail'!A3388:A13338,A3378)</f>
        <v>0</v>
      </c>
    </row>
    <row r="3379" customFormat="false" ht="12.75" hidden="false" customHeight="false" outlineLevel="0" collapsed="false">
      <c r="B3379" s="0" t="n">
        <f aca="false">COUNTIF('Deal Detail'!A3389:A13339,A3379)</f>
        <v>0</v>
      </c>
    </row>
    <row r="3380" customFormat="false" ht="12.75" hidden="false" customHeight="false" outlineLevel="0" collapsed="false">
      <c r="B3380" s="0" t="n">
        <f aca="false">COUNTIF('Deal Detail'!A3390:A13340,A3380)</f>
        <v>0</v>
      </c>
    </row>
    <row r="3381" customFormat="false" ht="12.75" hidden="false" customHeight="false" outlineLevel="0" collapsed="false">
      <c r="B3381" s="0" t="n">
        <f aca="false">COUNTIF('Deal Detail'!A3391:A13341,A3381)</f>
        <v>0</v>
      </c>
    </row>
    <row r="3382" customFormat="false" ht="12.75" hidden="false" customHeight="false" outlineLevel="0" collapsed="false">
      <c r="B3382" s="0" t="n">
        <f aca="false">COUNTIF('Deal Detail'!A3392:A13342,A3382)</f>
        <v>0</v>
      </c>
    </row>
    <row r="3383" customFormat="false" ht="12.75" hidden="false" customHeight="false" outlineLevel="0" collapsed="false">
      <c r="B3383" s="0" t="n">
        <f aca="false">COUNTIF('Deal Detail'!A3393:A13343,A3383)</f>
        <v>0</v>
      </c>
    </row>
    <row r="3384" customFormat="false" ht="12.75" hidden="false" customHeight="false" outlineLevel="0" collapsed="false">
      <c r="B3384" s="0" t="n">
        <f aca="false">COUNTIF('Deal Detail'!A3394:A13344,A3384)</f>
        <v>0</v>
      </c>
    </row>
    <row r="3385" customFormat="false" ht="12.75" hidden="false" customHeight="false" outlineLevel="0" collapsed="false">
      <c r="B3385" s="0" t="n">
        <f aca="false">COUNTIF('Deal Detail'!A3395:A13345,A3385)</f>
        <v>0</v>
      </c>
    </row>
    <row r="3386" customFormat="false" ht="12.75" hidden="false" customHeight="false" outlineLevel="0" collapsed="false">
      <c r="B3386" s="0" t="n">
        <f aca="false">COUNTIF('Deal Detail'!A3396:A13346,A3386)</f>
        <v>0</v>
      </c>
    </row>
    <row r="3387" customFormat="false" ht="12.75" hidden="false" customHeight="false" outlineLevel="0" collapsed="false">
      <c r="B3387" s="0" t="n">
        <f aca="false">COUNTIF('Deal Detail'!A3397:A13347,A3387)</f>
        <v>0</v>
      </c>
    </row>
    <row r="3388" customFormat="false" ht="12.75" hidden="false" customHeight="false" outlineLevel="0" collapsed="false">
      <c r="B3388" s="0" t="n">
        <f aca="false">COUNTIF('Deal Detail'!A3398:A13348,A3388)</f>
        <v>0</v>
      </c>
    </row>
    <row r="3389" customFormat="false" ht="12.75" hidden="false" customHeight="false" outlineLevel="0" collapsed="false">
      <c r="B3389" s="0" t="n">
        <f aca="false">COUNTIF('Deal Detail'!A3399:A13349,A3389)</f>
        <v>0</v>
      </c>
    </row>
    <row r="3390" customFormat="false" ht="12.75" hidden="false" customHeight="false" outlineLevel="0" collapsed="false">
      <c r="B3390" s="0" t="n">
        <f aca="false">COUNTIF('Deal Detail'!A3400:A13350,A3390)</f>
        <v>0</v>
      </c>
    </row>
    <row r="3391" customFormat="false" ht="12.75" hidden="false" customHeight="false" outlineLevel="0" collapsed="false">
      <c r="B3391" s="0" t="n">
        <f aca="false">COUNTIF('Deal Detail'!A3401:A13351,A3391)</f>
        <v>0</v>
      </c>
    </row>
    <row r="3392" customFormat="false" ht="12.75" hidden="false" customHeight="false" outlineLevel="0" collapsed="false">
      <c r="B3392" s="0" t="n">
        <f aca="false">COUNTIF('Deal Detail'!A3402:A13352,A3392)</f>
        <v>0</v>
      </c>
    </row>
    <row r="3393" customFormat="false" ht="12.75" hidden="false" customHeight="false" outlineLevel="0" collapsed="false">
      <c r="B3393" s="0" t="n">
        <f aca="false">COUNTIF('Deal Detail'!A3403:A13353,A3393)</f>
        <v>0</v>
      </c>
    </row>
    <row r="3394" customFormat="false" ht="12.75" hidden="false" customHeight="false" outlineLevel="0" collapsed="false">
      <c r="B3394" s="0" t="n">
        <f aca="false">COUNTIF('Deal Detail'!A3404:A13354,A3394)</f>
        <v>0</v>
      </c>
    </row>
    <row r="3395" customFormat="false" ht="12.75" hidden="false" customHeight="false" outlineLevel="0" collapsed="false">
      <c r="B3395" s="0" t="n">
        <f aca="false">COUNTIF('Deal Detail'!A3405:A13355,A3395)</f>
        <v>0</v>
      </c>
    </row>
    <row r="3396" customFormat="false" ht="12.75" hidden="false" customHeight="false" outlineLevel="0" collapsed="false">
      <c r="B3396" s="0" t="n">
        <f aca="false">COUNTIF('Deal Detail'!A3406:A13356,A3396)</f>
        <v>0</v>
      </c>
    </row>
    <row r="3397" customFormat="false" ht="12.75" hidden="false" customHeight="false" outlineLevel="0" collapsed="false">
      <c r="B3397" s="0" t="n">
        <f aca="false">COUNTIF('Deal Detail'!A3407:A13357,A3397)</f>
        <v>0</v>
      </c>
    </row>
    <row r="3398" customFormat="false" ht="12.75" hidden="false" customHeight="false" outlineLevel="0" collapsed="false">
      <c r="B3398" s="0" t="n">
        <f aca="false">COUNTIF('Deal Detail'!A3408:A13358,A3398)</f>
        <v>0</v>
      </c>
    </row>
    <row r="3399" customFormat="false" ht="12.75" hidden="false" customHeight="false" outlineLevel="0" collapsed="false">
      <c r="B3399" s="0" t="n">
        <f aca="false">COUNTIF('Deal Detail'!A3409:A13359,A3399)</f>
        <v>0</v>
      </c>
    </row>
    <row r="3400" customFormat="false" ht="12.75" hidden="false" customHeight="false" outlineLevel="0" collapsed="false">
      <c r="B3400" s="0" t="n">
        <f aca="false">COUNTIF('Deal Detail'!A3410:A13360,A3400)</f>
        <v>0</v>
      </c>
    </row>
    <row r="3401" customFormat="false" ht="12.75" hidden="false" customHeight="false" outlineLevel="0" collapsed="false">
      <c r="B3401" s="0" t="n">
        <f aca="false">COUNTIF('Deal Detail'!A3411:A13361,A3401)</f>
        <v>0</v>
      </c>
    </row>
    <row r="3402" customFormat="false" ht="12.75" hidden="false" customHeight="false" outlineLevel="0" collapsed="false">
      <c r="B3402" s="0" t="n">
        <f aca="false">COUNTIF('Deal Detail'!A3412:A13362,A3402)</f>
        <v>0</v>
      </c>
    </row>
    <row r="3403" customFormat="false" ht="12.75" hidden="false" customHeight="false" outlineLevel="0" collapsed="false">
      <c r="B3403" s="0" t="n">
        <f aca="false">COUNTIF('Deal Detail'!A3413:A13363,A3403)</f>
        <v>0</v>
      </c>
    </row>
    <row r="3404" customFormat="false" ht="12.75" hidden="false" customHeight="false" outlineLevel="0" collapsed="false">
      <c r="B3404" s="0" t="n">
        <f aca="false">COUNTIF('Deal Detail'!A3414:A13364,A3404)</f>
        <v>0</v>
      </c>
    </row>
    <row r="3405" customFormat="false" ht="12.75" hidden="false" customHeight="false" outlineLevel="0" collapsed="false">
      <c r="B3405" s="0" t="n">
        <f aca="false">COUNTIF('Deal Detail'!A3415:A13365,A3405)</f>
        <v>0</v>
      </c>
    </row>
    <row r="3406" customFormat="false" ht="12.75" hidden="false" customHeight="false" outlineLevel="0" collapsed="false">
      <c r="B3406" s="0" t="n">
        <f aca="false">COUNTIF('Deal Detail'!A3416:A13366,A3406)</f>
        <v>0</v>
      </c>
    </row>
    <row r="3407" customFormat="false" ht="12.75" hidden="false" customHeight="false" outlineLevel="0" collapsed="false">
      <c r="B3407" s="0" t="n">
        <f aca="false">COUNTIF('Deal Detail'!A3417:A13367,A3407)</f>
        <v>0</v>
      </c>
    </row>
    <row r="3408" customFormat="false" ht="12.75" hidden="false" customHeight="false" outlineLevel="0" collapsed="false">
      <c r="B3408" s="0" t="n">
        <f aca="false">COUNTIF('Deal Detail'!A3418:A13368,A3408)</f>
        <v>0</v>
      </c>
    </row>
    <row r="3409" customFormat="false" ht="12.75" hidden="false" customHeight="false" outlineLevel="0" collapsed="false">
      <c r="B3409" s="0" t="n">
        <f aca="false">COUNTIF('Deal Detail'!A3419:A13369,A3409)</f>
        <v>0</v>
      </c>
    </row>
    <row r="3410" customFormat="false" ht="12.75" hidden="false" customHeight="false" outlineLevel="0" collapsed="false">
      <c r="B3410" s="0" t="n">
        <f aca="false">COUNTIF('Deal Detail'!A3420:A13370,A3410)</f>
        <v>0</v>
      </c>
    </row>
    <row r="3411" customFormat="false" ht="12.75" hidden="false" customHeight="false" outlineLevel="0" collapsed="false">
      <c r="B3411" s="0" t="n">
        <f aca="false">COUNTIF('Deal Detail'!A3421:A13371,A3411)</f>
        <v>0</v>
      </c>
    </row>
    <row r="3412" customFormat="false" ht="12.75" hidden="false" customHeight="false" outlineLevel="0" collapsed="false">
      <c r="B3412" s="0" t="n">
        <f aca="false">COUNTIF('Deal Detail'!A3422:A13372,A3412)</f>
        <v>0</v>
      </c>
    </row>
    <row r="3413" customFormat="false" ht="12.75" hidden="false" customHeight="false" outlineLevel="0" collapsed="false">
      <c r="B3413" s="0" t="n">
        <f aca="false">COUNTIF('Deal Detail'!A3423:A13373,A3413)</f>
        <v>0</v>
      </c>
    </row>
    <row r="3414" customFormat="false" ht="12.75" hidden="false" customHeight="false" outlineLevel="0" collapsed="false">
      <c r="B3414" s="0" t="n">
        <f aca="false">COUNTIF('Deal Detail'!A3424:A13374,A3414)</f>
        <v>0</v>
      </c>
    </row>
    <row r="3415" customFormat="false" ht="12.75" hidden="false" customHeight="false" outlineLevel="0" collapsed="false">
      <c r="B3415" s="0" t="n">
        <f aca="false">COUNTIF('Deal Detail'!A3425:A13375,A3415)</f>
        <v>0</v>
      </c>
    </row>
    <row r="3416" customFormat="false" ht="12.75" hidden="false" customHeight="false" outlineLevel="0" collapsed="false">
      <c r="B3416" s="0" t="n">
        <f aca="false">COUNTIF('Deal Detail'!A3426:A13376,A3416)</f>
        <v>0</v>
      </c>
    </row>
    <row r="3417" customFormat="false" ht="12.75" hidden="false" customHeight="false" outlineLevel="0" collapsed="false">
      <c r="B3417" s="0" t="n">
        <f aca="false">COUNTIF('Deal Detail'!A3427:A13377,A3417)</f>
        <v>0</v>
      </c>
    </row>
    <row r="3418" customFormat="false" ht="12.75" hidden="false" customHeight="false" outlineLevel="0" collapsed="false">
      <c r="B3418" s="0" t="n">
        <f aca="false">COUNTIF('Deal Detail'!A3428:A13378,A3418)</f>
        <v>0</v>
      </c>
    </row>
    <row r="3419" customFormat="false" ht="12.75" hidden="false" customHeight="false" outlineLevel="0" collapsed="false">
      <c r="B3419" s="0" t="n">
        <f aca="false">COUNTIF('Deal Detail'!A3429:A13379,A3419)</f>
        <v>0</v>
      </c>
    </row>
    <row r="3420" customFormat="false" ht="12.75" hidden="false" customHeight="false" outlineLevel="0" collapsed="false">
      <c r="B3420" s="0" t="n">
        <f aca="false">COUNTIF('Deal Detail'!A3430:A13380,A3420)</f>
        <v>0</v>
      </c>
    </row>
    <row r="3421" customFormat="false" ht="12.75" hidden="false" customHeight="false" outlineLevel="0" collapsed="false">
      <c r="B3421" s="0" t="n">
        <f aca="false">COUNTIF('Deal Detail'!A3431:A13381,A3421)</f>
        <v>0</v>
      </c>
    </row>
    <row r="3422" customFormat="false" ht="12.75" hidden="false" customHeight="false" outlineLevel="0" collapsed="false">
      <c r="B3422" s="0" t="n">
        <f aca="false">COUNTIF('Deal Detail'!A3432:A13382,A3422)</f>
        <v>0</v>
      </c>
    </row>
    <row r="3423" customFormat="false" ht="12.75" hidden="false" customHeight="false" outlineLevel="0" collapsed="false">
      <c r="B3423" s="0" t="n">
        <f aca="false">COUNTIF('Deal Detail'!A3433:A13383,A3423)</f>
        <v>0</v>
      </c>
    </row>
    <row r="3424" customFormat="false" ht="12.75" hidden="false" customHeight="false" outlineLevel="0" collapsed="false">
      <c r="B3424" s="0" t="n">
        <f aca="false">COUNTIF('Deal Detail'!A3434:A13384,A3424)</f>
        <v>0</v>
      </c>
    </row>
    <row r="3425" customFormat="false" ht="12.75" hidden="false" customHeight="false" outlineLevel="0" collapsed="false">
      <c r="B3425" s="0" t="n">
        <f aca="false">COUNTIF('Deal Detail'!A3435:A13385,A3425)</f>
        <v>0</v>
      </c>
    </row>
    <row r="3426" customFormat="false" ht="12.75" hidden="false" customHeight="false" outlineLevel="0" collapsed="false">
      <c r="B3426" s="0" t="n">
        <f aca="false">COUNTIF('Deal Detail'!A3436:A13386,A3426)</f>
        <v>0</v>
      </c>
    </row>
    <row r="3427" customFormat="false" ht="12.75" hidden="false" customHeight="false" outlineLevel="0" collapsed="false">
      <c r="B3427" s="0" t="n">
        <f aca="false">COUNTIF('Deal Detail'!A3437:A13387,A3427)</f>
        <v>0</v>
      </c>
    </row>
    <row r="3428" customFormat="false" ht="12.75" hidden="false" customHeight="false" outlineLevel="0" collapsed="false">
      <c r="B3428" s="0" t="n">
        <f aca="false">COUNTIF('Deal Detail'!A3438:A13388,A3428)</f>
        <v>0</v>
      </c>
    </row>
    <row r="3429" customFormat="false" ht="12.75" hidden="false" customHeight="false" outlineLevel="0" collapsed="false">
      <c r="B3429" s="0" t="n">
        <f aca="false">COUNTIF('Deal Detail'!A3439:A13389,A3429)</f>
        <v>0</v>
      </c>
    </row>
    <row r="3430" customFormat="false" ht="12.75" hidden="false" customHeight="false" outlineLevel="0" collapsed="false">
      <c r="B3430" s="0" t="n">
        <f aca="false">COUNTIF('Deal Detail'!A3440:A13390,A3430)</f>
        <v>0</v>
      </c>
    </row>
    <row r="3431" customFormat="false" ht="12.75" hidden="false" customHeight="false" outlineLevel="0" collapsed="false">
      <c r="B3431" s="0" t="n">
        <f aca="false">COUNTIF('Deal Detail'!A3441:A13391,A3431)</f>
        <v>0</v>
      </c>
    </row>
    <row r="3432" customFormat="false" ht="12.75" hidden="false" customHeight="false" outlineLevel="0" collapsed="false">
      <c r="B3432" s="0" t="n">
        <f aca="false">COUNTIF('Deal Detail'!A3442:A13392,A3432)</f>
        <v>0</v>
      </c>
    </row>
    <row r="3433" customFormat="false" ht="12.75" hidden="false" customHeight="false" outlineLevel="0" collapsed="false">
      <c r="B3433" s="0" t="n">
        <f aca="false">COUNTIF('Deal Detail'!A3443:A13393,A3433)</f>
        <v>0</v>
      </c>
    </row>
    <row r="3434" customFormat="false" ht="12.75" hidden="false" customHeight="false" outlineLevel="0" collapsed="false">
      <c r="B3434" s="0" t="n">
        <f aca="false">COUNTIF('Deal Detail'!A3444:A13394,A3434)</f>
        <v>0</v>
      </c>
    </row>
    <row r="3435" customFormat="false" ht="12.75" hidden="false" customHeight="false" outlineLevel="0" collapsed="false">
      <c r="B3435" s="0" t="n">
        <f aca="false">COUNTIF('Deal Detail'!A3445:A13395,A3435)</f>
        <v>0</v>
      </c>
    </row>
    <row r="3436" customFormat="false" ht="12.75" hidden="false" customHeight="false" outlineLevel="0" collapsed="false">
      <c r="B3436" s="0" t="n">
        <f aca="false">COUNTIF('Deal Detail'!A3446:A13396,A3436)</f>
        <v>0</v>
      </c>
    </row>
    <row r="3437" customFormat="false" ht="12.75" hidden="false" customHeight="false" outlineLevel="0" collapsed="false">
      <c r="B3437" s="0" t="n">
        <f aca="false">COUNTIF('Deal Detail'!A3447:A13397,A3437)</f>
        <v>0</v>
      </c>
    </row>
    <row r="3438" customFormat="false" ht="12.75" hidden="false" customHeight="false" outlineLevel="0" collapsed="false">
      <c r="B3438" s="0" t="n">
        <f aca="false">COUNTIF('Deal Detail'!A3448:A13398,A3438)</f>
        <v>0</v>
      </c>
    </row>
    <row r="3439" customFormat="false" ht="12.75" hidden="false" customHeight="false" outlineLevel="0" collapsed="false">
      <c r="B3439" s="0" t="n">
        <f aca="false">COUNTIF('Deal Detail'!A3449:A13399,A3439)</f>
        <v>0</v>
      </c>
    </row>
    <row r="3440" customFormat="false" ht="12.75" hidden="false" customHeight="false" outlineLevel="0" collapsed="false">
      <c r="B3440" s="0" t="n">
        <f aca="false">COUNTIF('Deal Detail'!A3450:A13400,A3440)</f>
        <v>0</v>
      </c>
    </row>
    <row r="3441" customFormat="false" ht="12.75" hidden="false" customHeight="false" outlineLevel="0" collapsed="false">
      <c r="B3441" s="0" t="n">
        <f aca="false">COUNTIF('Deal Detail'!A3451:A13401,A3441)</f>
        <v>0</v>
      </c>
    </row>
    <row r="3442" customFormat="false" ht="12.75" hidden="false" customHeight="false" outlineLevel="0" collapsed="false">
      <c r="B3442" s="0" t="n">
        <f aca="false">COUNTIF('Deal Detail'!A3452:A13402,A3442)</f>
        <v>0</v>
      </c>
    </row>
    <row r="3443" customFormat="false" ht="12.75" hidden="false" customHeight="false" outlineLevel="0" collapsed="false">
      <c r="B3443" s="0" t="n">
        <f aca="false">COUNTIF('Deal Detail'!A3453:A13403,A3443)</f>
        <v>0</v>
      </c>
    </row>
    <row r="3444" customFormat="false" ht="12.75" hidden="false" customHeight="false" outlineLevel="0" collapsed="false">
      <c r="B3444" s="0" t="n">
        <f aca="false">COUNTIF('Deal Detail'!A3454:A13404,A3444)</f>
        <v>0</v>
      </c>
    </row>
    <row r="3445" customFormat="false" ht="12.75" hidden="false" customHeight="false" outlineLevel="0" collapsed="false">
      <c r="B3445" s="0" t="n">
        <f aca="false">COUNTIF('Deal Detail'!A3455:A13405,A3445)</f>
        <v>0</v>
      </c>
    </row>
    <row r="3446" customFormat="false" ht="12.75" hidden="false" customHeight="false" outlineLevel="0" collapsed="false">
      <c r="B3446" s="0" t="n">
        <f aca="false">COUNTIF('Deal Detail'!A3456:A13406,A3446)</f>
        <v>0</v>
      </c>
    </row>
    <row r="3447" customFormat="false" ht="12.75" hidden="false" customHeight="false" outlineLevel="0" collapsed="false">
      <c r="B3447" s="0" t="n">
        <f aca="false">COUNTIF('Deal Detail'!A3457:A13407,A3447)</f>
        <v>0</v>
      </c>
    </row>
    <row r="3448" customFormat="false" ht="12.75" hidden="false" customHeight="false" outlineLevel="0" collapsed="false">
      <c r="B3448" s="0" t="n">
        <f aca="false">COUNTIF('Deal Detail'!A3458:A13408,A3448)</f>
        <v>0</v>
      </c>
    </row>
    <row r="3449" customFormat="false" ht="12.75" hidden="false" customHeight="false" outlineLevel="0" collapsed="false">
      <c r="B3449" s="0" t="n">
        <f aca="false">COUNTIF('Deal Detail'!A3459:A13409,A3449)</f>
        <v>0</v>
      </c>
    </row>
    <row r="3450" customFormat="false" ht="12.75" hidden="false" customHeight="false" outlineLevel="0" collapsed="false">
      <c r="B3450" s="0" t="n">
        <f aca="false">COUNTIF('Deal Detail'!A3460:A13410,A3450)</f>
        <v>0</v>
      </c>
    </row>
    <row r="3451" customFormat="false" ht="12.75" hidden="false" customHeight="false" outlineLevel="0" collapsed="false">
      <c r="B3451" s="0" t="n">
        <f aca="false">COUNTIF('Deal Detail'!A3461:A13411,A3451)</f>
        <v>0</v>
      </c>
    </row>
    <row r="3452" customFormat="false" ht="12.75" hidden="false" customHeight="false" outlineLevel="0" collapsed="false">
      <c r="B3452" s="0" t="n">
        <f aca="false">COUNTIF('Deal Detail'!A3462:A13412,A3452)</f>
        <v>0</v>
      </c>
    </row>
    <row r="3453" customFormat="false" ht="12.75" hidden="false" customHeight="false" outlineLevel="0" collapsed="false">
      <c r="B3453" s="0" t="n">
        <f aca="false">COUNTIF('Deal Detail'!A3463:A13413,A3453)</f>
        <v>0</v>
      </c>
    </row>
    <row r="3454" customFormat="false" ht="12.75" hidden="false" customHeight="false" outlineLevel="0" collapsed="false">
      <c r="B3454" s="0" t="n">
        <f aca="false">COUNTIF('Deal Detail'!A3464:A13414,A3454)</f>
        <v>0</v>
      </c>
    </row>
    <row r="3455" customFormat="false" ht="12.75" hidden="false" customHeight="false" outlineLevel="0" collapsed="false">
      <c r="B3455" s="0" t="n">
        <f aca="false">COUNTIF('Deal Detail'!A3465:A13415,A3455)</f>
        <v>0</v>
      </c>
    </row>
    <row r="3456" customFormat="false" ht="12.75" hidden="false" customHeight="false" outlineLevel="0" collapsed="false">
      <c r="B3456" s="0" t="n">
        <f aca="false">COUNTIF('Deal Detail'!A3466:A13416,A3456)</f>
        <v>0</v>
      </c>
    </row>
    <row r="3457" customFormat="false" ht="12.75" hidden="false" customHeight="false" outlineLevel="0" collapsed="false">
      <c r="B3457" s="0" t="n">
        <f aca="false">COUNTIF('Deal Detail'!A3467:A13417,A3457)</f>
        <v>0</v>
      </c>
    </row>
    <row r="3458" customFormat="false" ht="12.75" hidden="false" customHeight="false" outlineLevel="0" collapsed="false">
      <c r="B3458" s="0" t="n">
        <f aca="false">COUNTIF('Deal Detail'!A3468:A13418,A3458)</f>
        <v>0</v>
      </c>
    </row>
    <row r="3459" customFormat="false" ht="12.75" hidden="false" customHeight="false" outlineLevel="0" collapsed="false">
      <c r="B3459" s="0" t="n">
        <f aca="false">COUNTIF('Deal Detail'!A3469:A13419,A3459)</f>
        <v>0</v>
      </c>
    </row>
    <row r="3460" customFormat="false" ht="12.75" hidden="false" customHeight="false" outlineLevel="0" collapsed="false">
      <c r="B3460" s="0" t="n">
        <f aca="false">COUNTIF('Deal Detail'!A3470:A13420,A3460)</f>
        <v>0</v>
      </c>
    </row>
    <row r="3461" customFormat="false" ht="12.75" hidden="false" customHeight="false" outlineLevel="0" collapsed="false">
      <c r="B3461" s="0" t="n">
        <f aca="false">COUNTIF('Deal Detail'!A3471:A13421,A3461)</f>
        <v>0</v>
      </c>
    </row>
    <row r="3462" customFormat="false" ht="12.75" hidden="false" customHeight="false" outlineLevel="0" collapsed="false">
      <c r="B3462" s="0" t="n">
        <f aca="false">COUNTIF('Deal Detail'!A3472:A13422,A3462)</f>
        <v>0</v>
      </c>
    </row>
    <row r="3463" customFormat="false" ht="12.75" hidden="false" customHeight="false" outlineLevel="0" collapsed="false">
      <c r="B3463" s="0" t="n">
        <f aca="false">COUNTIF('Deal Detail'!A3473:A13423,A3463)</f>
        <v>0</v>
      </c>
    </row>
    <row r="3464" customFormat="false" ht="12.75" hidden="false" customHeight="false" outlineLevel="0" collapsed="false">
      <c r="B3464" s="0" t="n">
        <f aca="false">COUNTIF('Deal Detail'!A3474:A13424,A3464)</f>
        <v>0</v>
      </c>
    </row>
    <row r="3465" customFormat="false" ht="12.75" hidden="false" customHeight="false" outlineLevel="0" collapsed="false">
      <c r="B3465" s="0" t="n">
        <f aca="false">COUNTIF('Deal Detail'!A3475:A13425,A3465)</f>
        <v>0</v>
      </c>
    </row>
    <row r="3466" customFormat="false" ht="12.75" hidden="false" customHeight="false" outlineLevel="0" collapsed="false">
      <c r="B3466" s="0" t="n">
        <f aca="false">COUNTIF('Deal Detail'!A3476:A13426,A3466)</f>
        <v>0</v>
      </c>
    </row>
    <row r="3467" customFormat="false" ht="12.75" hidden="false" customHeight="false" outlineLevel="0" collapsed="false">
      <c r="B3467" s="0" t="n">
        <f aca="false">COUNTIF('Deal Detail'!A3477:A13427,A3467)</f>
        <v>0</v>
      </c>
    </row>
    <row r="3468" customFormat="false" ht="12.75" hidden="false" customHeight="false" outlineLevel="0" collapsed="false">
      <c r="B3468" s="0" t="n">
        <f aca="false">COUNTIF('Deal Detail'!A3478:A13428,A3468)</f>
        <v>0</v>
      </c>
    </row>
    <row r="3469" customFormat="false" ht="12.75" hidden="false" customHeight="false" outlineLevel="0" collapsed="false">
      <c r="B3469" s="0" t="n">
        <f aca="false">COUNTIF('Deal Detail'!A3479:A13429,A3469)</f>
        <v>0</v>
      </c>
    </row>
    <row r="3470" customFormat="false" ht="12.75" hidden="false" customHeight="false" outlineLevel="0" collapsed="false">
      <c r="B3470" s="0" t="n">
        <f aca="false">COUNTIF('Deal Detail'!A3480:A13430,A3470)</f>
        <v>0</v>
      </c>
    </row>
    <row r="3471" customFormat="false" ht="12.75" hidden="false" customHeight="false" outlineLevel="0" collapsed="false">
      <c r="B3471" s="0" t="n">
        <f aca="false">COUNTIF('Deal Detail'!A3481:A13431,A3471)</f>
        <v>0</v>
      </c>
    </row>
    <row r="3472" customFormat="false" ht="12.75" hidden="false" customHeight="false" outlineLevel="0" collapsed="false">
      <c r="B3472" s="0" t="n">
        <f aca="false">COUNTIF('Deal Detail'!A3482:A13432,A3472)</f>
        <v>0</v>
      </c>
    </row>
    <row r="3473" customFormat="false" ht="12.75" hidden="false" customHeight="false" outlineLevel="0" collapsed="false">
      <c r="B3473" s="0" t="n">
        <f aca="false">COUNTIF('Deal Detail'!A3483:A13433,A3473)</f>
        <v>0</v>
      </c>
    </row>
    <row r="3474" customFormat="false" ht="12.75" hidden="false" customHeight="false" outlineLevel="0" collapsed="false">
      <c r="B3474" s="0" t="n">
        <f aca="false">COUNTIF('Deal Detail'!A3484:A13434,A3474)</f>
        <v>0</v>
      </c>
    </row>
    <row r="3475" customFormat="false" ht="12.75" hidden="false" customHeight="false" outlineLevel="0" collapsed="false">
      <c r="B3475" s="0" t="n">
        <f aca="false">COUNTIF('Deal Detail'!A3485:A13435,A3475)</f>
        <v>0</v>
      </c>
    </row>
    <row r="3476" customFormat="false" ht="12.75" hidden="false" customHeight="false" outlineLevel="0" collapsed="false">
      <c r="B3476" s="0" t="n">
        <f aca="false">COUNTIF('Deal Detail'!A3486:A13436,A3476)</f>
        <v>0</v>
      </c>
    </row>
    <row r="3477" customFormat="false" ht="12.75" hidden="false" customHeight="false" outlineLevel="0" collapsed="false">
      <c r="B3477" s="0" t="n">
        <f aca="false">COUNTIF('Deal Detail'!A3487:A13437,A3477)</f>
        <v>0</v>
      </c>
    </row>
    <row r="3478" customFormat="false" ht="12.75" hidden="false" customHeight="false" outlineLevel="0" collapsed="false">
      <c r="B3478" s="0" t="n">
        <f aca="false">COUNTIF('Deal Detail'!A3488:A13438,A3478)</f>
        <v>0</v>
      </c>
    </row>
    <row r="3479" customFormat="false" ht="12.75" hidden="false" customHeight="false" outlineLevel="0" collapsed="false">
      <c r="B3479" s="0" t="n">
        <f aca="false">COUNTIF('Deal Detail'!A3489:A13439,A3479)</f>
        <v>0</v>
      </c>
    </row>
    <row r="3480" customFormat="false" ht="12.75" hidden="false" customHeight="false" outlineLevel="0" collapsed="false">
      <c r="B3480" s="0" t="n">
        <f aca="false">COUNTIF('Deal Detail'!A3490:A13440,A3480)</f>
        <v>0</v>
      </c>
    </row>
    <row r="3481" customFormat="false" ht="12.75" hidden="false" customHeight="false" outlineLevel="0" collapsed="false">
      <c r="B3481" s="0" t="n">
        <f aca="false">COUNTIF('Deal Detail'!A3491:A13441,A3481)</f>
        <v>0</v>
      </c>
    </row>
    <row r="3482" customFormat="false" ht="12.75" hidden="false" customHeight="false" outlineLevel="0" collapsed="false">
      <c r="B3482" s="0" t="n">
        <f aca="false">COUNTIF('Deal Detail'!A3492:A13442,A3482)</f>
        <v>0</v>
      </c>
    </row>
    <row r="3483" customFormat="false" ht="12.75" hidden="false" customHeight="false" outlineLevel="0" collapsed="false">
      <c r="B3483" s="0" t="n">
        <f aca="false">COUNTIF('Deal Detail'!A3493:A13443,A3483)</f>
        <v>0</v>
      </c>
    </row>
    <row r="3484" customFormat="false" ht="12.75" hidden="false" customHeight="false" outlineLevel="0" collapsed="false">
      <c r="B3484" s="0" t="n">
        <f aca="false">COUNTIF('Deal Detail'!A3494:A13444,A3484)</f>
        <v>0</v>
      </c>
    </row>
    <row r="3485" customFormat="false" ht="12.75" hidden="false" customHeight="false" outlineLevel="0" collapsed="false">
      <c r="B3485" s="0" t="n">
        <f aca="false">COUNTIF('Deal Detail'!A3495:A13445,A3485)</f>
        <v>0</v>
      </c>
    </row>
    <row r="3486" customFormat="false" ht="12.75" hidden="false" customHeight="false" outlineLevel="0" collapsed="false">
      <c r="B3486" s="0" t="n">
        <f aca="false">COUNTIF('Deal Detail'!A3496:A13446,A3486)</f>
        <v>0</v>
      </c>
    </row>
    <row r="3487" customFormat="false" ht="12.75" hidden="false" customHeight="false" outlineLevel="0" collapsed="false">
      <c r="B3487" s="0" t="n">
        <f aca="false">COUNTIF('Deal Detail'!A3497:A13447,A3487)</f>
        <v>0</v>
      </c>
    </row>
    <row r="3488" customFormat="false" ht="12.75" hidden="false" customHeight="false" outlineLevel="0" collapsed="false">
      <c r="B3488" s="0" t="n">
        <f aca="false">COUNTIF('Deal Detail'!A3498:A13448,A3488)</f>
        <v>0</v>
      </c>
    </row>
    <row r="3489" customFormat="false" ht="12.75" hidden="false" customHeight="false" outlineLevel="0" collapsed="false">
      <c r="B3489" s="0" t="n">
        <f aca="false">COUNTIF('Deal Detail'!A3499:A13449,A3489)</f>
        <v>0</v>
      </c>
    </row>
    <row r="3490" customFormat="false" ht="12.75" hidden="false" customHeight="false" outlineLevel="0" collapsed="false">
      <c r="B3490" s="0" t="n">
        <f aca="false">COUNTIF('Deal Detail'!A3500:A13450,A3490)</f>
        <v>0</v>
      </c>
    </row>
    <row r="3491" customFormat="false" ht="12.75" hidden="false" customHeight="false" outlineLevel="0" collapsed="false">
      <c r="B3491" s="0" t="n">
        <f aca="false">COUNTIF('Deal Detail'!A3501:A13451,A3491)</f>
        <v>0</v>
      </c>
    </row>
    <row r="3492" customFormat="false" ht="12.75" hidden="false" customHeight="false" outlineLevel="0" collapsed="false">
      <c r="B3492" s="0" t="n">
        <f aca="false">COUNTIF('Deal Detail'!A3502:A13452,A3492)</f>
        <v>0</v>
      </c>
    </row>
    <row r="3493" customFormat="false" ht="12.75" hidden="false" customHeight="false" outlineLevel="0" collapsed="false">
      <c r="B3493" s="0" t="n">
        <f aca="false">COUNTIF('Deal Detail'!A3503:A13453,A3493)</f>
        <v>0</v>
      </c>
    </row>
    <row r="3494" customFormat="false" ht="12.75" hidden="false" customHeight="false" outlineLevel="0" collapsed="false">
      <c r="B3494" s="0" t="n">
        <f aca="false">COUNTIF('Deal Detail'!A3504:A13454,A3494)</f>
        <v>0</v>
      </c>
    </row>
    <row r="3495" customFormat="false" ht="12.75" hidden="false" customHeight="false" outlineLevel="0" collapsed="false">
      <c r="B3495" s="0" t="n">
        <f aca="false">COUNTIF('Deal Detail'!A3505:A13455,A3495)</f>
        <v>0</v>
      </c>
    </row>
    <row r="3496" customFormat="false" ht="12.75" hidden="false" customHeight="false" outlineLevel="0" collapsed="false">
      <c r="B3496" s="0" t="n">
        <f aca="false">COUNTIF('Deal Detail'!A3506:A13456,A3496)</f>
        <v>0</v>
      </c>
    </row>
    <row r="3497" customFormat="false" ht="12.75" hidden="false" customHeight="false" outlineLevel="0" collapsed="false">
      <c r="B3497" s="0" t="n">
        <f aca="false">COUNTIF('Deal Detail'!A3507:A13457,A3497)</f>
        <v>0</v>
      </c>
    </row>
    <row r="3498" customFormat="false" ht="12.75" hidden="false" customHeight="false" outlineLevel="0" collapsed="false">
      <c r="B3498" s="0" t="n">
        <f aca="false">COUNTIF('Deal Detail'!A3508:A13458,A3498)</f>
        <v>0</v>
      </c>
    </row>
    <row r="3499" customFormat="false" ht="12.75" hidden="false" customHeight="false" outlineLevel="0" collapsed="false">
      <c r="B3499" s="0" t="n">
        <f aca="false">COUNTIF('Deal Detail'!A3509:A13459,A3499)</f>
        <v>0</v>
      </c>
    </row>
    <row r="3500" customFormat="false" ht="12.75" hidden="false" customHeight="false" outlineLevel="0" collapsed="false">
      <c r="B3500" s="0" t="n">
        <f aca="false">COUNTIF('Deal Detail'!A3510:A13460,A3500)</f>
        <v>0</v>
      </c>
    </row>
    <row r="3501" customFormat="false" ht="12.75" hidden="false" customHeight="false" outlineLevel="0" collapsed="false">
      <c r="B3501" s="0" t="n">
        <f aca="false">COUNTIF('Deal Detail'!A3511:A13461,A3501)</f>
        <v>0</v>
      </c>
    </row>
    <row r="3502" customFormat="false" ht="12.75" hidden="false" customHeight="false" outlineLevel="0" collapsed="false">
      <c r="B3502" s="0" t="n">
        <f aca="false">COUNTIF('Deal Detail'!A3512:A13462,A3502)</f>
        <v>0</v>
      </c>
    </row>
    <row r="3503" customFormat="false" ht="12.75" hidden="false" customHeight="false" outlineLevel="0" collapsed="false">
      <c r="B3503" s="0" t="n">
        <f aca="false">COUNTIF('Deal Detail'!A3513:A13463,A3503)</f>
        <v>0</v>
      </c>
    </row>
    <row r="3504" customFormat="false" ht="12.75" hidden="false" customHeight="false" outlineLevel="0" collapsed="false">
      <c r="B3504" s="0" t="n">
        <f aca="false">COUNTIF('Deal Detail'!A3514:A13464,A3504)</f>
        <v>0</v>
      </c>
    </row>
    <row r="3505" customFormat="false" ht="12.75" hidden="false" customHeight="false" outlineLevel="0" collapsed="false">
      <c r="B3505" s="0" t="n">
        <f aca="false">COUNTIF('Deal Detail'!A3515:A13465,A3505)</f>
        <v>0</v>
      </c>
    </row>
    <row r="3506" customFormat="false" ht="12.75" hidden="false" customHeight="false" outlineLevel="0" collapsed="false">
      <c r="B3506" s="0" t="n">
        <f aca="false">COUNTIF('Deal Detail'!A3516:A13466,A3506)</f>
        <v>0</v>
      </c>
    </row>
    <row r="3507" customFormat="false" ht="12.75" hidden="false" customHeight="false" outlineLevel="0" collapsed="false">
      <c r="B3507" s="0" t="n">
        <f aca="false">COUNTIF('Deal Detail'!A3517:A13467,A3507)</f>
        <v>0</v>
      </c>
    </row>
    <row r="3508" customFormat="false" ht="12.75" hidden="false" customHeight="false" outlineLevel="0" collapsed="false">
      <c r="B3508" s="0" t="n">
        <f aca="false">COUNTIF('Deal Detail'!A3518:A13468,A3508)</f>
        <v>0</v>
      </c>
    </row>
    <row r="3509" customFormat="false" ht="12.75" hidden="false" customHeight="false" outlineLevel="0" collapsed="false">
      <c r="B3509" s="0" t="n">
        <f aca="false">COUNTIF('Deal Detail'!A3519:A13469,A3509)</f>
        <v>0</v>
      </c>
    </row>
    <row r="3510" customFormat="false" ht="12.75" hidden="false" customHeight="false" outlineLevel="0" collapsed="false">
      <c r="B3510" s="0" t="n">
        <f aca="false">COUNTIF('Deal Detail'!A3520:A13470,A3510)</f>
        <v>0</v>
      </c>
    </row>
    <row r="3511" customFormat="false" ht="12.75" hidden="false" customHeight="false" outlineLevel="0" collapsed="false">
      <c r="B3511" s="0" t="n">
        <f aca="false">COUNTIF('Deal Detail'!A3521:A13471,A3511)</f>
        <v>0</v>
      </c>
    </row>
    <row r="3512" customFormat="false" ht="12.75" hidden="false" customHeight="false" outlineLevel="0" collapsed="false">
      <c r="B3512" s="0" t="n">
        <f aca="false">COUNTIF('Deal Detail'!A3522:A13472,A3512)</f>
        <v>0</v>
      </c>
    </row>
    <row r="3513" customFormat="false" ht="12.75" hidden="false" customHeight="false" outlineLevel="0" collapsed="false">
      <c r="B3513" s="0" t="n">
        <f aca="false">COUNTIF('Deal Detail'!A3523:A13473,A3513)</f>
        <v>0</v>
      </c>
    </row>
    <row r="3514" customFormat="false" ht="12.75" hidden="false" customHeight="false" outlineLevel="0" collapsed="false">
      <c r="B3514" s="0" t="n">
        <f aca="false">COUNTIF('Deal Detail'!A3524:A13474,A3514)</f>
        <v>0</v>
      </c>
    </row>
    <row r="3515" customFormat="false" ht="12.75" hidden="false" customHeight="false" outlineLevel="0" collapsed="false">
      <c r="B3515" s="0" t="n">
        <f aca="false">COUNTIF('Deal Detail'!A3525:A13475,A3515)</f>
        <v>0</v>
      </c>
    </row>
    <row r="3516" customFormat="false" ht="12.75" hidden="false" customHeight="false" outlineLevel="0" collapsed="false">
      <c r="B3516" s="0" t="n">
        <f aca="false">COUNTIF('Deal Detail'!A3526:A13476,A3516)</f>
        <v>0</v>
      </c>
    </row>
    <row r="3517" customFormat="false" ht="12.75" hidden="false" customHeight="false" outlineLevel="0" collapsed="false">
      <c r="B3517" s="0" t="n">
        <f aca="false">COUNTIF('Deal Detail'!A3527:A13477,A3517)</f>
        <v>0</v>
      </c>
    </row>
    <row r="3518" customFormat="false" ht="12.75" hidden="false" customHeight="false" outlineLevel="0" collapsed="false">
      <c r="B3518" s="0" t="n">
        <f aca="false">COUNTIF('Deal Detail'!A3528:A13478,A3518)</f>
        <v>0</v>
      </c>
    </row>
    <row r="3519" customFormat="false" ht="12.75" hidden="false" customHeight="false" outlineLevel="0" collapsed="false">
      <c r="B3519" s="0" t="n">
        <f aca="false">COUNTIF('Deal Detail'!A3529:A13479,A3519)</f>
        <v>0</v>
      </c>
    </row>
    <row r="3520" customFormat="false" ht="12.75" hidden="false" customHeight="false" outlineLevel="0" collapsed="false">
      <c r="B3520" s="0" t="n">
        <f aca="false">COUNTIF('Deal Detail'!A3530:A13480,A3520)</f>
        <v>0</v>
      </c>
    </row>
    <row r="3521" customFormat="false" ht="12.75" hidden="false" customHeight="false" outlineLevel="0" collapsed="false">
      <c r="B3521" s="0" t="n">
        <f aca="false">COUNTIF('Deal Detail'!A3531:A13481,A3521)</f>
        <v>0</v>
      </c>
    </row>
    <row r="3522" customFormat="false" ht="12.75" hidden="false" customHeight="false" outlineLevel="0" collapsed="false">
      <c r="B3522" s="0" t="n">
        <f aca="false">COUNTIF('Deal Detail'!A3532:A13482,A3522)</f>
        <v>0</v>
      </c>
    </row>
    <row r="3523" customFormat="false" ht="12.75" hidden="false" customHeight="false" outlineLevel="0" collapsed="false">
      <c r="B3523" s="0" t="n">
        <f aca="false">COUNTIF('Deal Detail'!A3533:A13483,A3523)</f>
        <v>0</v>
      </c>
    </row>
    <row r="3524" customFormat="false" ht="12.75" hidden="false" customHeight="false" outlineLevel="0" collapsed="false">
      <c r="B3524" s="0" t="n">
        <f aca="false">COUNTIF('Deal Detail'!A3534:A13484,A3524)</f>
        <v>0</v>
      </c>
    </row>
    <row r="3525" customFormat="false" ht="12.75" hidden="false" customHeight="false" outlineLevel="0" collapsed="false">
      <c r="B3525" s="0" t="n">
        <f aca="false">COUNTIF('Deal Detail'!A3535:A13485,A3525)</f>
        <v>0</v>
      </c>
    </row>
    <row r="3526" customFormat="false" ht="12.75" hidden="false" customHeight="false" outlineLevel="0" collapsed="false">
      <c r="B3526" s="0" t="n">
        <f aca="false">COUNTIF('Deal Detail'!A3536:A13486,A3526)</f>
        <v>0</v>
      </c>
    </row>
    <row r="3527" customFormat="false" ht="12.75" hidden="false" customHeight="false" outlineLevel="0" collapsed="false">
      <c r="B3527" s="0" t="n">
        <f aca="false">COUNTIF('Deal Detail'!A3537:A13487,A3527)</f>
        <v>0</v>
      </c>
    </row>
    <row r="3528" customFormat="false" ht="12.75" hidden="false" customHeight="false" outlineLevel="0" collapsed="false">
      <c r="B3528" s="0" t="n">
        <f aca="false">COUNTIF('Deal Detail'!A3538:A13488,A3528)</f>
        <v>0</v>
      </c>
    </row>
    <row r="3529" customFormat="false" ht="12.75" hidden="false" customHeight="false" outlineLevel="0" collapsed="false">
      <c r="B3529" s="0" t="n">
        <f aca="false">COUNTIF('Deal Detail'!A3539:A13489,A3529)</f>
        <v>0</v>
      </c>
    </row>
    <row r="3530" customFormat="false" ht="12.75" hidden="false" customHeight="false" outlineLevel="0" collapsed="false">
      <c r="B3530" s="0" t="n">
        <f aca="false">COUNTIF('Deal Detail'!A3540:A13490,A3530)</f>
        <v>0</v>
      </c>
    </row>
    <row r="3531" customFormat="false" ht="12.75" hidden="false" customHeight="false" outlineLevel="0" collapsed="false">
      <c r="B3531" s="0" t="n">
        <f aca="false">COUNTIF('Deal Detail'!A3541:A13491,A3531)</f>
        <v>0</v>
      </c>
    </row>
    <row r="3532" customFormat="false" ht="12.75" hidden="false" customHeight="false" outlineLevel="0" collapsed="false">
      <c r="B3532" s="0" t="n">
        <f aca="false">COUNTIF('Deal Detail'!A3542:A13492,A3532)</f>
        <v>0</v>
      </c>
    </row>
    <row r="3533" customFormat="false" ht="12.75" hidden="false" customHeight="false" outlineLevel="0" collapsed="false">
      <c r="B3533" s="0" t="n">
        <f aca="false">COUNTIF('Deal Detail'!A3543:A13493,A3533)</f>
        <v>0</v>
      </c>
    </row>
    <row r="3534" customFormat="false" ht="12.75" hidden="false" customHeight="false" outlineLevel="0" collapsed="false">
      <c r="B3534" s="0" t="n">
        <f aca="false">COUNTIF('Deal Detail'!A3544:A13494,A3534)</f>
        <v>0</v>
      </c>
    </row>
    <row r="3535" customFormat="false" ht="12.75" hidden="false" customHeight="false" outlineLevel="0" collapsed="false">
      <c r="B3535" s="0" t="n">
        <f aca="false">COUNTIF('Deal Detail'!A3545:A13495,A3535)</f>
        <v>0</v>
      </c>
    </row>
    <row r="3536" customFormat="false" ht="12.75" hidden="false" customHeight="false" outlineLevel="0" collapsed="false">
      <c r="B3536" s="0" t="n">
        <f aca="false">COUNTIF('Deal Detail'!A3546:A13496,A3536)</f>
        <v>0</v>
      </c>
    </row>
    <row r="3537" customFormat="false" ht="12.75" hidden="false" customHeight="false" outlineLevel="0" collapsed="false">
      <c r="B3537" s="0" t="n">
        <f aca="false">COUNTIF('Deal Detail'!A3547:A13497,A3537)</f>
        <v>0</v>
      </c>
    </row>
    <row r="3538" customFormat="false" ht="12.75" hidden="false" customHeight="false" outlineLevel="0" collapsed="false">
      <c r="B3538" s="0" t="n">
        <f aca="false">COUNTIF('Deal Detail'!A3548:A13498,A3538)</f>
        <v>0</v>
      </c>
    </row>
    <row r="3539" customFormat="false" ht="12.75" hidden="false" customHeight="false" outlineLevel="0" collapsed="false">
      <c r="B3539" s="0" t="n">
        <f aca="false">COUNTIF('Deal Detail'!A3549:A13499,A3539)</f>
        <v>0</v>
      </c>
    </row>
    <row r="3540" customFormat="false" ht="12.75" hidden="false" customHeight="false" outlineLevel="0" collapsed="false">
      <c r="B3540" s="0" t="n">
        <f aca="false">COUNTIF('Deal Detail'!A3550:A13500,A3540)</f>
        <v>0</v>
      </c>
    </row>
    <row r="3541" customFormat="false" ht="12.75" hidden="false" customHeight="false" outlineLevel="0" collapsed="false">
      <c r="B3541" s="0" t="n">
        <f aca="false">COUNTIF('Deal Detail'!A3551:A13501,A3541)</f>
        <v>0</v>
      </c>
    </row>
    <row r="3542" customFormat="false" ht="12.75" hidden="false" customHeight="false" outlineLevel="0" collapsed="false">
      <c r="B3542" s="0" t="n">
        <f aca="false">COUNTIF('Deal Detail'!A3552:A13502,A3542)</f>
        <v>0</v>
      </c>
    </row>
    <row r="3543" customFormat="false" ht="12.75" hidden="false" customHeight="false" outlineLevel="0" collapsed="false">
      <c r="B3543" s="0" t="n">
        <f aca="false">COUNTIF('Deal Detail'!A3553:A13503,A3543)</f>
        <v>0</v>
      </c>
    </row>
    <row r="3544" customFormat="false" ht="12.75" hidden="false" customHeight="false" outlineLevel="0" collapsed="false">
      <c r="B3544" s="0" t="n">
        <f aca="false">COUNTIF('Deal Detail'!A3554:A13504,A3544)</f>
        <v>0</v>
      </c>
    </row>
    <row r="3545" customFormat="false" ht="12.75" hidden="false" customHeight="false" outlineLevel="0" collapsed="false">
      <c r="B3545" s="0" t="n">
        <f aca="false">COUNTIF('Deal Detail'!A3555:A13505,A3545)</f>
        <v>0</v>
      </c>
    </row>
    <row r="3546" customFormat="false" ht="12.75" hidden="false" customHeight="false" outlineLevel="0" collapsed="false">
      <c r="B3546" s="0" t="n">
        <f aca="false">COUNTIF('Deal Detail'!A3556:A13506,A3546)</f>
        <v>0</v>
      </c>
    </row>
    <row r="3547" customFormat="false" ht="12.75" hidden="false" customHeight="false" outlineLevel="0" collapsed="false">
      <c r="B3547" s="0" t="n">
        <f aca="false">COUNTIF('Deal Detail'!A3557:A13507,A3547)</f>
        <v>0</v>
      </c>
    </row>
    <row r="3548" customFormat="false" ht="12.75" hidden="false" customHeight="false" outlineLevel="0" collapsed="false">
      <c r="B3548" s="0" t="n">
        <f aca="false">COUNTIF('Deal Detail'!A3558:A13508,A3548)</f>
        <v>0</v>
      </c>
    </row>
    <row r="3549" customFormat="false" ht="12.75" hidden="false" customHeight="false" outlineLevel="0" collapsed="false">
      <c r="B3549" s="0" t="n">
        <f aca="false">COUNTIF('Deal Detail'!A3559:A13509,A3549)</f>
        <v>0</v>
      </c>
    </row>
    <row r="3550" customFormat="false" ht="12.75" hidden="false" customHeight="false" outlineLevel="0" collapsed="false">
      <c r="B3550" s="0" t="n">
        <f aca="false">COUNTIF('Deal Detail'!A3560:A13510,A3550)</f>
        <v>0</v>
      </c>
    </row>
    <row r="3551" customFormat="false" ht="12.75" hidden="false" customHeight="false" outlineLevel="0" collapsed="false">
      <c r="B3551" s="0" t="n">
        <f aca="false">COUNTIF('Deal Detail'!A3561:A13511,A3551)</f>
        <v>0</v>
      </c>
    </row>
    <row r="3552" customFormat="false" ht="12.75" hidden="false" customHeight="false" outlineLevel="0" collapsed="false">
      <c r="B3552" s="0" t="n">
        <f aca="false">COUNTIF('Deal Detail'!A3562:A13512,A3552)</f>
        <v>0</v>
      </c>
    </row>
    <row r="3553" customFormat="false" ht="12.75" hidden="false" customHeight="false" outlineLevel="0" collapsed="false">
      <c r="B3553" s="0" t="n">
        <f aca="false">COUNTIF('Deal Detail'!A3563:A13513,A3553)</f>
        <v>0</v>
      </c>
    </row>
    <row r="3554" customFormat="false" ht="12.75" hidden="false" customHeight="false" outlineLevel="0" collapsed="false">
      <c r="B3554" s="0" t="n">
        <f aca="false">COUNTIF('Deal Detail'!A3564:A13514,A3554)</f>
        <v>0</v>
      </c>
    </row>
    <row r="3555" customFormat="false" ht="12.75" hidden="false" customHeight="false" outlineLevel="0" collapsed="false">
      <c r="B3555" s="0" t="n">
        <f aca="false">COUNTIF('Deal Detail'!A3565:A13515,A3555)</f>
        <v>0</v>
      </c>
    </row>
    <row r="3556" customFormat="false" ht="12.75" hidden="false" customHeight="false" outlineLevel="0" collapsed="false">
      <c r="B3556" s="0" t="n">
        <f aca="false">COUNTIF('Deal Detail'!A3566:A13516,A3556)</f>
        <v>0</v>
      </c>
    </row>
    <row r="3557" customFormat="false" ht="12.75" hidden="false" customHeight="false" outlineLevel="0" collapsed="false">
      <c r="B3557" s="0" t="n">
        <f aca="false">COUNTIF('Deal Detail'!A3567:A13517,A3557)</f>
        <v>0</v>
      </c>
    </row>
    <row r="3558" customFormat="false" ht="12.75" hidden="false" customHeight="false" outlineLevel="0" collapsed="false">
      <c r="B3558" s="0" t="n">
        <f aca="false">COUNTIF('Deal Detail'!A3568:A13518,A3558)</f>
        <v>0</v>
      </c>
    </row>
    <row r="3559" customFormat="false" ht="12.75" hidden="false" customHeight="false" outlineLevel="0" collapsed="false">
      <c r="B3559" s="0" t="n">
        <f aca="false">COUNTIF('Deal Detail'!A3569:A13519,A3559)</f>
        <v>0</v>
      </c>
    </row>
    <row r="3560" customFormat="false" ht="12.75" hidden="false" customHeight="false" outlineLevel="0" collapsed="false">
      <c r="B3560" s="0" t="n">
        <f aca="false">COUNTIF('Deal Detail'!A3570:A13520,A3560)</f>
        <v>0</v>
      </c>
    </row>
    <row r="3561" customFormat="false" ht="12.75" hidden="false" customHeight="false" outlineLevel="0" collapsed="false">
      <c r="B3561" s="0" t="n">
        <f aca="false">COUNTIF('Deal Detail'!A3571:A13521,A3561)</f>
        <v>0</v>
      </c>
    </row>
    <row r="3562" customFormat="false" ht="12.75" hidden="false" customHeight="false" outlineLevel="0" collapsed="false">
      <c r="B3562" s="0" t="n">
        <f aca="false">COUNTIF('Deal Detail'!A3572:A13522,A3562)</f>
        <v>0</v>
      </c>
    </row>
    <row r="3563" customFormat="false" ht="12.75" hidden="false" customHeight="false" outlineLevel="0" collapsed="false">
      <c r="B3563" s="0" t="n">
        <f aca="false">COUNTIF('Deal Detail'!A3573:A13523,A3563)</f>
        <v>0</v>
      </c>
    </row>
    <row r="3564" customFormat="false" ht="12.75" hidden="false" customHeight="false" outlineLevel="0" collapsed="false">
      <c r="B3564" s="0" t="n">
        <f aca="false">COUNTIF('Deal Detail'!A3574:A13524,A3564)</f>
        <v>0</v>
      </c>
    </row>
    <row r="3565" customFormat="false" ht="12.75" hidden="false" customHeight="false" outlineLevel="0" collapsed="false">
      <c r="B3565" s="0" t="n">
        <f aca="false">COUNTIF('Deal Detail'!A3575:A13525,A3565)</f>
        <v>0</v>
      </c>
    </row>
    <row r="3566" customFormat="false" ht="12.75" hidden="false" customHeight="false" outlineLevel="0" collapsed="false">
      <c r="B3566" s="0" t="n">
        <f aca="false">COUNTIF('Deal Detail'!A3576:A13526,A3566)</f>
        <v>0</v>
      </c>
    </row>
    <row r="3567" customFormat="false" ht="12.75" hidden="false" customHeight="false" outlineLevel="0" collapsed="false">
      <c r="B3567" s="0" t="n">
        <f aca="false">COUNTIF('Deal Detail'!A3577:A13527,A3567)</f>
        <v>0</v>
      </c>
    </row>
    <row r="3568" customFormat="false" ht="12.75" hidden="false" customHeight="false" outlineLevel="0" collapsed="false">
      <c r="B3568" s="0" t="n">
        <f aca="false">COUNTIF('Deal Detail'!A3578:A13528,A3568)</f>
        <v>0</v>
      </c>
    </row>
    <row r="3569" customFormat="false" ht="12.75" hidden="false" customHeight="false" outlineLevel="0" collapsed="false">
      <c r="B3569" s="0" t="n">
        <f aca="false">COUNTIF('Deal Detail'!A3579:A13529,A3569)</f>
        <v>0</v>
      </c>
    </row>
    <row r="3570" customFormat="false" ht="12.75" hidden="false" customHeight="false" outlineLevel="0" collapsed="false">
      <c r="B3570" s="0" t="n">
        <f aca="false">COUNTIF('Deal Detail'!A3580:A13530,A3570)</f>
        <v>0</v>
      </c>
    </row>
    <row r="3571" customFormat="false" ht="12.75" hidden="false" customHeight="false" outlineLevel="0" collapsed="false">
      <c r="B3571" s="0" t="n">
        <f aca="false">COUNTIF('Deal Detail'!A3581:A13531,A3571)</f>
        <v>0</v>
      </c>
    </row>
    <row r="3572" customFormat="false" ht="12.75" hidden="false" customHeight="false" outlineLevel="0" collapsed="false">
      <c r="B3572" s="0" t="n">
        <f aca="false">COUNTIF('Deal Detail'!A3582:A13532,A3572)</f>
        <v>0</v>
      </c>
    </row>
    <row r="3573" customFormat="false" ht="12.75" hidden="false" customHeight="false" outlineLevel="0" collapsed="false">
      <c r="B3573" s="0" t="n">
        <f aca="false">COUNTIF('Deal Detail'!A3583:A13533,A3573)</f>
        <v>0</v>
      </c>
    </row>
    <row r="3574" customFormat="false" ht="12.75" hidden="false" customHeight="false" outlineLevel="0" collapsed="false">
      <c r="B3574" s="0" t="n">
        <f aca="false">COUNTIF('Deal Detail'!A3584:A13534,A3574)</f>
        <v>0</v>
      </c>
    </row>
    <row r="3575" customFormat="false" ht="12.75" hidden="false" customHeight="false" outlineLevel="0" collapsed="false">
      <c r="B3575" s="0" t="n">
        <f aca="false">COUNTIF('Deal Detail'!A3585:A13535,A3575)</f>
        <v>0</v>
      </c>
    </row>
    <row r="3576" customFormat="false" ht="12.75" hidden="false" customHeight="false" outlineLevel="0" collapsed="false">
      <c r="B3576" s="0" t="n">
        <f aca="false">COUNTIF('Deal Detail'!A3586:A13536,A3576)</f>
        <v>0</v>
      </c>
    </row>
    <row r="3577" customFormat="false" ht="12.75" hidden="false" customHeight="false" outlineLevel="0" collapsed="false">
      <c r="B3577" s="0" t="n">
        <f aca="false">COUNTIF('Deal Detail'!A3587:A13537,A3577)</f>
        <v>0</v>
      </c>
    </row>
    <row r="3578" customFormat="false" ht="12.75" hidden="false" customHeight="false" outlineLevel="0" collapsed="false">
      <c r="B3578" s="0" t="n">
        <f aca="false">COUNTIF('Deal Detail'!A3588:A13538,A3578)</f>
        <v>0</v>
      </c>
    </row>
    <row r="3579" customFormat="false" ht="12.75" hidden="false" customHeight="false" outlineLevel="0" collapsed="false">
      <c r="B3579" s="0" t="n">
        <f aca="false">COUNTIF('Deal Detail'!A3589:A13539,A3579)</f>
        <v>0</v>
      </c>
    </row>
    <row r="3580" customFormat="false" ht="12.75" hidden="false" customHeight="false" outlineLevel="0" collapsed="false">
      <c r="B3580" s="0" t="n">
        <f aca="false">COUNTIF('Deal Detail'!A3590:A13540,A3580)</f>
        <v>0</v>
      </c>
    </row>
    <row r="3581" customFormat="false" ht="12.75" hidden="false" customHeight="false" outlineLevel="0" collapsed="false">
      <c r="B3581" s="0" t="n">
        <f aca="false">COUNTIF('Deal Detail'!A3591:A13541,A3581)</f>
        <v>0</v>
      </c>
    </row>
    <row r="3582" customFormat="false" ht="12.75" hidden="false" customHeight="false" outlineLevel="0" collapsed="false">
      <c r="B3582" s="0" t="n">
        <f aca="false">COUNTIF('Deal Detail'!A3592:A13542,A3582)</f>
        <v>0</v>
      </c>
    </row>
    <row r="3583" customFormat="false" ht="12.75" hidden="false" customHeight="false" outlineLevel="0" collapsed="false">
      <c r="B3583" s="0" t="n">
        <f aca="false">COUNTIF('Deal Detail'!A3593:A13543,A3583)</f>
        <v>0</v>
      </c>
    </row>
    <row r="3584" customFormat="false" ht="12.75" hidden="false" customHeight="false" outlineLevel="0" collapsed="false">
      <c r="B3584" s="0" t="n">
        <f aca="false">COUNTIF('Deal Detail'!A3594:A13544,A3584)</f>
        <v>0</v>
      </c>
    </row>
    <row r="3585" customFormat="false" ht="12.75" hidden="false" customHeight="false" outlineLevel="0" collapsed="false">
      <c r="B3585" s="0" t="n">
        <f aca="false">COUNTIF('Deal Detail'!A3595:A13545,A3585)</f>
        <v>0</v>
      </c>
    </row>
    <row r="3586" customFormat="false" ht="12.75" hidden="false" customHeight="false" outlineLevel="0" collapsed="false">
      <c r="B3586" s="0" t="n">
        <f aca="false">COUNTIF('Deal Detail'!A3596:A13546,A3586)</f>
        <v>0</v>
      </c>
    </row>
    <row r="3587" customFormat="false" ht="12.75" hidden="false" customHeight="false" outlineLevel="0" collapsed="false">
      <c r="B3587" s="0" t="n">
        <f aca="false">COUNTIF('Deal Detail'!A3597:A13547,A3587)</f>
        <v>0</v>
      </c>
    </row>
    <row r="3588" customFormat="false" ht="12.75" hidden="false" customHeight="false" outlineLevel="0" collapsed="false">
      <c r="B3588" s="0" t="n">
        <f aca="false">COUNTIF('Deal Detail'!A3598:A13548,A3588)</f>
        <v>0</v>
      </c>
    </row>
    <row r="3589" customFormat="false" ht="12.75" hidden="false" customHeight="false" outlineLevel="0" collapsed="false">
      <c r="B3589" s="0" t="n">
        <f aca="false">COUNTIF('Deal Detail'!A3599:A13549,A3589)</f>
        <v>0</v>
      </c>
    </row>
    <row r="3590" customFormat="false" ht="12.75" hidden="false" customHeight="false" outlineLevel="0" collapsed="false">
      <c r="B3590" s="0" t="n">
        <f aca="false">COUNTIF('Deal Detail'!A3600:A13550,A3590)</f>
        <v>0</v>
      </c>
    </row>
    <row r="3591" customFormat="false" ht="12.75" hidden="false" customHeight="false" outlineLevel="0" collapsed="false">
      <c r="B3591" s="0" t="n">
        <f aca="false">COUNTIF('Deal Detail'!A3601:A13551,A3591)</f>
        <v>0</v>
      </c>
    </row>
    <row r="3592" customFormat="false" ht="12.75" hidden="false" customHeight="false" outlineLevel="0" collapsed="false">
      <c r="B3592" s="0" t="n">
        <f aca="false">COUNTIF('Deal Detail'!A3602:A13552,A3592)</f>
        <v>0</v>
      </c>
    </row>
    <row r="3593" customFormat="false" ht="12.75" hidden="false" customHeight="false" outlineLevel="0" collapsed="false">
      <c r="B3593" s="0" t="n">
        <f aca="false">COUNTIF('Deal Detail'!A3603:A13553,A3593)</f>
        <v>0</v>
      </c>
    </row>
    <row r="3594" customFormat="false" ht="12.75" hidden="false" customHeight="false" outlineLevel="0" collapsed="false">
      <c r="B3594" s="0" t="n">
        <f aca="false">COUNTIF('Deal Detail'!A3604:A13554,A3594)</f>
        <v>0</v>
      </c>
    </row>
    <row r="3595" customFormat="false" ht="12.75" hidden="false" customHeight="false" outlineLevel="0" collapsed="false">
      <c r="B3595" s="0" t="n">
        <f aca="false">COUNTIF('Deal Detail'!A3605:A13555,A3595)</f>
        <v>0</v>
      </c>
    </row>
    <row r="3596" customFormat="false" ht="12.75" hidden="false" customHeight="false" outlineLevel="0" collapsed="false">
      <c r="B3596" s="0" t="n">
        <f aca="false">COUNTIF('Deal Detail'!A3606:A13556,A3596)</f>
        <v>0</v>
      </c>
    </row>
    <row r="3597" customFormat="false" ht="12.75" hidden="false" customHeight="false" outlineLevel="0" collapsed="false">
      <c r="B3597" s="0" t="n">
        <f aca="false">COUNTIF('Deal Detail'!A3607:A13557,A3597)</f>
        <v>0</v>
      </c>
    </row>
    <row r="3598" customFormat="false" ht="12.75" hidden="false" customHeight="false" outlineLevel="0" collapsed="false">
      <c r="B3598" s="0" t="n">
        <f aca="false">COUNTIF('Deal Detail'!A3608:A13558,A3598)</f>
        <v>0</v>
      </c>
    </row>
    <row r="3599" customFormat="false" ht="12.75" hidden="false" customHeight="false" outlineLevel="0" collapsed="false">
      <c r="B3599" s="0" t="n">
        <f aca="false">COUNTIF('Deal Detail'!A3609:A13559,A3599)</f>
        <v>0</v>
      </c>
    </row>
    <row r="3600" customFormat="false" ht="12.75" hidden="false" customHeight="false" outlineLevel="0" collapsed="false">
      <c r="B3600" s="0" t="n">
        <f aca="false">COUNTIF('Deal Detail'!A3610:A13560,A3600)</f>
        <v>0</v>
      </c>
    </row>
    <row r="3601" customFormat="false" ht="12.75" hidden="false" customHeight="false" outlineLevel="0" collapsed="false">
      <c r="B3601" s="0" t="n">
        <f aca="false">COUNTIF('Deal Detail'!A3611:A13561,A3601)</f>
        <v>0</v>
      </c>
    </row>
    <row r="3602" customFormat="false" ht="12.75" hidden="false" customHeight="false" outlineLevel="0" collapsed="false">
      <c r="B3602" s="0" t="n">
        <f aca="false">COUNTIF('Deal Detail'!A3612:A13562,A3602)</f>
        <v>0</v>
      </c>
    </row>
    <row r="3603" customFormat="false" ht="12.75" hidden="false" customHeight="false" outlineLevel="0" collapsed="false">
      <c r="B3603" s="0" t="n">
        <f aca="false">COUNTIF('Deal Detail'!A3613:A13563,A3603)</f>
        <v>0</v>
      </c>
    </row>
    <row r="3604" customFormat="false" ht="12.75" hidden="false" customHeight="false" outlineLevel="0" collapsed="false">
      <c r="B3604" s="0" t="n">
        <f aca="false">COUNTIF('Deal Detail'!A3614:A13564,A3604)</f>
        <v>0</v>
      </c>
    </row>
    <row r="3605" customFormat="false" ht="12.75" hidden="false" customHeight="false" outlineLevel="0" collapsed="false">
      <c r="B3605" s="0" t="n">
        <f aca="false">COUNTIF('Deal Detail'!A3615:A13565,A3605)</f>
        <v>0</v>
      </c>
    </row>
    <row r="3606" customFormat="false" ht="12.75" hidden="false" customHeight="false" outlineLevel="0" collapsed="false">
      <c r="B3606" s="0" t="n">
        <f aca="false">COUNTIF('Deal Detail'!A3616:A13566,A3606)</f>
        <v>0</v>
      </c>
    </row>
    <row r="3607" customFormat="false" ht="12.75" hidden="false" customHeight="false" outlineLevel="0" collapsed="false">
      <c r="B3607" s="0" t="n">
        <f aca="false">COUNTIF('Deal Detail'!A3617:A13567,A3607)</f>
        <v>0</v>
      </c>
    </row>
    <row r="3608" customFormat="false" ht="12.75" hidden="false" customHeight="false" outlineLevel="0" collapsed="false">
      <c r="B3608" s="0" t="n">
        <f aca="false">COUNTIF('Deal Detail'!A3618:A13568,A3608)</f>
        <v>0</v>
      </c>
    </row>
    <row r="3609" customFormat="false" ht="12.75" hidden="false" customHeight="false" outlineLevel="0" collapsed="false">
      <c r="B3609" s="0" t="n">
        <f aca="false">COUNTIF('Deal Detail'!A3619:A13569,A3609)</f>
        <v>0</v>
      </c>
    </row>
    <row r="3610" customFormat="false" ht="12.75" hidden="false" customHeight="false" outlineLevel="0" collapsed="false">
      <c r="B3610" s="0" t="n">
        <f aca="false">COUNTIF('Deal Detail'!A3620:A13570,A3610)</f>
        <v>0</v>
      </c>
    </row>
    <row r="3611" customFormat="false" ht="12.75" hidden="false" customHeight="false" outlineLevel="0" collapsed="false">
      <c r="B3611" s="0" t="n">
        <f aca="false">COUNTIF('Deal Detail'!A3621:A13571,A3611)</f>
        <v>0</v>
      </c>
    </row>
    <row r="3612" customFormat="false" ht="12.75" hidden="false" customHeight="false" outlineLevel="0" collapsed="false">
      <c r="B3612" s="0" t="n">
        <f aca="false">COUNTIF('Deal Detail'!A3622:A13572,A3612)</f>
        <v>0</v>
      </c>
    </row>
    <row r="3613" customFormat="false" ht="12.75" hidden="false" customHeight="false" outlineLevel="0" collapsed="false">
      <c r="B3613" s="0" t="n">
        <f aca="false">COUNTIF('Deal Detail'!A3623:A13573,A3613)</f>
        <v>0</v>
      </c>
    </row>
    <row r="3614" customFormat="false" ht="12.75" hidden="false" customHeight="false" outlineLevel="0" collapsed="false">
      <c r="B3614" s="0" t="n">
        <f aca="false">COUNTIF('Deal Detail'!A3624:A13574,A3614)</f>
        <v>0</v>
      </c>
    </row>
    <row r="3615" customFormat="false" ht="12.75" hidden="false" customHeight="false" outlineLevel="0" collapsed="false">
      <c r="B3615" s="0" t="n">
        <f aca="false">COUNTIF('Deal Detail'!A3625:A13575,A3615)</f>
        <v>0</v>
      </c>
    </row>
    <row r="3616" customFormat="false" ht="12.75" hidden="false" customHeight="false" outlineLevel="0" collapsed="false">
      <c r="B3616" s="0" t="n">
        <f aca="false">COUNTIF('Deal Detail'!A3626:A13576,A3616)</f>
        <v>0</v>
      </c>
    </row>
    <row r="3617" customFormat="false" ht="12.75" hidden="false" customHeight="false" outlineLevel="0" collapsed="false">
      <c r="B3617" s="0" t="n">
        <f aca="false">COUNTIF('Deal Detail'!A3627:A13577,A3617)</f>
        <v>0</v>
      </c>
    </row>
    <row r="3618" customFormat="false" ht="12.75" hidden="false" customHeight="false" outlineLevel="0" collapsed="false">
      <c r="B3618" s="0" t="n">
        <f aca="false">COUNTIF('Deal Detail'!A3628:A13578,A3618)</f>
        <v>0</v>
      </c>
    </row>
    <row r="3619" customFormat="false" ht="12.75" hidden="false" customHeight="false" outlineLevel="0" collapsed="false">
      <c r="B3619" s="0" t="n">
        <f aca="false">COUNTIF('Deal Detail'!A3629:A13579,A3619)</f>
        <v>0</v>
      </c>
    </row>
    <row r="3620" customFormat="false" ht="12.75" hidden="false" customHeight="false" outlineLevel="0" collapsed="false">
      <c r="B3620" s="0" t="n">
        <f aca="false">COUNTIF('Deal Detail'!A3630:A13580,A3620)</f>
        <v>0</v>
      </c>
    </row>
    <row r="3621" customFormat="false" ht="12.75" hidden="false" customHeight="false" outlineLevel="0" collapsed="false">
      <c r="B3621" s="0" t="n">
        <f aca="false">COUNTIF('Deal Detail'!A3631:A13581,A3621)</f>
        <v>0</v>
      </c>
    </row>
    <row r="3622" customFormat="false" ht="12.75" hidden="false" customHeight="false" outlineLevel="0" collapsed="false">
      <c r="B3622" s="0" t="n">
        <f aca="false">COUNTIF('Deal Detail'!A3632:A13582,A3622)</f>
        <v>0</v>
      </c>
    </row>
    <row r="3623" customFormat="false" ht="12.75" hidden="false" customHeight="false" outlineLevel="0" collapsed="false">
      <c r="B3623" s="0" t="n">
        <f aca="false">COUNTIF('Deal Detail'!A3633:A13583,A3623)</f>
        <v>0</v>
      </c>
    </row>
    <row r="3624" customFormat="false" ht="12.75" hidden="false" customHeight="false" outlineLevel="0" collapsed="false">
      <c r="B3624" s="0" t="n">
        <f aca="false">COUNTIF('Deal Detail'!A3634:A13584,A3624)</f>
        <v>0</v>
      </c>
    </row>
    <row r="3625" customFormat="false" ht="12.75" hidden="false" customHeight="false" outlineLevel="0" collapsed="false">
      <c r="B3625" s="0" t="n">
        <f aca="false">COUNTIF('Deal Detail'!A3635:A13585,A3625)</f>
        <v>0</v>
      </c>
    </row>
    <row r="3626" customFormat="false" ht="12.75" hidden="false" customHeight="false" outlineLevel="0" collapsed="false">
      <c r="B3626" s="0" t="n">
        <f aca="false">COUNTIF('Deal Detail'!A3636:A13586,A3626)</f>
        <v>0</v>
      </c>
    </row>
    <row r="3627" customFormat="false" ht="12.75" hidden="false" customHeight="false" outlineLevel="0" collapsed="false">
      <c r="B3627" s="0" t="n">
        <f aca="false">COUNTIF('Deal Detail'!A3637:A13587,A3627)</f>
        <v>0</v>
      </c>
    </row>
    <row r="3628" customFormat="false" ht="12.75" hidden="false" customHeight="false" outlineLevel="0" collapsed="false">
      <c r="B3628" s="0" t="n">
        <f aca="false">COUNTIF('Deal Detail'!A3638:A13588,A3628)</f>
        <v>0</v>
      </c>
    </row>
    <row r="3629" customFormat="false" ht="12.75" hidden="false" customHeight="false" outlineLevel="0" collapsed="false">
      <c r="B3629" s="0" t="n">
        <f aca="false">COUNTIF('Deal Detail'!A3639:A13589,A3629)</f>
        <v>0</v>
      </c>
    </row>
    <row r="3630" customFormat="false" ht="12.75" hidden="false" customHeight="false" outlineLevel="0" collapsed="false">
      <c r="B3630" s="0" t="n">
        <f aca="false">COUNTIF('Deal Detail'!A3640:A13590,A3630)</f>
        <v>0</v>
      </c>
    </row>
    <row r="3631" customFormat="false" ht="12.75" hidden="false" customHeight="false" outlineLevel="0" collapsed="false">
      <c r="B3631" s="0" t="n">
        <f aca="false">COUNTIF('Deal Detail'!A3641:A13591,A3631)</f>
        <v>0</v>
      </c>
    </row>
    <row r="3632" customFormat="false" ht="12.75" hidden="false" customHeight="false" outlineLevel="0" collapsed="false">
      <c r="B3632" s="0" t="n">
        <f aca="false">COUNTIF('Deal Detail'!A3642:A13592,A3632)</f>
        <v>0</v>
      </c>
    </row>
    <row r="3633" customFormat="false" ht="12.75" hidden="false" customHeight="false" outlineLevel="0" collapsed="false">
      <c r="B3633" s="0" t="n">
        <f aca="false">COUNTIF('Deal Detail'!A3643:A13593,A3633)</f>
        <v>0</v>
      </c>
    </row>
    <row r="3634" customFormat="false" ht="12.75" hidden="false" customHeight="false" outlineLevel="0" collapsed="false">
      <c r="B3634" s="0" t="n">
        <f aca="false">COUNTIF('Deal Detail'!A3644:A13594,A3634)</f>
        <v>0</v>
      </c>
    </row>
    <row r="3635" customFormat="false" ht="12.75" hidden="false" customHeight="false" outlineLevel="0" collapsed="false">
      <c r="B3635" s="0" t="n">
        <f aca="false">COUNTIF('Deal Detail'!A3645:A13595,A3635)</f>
        <v>0</v>
      </c>
    </row>
    <row r="3636" customFormat="false" ht="12.75" hidden="false" customHeight="false" outlineLevel="0" collapsed="false">
      <c r="B3636" s="0" t="n">
        <f aca="false">COUNTIF('Deal Detail'!A3646:A13596,A3636)</f>
        <v>0</v>
      </c>
    </row>
    <row r="3637" customFormat="false" ht="12.75" hidden="false" customHeight="false" outlineLevel="0" collapsed="false">
      <c r="B3637" s="0" t="n">
        <f aca="false">COUNTIF('Deal Detail'!A3647:A13597,A3637)</f>
        <v>0</v>
      </c>
    </row>
    <row r="3638" customFormat="false" ht="12.75" hidden="false" customHeight="false" outlineLevel="0" collapsed="false">
      <c r="B3638" s="0" t="n">
        <f aca="false">COUNTIF('Deal Detail'!A3648:A13598,A3638)</f>
        <v>0</v>
      </c>
    </row>
    <row r="3639" customFormat="false" ht="12.75" hidden="false" customHeight="false" outlineLevel="0" collapsed="false">
      <c r="B3639" s="0" t="n">
        <f aca="false">COUNTIF('Deal Detail'!A3649:A13599,A3639)</f>
        <v>0</v>
      </c>
    </row>
    <row r="3640" customFormat="false" ht="12.75" hidden="false" customHeight="false" outlineLevel="0" collapsed="false">
      <c r="B3640" s="0" t="n">
        <f aca="false">COUNTIF('Deal Detail'!A3650:A13600,A3640)</f>
        <v>0</v>
      </c>
    </row>
    <row r="3641" customFormat="false" ht="12.75" hidden="false" customHeight="false" outlineLevel="0" collapsed="false">
      <c r="B3641" s="0" t="n">
        <f aca="false">COUNTIF('Deal Detail'!A3651:A13601,A3641)</f>
        <v>0</v>
      </c>
    </row>
    <row r="3642" customFormat="false" ht="12.75" hidden="false" customHeight="false" outlineLevel="0" collapsed="false">
      <c r="B3642" s="0" t="n">
        <f aca="false">COUNTIF('Deal Detail'!A3652:A13602,A3642)</f>
        <v>0</v>
      </c>
    </row>
    <row r="3643" customFormat="false" ht="12.75" hidden="false" customHeight="false" outlineLevel="0" collapsed="false">
      <c r="B3643" s="0" t="n">
        <f aca="false">COUNTIF('Deal Detail'!A3653:A13603,A3643)</f>
        <v>0</v>
      </c>
    </row>
    <row r="3644" customFormat="false" ht="12.75" hidden="false" customHeight="false" outlineLevel="0" collapsed="false">
      <c r="B3644" s="0" t="n">
        <f aca="false">COUNTIF('Deal Detail'!A3654:A13604,A3644)</f>
        <v>0</v>
      </c>
    </row>
    <row r="3645" customFormat="false" ht="12.75" hidden="false" customHeight="false" outlineLevel="0" collapsed="false">
      <c r="B3645" s="0" t="n">
        <f aca="false">COUNTIF('Deal Detail'!A3655:A13605,A3645)</f>
        <v>0</v>
      </c>
    </row>
    <row r="3646" customFormat="false" ht="12.75" hidden="false" customHeight="false" outlineLevel="0" collapsed="false">
      <c r="B3646" s="0" t="n">
        <f aca="false">COUNTIF('Deal Detail'!A3656:A13606,A3646)</f>
        <v>0</v>
      </c>
    </row>
    <row r="3647" customFormat="false" ht="12.75" hidden="false" customHeight="false" outlineLevel="0" collapsed="false">
      <c r="B3647" s="0" t="n">
        <f aca="false">COUNTIF('Deal Detail'!A3657:A13607,A3647)</f>
        <v>0</v>
      </c>
    </row>
    <row r="3648" customFormat="false" ht="12.75" hidden="false" customHeight="false" outlineLevel="0" collapsed="false">
      <c r="B3648" s="0" t="n">
        <f aca="false">COUNTIF('Deal Detail'!A3658:A13608,A3648)</f>
        <v>0</v>
      </c>
    </row>
    <row r="3649" customFormat="false" ht="12.75" hidden="false" customHeight="false" outlineLevel="0" collapsed="false">
      <c r="B3649" s="0" t="n">
        <f aca="false">COUNTIF('Deal Detail'!A3659:A13609,A3649)</f>
        <v>0</v>
      </c>
    </row>
    <row r="3650" customFormat="false" ht="12.75" hidden="false" customHeight="false" outlineLevel="0" collapsed="false">
      <c r="B3650" s="0" t="n">
        <f aca="false">COUNTIF('Deal Detail'!A3660:A13610,A3650)</f>
        <v>0</v>
      </c>
    </row>
    <row r="3651" customFormat="false" ht="12.75" hidden="false" customHeight="false" outlineLevel="0" collapsed="false">
      <c r="B3651" s="0" t="n">
        <f aca="false">COUNTIF('Deal Detail'!A3661:A13611,A3651)</f>
        <v>0</v>
      </c>
    </row>
    <row r="3652" customFormat="false" ht="12.75" hidden="false" customHeight="false" outlineLevel="0" collapsed="false">
      <c r="B3652" s="0" t="n">
        <f aca="false">COUNTIF('Deal Detail'!A3662:A13612,A3652)</f>
        <v>0</v>
      </c>
    </row>
    <row r="3653" customFormat="false" ht="12.75" hidden="false" customHeight="false" outlineLevel="0" collapsed="false">
      <c r="B3653" s="0" t="n">
        <f aca="false">COUNTIF('Deal Detail'!A3663:A13613,A3653)</f>
        <v>0</v>
      </c>
    </row>
    <row r="3654" customFormat="false" ht="12.75" hidden="false" customHeight="false" outlineLevel="0" collapsed="false">
      <c r="B3654" s="0" t="n">
        <f aca="false">COUNTIF('Deal Detail'!A3664:A13614,A3654)</f>
        <v>0</v>
      </c>
    </row>
    <row r="3655" customFormat="false" ht="12.75" hidden="false" customHeight="false" outlineLevel="0" collapsed="false">
      <c r="B3655" s="0" t="n">
        <f aca="false">COUNTIF('Deal Detail'!A3665:A13615,A3655)</f>
        <v>0</v>
      </c>
    </row>
    <row r="3656" customFormat="false" ht="12.75" hidden="false" customHeight="false" outlineLevel="0" collapsed="false">
      <c r="B3656" s="0" t="n">
        <f aca="false">COUNTIF('Deal Detail'!A3666:A13616,A3656)</f>
        <v>0</v>
      </c>
    </row>
    <row r="3657" customFormat="false" ht="12.75" hidden="false" customHeight="false" outlineLevel="0" collapsed="false">
      <c r="B3657" s="0" t="n">
        <f aca="false">COUNTIF('Deal Detail'!A3667:A13617,A3657)</f>
        <v>0</v>
      </c>
    </row>
    <row r="3658" customFormat="false" ht="12.75" hidden="false" customHeight="false" outlineLevel="0" collapsed="false">
      <c r="B3658" s="0" t="n">
        <f aca="false">COUNTIF('Deal Detail'!A3668:A13618,A3658)</f>
        <v>0</v>
      </c>
    </row>
    <row r="3659" customFormat="false" ht="12.75" hidden="false" customHeight="false" outlineLevel="0" collapsed="false">
      <c r="B3659" s="0" t="n">
        <f aca="false">COUNTIF('Deal Detail'!A3669:A13619,A3659)</f>
        <v>0</v>
      </c>
    </row>
    <row r="3660" customFormat="false" ht="12.75" hidden="false" customHeight="false" outlineLevel="0" collapsed="false">
      <c r="B3660" s="0" t="n">
        <f aca="false">COUNTIF('Deal Detail'!A3670:A13620,A3660)</f>
        <v>0</v>
      </c>
    </row>
    <row r="3661" customFormat="false" ht="12.75" hidden="false" customHeight="false" outlineLevel="0" collapsed="false">
      <c r="B3661" s="0" t="n">
        <f aca="false">COUNTIF('Deal Detail'!A3671:A13621,A3661)</f>
        <v>0</v>
      </c>
    </row>
    <row r="3662" customFormat="false" ht="12.75" hidden="false" customHeight="false" outlineLevel="0" collapsed="false">
      <c r="B3662" s="0" t="n">
        <f aca="false">COUNTIF('Deal Detail'!A3672:A13622,A3662)</f>
        <v>0</v>
      </c>
    </row>
    <row r="3663" customFormat="false" ht="12.75" hidden="false" customHeight="false" outlineLevel="0" collapsed="false">
      <c r="B3663" s="0" t="n">
        <f aca="false">COUNTIF('Deal Detail'!A3673:A13623,A3663)</f>
        <v>0</v>
      </c>
    </row>
    <row r="3664" customFormat="false" ht="12.75" hidden="false" customHeight="false" outlineLevel="0" collapsed="false">
      <c r="B3664" s="0" t="n">
        <f aca="false">COUNTIF('Deal Detail'!A3674:A13624,A3664)</f>
        <v>0</v>
      </c>
    </row>
    <row r="3665" customFormat="false" ht="12.75" hidden="false" customHeight="false" outlineLevel="0" collapsed="false">
      <c r="B3665" s="0" t="n">
        <f aca="false">COUNTIF('Deal Detail'!A3675:A13625,A3665)</f>
        <v>0</v>
      </c>
    </row>
    <row r="3666" customFormat="false" ht="12.75" hidden="false" customHeight="false" outlineLevel="0" collapsed="false">
      <c r="B3666" s="0" t="n">
        <f aca="false">COUNTIF('Deal Detail'!A3676:A13626,A3666)</f>
        <v>0</v>
      </c>
    </row>
    <row r="3667" customFormat="false" ht="12.75" hidden="false" customHeight="false" outlineLevel="0" collapsed="false">
      <c r="B3667" s="0" t="n">
        <f aca="false">COUNTIF('Deal Detail'!A3677:A13627,A3667)</f>
        <v>0</v>
      </c>
    </row>
    <row r="3668" customFormat="false" ht="12.75" hidden="false" customHeight="false" outlineLevel="0" collapsed="false">
      <c r="B3668" s="0" t="n">
        <f aca="false">COUNTIF('Deal Detail'!A3678:A13628,A3668)</f>
        <v>0</v>
      </c>
    </row>
    <row r="3669" customFormat="false" ht="12.75" hidden="false" customHeight="false" outlineLevel="0" collapsed="false">
      <c r="B3669" s="0" t="n">
        <f aca="false">COUNTIF('Deal Detail'!A3679:A13629,A3669)</f>
        <v>0</v>
      </c>
    </row>
    <row r="3670" customFormat="false" ht="12.75" hidden="false" customHeight="false" outlineLevel="0" collapsed="false">
      <c r="B3670" s="0" t="n">
        <f aca="false">COUNTIF('Deal Detail'!A3680:A13630,A3670)</f>
        <v>0</v>
      </c>
    </row>
    <row r="3671" customFormat="false" ht="12.75" hidden="false" customHeight="false" outlineLevel="0" collapsed="false">
      <c r="B3671" s="0" t="n">
        <f aca="false">COUNTIF('Deal Detail'!A3681:A13631,A3671)</f>
        <v>0</v>
      </c>
    </row>
    <row r="3672" customFormat="false" ht="12.75" hidden="false" customHeight="false" outlineLevel="0" collapsed="false">
      <c r="B3672" s="0" t="n">
        <f aca="false">COUNTIF('Deal Detail'!A3682:A13632,A3672)</f>
        <v>0</v>
      </c>
    </row>
    <row r="3673" customFormat="false" ht="12.75" hidden="false" customHeight="false" outlineLevel="0" collapsed="false">
      <c r="B3673" s="0" t="n">
        <f aca="false">COUNTIF('Deal Detail'!A3683:A13633,A3673)</f>
        <v>0</v>
      </c>
    </row>
    <row r="3674" customFormat="false" ht="12.75" hidden="false" customHeight="false" outlineLevel="0" collapsed="false">
      <c r="B3674" s="0" t="n">
        <f aca="false">COUNTIF('Deal Detail'!A3684:A13634,A3674)</f>
        <v>0</v>
      </c>
    </row>
    <row r="3675" customFormat="false" ht="12.75" hidden="false" customHeight="false" outlineLevel="0" collapsed="false">
      <c r="B3675" s="0" t="n">
        <f aca="false">COUNTIF('Deal Detail'!A3685:A13635,A3675)</f>
        <v>0</v>
      </c>
    </row>
    <row r="3676" customFormat="false" ht="12.75" hidden="false" customHeight="false" outlineLevel="0" collapsed="false">
      <c r="B3676" s="0" t="n">
        <f aca="false">COUNTIF('Deal Detail'!A3686:A13636,A3676)</f>
        <v>0</v>
      </c>
    </row>
    <row r="3677" customFormat="false" ht="12.75" hidden="false" customHeight="false" outlineLevel="0" collapsed="false">
      <c r="B3677" s="0" t="n">
        <f aca="false">COUNTIF('Deal Detail'!A3687:A13637,A3677)</f>
        <v>0</v>
      </c>
    </row>
    <row r="3678" customFormat="false" ht="12.75" hidden="false" customHeight="false" outlineLevel="0" collapsed="false">
      <c r="B3678" s="0" t="n">
        <f aca="false">COUNTIF('Deal Detail'!A3688:A13638,A3678)</f>
        <v>0</v>
      </c>
    </row>
    <row r="3679" customFormat="false" ht="12.75" hidden="false" customHeight="false" outlineLevel="0" collapsed="false">
      <c r="B3679" s="0" t="n">
        <f aca="false">COUNTIF('Deal Detail'!A3689:A13639,A3679)</f>
        <v>0</v>
      </c>
    </row>
    <row r="3680" customFormat="false" ht="12.75" hidden="false" customHeight="false" outlineLevel="0" collapsed="false">
      <c r="B3680" s="0" t="n">
        <f aca="false">COUNTIF('Deal Detail'!A3690:A13640,A3680)</f>
        <v>0</v>
      </c>
    </row>
    <row r="3681" customFormat="false" ht="12.75" hidden="false" customHeight="false" outlineLevel="0" collapsed="false">
      <c r="B3681" s="0" t="n">
        <f aca="false">COUNTIF('Deal Detail'!A3691:A13641,A3681)</f>
        <v>0</v>
      </c>
    </row>
    <row r="3682" customFormat="false" ht="12.75" hidden="false" customHeight="false" outlineLevel="0" collapsed="false">
      <c r="B3682" s="0" t="n">
        <f aca="false">COUNTIF('Deal Detail'!A3692:A13642,A3682)</f>
        <v>0</v>
      </c>
    </row>
    <row r="3683" customFormat="false" ht="12.75" hidden="false" customHeight="false" outlineLevel="0" collapsed="false">
      <c r="B3683" s="0" t="n">
        <f aca="false">COUNTIF('Deal Detail'!A3693:A13643,A3683)</f>
        <v>0</v>
      </c>
    </row>
    <row r="3684" customFormat="false" ht="12.75" hidden="false" customHeight="false" outlineLevel="0" collapsed="false">
      <c r="B3684" s="0" t="n">
        <f aca="false">COUNTIF('Deal Detail'!A3694:A13644,A3684)</f>
        <v>0</v>
      </c>
    </row>
    <row r="3685" customFormat="false" ht="12.75" hidden="false" customHeight="false" outlineLevel="0" collapsed="false">
      <c r="B3685" s="0" t="n">
        <f aca="false">COUNTIF('Deal Detail'!A3695:A13645,A3685)</f>
        <v>0</v>
      </c>
    </row>
    <row r="3686" customFormat="false" ht="12.75" hidden="false" customHeight="false" outlineLevel="0" collapsed="false">
      <c r="B3686" s="0" t="n">
        <f aca="false">COUNTIF('Deal Detail'!A3696:A13646,A3686)</f>
        <v>0</v>
      </c>
    </row>
    <row r="3687" customFormat="false" ht="12.75" hidden="false" customHeight="false" outlineLevel="0" collapsed="false">
      <c r="B3687" s="0" t="n">
        <f aca="false">COUNTIF('Deal Detail'!A3697:A13647,A3687)</f>
        <v>0</v>
      </c>
    </row>
    <row r="3688" customFormat="false" ht="12.75" hidden="false" customHeight="false" outlineLevel="0" collapsed="false">
      <c r="B3688" s="0" t="n">
        <f aca="false">COUNTIF('Deal Detail'!A3698:A13648,A3688)</f>
        <v>0</v>
      </c>
    </row>
    <row r="3689" customFormat="false" ht="12.75" hidden="false" customHeight="false" outlineLevel="0" collapsed="false">
      <c r="B3689" s="0" t="n">
        <f aca="false">COUNTIF('Deal Detail'!A3699:A13649,A3689)</f>
        <v>0</v>
      </c>
    </row>
    <row r="3690" customFormat="false" ht="12.75" hidden="false" customHeight="false" outlineLevel="0" collapsed="false">
      <c r="B3690" s="0" t="n">
        <f aca="false">COUNTIF('Deal Detail'!A3700:A13650,A3690)</f>
        <v>0</v>
      </c>
    </row>
    <row r="3691" customFormat="false" ht="12.75" hidden="false" customHeight="false" outlineLevel="0" collapsed="false">
      <c r="B3691" s="0" t="n">
        <f aca="false">COUNTIF('Deal Detail'!A3701:A13651,A3691)</f>
        <v>0</v>
      </c>
    </row>
    <row r="3692" customFormat="false" ht="12.75" hidden="false" customHeight="false" outlineLevel="0" collapsed="false">
      <c r="B3692" s="0" t="n">
        <f aca="false">COUNTIF('Deal Detail'!A3702:A13652,A3692)</f>
        <v>0</v>
      </c>
    </row>
    <row r="3693" customFormat="false" ht="12.75" hidden="false" customHeight="false" outlineLevel="0" collapsed="false">
      <c r="B3693" s="0" t="n">
        <f aca="false">COUNTIF('Deal Detail'!A3703:A13653,A3693)</f>
        <v>0</v>
      </c>
    </row>
    <row r="3694" customFormat="false" ht="12.75" hidden="false" customHeight="false" outlineLevel="0" collapsed="false">
      <c r="B3694" s="0" t="n">
        <f aca="false">COUNTIF('Deal Detail'!A3704:A13654,A3694)</f>
        <v>0</v>
      </c>
    </row>
    <row r="3695" customFormat="false" ht="12.75" hidden="false" customHeight="false" outlineLevel="0" collapsed="false">
      <c r="B3695" s="0" t="n">
        <f aca="false">COUNTIF('Deal Detail'!A3705:A13655,A3695)</f>
        <v>0</v>
      </c>
    </row>
    <row r="3696" customFormat="false" ht="12.75" hidden="false" customHeight="false" outlineLevel="0" collapsed="false">
      <c r="B3696" s="0" t="n">
        <f aca="false">COUNTIF('Deal Detail'!A3706:A13656,A3696)</f>
        <v>0</v>
      </c>
    </row>
    <row r="3697" customFormat="false" ht="12.75" hidden="false" customHeight="false" outlineLevel="0" collapsed="false">
      <c r="B3697" s="0" t="n">
        <f aca="false">COUNTIF('Deal Detail'!A3707:A13657,A3697)</f>
        <v>0</v>
      </c>
    </row>
    <row r="3698" customFormat="false" ht="12.75" hidden="false" customHeight="false" outlineLevel="0" collapsed="false">
      <c r="B3698" s="0" t="n">
        <f aca="false">COUNTIF('Deal Detail'!A3708:A13658,A3698)</f>
        <v>0</v>
      </c>
    </row>
    <row r="3699" customFormat="false" ht="12.75" hidden="false" customHeight="false" outlineLevel="0" collapsed="false">
      <c r="B3699" s="0" t="n">
        <f aca="false">COUNTIF('Deal Detail'!A3709:A13659,A3699)</f>
        <v>0</v>
      </c>
    </row>
    <row r="3700" customFormat="false" ht="12.75" hidden="false" customHeight="false" outlineLevel="0" collapsed="false">
      <c r="B3700" s="0" t="n">
        <f aca="false">COUNTIF('Deal Detail'!A3710:A13660,A3700)</f>
        <v>0</v>
      </c>
    </row>
    <row r="3701" customFormat="false" ht="12.75" hidden="false" customHeight="false" outlineLevel="0" collapsed="false">
      <c r="B3701" s="0" t="n">
        <f aca="false">COUNTIF('Deal Detail'!A3711:A13661,A3701)</f>
        <v>0</v>
      </c>
    </row>
    <row r="3702" customFormat="false" ht="12.75" hidden="false" customHeight="false" outlineLevel="0" collapsed="false">
      <c r="B3702" s="0" t="n">
        <f aca="false">COUNTIF('Deal Detail'!A3712:A13662,A3702)</f>
        <v>0</v>
      </c>
    </row>
    <row r="3703" customFormat="false" ht="12.75" hidden="false" customHeight="false" outlineLevel="0" collapsed="false">
      <c r="B3703" s="0" t="n">
        <f aca="false">COUNTIF('Deal Detail'!A3713:A13663,A3703)</f>
        <v>0</v>
      </c>
    </row>
    <row r="3704" customFormat="false" ht="12.75" hidden="false" customHeight="false" outlineLevel="0" collapsed="false">
      <c r="B3704" s="0" t="n">
        <f aca="false">COUNTIF('Deal Detail'!A3714:A13664,A3704)</f>
        <v>0</v>
      </c>
    </row>
    <row r="3705" customFormat="false" ht="12.75" hidden="false" customHeight="false" outlineLevel="0" collapsed="false">
      <c r="B3705" s="0" t="n">
        <f aca="false">COUNTIF('Deal Detail'!A3715:A13665,A3705)</f>
        <v>0</v>
      </c>
    </row>
    <row r="3706" customFormat="false" ht="12.75" hidden="false" customHeight="false" outlineLevel="0" collapsed="false">
      <c r="B3706" s="0" t="n">
        <f aca="false">COUNTIF('Deal Detail'!A3716:A13666,A3706)</f>
        <v>0</v>
      </c>
    </row>
    <row r="3707" customFormat="false" ht="12.75" hidden="false" customHeight="false" outlineLevel="0" collapsed="false">
      <c r="B3707" s="0" t="n">
        <f aca="false">COUNTIF('Deal Detail'!A3717:A13667,A3707)</f>
        <v>0</v>
      </c>
    </row>
    <row r="3708" customFormat="false" ht="12.75" hidden="false" customHeight="false" outlineLevel="0" collapsed="false">
      <c r="B3708" s="0" t="n">
        <f aca="false">COUNTIF('Deal Detail'!A3718:A13668,A3708)</f>
        <v>0</v>
      </c>
    </row>
    <row r="3709" customFormat="false" ht="12.75" hidden="false" customHeight="false" outlineLevel="0" collapsed="false">
      <c r="B3709" s="0" t="n">
        <f aca="false">COUNTIF('Deal Detail'!A3719:A13669,A3709)</f>
        <v>0</v>
      </c>
    </row>
    <row r="3710" customFormat="false" ht="12.75" hidden="false" customHeight="false" outlineLevel="0" collapsed="false">
      <c r="B3710" s="0" t="n">
        <f aca="false">COUNTIF('Deal Detail'!A3720:A13670,A3710)</f>
        <v>0</v>
      </c>
    </row>
    <row r="3711" customFormat="false" ht="12.75" hidden="false" customHeight="false" outlineLevel="0" collapsed="false">
      <c r="B3711" s="0" t="n">
        <f aca="false">COUNTIF('Deal Detail'!A3721:A13671,A3711)</f>
        <v>0</v>
      </c>
    </row>
    <row r="3712" customFormat="false" ht="12.75" hidden="false" customHeight="false" outlineLevel="0" collapsed="false">
      <c r="B3712" s="0" t="n">
        <f aca="false">COUNTIF('Deal Detail'!A3722:A13672,A3712)</f>
        <v>0</v>
      </c>
    </row>
    <row r="3713" customFormat="false" ht="12.75" hidden="false" customHeight="false" outlineLevel="0" collapsed="false">
      <c r="B3713" s="0" t="n">
        <f aca="false">COUNTIF('Deal Detail'!A3723:A13673,A3713)</f>
        <v>0</v>
      </c>
    </row>
    <row r="3714" customFormat="false" ht="12.75" hidden="false" customHeight="false" outlineLevel="0" collapsed="false">
      <c r="B3714" s="0" t="n">
        <f aca="false">COUNTIF('Deal Detail'!A3724:A13674,A3714)</f>
        <v>0</v>
      </c>
    </row>
    <row r="3715" customFormat="false" ht="12.75" hidden="false" customHeight="false" outlineLevel="0" collapsed="false">
      <c r="B3715" s="0" t="n">
        <f aca="false">COUNTIF('Deal Detail'!A3725:A13675,A3715)</f>
        <v>0</v>
      </c>
    </row>
    <row r="3716" customFormat="false" ht="12.75" hidden="false" customHeight="false" outlineLevel="0" collapsed="false">
      <c r="B3716" s="0" t="n">
        <f aca="false">COUNTIF('Deal Detail'!A3726:A13676,A3716)</f>
        <v>0</v>
      </c>
    </row>
    <row r="3717" customFormat="false" ht="12.75" hidden="false" customHeight="false" outlineLevel="0" collapsed="false">
      <c r="B3717" s="0" t="n">
        <f aca="false">COUNTIF('Deal Detail'!A3727:A13677,A3717)</f>
        <v>0</v>
      </c>
    </row>
    <row r="3718" customFormat="false" ht="12.75" hidden="false" customHeight="false" outlineLevel="0" collapsed="false">
      <c r="B3718" s="0" t="n">
        <f aca="false">COUNTIF('Deal Detail'!A3728:A13678,A3718)</f>
        <v>0</v>
      </c>
    </row>
    <row r="3719" customFormat="false" ht="12.75" hidden="false" customHeight="false" outlineLevel="0" collapsed="false">
      <c r="B3719" s="0" t="n">
        <f aca="false">COUNTIF('Deal Detail'!A3729:A13679,A3719)</f>
        <v>0</v>
      </c>
    </row>
    <row r="3720" customFormat="false" ht="12.75" hidden="false" customHeight="false" outlineLevel="0" collapsed="false">
      <c r="B3720" s="0" t="n">
        <f aca="false">COUNTIF('Deal Detail'!A3730:A13680,A3720)</f>
        <v>0</v>
      </c>
    </row>
    <row r="3721" customFormat="false" ht="12.75" hidden="false" customHeight="false" outlineLevel="0" collapsed="false">
      <c r="B3721" s="0" t="n">
        <f aca="false">COUNTIF('Deal Detail'!A3731:A13681,A3721)</f>
        <v>0</v>
      </c>
    </row>
    <row r="3722" customFormat="false" ht="12.75" hidden="false" customHeight="false" outlineLevel="0" collapsed="false">
      <c r="B3722" s="0" t="n">
        <f aca="false">COUNTIF('Deal Detail'!A3732:A13682,A3722)</f>
        <v>0</v>
      </c>
    </row>
    <row r="3723" customFormat="false" ht="12.75" hidden="false" customHeight="false" outlineLevel="0" collapsed="false">
      <c r="B3723" s="0" t="n">
        <f aca="false">COUNTIF('Deal Detail'!A3733:A13683,A3723)</f>
        <v>0</v>
      </c>
    </row>
    <row r="3724" customFormat="false" ht="12.75" hidden="false" customHeight="false" outlineLevel="0" collapsed="false">
      <c r="B3724" s="0" t="n">
        <f aca="false">COUNTIF('Deal Detail'!A3734:A13684,A3724)</f>
        <v>0</v>
      </c>
    </row>
    <row r="3725" customFormat="false" ht="12.75" hidden="false" customHeight="false" outlineLevel="0" collapsed="false">
      <c r="B3725" s="0" t="n">
        <f aca="false">COUNTIF('Deal Detail'!A3735:A13685,A3725)</f>
        <v>0</v>
      </c>
    </row>
    <row r="3726" customFormat="false" ht="12.75" hidden="false" customHeight="false" outlineLevel="0" collapsed="false">
      <c r="B3726" s="0" t="n">
        <f aca="false">COUNTIF('Deal Detail'!A3736:A13686,A3726)</f>
        <v>0</v>
      </c>
    </row>
    <row r="3727" customFormat="false" ht="12.75" hidden="false" customHeight="false" outlineLevel="0" collapsed="false">
      <c r="B3727" s="0" t="n">
        <f aca="false">COUNTIF('Deal Detail'!A3737:A13687,A3727)</f>
        <v>0</v>
      </c>
    </row>
    <row r="3728" customFormat="false" ht="12.75" hidden="false" customHeight="false" outlineLevel="0" collapsed="false">
      <c r="B3728" s="0" t="n">
        <f aca="false">COUNTIF('Deal Detail'!A3738:A13688,A3728)</f>
        <v>0</v>
      </c>
    </row>
    <row r="3729" customFormat="false" ht="12.75" hidden="false" customHeight="false" outlineLevel="0" collapsed="false">
      <c r="B3729" s="0" t="n">
        <f aca="false">COUNTIF('Deal Detail'!A3739:A13689,A3729)</f>
        <v>0</v>
      </c>
    </row>
    <row r="3730" customFormat="false" ht="12.75" hidden="false" customHeight="false" outlineLevel="0" collapsed="false">
      <c r="B3730" s="0" t="n">
        <f aca="false">COUNTIF('Deal Detail'!A3740:A13690,A3730)</f>
        <v>0</v>
      </c>
    </row>
    <row r="3731" customFormat="false" ht="12.75" hidden="false" customHeight="false" outlineLevel="0" collapsed="false">
      <c r="B3731" s="0" t="n">
        <f aca="false">COUNTIF('Deal Detail'!A3741:A13691,A3731)</f>
        <v>0</v>
      </c>
    </row>
    <row r="3732" customFormat="false" ht="12.75" hidden="false" customHeight="false" outlineLevel="0" collapsed="false">
      <c r="B3732" s="0" t="n">
        <f aca="false">COUNTIF('Deal Detail'!A3742:A13692,A3732)</f>
        <v>0</v>
      </c>
    </row>
    <row r="3733" customFormat="false" ht="12.75" hidden="false" customHeight="false" outlineLevel="0" collapsed="false">
      <c r="B3733" s="0" t="n">
        <f aca="false">COUNTIF('Deal Detail'!A3743:A13693,A3733)</f>
        <v>0</v>
      </c>
    </row>
    <row r="3734" customFormat="false" ht="12.75" hidden="false" customHeight="false" outlineLevel="0" collapsed="false">
      <c r="B3734" s="0" t="n">
        <f aca="false">COUNTIF('Deal Detail'!A3744:A13694,A3734)</f>
        <v>0</v>
      </c>
    </row>
    <row r="3735" customFormat="false" ht="12.75" hidden="false" customHeight="false" outlineLevel="0" collapsed="false">
      <c r="B3735" s="0" t="n">
        <f aca="false">COUNTIF('Deal Detail'!A3745:A13695,A3735)</f>
        <v>0</v>
      </c>
    </row>
    <row r="3736" customFormat="false" ht="12.75" hidden="false" customHeight="false" outlineLevel="0" collapsed="false">
      <c r="B3736" s="0" t="n">
        <f aca="false">COUNTIF('Deal Detail'!A3746:A13696,A3736)</f>
        <v>0</v>
      </c>
    </row>
    <row r="3737" customFormat="false" ht="12.75" hidden="false" customHeight="false" outlineLevel="0" collapsed="false">
      <c r="B3737" s="0" t="n">
        <f aca="false">COUNTIF('Deal Detail'!A3747:A13697,A3737)</f>
        <v>0</v>
      </c>
    </row>
    <row r="3738" customFormat="false" ht="12.75" hidden="false" customHeight="false" outlineLevel="0" collapsed="false">
      <c r="B3738" s="0" t="n">
        <f aca="false">COUNTIF('Deal Detail'!A3748:A13698,A3738)</f>
        <v>0</v>
      </c>
    </row>
    <row r="3739" customFormat="false" ht="12.75" hidden="false" customHeight="false" outlineLevel="0" collapsed="false">
      <c r="B3739" s="0" t="n">
        <f aca="false">COUNTIF('Deal Detail'!A3749:A13699,A3739)</f>
        <v>0</v>
      </c>
    </row>
    <row r="3740" customFormat="false" ht="12.75" hidden="false" customHeight="false" outlineLevel="0" collapsed="false">
      <c r="B3740" s="0" t="n">
        <f aca="false">COUNTIF('Deal Detail'!A3750:A13700,A3740)</f>
        <v>0</v>
      </c>
    </row>
    <row r="3741" customFormat="false" ht="12.75" hidden="false" customHeight="false" outlineLevel="0" collapsed="false">
      <c r="B3741" s="0" t="n">
        <f aca="false">COUNTIF('Deal Detail'!A3751:A13701,A3741)</f>
        <v>0</v>
      </c>
    </row>
    <row r="3742" customFormat="false" ht="12.75" hidden="false" customHeight="false" outlineLevel="0" collapsed="false">
      <c r="B3742" s="0" t="n">
        <f aca="false">COUNTIF('Deal Detail'!A3752:A13702,A3742)</f>
        <v>0</v>
      </c>
    </row>
    <row r="3743" customFormat="false" ht="12.75" hidden="false" customHeight="false" outlineLevel="0" collapsed="false">
      <c r="B3743" s="0" t="n">
        <f aca="false">COUNTIF('Deal Detail'!A3753:A13703,A3743)</f>
        <v>0</v>
      </c>
    </row>
    <row r="3744" customFormat="false" ht="12.75" hidden="false" customHeight="false" outlineLevel="0" collapsed="false">
      <c r="B3744" s="0" t="n">
        <f aca="false">COUNTIF('Deal Detail'!A3754:A13704,A3744)</f>
        <v>0</v>
      </c>
    </row>
    <row r="3745" customFormat="false" ht="12.75" hidden="false" customHeight="false" outlineLevel="0" collapsed="false">
      <c r="B3745" s="0" t="n">
        <f aca="false">COUNTIF('Deal Detail'!A3755:A13705,A3745)</f>
        <v>0</v>
      </c>
    </row>
    <row r="3746" customFormat="false" ht="12.75" hidden="false" customHeight="false" outlineLevel="0" collapsed="false">
      <c r="B3746" s="0" t="n">
        <f aca="false">COUNTIF('Deal Detail'!A3756:A13706,A3746)</f>
        <v>0</v>
      </c>
    </row>
    <row r="3747" customFormat="false" ht="12.75" hidden="false" customHeight="false" outlineLevel="0" collapsed="false">
      <c r="B3747" s="0" t="n">
        <f aca="false">COUNTIF('Deal Detail'!A3757:A13707,A3747)</f>
        <v>0</v>
      </c>
    </row>
    <row r="3748" customFormat="false" ht="12.75" hidden="false" customHeight="false" outlineLevel="0" collapsed="false">
      <c r="B3748" s="0" t="n">
        <f aca="false">COUNTIF('Deal Detail'!A3758:A13708,A3748)</f>
        <v>0</v>
      </c>
    </row>
    <row r="3749" customFormat="false" ht="12.75" hidden="false" customHeight="false" outlineLevel="0" collapsed="false">
      <c r="B3749" s="0" t="n">
        <f aca="false">COUNTIF('Deal Detail'!A3759:A13709,A3749)</f>
        <v>0</v>
      </c>
    </row>
    <row r="3750" customFormat="false" ht="12.75" hidden="false" customHeight="false" outlineLevel="0" collapsed="false">
      <c r="B3750" s="0" t="n">
        <f aca="false">COUNTIF('Deal Detail'!A3760:A13710,A3750)</f>
        <v>0</v>
      </c>
    </row>
    <row r="3751" customFormat="false" ht="12.75" hidden="false" customHeight="false" outlineLevel="0" collapsed="false">
      <c r="B3751" s="0" t="n">
        <f aca="false">COUNTIF('Deal Detail'!A3761:A13711,A3751)</f>
        <v>0</v>
      </c>
    </row>
    <row r="3752" customFormat="false" ht="12.75" hidden="false" customHeight="false" outlineLevel="0" collapsed="false">
      <c r="B3752" s="0" t="n">
        <f aca="false">COUNTIF('Deal Detail'!A3762:A13712,A3752)</f>
        <v>0</v>
      </c>
    </row>
    <row r="3753" customFormat="false" ht="12.75" hidden="false" customHeight="false" outlineLevel="0" collapsed="false">
      <c r="B3753" s="0" t="n">
        <f aca="false">COUNTIF('Deal Detail'!A3763:A13713,A3753)</f>
        <v>0</v>
      </c>
    </row>
    <row r="3754" customFormat="false" ht="12.75" hidden="false" customHeight="false" outlineLevel="0" collapsed="false">
      <c r="B3754" s="0" t="n">
        <f aca="false">COUNTIF('Deal Detail'!A3764:A13714,A3754)</f>
        <v>0</v>
      </c>
    </row>
    <row r="3755" customFormat="false" ht="12.75" hidden="false" customHeight="false" outlineLevel="0" collapsed="false">
      <c r="B3755" s="0" t="n">
        <f aca="false">COUNTIF('Deal Detail'!A3765:A13715,A3755)</f>
        <v>0</v>
      </c>
    </row>
    <row r="3756" customFormat="false" ht="12.75" hidden="false" customHeight="false" outlineLevel="0" collapsed="false">
      <c r="B3756" s="0" t="n">
        <f aca="false">COUNTIF('Deal Detail'!A3766:A13716,A3756)</f>
        <v>0</v>
      </c>
    </row>
    <row r="3757" customFormat="false" ht="12.75" hidden="false" customHeight="false" outlineLevel="0" collapsed="false">
      <c r="B3757" s="0" t="n">
        <f aca="false">COUNTIF('Deal Detail'!A3767:A13717,A3757)</f>
        <v>0</v>
      </c>
    </row>
    <row r="3758" customFormat="false" ht="12.75" hidden="false" customHeight="false" outlineLevel="0" collapsed="false">
      <c r="B3758" s="0" t="n">
        <f aca="false">COUNTIF('Deal Detail'!A3768:A13718,A3758)</f>
        <v>0</v>
      </c>
    </row>
    <row r="3759" customFormat="false" ht="12.75" hidden="false" customHeight="false" outlineLevel="0" collapsed="false">
      <c r="B3759" s="0" t="n">
        <f aca="false">COUNTIF('Deal Detail'!A3769:A13719,A3759)</f>
        <v>0</v>
      </c>
    </row>
    <row r="3760" customFormat="false" ht="12.75" hidden="false" customHeight="false" outlineLevel="0" collapsed="false">
      <c r="B3760" s="0" t="n">
        <f aca="false">COUNTIF('Deal Detail'!A3770:A13720,A3760)</f>
        <v>0</v>
      </c>
    </row>
    <row r="3761" customFormat="false" ht="12.75" hidden="false" customHeight="false" outlineLevel="0" collapsed="false">
      <c r="B3761" s="0" t="n">
        <f aca="false">COUNTIF('Deal Detail'!A3771:A13721,A3761)</f>
        <v>0</v>
      </c>
    </row>
    <row r="3762" customFormat="false" ht="12.75" hidden="false" customHeight="false" outlineLevel="0" collapsed="false">
      <c r="B3762" s="0" t="n">
        <f aca="false">COUNTIF('Deal Detail'!A3772:A13722,A3762)</f>
        <v>0</v>
      </c>
    </row>
    <row r="3763" customFormat="false" ht="12.75" hidden="false" customHeight="false" outlineLevel="0" collapsed="false">
      <c r="B3763" s="0" t="n">
        <f aca="false">COUNTIF('Deal Detail'!A3773:A13723,A3763)</f>
        <v>0</v>
      </c>
    </row>
    <row r="3764" customFormat="false" ht="12.75" hidden="false" customHeight="false" outlineLevel="0" collapsed="false">
      <c r="B3764" s="0" t="n">
        <f aca="false">COUNTIF('Deal Detail'!A3774:A13724,A3764)</f>
        <v>0</v>
      </c>
    </row>
    <row r="3765" customFormat="false" ht="12.75" hidden="false" customHeight="false" outlineLevel="0" collapsed="false">
      <c r="B3765" s="0" t="n">
        <f aca="false">COUNTIF('Deal Detail'!A3775:A13725,A3765)</f>
        <v>0</v>
      </c>
    </row>
    <row r="3766" customFormat="false" ht="12.75" hidden="false" customHeight="false" outlineLevel="0" collapsed="false">
      <c r="B3766" s="0" t="n">
        <f aca="false">COUNTIF('Deal Detail'!A3776:A13726,A3766)</f>
        <v>0</v>
      </c>
    </row>
    <row r="3767" customFormat="false" ht="12.75" hidden="false" customHeight="false" outlineLevel="0" collapsed="false">
      <c r="B3767" s="0" t="n">
        <f aca="false">COUNTIF('Deal Detail'!A3777:A13727,A3767)</f>
        <v>0</v>
      </c>
    </row>
    <row r="3768" customFormat="false" ht="12.75" hidden="false" customHeight="false" outlineLevel="0" collapsed="false">
      <c r="B3768" s="0" t="n">
        <f aca="false">COUNTIF('Deal Detail'!A3778:A13728,A3768)</f>
        <v>0</v>
      </c>
    </row>
    <row r="3769" customFormat="false" ht="12.75" hidden="false" customHeight="false" outlineLevel="0" collapsed="false">
      <c r="B3769" s="0" t="n">
        <f aca="false">COUNTIF('Deal Detail'!A3779:A13729,A3769)</f>
        <v>0</v>
      </c>
    </row>
    <row r="3770" customFormat="false" ht="12.75" hidden="false" customHeight="false" outlineLevel="0" collapsed="false">
      <c r="B3770" s="0" t="n">
        <f aca="false">COUNTIF('Deal Detail'!A3780:A13730,A3770)</f>
        <v>0</v>
      </c>
    </row>
    <row r="3771" customFormat="false" ht="12.75" hidden="false" customHeight="false" outlineLevel="0" collapsed="false">
      <c r="B3771" s="0" t="n">
        <f aca="false">COUNTIF('Deal Detail'!A3781:A13731,A3771)</f>
        <v>0</v>
      </c>
    </row>
    <row r="3772" customFormat="false" ht="12.75" hidden="false" customHeight="false" outlineLevel="0" collapsed="false">
      <c r="B3772" s="0" t="n">
        <f aca="false">COUNTIF('Deal Detail'!A3782:A13732,A3772)</f>
        <v>0</v>
      </c>
    </row>
    <row r="3773" customFormat="false" ht="12.75" hidden="false" customHeight="false" outlineLevel="0" collapsed="false">
      <c r="B3773" s="0" t="n">
        <f aca="false">COUNTIF('Deal Detail'!A3783:A13733,A3773)</f>
        <v>0</v>
      </c>
    </row>
    <row r="3774" customFormat="false" ht="12.75" hidden="false" customHeight="false" outlineLevel="0" collapsed="false">
      <c r="B3774" s="0" t="n">
        <f aca="false">COUNTIF('Deal Detail'!A3784:A13734,A3774)</f>
        <v>0</v>
      </c>
    </row>
    <row r="3775" customFormat="false" ht="12.75" hidden="false" customHeight="false" outlineLevel="0" collapsed="false">
      <c r="B3775" s="0" t="n">
        <f aca="false">COUNTIF('Deal Detail'!A3785:A13735,A3775)</f>
        <v>0</v>
      </c>
    </row>
    <row r="3776" customFormat="false" ht="12.75" hidden="false" customHeight="false" outlineLevel="0" collapsed="false">
      <c r="B3776" s="0" t="n">
        <f aca="false">COUNTIF('Deal Detail'!A3786:A13736,A3776)</f>
        <v>0</v>
      </c>
    </row>
    <row r="3777" customFormat="false" ht="12.75" hidden="false" customHeight="false" outlineLevel="0" collapsed="false">
      <c r="B3777" s="0" t="n">
        <f aca="false">COUNTIF('Deal Detail'!A3787:A13737,A3777)</f>
        <v>0</v>
      </c>
    </row>
    <row r="3778" customFormat="false" ht="12.75" hidden="false" customHeight="false" outlineLevel="0" collapsed="false">
      <c r="B3778" s="0" t="n">
        <f aca="false">COUNTIF('Deal Detail'!A3788:A13738,A3778)</f>
        <v>0</v>
      </c>
    </row>
    <row r="3779" customFormat="false" ht="12.75" hidden="false" customHeight="false" outlineLevel="0" collapsed="false">
      <c r="B3779" s="0" t="n">
        <f aca="false">COUNTIF('Deal Detail'!A3789:A13739,A3779)</f>
        <v>0</v>
      </c>
    </row>
    <row r="3780" customFormat="false" ht="12.75" hidden="false" customHeight="false" outlineLevel="0" collapsed="false">
      <c r="B3780" s="0" t="n">
        <f aca="false">COUNTIF('Deal Detail'!A3790:A13740,A3780)</f>
        <v>0</v>
      </c>
    </row>
    <row r="3781" customFormat="false" ht="12.75" hidden="false" customHeight="false" outlineLevel="0" collapsed="false">
      <c r="B3781" s="0" t="n">
        <f aca="false">COUNTIF('Deal Detail'!A3791:A13741,A3781)</f>
        <v>0</v>
      </c>
    </row>
    <row r="3782" customFormat="false" ht="12.75" hidden="false" customHeight="false" outlineLevel="0" collapsed="false">
      <c r="B3782" s="0" t="n">
        <f aca="false">COUNTIF('Deal Detail'!A3792:A13742,A3782)</f>
        <v>0</v>
      </c>
    </row>
    <row r="3783" customFormat="false" ht="12.75" hidden="false" customHeight="false" outlineLevel="0" collapsed="false">
      <c r="B3783" s="0" t="n">
        <f aca="false">COUNTIF('Deal Detail'!A3793:A13743,A3783)</f>
        <v>0</v>
      </c>
    </row>
    <row r="3784" customFormat="false" ht="12.75" hidden="false" customHeight="false" outlineLevel="0" collapsed="false">
      <c r="B3784" s="0" t="n">
        <f aca="false">COUNTIF('Deal Detail'!A3794:A13744,A3784)</f>
        <v>0</v>
      </c>
    </row>
    <row r="3785" customFormat="false" ht="12.75" hidden="false" customHeight="false" outlineLevel="0" collapsed="false">
      <c r="B3785" s="0" t="n">
        <f aca="false">COUNTIF('Deal Detail'!A3795:A13745,A3785)</f>
        <v>0</v>
      </c>
    </row>
    <row r="3786" customFormat="false" ht="12.75" hidden="false" customHeight="false" outlineLevel="0" collapsed="false">
      <c r="B3786" s="0" t="n">
        <f aca="false">COUNTIF('Deal Detail'!A3796:A13746,A3786)</f>
        <v>0</v>
      </c>
    </row>
    <row r="3787" customFormat="false" ht="12.75" hidden="false" customHeight="false" outlineLevel="0" collapsed="false">
      <c r="B3787" s="0" t="n">
        <f aca="false">COUNTIF('Deal Detail'!A3797:A13747,A3787)</f>
        <v>0</v>
      </c>
    </row>
    <row r="3788" customFormat="false" ht="12.75" hidden="false" customHeight="false" outlineLevel="0" collapsed="false">
      <c r="B3788" s="0" t="n">
        <f aca="false">COUNTIF('Deal Detail'!A3798:A13748,A3788)</f>
        <v>0</v>
      </c>
    </row>
    <row r="3789" customFormat="false" ht="12.75" hidden="false" customHeight="false" outlineLevel="0" collapsed="false">
      <c r="B3789" s="0" t="n">
        <f aca="false">COUNTIF('Deal Detail'!A3799:A13749,A3789)</f>
        <v>0</v>
      </c>
    </row>
    <row r="3790" customFormat="false" ht="12.75" hidden="false" customHeight="false" outlineLevel="0" collapsed="false">
      <c r="B3790" s="0" t="n">
        <f aca="false">COUNTIF('Deal Detail'!A3800:A13750,A3790)</f>
        <v>0</v>
      </c>
    </row>
    <row r="3791" customFormat="false" ht="12.75" hidden="false" customHeight="false" outlineLevel="0" collapsed="false">
      <c r="B3791" s="0" t="n">
        <f aca="false">COUNTIF('Deal Detail'!A3801:A13751,A3791)</f>
        <v>0</v>
      </c>
    </row>
    <row r="3792" customFormat="false" ht="12.75" hidden="false" customHeight="false" outlineLevel="0" collapsed="false">
      <c r="B3792" s="0" t="n">
        <f aca="false">COUNTIF('Deal Detail'!A3802:A13752,A3792)</f>
        <v>0</v>
      </c>
    </row>
    <row r="3793" customFormat="false" ht="12.75" hidden="false" customHeight="false" outlineLevel="0" collapsed="false">
      <c r="B3793" s="0" t="n">
        <f aca="false">COUNTIF('Deal Detail'!A3803:A13753,A3793)</f>
        <v>0</v>
      </c>
    </row>
    <row r="3794" customFormat="false" ht="12.75" hidden="false" customHeight="false" outlineLevel="0" collapsed="false">
      <c r="B3794" s="0" t="n">
        <f aca="false">COUNTIF('Deal Detail'!A3804:A13754,A3794)</f>
        <v>0</v>
      </c>
    </row>
    <row r="3795" customFormat="false" ht="12.75" hidden="false" customHeight="false" outlineLevel="0" collapsed="false">
      <c r="B3795" s="0" t="n">
        <f aca="false">COUNTIF('Deal Detail'!A3805:A13755,A3795)</f>
        <v>0</v>
      </c>
    </row>
    <row r="3796" customFormat="false" ht="12.75" hidden="false" customHeight="false" outlineLevel="0" collapsed="false">
      <c r="B3796" s="0" t="n">
        <f aca="false">COUNTIF('Deal Detail'!A3806:A13756,A3796)</f>
        <v>0</v>
      </c>
    </row>
    <row r="3797" customFormat="false" ht="12.75" hidden="false" customHeight="false" outlineLevel="0" collapsed="false">
      <c r="B3797" s="0" t="n">
        <f aca="false">COUNTIF('Deal Detail'!A3807:A13757,A3797)</f>
        <v>0</v>
      </c>
    </row>
    <row r="3798" customFormat="false" ht="12.75" hidden="false" customHeight="false" outlineLevel="0" collapsed="false">
      <c r="B3798" s="0" t="n">
        <f aca="false">COUNTIF('Deal Detail'!A3808:A13758,A3798)</f>
        <v>0</v>
      </c>
    </row>
    <row r="3799" customFormat="false" ht="12.75" hidden="false" customHeight="false" outlineLevel="0" collapsed="false">
      <c r="B3799" s="0" t="n">
        <f aca="false">COUNTIF('Deal Detail'!A3809:A13759,A3799)</f>
        <v>0</v>
      </c>
    </row>
    <row r="3800" customFormat="false" ht="12.75" hidden="false" customHeight="false" outlineLevel="0" collapsed="false">
      <c r="B3800" s="0" t="n">
        <f aca="false">COUNTIF('Deal Detail'!A3810:A13760,A3800)</f>
        <v>0</v>
      </c>
    </row>
    <row r="3801" customFormat="false" ht="12.75" hidden="false" customHeight="false" outlineLevel="0" collapsed="false">
      <c r="B3801" s="0" t="n">
        <f aca="false">COUNTIF('Deal Detail'!A3811:A13761,A3801)</f>
        <v>0</v>
      </c>
    </row>
    <row r="3802" customFormat="false" ht="12.75" hidden="false" customHeight="false" outlineLevel="0" collapsed="false">
      <c r="B3802" s="0" t="n">
        <f aca="false">COUNTIF('Deal Detail'!A3812:A13762,A3802)</f>
        <v>0</v>
      </c>
    </row>
    <row r="3803" customFormat="false" ht="12.75" hidden="false" customHeight="false" outlineLevel="0" collapsed="false">
      <c r="B3803" s="0" t="n">
        <f aca="false">COUNTIF('Deal Detail'!A3813:A13763,A3803)</f>
        <v>0</v>
      </c>
    </row>
    <row r="3804" customFormat="false" ht="12.75" hidden="false" customHeight="false" outlineLevel="0" collapsed="false">
      <c r="B3804" s="0" t="n">
        <f aca="false">COUNTIF('Deal Detail'!A3814:A13764,A3804)</f>
        <v>0</v>
      </c>
    </row>
    <row r="3805" customFormat="false" ht="12.75" hidden="false" customHeight="false" outlineLevel="0" collapsed="false">
      <c r="B3805" s="0" t="n">
        <f aca="false">COUNTIF('Deal Detail'!A3815:A13765,A3805)</f>
        <v>0</v>
      </c>
    </row>
    <row r="3806" customFormat="false" ht="12.75" hidden="false" customHeight="false" outlineLevel="0" collapsed="false">
      <c r="B3806" s="0" t="n">
        <f aca="false">COUNTIF('Deal Detail'!A3816:A13766,A3806)</f>
        <v>0</v>
      </c>
    </row>
    <row r="3807" customFormat="false" ht="12.75" hidden="false" customHeight="false" outlineLevel="0" collapsed="false">
      <c r="B3807" s="0" t="n">
        <f aca="false">COUNTIF('Deal Detail'!A3817:A13767,A3807)</f>
        <v>0</v>
      </c>
    </row>
    <row r="3808" customFormat="false" ht="12.75" hidden="false" customHeight="false" outlineLevel="0" collapsed="false">
      <c r="B3808" s="0" t="n">
        <f aca="false">COUNTIF('Deal Detail'!A3818:A13768,A3808)</f>
        <v>0</v>
      </c>
    </row>
    <row r="3809" customFormat="false" ht="12.75" hidden="false" customHeight="false" outlineLevel="0" collapsed="false">
      <c r="B3809" s="0" t="n">
        <f aca="false">COUNTIF('Deal Detail'!A3819:A13769,A3809)</f>
        <v>0</v>
      </c>
    </row>
    <row r="3810" customFormat="false" ht="12.75" hidden="false" customHeight="false" outlineLevel="0" collapsed="false">
      <c r="B3810" s="0" t="n">
        <f aca="false">COUNTIF('Deal Detail'!A3820:A13770,A3810)</f>
        <v>0</v>
      </c>
    </row>
    <row r="3811" customFormat="false" ht="12.75" hidden="false" customHeight="false" outlineLevel="0" collapsed="false">
      <c r="B3811" s="0" t="n">
        <f aca="false">COUNTIF('Deal Detail'!A3821:A13771,A3811)</f>
        <v>0</v>
      </c>
    </row>
    <row r="3812" customFormat="false" ht="12.75" hidden="false" customHeight="false" outlineLevel="0" collapsed="false">
      <c r="B3812" s="0" t="n">
        <f aca="false">COUNTIF('Deal Detail'!A3822:A13772,A3812)</f>
        <v>0</v>
      </c>
    </row>
    <row r="3813" customFormat="false" ht="12.75" hidden="false" customHeight="false" outlineLevel="0" collapsed="false">
      <c r="B3813" s="0" t="n">
        <f aca="false">COUNTIF('Deal Detail'!A3823:A13773,A3813)</f>
        <v>0</v>
      </c>
    </row>
    <row r="3814" customFormat="false" ht="12.75" hidden="false" customHeight="false" outlineLevel="0" collapsed="false">
      <c r="B3814" s="0" t="n">
        <f aca="false">COUNTIF('Deal Detail'!A3824:A13774,A3814)</f>
        <v>0</v>
      </c>
    </row>
    <row r="3815" customFormat="false" ht="12.75" hidden="false" customHeight="false" outlineLevel="0" collapsed="false">
      <c r="B3815" s="0" t="n">
        <f aca="false">COUNTIF('Deal Detail'!A3825:A13775,A3815)</f>
        <v>0</v>
      </c>
    </row>
    <row r="3816" customFormat="false" ht="12.75" hidden="false" customHeight="false" outlineLevel="0" collapsed="false">
      <c r="B3816" s="0" t="n">
        <f aca="false">COUNTIF('Deal Detail'!A3826:A13776,A3816)</f>
        <v>0</v>
      </c>
    </row>
    <row r="3817" customFormat="false" ht="12.75" hidden="false" customHeight="false" outlineLevel="0" collapsed="false">
      <c r="B3817" s="0" t="n">
        <f aca="false">COUNTIF('Deal Detail'!A3827:A13777,A3817)</f>
        <v>0</v>
      </c>
    </row>
    <row r="3818" customFormat="false" ht="12.75" hidden="false" customHeight="false" outlineLevel="0" collapsed="false">
      <c r="B3818" s="0" t="n">
        <f aca="false">COUNTIF('Deal Detail'!A3828:A13778,A3818)</f>
        <v>0</v>
      </c>
    </row>
    <row r="3819" customFormat="false" ht="12.75" hidden="false" customHeight="false" outlineLevel="0" collapsed="false">
      <c r="B3819" s="0" t="n">
        <f aca="false">COUNTIF('Deal Detail'!A3829:A13779,A3819)</f>
        <v>0</v>
      </c>
    </row>
    <row r="3820" customFormat="false" ht="12.75" hidden="false" customHeight="false" outlineLevel="0" collapsed="false">
      <c r="B3820" s="0" t="n">
        <f aca="false">COUNTIF('Deal Detail'!A3830:A13780,A3820)</f>
        <v>0</v>
      </c>
    </row>
    <row r="3821" customFormat="false" ht="12.75" hidden="false" customHeight="false" outlineLevel="0" collapsed="false">
      <c r="B3821" s="0" t="n">
        <f aca="false">COUNTIF('Deal Detail'!A3831:A13781,A3821)</f>
        <v>0</v>
      </c>
    </row>
    <row r="3822" customFormat="false" ht="12.75" hidden="false" customHeight="false" outlineLevel="0" collapsed="false">
      <c r="B3822" s="0" t="n">
        <f aca="false">COUNTIF('Deal Detail'!A3832:A13782,A3822)</f>
        <v>0</v>
      </c>
    </row>
    <row r="3823" customFormat="false" ht="12.75" hidden="false" customHeight="false" outlineLevel="0" collapsed="false">
      <c r="B3823" s="0" t="n">
        <f aca="false">COUNTIF('Deal Detail'!A3833:A13783,A3823)</f>
        <v>0</v>
      </c>
    </row>
    <row r="3824" customFormat="false" ht="12.75" hidden="false" customHeight="false" outlineLevel="0" collapsed="false">
      <c r="B3824" s="0" t="n">
        <f aca="false">COUNTIF('Deal Detail'!A3834:A13784,A3824)</f>
        <v>0</v>
      </c>
    </row>
    <row r="3825" customFormat="false" ht="12.75" hidden="false" customHeight="false" outlineLevel="0" collapsed="false">
      <c r="B3825" s="0" t="n">
        <f aca="false">COUNTIF('Deal Detail'!A3835:A13785,A3825)</f>
        <v>0</v>
      </c>
    </row>
    <row r="3826" customFormat="false" ht="12.75" hidden="false" customHeight="false" outlineLevel="0" collapsed="false">
      <c r="B3826" s="0" t="n">
        <f aca="false">COUNTIF('Deal Detail'!A3836:A13786,A3826)</f>
        <v>0</v>
      </c>
    </row>
    <row r="3827" customFormat="false" ht="12.75" hidden="false" customHeight="false" outlineLevel="0" collapsed="false">
      <c r="B3827" s="0" t="n">
        <f aca="false">COUNTIF('Deal Detail'!A3837:A13787,A3827)</f>
        <v>0</v>
      </c>
    </row>
    <row r="3828" customFormat="false" ht="12.75" hidden="false" customHeight="false" outlineLevel="0" collapsed="false">
      <c r="B3828" s="0" t="n">
        <f aca="false">COUNTIF('Deal Detail'!A3838:A13788,A3828)</f>
        <v>0</v>
      </c>
    </row>
    <row r="3829" customFormat="false" ht="12.75" hidden="false" customHeight="false" outlineLevel="0" collapsed="false">
      <c r="B3829" s="0" t="n">
        <f aca="false">COUNTIF('Deal Detail'!A3839:A13789,A3829)</f>
        <v>0</v>
      </c>
    </row>
    <row r="3830" customFormat="false" ht="12.75" hidden="false" customHeight="false" outlineLevel="0" collapsed="false">
      <c r="B3830" s="0" t="n">
        <f aca="false">COUNTIF('Deal Detail'!A3840:A13790,A3830)</f>
        <v>0</v>
      </c>
    </row>
    <row r="3831" customFormat="false" ht="12.75" hidden="false" customHeight="false" outlineLevel="0" collapsed="false">
      <c r="B3831" s="0" t="n">
        <f aca="false">COUNTIF('Deal Detail'!A3841:A13791,A3831)</f>
        <v>0</v>
      </c>
    </row>
    <row r="3832" customFormat="false" ht="12.75" hidden="false" customHeight="false" outlineLevel="0" collapsed="false">
      <c r="B3832" s="0" t="n">
        <f aca="false">COUNTIF('Deal Detail'!A3842:A13792,A3832)</f>
        <v>0</v>
      </c>
    </row>
    <row r="3833" customFormat="false" ht="12.75" hidden="false" customHeight="false" outlineLevel="0" collapsed="false">
      <c r="B3833" s="0" t="n">
        <f aca="false">COUNTIF('Deal Detail'!A3843:A13793,A3833)</f>
        <v>0</v>
      </c>
    </row>
    <row r="3834" customFormat="false" ht="12.75" hidden="false" customHeight="false" outlineLevel="0" collapsed="false">
      <c r="B3834" s="0" t="n">
        <f aca="false">COUNTIF('Deal Detail'!A3844:A13794,A3834)</f>
        <v>0</v>
      </c>
    </row>
    <row r="3835" customFormat="false" ht="12.75" hidden="false" customHeight="false" outlineLevel="0" collapsed="false">
      <c r="B3835" s="0" t="n">
        <f aca="false">COUNTIF('Deal Detail'!A3845:A13795,A3835)</f>
        <v>0</v>
      </c>
    </row>
    <row r="3836" customFormat="false" ht="12.75" hidden="false" customHeight="false" outlineLevel="0" collapsed="false">
      <c r="B3836" s="0" t="n">
        <f aca="false">COUNTIF('Deal Detail'!A3846:A13796,A3836)</f>
        <v>0</v>
      </c>
    </row>
    <row r="3837" customFormat="false" ht="12.75" hidden="false" customHeight="false" outlineLevel="0" collapsed="false">
      <c r="B3837" s="0" t="n">
        <f aca="false">COUNTIF('Deal Detail'!A3847:A13797,A3837)</f>
        <v>0</v>
      </c>
    </row>
    <row r="3838" customFormat="false" ht="12.75" hidden="false" customHeight="false" outlineLevel="0" collapsed="false">
      <c r="B3838" s="0" t="n">
        <f aca="false">COUNTIF('Deal Detail'!A3848:A13798,A3838)</f>
        <v>0</v>
      </c>
    </row>
    <row r="3839" customFormat="false" ht="12.75" hidden="false" customHeight="false" outlineLevel="0" collapsed="false">
      <c r="B3839" s="0" t="n">
        <f aca="false">COUNTIF('Deal Detail'!A3849:A13799,A3839)</f>
        <v>0</v>
      </c>
    </row>
    <row r="3840" customFormat="false" ht="12.75" hidden="false" customHeight="false" outlineLevel="0" collapsed="false">
      <c r="B3840" s="0" t="n">
        <f aca="false">COUNTIF('Deal Detail'!A3850:A13800,A3840)</f>
        <v>0</v>
      </c>
    </row>
    <row r="3841" customFormat="false" ht="12.75" hidden="false" customHeight="false" outlineLevel="0" collapsed="false">
      <c r="B3841" s="0" t="n">
        <f aca="false">COUNTIF('Deal Detail'!A3851:A13801,A3841)</f>
        <v>0</v>
      </c>
    </row>
    <row r="3842" customFormat="false" ht="12.75" hidden="false" customHeight="false" outlineLevel="0" collapsed="false">
      <c r="B3842" s="0" t="n">
        <f aca="false">COUNTIF('Deal Detail'!A3852:A13802,A3842)</f>
        <v>0</v>
      </c>
    </row>
    <row r="3843" customFormat="false" ht="12.75" hidden="false" customHeight="false" outlineLevel="0" collapsed="false">
      <c r="B3843" s="0" t="n">
        <f aca="false">COUNTIF('Deal Detail'!A3853:A13803,A3843)</f>
        <v>0</v>
      </c>
    </row>
    <row r="3844" customFormat="false" ht="12.75" hidden="false" customHeight="false" outlineLevel="0" collapsed="false">
      <c r="B3844" s="0" t="n">
        <f aca="false">COUNTIF('Deal Detail'!A3854:A13804,A3844)</f>
        <v>0</v>
      </c>
    </row>
    <row r="3845" customFormat="false" ht="12.75" hidden="false" customHeight="false" outlineLevel="0" collapsed="false">
      <c r="B3845" s="0" t="n">
        <f aca="false">COUNTIF('Deal Detail'!A3855:A13805,A3845)</f>
        <v>0</v>
      </c>
    </row>
    <row r="3846" customFormat="false" ht="12.75" hidden="false" customHeight="false" outlineLevel="0" collapsed="false">
      <c r="B3846" s="0" t="n">
        <f aca="false">COUNTIF('Deal Detail'!A3856:A13806,A3846)</f>
        <v>0</v>
      </c>
    </row>
    <row r="3847" customFormat="false" ht="12.75" hidden="false" customHeight="false" outlineLevel="0" collapsed="false">
      <c r="B3847" s="0" t="n">
        <f aca="false">COUNTIF('Deal Detail'!A3857:A13807,A3847)</f>
        <v>0</v>
      </c>
    </row>
    <row r="3848" customFormat="false" ht="12.75" hidden="false" customHeight="false" outlineLevel="0" collapsed="false">
      <c r="B3848" s="0" t="n">
        <f aca="false">COUNTIF('Deal Detail'!A3858:A13808,A3848)</f>
        <v>0</v>
      </c>
    </row>
    <row r="3849" customFormat="false" ht="12.75" hidden="false" customHeight="false" outlineLevel="0" collapsed="false">
      <c r="B3849" s="0" t="n">
        <f aca="false">COUNTIF('Deal Detail'!A3859:A13809,A3849)</f>
        <v>0</v>
      </c>
    </row>
    <row r="3850" customFormat="false" ht="12.75" hidden="false" customHeight="false" outlineLevel="0" collapsed="false">
      <c r="B3850" s="0" t="n">
        <f aca="false">COUNTIF('Deal Detail'!A3860:A13810,A3850)</f>
        <v>0</v>
      </c>
    </row>
    <row r="3851" customFormat="false" ht="12.75" hidden="false" customHeight="false" outlineLevel="0" collapsed="false">
      <c r="B3851" s="0" t="n">
        <f aca="false">COUNTIF('Deal Detail'!A3861:A13811,A3851)</f>
        <v>0</v>
      </c>
    </row>
    <row r="3852" customFormat="false" ht="12.75" hidden="false" customHeight="false" outlineLevel="0" collapsed="false">
      <c r="B3852" s="0" t="n">
        <f aca="false">COUNTIF('Deal Detail'!A3862:A13812,A3852)</f>
        <v>0</v>
      </c>
    </row>
    <row r="3853" customFormat="false" ht="12.75" hidden="false" customHeight="false" outlineLevel="0" collapsed="false">
      <c r="B3853" s="0" t="n">
        <f aca="false">COUNTIF('Deal Detail'!A3863:A13813,A3853)</f>
        <v>0</v>
      </c>
    </row>
    <row r="3854" customFormat="false" ht="12.75" hidden="false" customHeight="false" outlineLevel="0" collapsed="false">
      <c r="B3854" s="0" t="n">
        <f aca="false">COUNTIF('Deal Detail'!A3864:A13814,A3854)</f>
        <v>0</v>
      </c>
    </row>
    <row r="3855" customFormat="false" ht="12.75" hidden="false" customHeight="false" outlineLevel="0" collapsed="false">
      <c r="B3855" s="0" t="n">
        <f aca="false">COUNTIF('Deal Detail'!A3865:A13815,A3855)</f>
        <v>0</v>
      </c>
    </row>
    <row r="3856" customFormat="false" ht="12.75" hidden="false" customHeight="false" outlineLevel="0" collapsed="false">
      <c r="B3856" s="0" t="n">
        <f aca="false">COUNTIF('Deal Detail'!A3866:A13816,A3856)</f>
        <v>0</v>
      </c>
    </row>
    <row r="3857" customFormat="false" ht="12.75" hidden="false" customHeight="false" outlineLevel="0" collapsed="false">
      <c r="B3857" s="0" t="n">
        <f aca="false">COUNTIF('Deal Detail'!A3867:A13817,A3857)</f>
        <v>0</v>
      </c>
    </row>
    <row r="3858" customFormat="false" ht="12.75" hidden="false" customHeight="false" outlineLevel="0" collapsed="false">
      <c r="B3858" s="0" t="n">
        <f aca="false">COUNTIF('Deal Detail'!A3868:A13818,A3858)</f>
        <v>0</v>
      </c>
    </row>
    <row r="3859" customFormat="false" ht="12.75" hidden="false" customHeight="false" outlineLevel="0" collapsed="false">
      <c r="B3859" s="0" t="n">
        <f aca="false">COUNTIF('Deal Detail'!A3869:A13819,A3859)</f>
        <v>0</v>
      </c>
    </row>
    <row r="3860" customFormat="false" ht="12.75" hidden="false" customHeight="false" outlineLevel="0" collapsed="false">
      <c r="B3860" s="0" t="n">
        <f aca="false">COUNTIF('Deal Detail'!A3870:A13820,A3860)</f>
        <v>0</v>
      </c>
    </row>
    <row r="3861" customFormat="false" ht="12.75" hidden="false" customHeight="false" outlineLevel="0" collapsed="false">
      <c r="B3861" s="0" t="n">
        <f aca="false">COUNTIF('Deal Detail'!A3871:A13821,A3861)</f>
        <v>0</v>
      </c>
    </row>
    <row r="3862" customFormat="false" ht="12.75" hidden="false" customHeight="false" outlineLevel="0" collapsed="false">
      <c r="B3862" s="0" t="n">
        <f aca="false">COUNTIF('Deal Detail'!A3872:A13822,A3862)</f>
        <v>0</v>
      </c>
    </row>
    <row r="3863" customFormat="false" ht="12.75" hidden="false" customHeight="false" outlineLevel="0" collapsed="false">
      <c r="B3863" s="0" t="n">
        <f aca="false">COUNTIF('Deal Detail'!A3873:A13823,A3863)</f>
        <v>0</v>
      </c>
    </row>
    <row r="3864" customFormat="false" ht="12.75" hidden="false" customHeight="false" outlineLevel="0" collapsed="false">
      <c r="B3864" s="0" t="n">
        <f aca="false">COUNTIF('Deal Detail'!A3874:A13824,A3864)</f>
        <v>0</v>
      </c>
    </row>
    <row r="3865" customFormat="false" ht="12.75" hidden="false" customHeight="false" outlineLevel="0" collapsed="false">
      <c r="B3865" s="0" t="n">
        <f aca="false">COUNTIF('Deal Detail'!A3875:A13825,A3865)</f>
        <v>0</v>
      </c>
    </row>
    <row r="3866" customFormat="false" ht="12.75" hidden="false" customHeight="false" outlineLevel="0" collapsed="false">
      <c r="B3866" s="0" t="n">
        <f aca="false">COUNTIF('Deal Detail'!A3876:A13826,A3866)</f>
        <v>0</v>
      </c>
    </row>
    <row r="3867" customFormat="false" ht="12.75" hidden="false" customHeight="false" outlineLevel="0" collapsed="false">
      <c r="B3867" s="0" t="n">
        <f aca="false">COUNTIF('Deal Detail'!A3877:A13827,A3867)</f>
        <v>0</v>
      </c>
    </row>
    <row r="3868" customFormat="false" ht="12.75" hidden="false" customHeight="false" outlineLevel="0" collapsed="false">
      <c r="B3868" s="0" t="n">
        <f aca="false">COUNTIF('Deal Detail'!A3878:A13828,A3868)</f>
        <v>0</v>
      </c>
    </row>
    <row r="3869" customFormat="false" ht="12.75" hidden="false" customHeight="false" outlineLevel="0" collapsed="false">
      <c r="B3869" s="0" t="n">
        <f aca="false">COUNTIF('Deal Detail'!A3879:A13829,A3869)</f>
        <v>0</v>
      </c>
    </row>
    <row r="3870" customFormat="false" ht="12.75" hidden="false" customHeight="false" outlineLevel="0" collapsed="false">
      <c r="B3870" s="0" t="n">
        <f aca="false">COUNTIF('Deal Detail'!A3880:A13830,A3870)</f>
        <v>0</v>
      </c>
    </row>
    <row r="3871" customFormat="false" ht="12.75" hidden="false" customHeight="false" outlineLevel="0" collapsed="false">
      <c r="B3871" s="0" t="n">
        <f aca="false">COUNTIF('Deal Detail'!A3881:A13831,A3871)</f>
        <v>0</v>
      </c>
    </row>
    <row r="3872" customFormat="false" ht="12.75" hidden="false" customHeight="false" outlineLevel="0" collapsed="false">
      <c r="B3872" s="0" t="n">
        <f aca="false">COUNTIF('Deal Detail'!A3882:A13832,A3872)</f>
        <v>0</v>
      </c>
    </row>
    <row r="3873" customFormat="false" ht="12.75" hidden="false" customHeight="false" outlineLevel="0" collapsed="false">
      <c r="B3873" s="0" t="n">
        <f aca="false">COUNTIF('Deal Detail'!A3883:A13833,A3873)</f>
        <v>0</v>
      </c>
    </row>
    <row r="3874" customFormat="false" ht="12.75" hidden="false" customHeight="false" outlineLevel="0" collapsed="false">
      <c r="B3874" s="0" t="n">
        <f aca="false">COUNTIF('Deal Detail'!A3884:A13834,A3874)</f>
        <v>0</v>
      </c>
    </row>
    <row r="3875" customFormat="false" ht="12.75" hidden="false" customHeight="false" outlineLevel="0" collapsed="false">
      <c r="B3875" s="0" t="n">
        <f aca="false">COUNTIF('Deal Detail'!A3885:A13835,A3875)</f>
        <v>0</v>
      </c>
    </row>
    <row r="3876" customFormat="false" ht="12.75" hidden="false" customHeight="false" outlineLevel="0" collapsed="false">
      <c r="B3876" s="0" t="n">
        <f aca="false">COUNTIF('Deal Detail'!A3886:A13836,A3876)</f>
        <v>0</v>
      </c>
    </row>
    <row r="3877" customFormat="false" ht="12.75" hidden="false" customHeight="false" outlineLevel="0" collapsed="false">
      <c r="B3877" s="0" t="n">
        <f aca="false">COUNTIF('Deal Detail'!A3887:A13837,A3877)</f>
        <v>0</v>
      </c>
    </row>
    <row r="3878" customFormat="false" ht="12.75" hidden="false" customHeight="false" outlineLevel="0" collapsed="false">
      <c r="B3878" s="0" t="n">
        <f aca="false">COUNTIF('Deal Detail'!A3888:A13838,A3878)</f>
        <v>0</v>
      </c>
    </row>
    <row r="3879" customFormat="false" ht="12.75" hidden="false" customHeight="false" outlineLevel="0" collapsed="false">
      <c r="B3879" s="0" t="n">
        <f aca="false">COUNTIF('Deal Detail'!A3889:A13839,A3879)</f>
        <v>0</v>
      </c>
    </row>
    <row r="3880" customFormat="false" ht="12.75" hidden="false" customHeight="false" outlineLevel="0" collapsed="false">
      <c r="B3880" s="0" t="n">
        <f aca="false">COUNTIF('Deal Detail'!A3890:A13840,A3880)</f>
        <v>0</v>
      </c>
    </row>
    <row r="3881" customFormat="false" ht="12.75" hidden="false" customHeight="false" outlineLevel="0" collapsed="false">
      <c r="B3881" s="0" t="n">
        <f aca="false">COUNTIF('Deal Detail'!A3891:A13841,A3881)</f>
        <v>0</v>
      </c>
    </row>
    <row r="3882" customFormat="false" ht="12.75" hidden="false" customHeight="false" outlineLevel="0" collapsed="false">
      <c r="B3882" s="0" t="n">
        <f aca="false">COUNTIF('Deal Detail'!A3892:A13842,A3882)</f>
        <v>0</v>
      </c>
    </row>
    <row r="3883" customFormat="false" ht="12.75" hidden="false" customHeight="false" outlineLevel="0" collapsed="false">
      <c r="B3883" s="0" t="n">
        <f aca="false">COUNTIF('Deal Detail'!A3893:A13843,A3883)</f>
        <v>0</v>
      </c>
    </row>
    <row r="3884" customFormat="false" ht="12.75" hidden="false" customHeight="false" outlineLevel="0" collapsed="false">
      <c r="B3884" s="0" t="n">
        <f aca="false">COUNTIF('Deal Detail'!A3894:A13844,A3884)</f>
        <v>0</v>
      </c>
    </row>
    <row r="3885" customFormat="false" ht="12.75" hidden="false" customHeight="false" outlineLevel="0" collapsed="false">
      <c r="B3885" s="0" t="n">
        <f aca="false">COUNTIF('Deal Detail'!A3895:A13845,A3885)</f>
        <v>0</v>
      </c>
    </row>
    <row r="3886" customFormat="false" ht="12.75" hidden="false" customHeight="false" outlineLevel="0" collapsed="false">
      <c r="B3886" s="0" t="n">
        <f aca="false">COUNTIF('Deal Detail'!A3896:A13846,A3886)</f>
        <v>0</v>
      </c>
    </row>
    <row r="3887" customFormat="false" ht="12.75" hidden="false" customHeight="false" outlineLevel="0" collapsed="false">
      <c r="B3887" s="0" t="n">
        <f aca="false">COUNTIF('Deal Detail'!A3897:A13847,A3887)</f>
        <v>0</v>
      </c>
    </row>
    <row r="3888" customFormat="false" ht="12.75" hidden="false" customHeight="false" outlineLevel="0" collapsed="false">
      <c r="B3888" s="0" t="n">
        <f aca="false">COUNTIF('Deal Detail'!A3898:A13848,A3888)</f>
        <v>0</v>
      </c>
    </row>
    <row r="3889" customFormat="false" ht="12.75" hidden="false" customHeight="false" outlineLevel="0" collapsed="false">
      <c r="B3889" s="0" t="n">
        <f aca="false">COUNTIF('Deal Detail'!A3899:A13849,A3889)</f>
        <v>0</v>
      </c>
    </row>
    <row r="3890" customFormat="false" ht="12.75" hidden="false" customHeight="false" outlineLevel="0" collapsed="false">
      <c r="B3890" s="0" t="n">
        <f aca="false">COUNTIF('Deal Detail'!A3900:A13850,A3890)</f>
        <v>0</v>
      </c>
    </row>
    <row r="3891" customFormat="false" ht="12.75" hidden="false" customHeight="false" outlineLevel="0" collapsed="false">
      <c r="B3891" s="0" t="n">
        <f aca="false">COUNTIF('Deal Detail'!A3901:A13851,A3891)</f>
        <v>0</v>
      </c>
    </row>
    <row r="3892" customFormat="false" ht="12.75" hidden="false" customHeight="false" outlineLevel="0" collapsed="false">
      <c r="B3892" s="0" t="n">
        <f aca="false">COUNTIF('Deal Detail'!A3902:A13852,A3892)</f>
        <v>0</v>
      </c>
    </row>
    <row r="3893" customFormat="false" ht="12.75" hidden="false" customHeight="false" outlineLevel="0" collapsed="false">
      <c r="B3893" s="0" t="n">
        <f aca="false">COUNTIF('Deal Detail'!A3903:A13853,A3893)</f>
        <v>0</v>
      </c>
    </row>
    <row r="3894" customFormat="false" ht="12.75" hidden="false" customHeight="false" outlineLevel="0" collapsed="false">
      <c r="B3894" s="0" t="n">
        <f aca="false">COUNTIF('Deal Detail'!A3904:A13854,A3894)</f>
        <v>0</v>
      </c>
    </row>
    <row r="3895" customFormat="false" ht="12.75" hidden="false" customHeight="false" outlineLevel="0" collapsed="false">
      <c r="B3895" s="0" t="n">
        <f aca="false">COUNTIF('Deal Detail'!A3905:A13855,A3895)</f>
        <v>0</v>
      </c>
    </row>
    <row r="3896" customFormat="false" ht="12.75" hidden="false" customHeight="false" outlineLevel="0" collapsed="false">
      <c r="B3896" s="0" t="n">
        <f aca="false">COUNTIF('Deal Detail'!A3906:A13856,A3896)</f>
        <v>0</v>
      </c>
    </row>
    <row r="3897" customFormat="false" ht="12.75" hidden="false" customHeight="false" outlineLevel="0" collapsed="false">
      <c r="B3897" s="0" t="n">
        <f aca="false">COUNTIF('Deal Detail'!A3907:A13857,A3897)</f>
        <v>0</v>
      </c>
    </row>
    <row r="3898" customFormat="false" ht="12.75" hidden="false" customHeight="false" outlineLevel="0" collapsed="false">
      <c r="B3898" s="0" t="n">
        <f aca="false">COUNTIF('Deal Detail'!A3908:A13858,A3898)</f>
        <v>0</v>
      </c>
    </row>
    <row r="3899" customFormat="false" ht="12.75" hidden="false" customHeight="false" outlineLevel="0" collapsed="false">
      <c r="B3899" s="0" t="n">
        <f aca="false">COUNTIF('Deal Detail'!A3909:A13859,A3899)</f>
        <v>0</v>
      </c>
    </row>
    <row r="3900" customFormat="false" ht="12.75" hidden="false" customHeight="false" outlineLevel="0" collapsed="false">
      <c r="B3900" s="0" t="n">
        <f aca="false">COUNTIF('Deal Detail'!A3910:A13860,A3900)</f>
        <v>0</v>
      </c>
    </row>
    <row r="3901" customFormat="false" ht="12.75" hidden="false" customHeight="false" outlineLevel="0" collapsed="false">
      <c r="B3901" s="0" t="n">
        <f aca="false">COUNTIF('Deal Detail'!A3911:A13861,A3901)</f>
        <v>0</v>
      </c>
    </row>
    <row r="3902" customFormat="false" ht="12.75" hidden="false" customHeight="false" outlineLevel="0" collapsed="false">
      <c r="B3902" s="0" t="n">
        <f aca="false">COUNTIF('Deal Detail'!A3912:A13862,A3902)</f>
        <v>0</v>
      </c>
    </row>
    <row r="3903" customFormat="false" ht="12.75" hidden="false" customHeight="false" outlineLevel="0" collapsed="false">
      <c r="B3903" s="0" t="n">
        <f aca="false">COUNTIF('Deal Detail'!A3913:A13863,A3903)</f>
        <v>0</v>
      </c>
    </row>
    <row r="3904" customFormat="false" ht="12.75" hidden="false" customHeight="false" outlineLevel="0" collapsed="false">
      <c r="B3904" s="0" t="n">
        <f aca="false">COUNTIF('Deal Detail'!A3914:A13864,A3904)</f>
        <v>0</v>
      </c>
    </row>
    <row r="3905" customFormat="false" ht="12.75" hidden="false" customHeight="false" outlineLevel="0" collapsed="false">
      <c r="B3905" s="0" t="n">
        <f aca="false">COUNTIF('Deal Detail'!A3915:A13865,A3905)</f>
        <v>0</v>
      </c>
    </row>
    <row r="3906" customFormat="false" ht="12.75" hidden="false" customHeight="false" outlineLevel="0" collapsed="false">
      <c r="B3906" s="0" t="n">
        <f aca="false">COUNTIF('Deal Detail'!A3916:A13866,A3906)</f>
        <v>0</v>
      </c>
    </row>
    <row r="3907" customFormat="false" ht="12.75" hidden="false" customHeight="false" outlineLevel="0" collapsed="false">
      <c r="B3907" s="0" t="n">
        <f aca="false">COUNTIF('Deal Detail'!A3917:A13867,A3907)</f>
        <v>0</v>
      </c>
    </row>
    <row r="3908" customFormat="false" ht="12.75" hidden="false" customHeight="false" outlineLevel="0" collapsed="false">
      <c r="B3908" s="0" t="n">
        <f aca="false">COUNTIF('Deal Detail'!A3918:A13868,A3908)</f>
        <v>0</v>
      </c>
    </row>
    <row r="3909" customFormat="false" ht="12.75" hidden="false" customHeight="false" outlineLevel="0" collapsed="false">
      <c r="B3909" s="0" t="n">
        <f aca="false">COUNTIF('Deal Detail'!A3919:A13869,A3909)</f>
        <v>0</v>
      </c>
    </row>
    <row r="3910" customFormat="false" ht="12.75" hidden="false" customHeight="false" outlineLevel="0" collapsed="false">
      <c r="B3910" s="0" t="n">
        <f aca="false">COUNTIF('Deal Detail'!A3920:A13870,A3910)</f>
        <v>0</v>
      </c>
    </row>
    <row r="3911" customFormat="false" ht="12.75" hidden="false" customHeight="false" outlineLevel="0" collapsed="false">
      <c r="B3911" s="0" t="n">
        <f aca="false">COUNTIF('Deal Detail'!A3921:A13871,A3911)</f>
        <v>0</v>
      </c>
    </row>
    <row r="3912" customFormat="false" ht="12.75" hidden="false" customHeight="false" outlineLevel="0" collapsed="false">
      <c r="B3912" s="0" t="n">
        <f aca="false">COUNTIF('Deal Detail'!A3922:A13872,A3912)</f>
        <v>0</v>
      </c>
    </row>
    <row r="3913" customFormat="false" ht="12.75" hidden="false" customHeight="false" outlineLevel="0" collapsed="false">
      <c r="B3913" s="0" t="n">
        <f aca="false">COUNTIF('Deal Detail'!A3923:A13873,A3913)</f>
        <v>0</v>
      </c>
    </row>
    <row r="3914" customFormat="false" ht="12.75" hidden="false" customHeight="false" outlineLevel="0" collapsed="false">
      <c r="B3914" s="0" t="n">
        <f aca="false">COUNTIF('Deal Detail'!A3924:A13874,A3914)</f>
        <v>0</v>
      </c>
    </row>
    <row r="3915" customFormat="false" ht="12.75" hidden="false" customHeight="false" outlineLevel="0" collapsed="false">
      <c r="B3915" s="0" t="n">
        <f aca="false">COUNTIF('Deal Detail'!A3925:A13875,A3915)</f>
        <v>0</v>
      </c>
    </row>
    <row r="3916" customFormat="false" ht="12.75" hidden="false" customHeight="false" outlineLevel="0" collapsed="false">
      <c r="B3916" s="0" t="n">
        <f aca="false">COUNTIF('Deal Detail'!A3926:A13876,A3916)</f>
        <v>0</v>
      </c>
    </row>
    <row r="3917" customFormat="false" ht="12.75" hidden="false" customHeight="false" outlineLevel="0" collapsed="false">
      <c r="B3917" s="0" t="n">
        <f aca="false">COUNTIF('Deal Detail'!A3927:A13877,A3917)</f>
        <v>0</v>
      </c>
    </row>
    <row r="3918" customFormat="false" ht="12.75" hidden="false" customHeight="false" outlineLevel="0" collapsed="false">
      <c r="B3918" s="0" t="n">
        <f aca="false">COUNTIF('Deal Detail'!A3928:A13878,A3918)</f>
        <v>0</v>
      </c>
    </row>
    <row r="3919" customFormat="false" ht="12.75" hidden="false" customHeight="false" outlineLevel="0" collapsed="false">
      <c r="B3919" s="0" t="n">
        <f aca="false">COUNTIF('Deal Detail'!A3929:A13879,A3919)</f>
        <v>0</v>
      </c>
    </row>
    <row r="3920" customFormat="false" ht="12.75" hidden="false" customHeight="false" outlineLevel="0" collapsed="false">
      <c r="B3920" s="0" t="n">
        <f aca="false">COUNTIF('Deal Detail'!A3930:A13880,A3920)</f>
        <v>0</v>
      </c>
    </row>
    <row r="3921" customFormat="false" ht="12.75" hidden="false" customHeight="false" outlineLevel="0" collapsed="false">
      <c r="B3921" s="0" t="n">
        <f aca="false">COUNTIF('Deal Detail'!A3931:A13881,A3921)</f>
        <v>0</v>
      </c>
    </row>
    <row r="3922" customFormat="false" ht="12.75" hidden="false" customHeight="false" outlineLevel="0" collapsed="false">
      <c r="B3922" s="0" t="n">
        <f aca="false">COUNTIF('Deal Detail'!A3932:A13882,A3922)</f>
        <v>0</v>
      </c>
    </row>
    <row r="3923" customFormat="false" ht="12.75" hidden="false" customHeight="false" outlineLevel="0" collapsed="false">
      <c r="B3923" s="0" t="n">
        <f aca="false">COUNTIF('Deal Detail'!A3933:A13883,A3923)</f>
        <v>0</v>
      </c>
    </row>
    <row r="3924" customFormat="false" ht="12.75" hidden="false" customHeight="false" outlineLevel="0" collapsed="false">
      <c r="B3924" s="0" t="n">
        <f aca="false">COUNTIF('Deal Detail'!A3934:A13884,A3924)</f>
        <v>0</v>
      </c>
    </row>
    <row r="3925" customFormat="false" ht="12.75" hidden="false" customHeight="false" outlineLevel="0" collapsed="false">
      <c r="B3925" s="0" t="n">
        <f aca="false">COUNTIF('Deal Detail'!A3935:A13885,A3925)</f>
        <v>0</v>
      </c>
    </row>
    <row r="3926" customFormat="false" ht="12.75" hidden="false" customHeight="false" outlineLevel="0" collapsed="false">
      <c r="B3926" s="0" t="n">
        <f aca="false">COUNTIF('Deal Detail'!A3936:A13886,A3926)</f>
        <v>0</v>
      </c>
    </row>
    <row r="3927" customFormat="false" ht="12.75" hidden="false" customHeight="false" outlineLevel="0" collapsed="false">
      <c r="B3927" s="0" t="n">
        <f aca="false">COUNTIF('Deal Detail'!A3937:A13887,A3927)</f>
        <v>0</v>
      </c>
    </row>
    <row r="3928" customFormat="false" ht="12.75" hidden="false" customHeight="false" outlineLevel="0" collapsed="false">
      <c r="B3928" s="0" t="n">
        <f aca="false">COUNTIF('Deal Detail'!A3938:A13888,A3928)</f>
        <v>0</v>
      </c>
    </row>
    <row r="3929" customFormat="false" ht="12.75" hidden="false" customHeight="false" outlineLevel="0" collapsed="false">
      <c r="B3929" s="0" t="n">
        <f aca="false">COUNTIF('Deal Detail'!A3939:A13889,A3929)</f>
        <v>0</v>
      </c>
    </row>
    <row r="3930" customFormat="false" ht="12.75" hidden="false" customHeight="false" outlineLevel="0" collapsed="false">
      <c r="B3930" s="0" t="n">
        <f aca="false">COUNTIF('Deal Detail'!A3940:A13890,A3930)</f>
        <v>0</v>
      </c>
    </row>
    <row r="3931" customFormat="false" ht="12.75" hidden="false" customHeight="false" outlineLevel="0" collapsed="false">
      <c r="B3931" s="0" t="n">
        <f aca="false">COUNTIF('Deal Detail'!A3941:A13891,A3931)</f>
        <v>0</v>
      </c>
    </row>
    <row r="3932" customFormat="false" ht="12.75" hidden="false" customHeight="false" outlineLevel="0" collapsed="false">
      <c r="B3932" s="0" t="n">
        <f aca="false">COUNTIF('Deal Detail'!A3942:A13892,A3932)</f>
        <v>0</v>
      </c>
    </row>
    <row r="3933" customFormat="false" ht="12.75" hidden="false" customHeight="false" outlineLevel="0" collapsed="false">
      <c r="B3933" s="0" t="n">
        <f aca="false">COUNTIF('Deal Detail'!A3943:A13893,A3933)</f>
        <v>0</v>
      </c>
    </row>
    <row r="3934" customFormat="false" ht="12.75" hidden="false" customHeight="false" outlineLevel="0" collapsed="false">
      <c r="B3934" s="0" t="n">
        <f aca="false">COUNTIF('Deal Detail'!A3944:A13894,A3934)</f>
        <v>0</v>
      </c>
    </row>
    <row r="3935" customFormat="false" ht="12.75" hidden="false" customHeight="false" outlineLevel="0" collapsed="false">
      <c r="B3935" s="0" t="n">
        <f aca="false">COUNTIF('Deal Detail'!A3945:A13895,A3935)</f>
        <v>0</v>
      </c>
    </row>
    <row r="3936" customFormat="false" ht="12.75" hidden="false" customHeight="false" outlineLevel="0" collapsed="false">
      <c r="B3936" s="0" t="n">
        <f aca="false">COUNTIF('Deal Detail'!A3946:A13896,A3936)</f>
        <v>0</v>
      </c>
    </row>
    <row r="3937" customFormat="false" ht="12.75" hidden="false" customHeight="false" outlineLevel="0" collapsed="false">
      <c r="B3937" s="0" t="n">
        <f aca="false">COUNTIF('Deal Detail'!A3947:A13897,A3937)</f>
        <v>0</v>
      </c>
    </row>
    <row r="3938" customFormat="false" ht="12.75" hidden="false" customHeight="false" outlineLevel="0" collapsed="false">
      <c r="B3938" s="0" t="n">
        <f aca="false">COUNTIF('Deal Detail'!A3948:A13898,A3938)</f>
        <v>0</v>
      </c>
    </row>
    <row r="3939" customFormat="false" ht="12.75" hidden="false" customHeight="false" outlineLevel="0" collapsed="false">
      <c r="B3939" s="0" t="n">
        <f aca="false">COUNTIF('Deal Detail'!A3949:A13899,A3939)</f>
        <v>0</v>
      </c>
    </row>
    <row r="3940" customFormat="false" ht="12.75" hidden="false" customHeight="false" outlineLevel="0" collapsed="false">
      <c r="B3940" s="0" t="n">
        <f aca="false">COUNTIF('Deal Detail'!A3950:A13900,A3940)</f>
        <v>0</v>
      </c>
    </row>
    <row r="3941" customFormat="false" ht="12.75" hidden="false" customHeight="false" outlineLevel="0" collapsed="false">
      <c r="B3941" s="0" t="n">
        <f aca="false">COUNTIF('Deal Detail'!A3951:A13901,A3941)</f>
        <v>0</v>
      </c>
    </row>
    <row r="3942" customFormat="false" ht="12.75" hidden="false" customHeight="false" outlineLevel="0" collapsed="false">
      <c r="B3942" s="0" t="n">
        <f aca="false">COUNTIF('Deal Detail'!A3952:A13902,A3942)</f>
        <v>0</v>
      </c>
    </row>
    <row r="3943" customFormat="false" ht="12.75" hidden="false" customHeight="false" outlineLevel="0" collapsed="false">
      <c r="B3943" s="0" t="n">
        <f aca="false">COUNTIF('Deal Detail'!A3953:A13903,A3943)</f>
        <v>0</v>
      </c>
    </row>
    <row r="3944" customFormat="false" ht="12.75" hidden="false" customHeight="false" outlineLevel="0" collapsed="false">
      <c r="B3944" s="0" t="n">
        <f aca="false">COUNTIF('Deal Detail'!A3954:A13904,A3944)</f>
        <v>0</v>
      </c>
    </row>
    <row r="3945" customFormat="false" ht="12.75" hidden="false" customHeight="false" outlineLevel="0" collapsed="false">
      <c r="B3945" s="0" t="n">
        <f aca="false">COUNTIF('Deal Detail'!A3955:A13905,A3945)</f>
        <v>0</v>
      </c>
    </row>
    <row r="3946" customFormat="false" ht="12.75" hidden="false" customHeight="false" outlineLevel="0" collapsed="false">
      <c r="B3946" s="0" t="n">
        <f aca="false">COUNTIF('Deal Detail'!A3956:A13906,A3946)</f>
        <v>0</v>
      </c>
    </row>
    <row r="3947" customFormat="false" ht="12.75" hidden="false" customHeight="false" outlineLevel="0" collapsed="false">
      <c r="B3947" s="0" t="n">
        <f aca="false">COUNTIF('Deal Detail'!A3957:A13907,A3947)</f>
        <v>0</v>
      </c>
    </row>
    <row r="3948" customFormat="false" ht="12.75" hidden="false" customHeight="false" outlineLevel="0" collapsed="false">
      <c r="B3948" s="0" t="n">
        <f aca="false">COUNTIF('Deal Detail'!A3958:A13908,A3948)</f>
        <v>0</v>
      </c>
    </row>
    <row r="3949" customFormat="false" ht="12.75" hidden="false" customHeight="false" outlineLevel="0" collapsed="false">
      <c r="B3949" s="0" t="n">
        <f aca="false">COUNTIF('Deal Detail'!A3959:A13909,A3949)</f>
        <v>0</v>
      </c>
    </row>
    <row r="3950" customFormat="false" ht="12.75" hidden="false" customHeight="false" outlineLevel="0" collapsed="false">
      <c r="B3950" s="0" t="n">
        <f aca="false">COUNTIF('Deal Detail'!A3960:A13910,A3950)</f>
        <v>0</v>
      </c>
    </row>
    <row r="3951" customFormat="false" ht="12.75" hidden="false" customHeight="false" outlineLevel="0" collapsed="false">
      <c r="B3951" s="0" t="n">
        <f aca="false">COUNTIF('Deal Detail'!A3961:A13911,A3951)</f>
        <v>0</v>
      </c>
    </row>
    <row r="3952" customFormat="false" ht="12.75" hidden="false" customHeight="false" outlineLevel="0" collapsed="false">
      <c r="B3952" s="0" t="n">
        <f aca="false">COUNTIF('Deal Detail'!A3962:A13912,A3952)</f>
        <v>0</v>
      </c>
    </row>
    <row r="3953" customFormat="false" ht="12.75" hidden="false" customHeight="false" outlineLevel="0" collapsed="false">
      <c r="B3953" s="0" t="n">
        <f aca="false">COUNTIF('Deal Detail'!A3963:A13913,A3953)</f>
        <v>0</v>
      </c>
    </row>
    <row r="3954" customFormat="false" ht="12.75" hidden="false" customHeight="false" outlineLevel="0" collapsed="false">
      <c r="B3954" s="0" t="n">
        <f aca="false">COUNTIF('Deal Detail'!A3964:A13914,A3954)</f>
        <v>0</v>
      </c>
    </row>
    <row r="3955" customFormat="false" ht="12.75" hidden="false" customHeight="false" outlineLevel="0" collapsed="false">
      <c r="B3955" s="0" t="n">
        <f aca="false">COUNTIF('Deal Detail'!A3965:A13915,A3955)</f>
        <v>0</v>
      </c>
    </row>
    <row r="3956" customFormat="false" ht="12.75" hidden="false" customHeight="false" outlineLevel="0" collapsed="false">
      <c r="B3956" s="0" t="n">
        <f aca="false">COUNTIF('Deal Detail'!A3966:A13916,A3956)</f>
        <v>0</v>
      </c>
    </row>
    <row r="3957" customFormat="false" ht="12.75" hidden="false" customHeight="false" outlineLevel="0" collapsed="false">
      <c r="B3957" s="0" t="n">
        <f aca="false">COUNTIF('Deal Detail'!A3967:A13917,A3957)</f>
        <v>0</v>
      </c>
    </row>
    <row r="3958" customFormat="false" ht="12.75" hidden="false" customHeight="false" outlineLevel="0" collapsed="false">
      <c r="B3958" s="0" t="n">
        <f aca="false">COUNTIF('Deal Detail'!A3968:A13918,A3958)</f>
        <v>0</v>
      </c>
    </row>
    <row r="3959" customFormat="false" ht="12.75" hidden="false" customHeight="false" outlineLevel="0" collapsed="false">
      <c r="B3959" s="0" t="n">
        <f aca="false">COUNTIF('Deal Detail'!A3969:A13919,A3959)</f>
        <v>0</v>
      </c>
    </row>
    <row r="3960" customFormat="false" ht="12.75" hidden="false" customHeight="false" outlineLevel="0" collapsed="false">
      <c r="B3960" s="0" t="n">
        <f aca="false">COUNTIF('Deal Detail'!A3970:A13920,A3960)</f>
        <v>0</v>
      </c>
    </row>
    <row r="3961" customFormat="false" ht="12.75" hidden="false" customHeight="false" outlineLevel="0" collapsed="false">
      <c r="B3961" s="0" t="n">
        <f aca="false">COUNTIF('Deal Detail'!A3971:A13921,A3961)</f>
        <v>0</v>
      </c>
    </row>
    <row r="3962" customFormat="false" ht="12.75" hidden="false" customHeight="false" outlineLevel="0" collapsed="false">
      <c r="B3962" s="0" t="n">
        <f aca="false">COUNTIF('Deal Detail'!A3972:A13922,A3962)</f>
        <v>0</v>
      </c>
    </row>
    <row r="3963" customFormat="false" ht="12.75" hidden="false" customHeight="false" outlineLevel="0" collapsed="false">
      <c r="B3963" s="0" t="n">
        <f aca="false">COUNTIF('Deal Detail'!A3973:A13923,A3963)</f>
        <v>0</v>
      </c>
    </row>
    <row r="3964" customFormat="false" ht="12.75" hidden="false" customHeight="false" outlineLevel="0" collapsed="false">
      <c r="B3964" s="0" t="n">
        <f aca="false">COUNTIF('Deal Detail'!A3974:A13924,A3964)</f>
        <v>0</v>
      </c>
    </row>
    <row r="3965" customFormat="false" ht="12.75" hidden="false" customHeight="false" outlineLevel="0" collapsed="false">
      <c r="B3965" s="0" t="n">
        <f aca="false">COUNTIF('Deal Detail'!A3975:A13925,A3965)</f>
        <v>0</v>
      </c>
    </row>
    <row r="3966" customFormat="false" ht="12.75" hidden="false" customHeight="false" outlineLevel="0" collapsed="false">
      <c r="B3966" s="0" t="n">
        <f aca="false">COUNTIF('Deal Detail'!A3976:A13926,A3966)</f>
        <v>0</v>
      </c>
    </row>
    <row r="3967" customFormat="false" ht="12.75" hidden="false" customHeight="false" outlineLevel="0" collapsed="false">
      <c r="B3967" s="0" t="n">
        <f aca="false">COUNTIF('Deal Detail'!A3977:A13927,A3967)</f>
        <v>0</v>
      </c>
    </row>
    <row r="3968" customFormat="false" ht="12.75" hidden="false" customHeight="false" outlineLevel="0" collapsed="false">
      <c r="B3968" s="0" t="n">
        <f aca="false">COUNTIF('Deal Detail'!A3978:A13928,A3968)</f>
        <v>0</v>
      </c>
    </row>
    <row r="3969" customFormat="false" ht="12.75" hidden="false" customHeight="false" outlineLevel="0" collapsed="false">
      <c r="B3969" s="0" t="n">
        <f aca="false">COUNTIF('Deal Detail'!A3979:A13929,A3969)</f>
        <v>0</v>
      </c>
    </row>
    <row r="3970" customFormat="false" ht="12.75" hidden="false" customHeight="false" outlineLevel="0" collapsed="false">
      <c r="B3970" s="0" t="n">
        <f aca="false">COUNTIF('Deal Detail'!A3980:A13930,A3970)</f>
        <v>0</v>
      </c>
    </row>
    <row r="3971" customFormat="false" ht="12.75" hidden="false" customHeight="false" outlineLevel="0" collapsed="false">
      <c r="B3971" s="0" t="n">
        <f aca="false">COUNTIF('Deal Detail'!A3981:A13931,A3971)</f>
        <v>0</v>
      </c>
    </row>
    <row r="3972" customFormat="false" ht="12.75" hidden="false" customHeight="false" outlineLevel="0" collapsed="false">
      <c r="B3972" s="0" t="n">
        <f aca="false">COUNTIF('Deal Detail'!A3982:A13932,A3972)</f>
        <v>0</v>
      </c>
    </row>
    <row r="3973" customFormat="false" ht="12.75" hidden="false" customHeight="false" outlineLevel="0" collapsed="false">
      <c r="B3973" s="0" t="n">
        <f aca="false">COUNTIF('Deal Detail'!A3983:A13933,A3973)</f>
        <v>0</v>
      </c>
    </row>
    <row r="3974" customFormat="false" ht="12.75" hidden="false" customHeight="false" outlineLevel="0" collapsed="false">
      <c r="B3974" s="0" t="n">
        <f aca="false">COUNTIF('Deal Detail'!A3984:A13934,A3974)</f>
        <v>0</v>
      </c>
    </row>
    <row r="3975" customFormat="false" ht="12.75" hidden="false" customHeight="false" outlineLevel="0" collapsed="false">
      <c r="B3975" s="0" t="n">
        <f aca="false">COUNTIF('Deal Detail'!A3985:A13935,A3975)</f>
        <v>0</v>
      </c>
    </row>
    <row r="3976" customFormat="false" ht="12.75" hidden="false" customHeight="false" outlineLevel="0" collapsed="false">
      <c r="B3976" s="0" t="n">
        <f aca="false">COUNTIF('Deal Detail'!A3986:A13936,A3976)</f>
        <v>0</v>
      </c>
    </row>
    <row r="3977" customFormat="false" ht="12.75" hidden="false" customHeight="false" outlineLevel="0" collapsed="false">
      <c r="B3977" s="0" t="n">
        <f aca="false">COUNTIF('Deal Detail'!A3987:A13937,A3977)</f>
        <v>0</v>
      </c>
    </row>
    <row r="3978" customFormat="false" ht="12.75" hidden="false" customHeight="false" outlineLevel="0" collapsed="false">
      <c r="B3978" s="0" t="n">
        <f aca="false">COUNTIF('Deal Detail'!A3988:A13938,A3978)</f>
        <v>0</v>
      </c>
    </row>
    <row r="3979" customFormat="false" ht="12.75" hidden="false" customHeight="false" outlineLevel="0" collapsed="false">
      <c r="B3979" s="0" t="n">
        <f aca="false">COUNTIF('Deal Detail'!A3989:A13939,A3979)</f>
        <v>0</v>
      </c>
    </row>
    <row r="3980" customFormat="false" ht="12.75" hidden="false" customHeight="false" outlineLevel="0" collapsed="false">
      <c r="B3980" s="0" t="n">
        <f aca="false">COUNTIF('Deal Detail'!A3990:A13940,A3980)</f>
        <v>0</v>
      </c>
    </row>
    <row r="3981" customFormat="false" ht="12.75" hidden="false" customHeight="false" outlineLevel="0" collapsed="false">
      <c r="B3981" s="0" t="n">
        <f aca="false">COUNTIF('Deal Detail'!A3991:A13941,A3981)</f>
        <v>0</v>
      </c>
    </row>
    <row r="3982" customFormat="false" ht="12.75" hidden="false" customHeight="false" outlineLevel="0" collapsed="false">
      <c r="B3982" s="0" t="n">
        <f aca="false">COUNTIF('Deal Detail'!A3992:A13942,A3982)</f>
        <v>0</v>
      </c>
    </row>
    <row r="3983" customFormat="false" ht="12.75" hidden="false" customHeight="false" outlineLevel="0" collapsed="false">
      <c r="B3983" s="0" t="n">
        <f aca="false">COUNTIF('Deal Detail'!A3993:A13943,A3983)</f>
        <v>0</v>
      </c>
    </row>
    <row r="3984" customFormat="false" ht="12.75" hidden="false" customHeight="false" outlineLevel="0" collapsed="false">
      <c r="B3984" s="0" t="n">
        <f aca="false">COUNTIF('Deal Detail'!A3994:A13944,A3984)</f>
        <v>0</v>
      </c>
    </row>
    <row r="3985" customFormat="false" ht="12.75" hidden="false" customHeight="false" outlineLevel="0" collapsed="false">
      <c r="B3985" s="0" t="n">
        <f aca="false">COUNTIF('Deal Detail'!A3995:A13945,A3985)</f>
        <v>0</v>
      </c>
    </row>
    <row r="3986" customFormat="false" ht="12.75" hidden="false" customHeight="false" outlineLevel="0" collapsed="false">
      <c r="B3986" s="0" t="n">
        <f aca="false">COUNTIF('Deal Detail'!A3996:A13946,A3986)</f>
        <v>0</v>
      </c>
    </row>
    <row r="3987" customFormat="false" ht="12.75" hidden="false" customHeight="false" outlineLevel="0" collapsed="false">
      <c r="B3987" s="0" t="n">
        <f aca="false">COUNTIF('Deal Detail'!A3997:A13947,A3987)</f>
        <v>0</v>
      </c>
    </row>
    <row r="3988" customFormat="false" ht="12.75" hidden="false" customHeight="false" outlineLevel="0" collapsed="false">
      <c r="B3988" s="0" t="n">
        <f aca="false">COUNTIF('Deal Detail'!A3998:A13948,A3988)</f>
        <v>0</v>
      </c>
    </row>
    <row r="3989" customFormat="false" ht="12.75" hidden="false" customHeight="false" outlineLevel="0" collapsed="false">
      <c r="B3989" s="0" t="n">
        <f aca="false">COUNTIF('Deal Detail'!A3999:A13949,A3989)</f>
        <v>0</v>
      </c>
    </row>
    <row r="3990" customFormat="false" ht="12.75" hidden="false" customHeight="false" outlineLevel="0" collapsed="false">
      <c r="B3990" s="0" t="n">
        <f aca="false">COUNTIF('Deal Detail'!A4000:A13950,A3990)</f>
        <v>0</v>
      </c>
    </row>
    <row r="3991" customFormat="false" ht="12.75" hidden="false" customHeight="false" outlineLevel="0" collapsed="false">
      <c r="B3991" s="0" t="n">
        <f aca="false">COUNTIF('Deal Detail'!A4001:A13951,A3991)</f>
        <v>0</v>
      </c>
    </row>
    <row r="3992" customFormat="false" ht="12.75" hidden="false" customHeight="false" outlineLevel="0" collapsed="false">
      <c r="B3992" s="0" t="n">
        <f aca="false">COUNTIF('Deal Detail'!A4002:A13952,A3992)</f>
        <v>0</v>
      </c>
    </row>
    <row r="3993" customFormat="false" ht="12.75" hidden="false" customHeight="false" outlineLevel="0" collapsed="false">
      <c r="B3993" s="0" t="n">
        <f aca="false">COUNTIF('Deal Detail'!A4003:A13953,A3993)</f>
        <v>0</v>
      </c>
    </row>
    <row r="3994" customFormat="false" ht="12.75" hidden="false" customHeight="false" outlineLevel="0" collapsed="false">
      <c r="B3994" s="0" t="n">
        <f aca="false">COUNTIF('Deal Detail'!A4004:A13954,A3994)</f>
        <v>0</v>
      </c>
    </row>
    <row r="3995" customFormat="false" ht="12.75" hidden="false" customHeight="false" outlineLevel="0" collapsed="false">
      <c r="B3995" s="0" t="n">
        <f aca="false">COUNTIF('Deal Detail'!A4005:A13955,A3995)</f>
        <v>0</v>
      </c>
    </row>
    <row r="3996" customFormat="false" ht="12.75" hidden="false" customHeight="false" outlineLevel="0" collapsed="false">
      <c r="B3996" s="0" t="n">
        <f aca="false">COUNTIF('Deal Detail'!A4006:A13956,A3996)</f>
        <v>0</v>
      </c>
    </row>
    <row r="3997" customFormat="false" ht="12.75" hidden="false" customHeight="false" outlineLevel="0" collapsed="false">
      <c r="B3997" s="0" t="n">
        <f aca="false">COUNTIF('Deal Detail'!A4007:A13957,A3997)</f>
        <v>0</v>
      </c>
    </row>
    <row r="3998" customFormat="false" ht="12.75" hidden="false" customHeight="false" outlineLevel="0" collapsed="false">
      <c r="B3998" s="0" t="n">
        <f aca="false">COUNTIF('Deal Detail'!A4008:A13958,A3998)</f>
        <v>0</v>
      </c>
    </row>
    <row r="3999" customFormat="false" ht="12.75" hidden="false" customHeight="false" outlineLevel="0" collapsed="false">
      <c r="B3999" s="0" t="n">
        <f aca="false">COUNTIF('Deal Detail'!A4009:A13959,A3999)</f>
        <v>0</v>
      </c>
    </row>
    <row r="4000" customFormat="false" ht="12.75" hidden="false" customHeight="false" outlineLevel="0" collapsed="false">
      <c r="B4000" s="0" t="n">
        <f aca="false">COUNTIF('Deal Detail'!A4010:A13960,A4000)</f>
        <v>0</v>
      </c>
    </row>
    <row r="4001" customFormat="false" ht="12.75" hidden="false" customHeight="false" outlineLevel="0" collapsed="false">
      <c r="B4001" s="0" t="n">
        <f aca="false">COUNTIF('Deal Detail'!A4011:A13961,A4001)</f>
        <v>0</v>
      </c>
    </row>
    <row r="4002" customFormat="false" ht="12.75" hidden="false" customHeight="false" outlineLevel="0" collapsed="false">
      <c r="B4002" s="0" t="n">
        <f aca="false">COUNTIF('Deal Detail'!A4012:A13962,A4002)</f>
        <v>0</v>
      </c>
    </row>
    <row r="4003" customFormat="false" ht="12.75" hidden="false" customHeight="false" outlineLevel="0" collapsed="false">
      <c r="B4003" s="0" t="n">
        <f aca="false">COUNTIF('Deal Detail'!A4013:A13963,A4003)</f>
        <v>0</v>
      </c>
    </row>
    <row r="4004" customFormat="false" ht="12.75" hidden="false" customHeight="false" outlineLevel="0" collapsed="false">
      <c r="B4004" s="0" t="n">
        <f aca="false">COUNTIF('Deal Detail'!A4014:A13964,A4004)</f>
        <v>0</v>
      </c>
    </row>
    <row r="4005" customFormat="false" ht="12.75" hidden="false" customHeight="false" outlineLevel="0" collapsed="false">
      <c r="B4005" s="0" t="n">
        <f aca="false">COUNTIF('Deal Detail'!A4015:A13965,A4005)</f>
        <v>0</v>
      </c>
    </row>
    <row r="4006" customFormat="false" ht="12.75" hidden="false" customHeight="false" outlineLevel="0" collapsed="false">
      <c r="B4006" s="0" t="n">
        <f aca="false">COUNTIF('Deal Detail'!A4016:A13966,A4006)</f>
        <v>0</v>
      </c>
    </row>
    <row r="4007" customFormat="false" ht="12.75" hidden="false" customHeight="false" outlineLevel="0" collapsed="false">
      <c r="B4007" s="0" t="n">
        <f aca="false">COUNTIF('Deal Detail'!A4017:A13967,A4007)</f>
        <v>0</v>
      </c>
    </row>
    <row r="4008" customFormat="false" ht="12.75" hidden="false" customHeight="false" outlineLevel="0" collapsed="false">
      <c r="B4008" s="0" t="n">
        <f aca="false">COUNTIF('Deal Detail'!A4018:A13968,A4008)</f>
        <v>0</v>
      </c>
    </row>
    <row r="4009" customFormat="false" ht="12.75" hidden="false" customHeight="false" outlineLevel="0" collapsed="false">
      <c r="B4009" s="0" t="n">
        <f aca="false">COUNTIF('Deal Detail'!A4019:A13969,A4009)</f>
        <v>0</v>
      </c>
    </row>
    <row r="4010" customFormat="false" ht="12.75" hidden="false" customHeight="false" outlineLevel="0" collapsed="false">
      <c r="B4010" s="0" t="n">
        <f aca="false">COUNTIF('Deal Detail'!A4020:A13970,A4010)</f>
        <v>0</v>
      </c>
    </row>
    <row r="4011" customFormat="false" ht="12.75" hidden="false" customHeight="false" outlineLevel="0" collapsed="false">
      <c r="B4011" s="0" t="n">
        <f aca="false">COUNTIF('Deal Detail'!A4021:A13971,A4011)</f>
        <v>0</v>
      </c>
    </row>
    <row r="4012" customFormat="false" ht="12.75" hidden="false" customHeight="false" outlineLevel="0" collapsed="false">
      <c r="B4012" s="0" t="n">
        <f aca="false">COUNTIF('Deal Detail'!A4022:A13972,A4012)</f>
        <v>0</v>
      </c>
    </row>
    <row r="4013" customFormat="false" ht="12.75" hidden="false" customHeight="false" outlineLevel="0" collapsed="false">
      <c r="B4013" s="0" t="n">
        <f aca="false">COUNTIF('Deal Detail'!A4023:A13973,A4013)</f>
        <v>0</v>
      </c>
    </row>
    <row r="4014" customFormat="false" ht="12.75" hidden="false" customHeight="false" outlineLevel="0" collapsed="false">
      <c r="B4014" s="0" t="n">
        <f aca="false">COUNTIF('Deal Detail'!A4024:A13974,A4014)</f>
        <v>0</v>
      </c>
    </row>
    <row r="4015" customFormat="false" ht="12.75" hidden="false" customHeight="false" outlineLevel="0" collapsed="false">
      <c r="B4015" s="0" t="n">
        <f aca="false">COUNTIF('Deal Detail'!A4025:A13975,A4015)</f>
        <v>0</v>
      </c>
    </row>
    <row r="4016" customFormat="false" ht="12.75" hidden="false" customHeight="false" outlineLevel="0" collapsed="false">
      <c r="B4016" s="0" t="n">
        <f aca="false">COUNTIF('Deal Detail'!A4026:A13976,A4016)</f>
        <v>0</v>
      </c>
    </row>
    <row r="4017" customFormat="false" ht="12.75" hidden="false" customHeight="false" outlineLevel="0" collapsed="false">
      <c r="B4017" s="0" t="n">
        <f aca="false">COUNTIF('Deal Detail'!A4027:A13977,A4017)</f>
        <v>0</v>
      </c>
    </row>
    <row r="4018" customFormat="false" ht="12.75" hidden="false" customHeight="false" outlineLevel="0" collapsed="false">
      <c r="B4018" s="0" t="n">
        <f aca="false">COUNTIF('Deal Detail'!A4028:A13978,A4018)</f>
        <v>0</v>
      </c>
    </row>
    <row r="4019" customFormat="false" ht="12.75" hidden="false" customHeight="false" outlineLevel="0" collapsed="false">
      <c r="B4019" s="0" t="n">
        <f aca="false">COUNTIF('Deal Detail'!A4029:A13979,A4019)</f>
        <v>0</v>
      </c>
    </row>
    <row r="4020" customFormat="false" ht="12.75" hidden="false" customHeight="false" outlineLevel="0" collapsed="false">
      <c r="B4020" s="0" t="n">
        <f aca="false">COUNTIF('Deal Detail'!A4030:A13980,A4020)</f>
        <v>0</v>
      </c>
    </row>
    <row r="4021" customFormat="false" ht="12.75" hidden="false" customHeight="false" outlineLevel="0" collapsed="false">
      <c r="B4021" s="0" t="n">
        <f aca="false">COUNTIF('Deal Detail'!A4031:A13981,A4021)</f>
        <v>0</v>
      </c>
    </row>
    <row r="4022" customFormat="false" ht="12.75" hidden="false" customHeight="false" outlineLevel="0" collapsed="false">
      <c r="B4022" s="0" t="n">
        <f aca="false">COUNTIF('Deal Detail'!A4032:A13982,A4022)</f>
        <v>0</v>
      </c>
    </row>
    <row r="4023" customFormat="false" ht="12.75" hidden="false" customHeight="false" outlineLevel="0" collapsed="false">
      <c r="B4023" s="0" t="n">
        <f aca="false">COUNTIF('Deal Detail'!A4033:A13983,A4023)</f>
        <v>0</v>
      </c>
    </row>
    <row r="4024" customFormat="false" ht="12.75" hidden="false" customHeight="false" outlineLevel="0" collapsed="false">
      <c r="B4024" s="0" t="n">
        <f aca="false">COUNTIF('Deal Detail'!A4034:A13984,A4024)</f>
        <v>0</v>
      </c>
    </row>
    <row r="4025" customFormat="false" ht="12.75" hidden="false" customHeight="false" outlineLevel="0" collapsed="false">
      <c r="B4025" s="0" t="n">
        <f aca="false">COUNTIF('Deal Detail'!A4035:A13985,A4025)</f>
        <v>0</v>
      </c>
    </row>
    <row r="4026" customFormat="false" ht="12.75" hidden="false" customHeight="false" outlineLevel="0" collapsed="false">
      <c r="B4026" s="0" t="n">
        <f aca="false">COUNTIF('Deal Detail'!A4036:A13986,A4026)</f>
        <v>0</v>
      </c>
    </row>
    <row r="4027" customFormat="false" ht="12.75" hidden="false" customHeight="false" outlineLevel="0" collapsed="false">
      <c r="B4027" s="0" t="n">
        <f aca="false">COUNTIF('Deal Detail'!A4037:A13987,A4027)</f>
        <v>0</v>
      </c>
    </row>
    <row r="4028" customFormat="false" ht="12.75" hidden="false" customHeight="false" outlineLevel="0" collapsed="false">
      <c r="B4028" s="0" t="n">
        <f aca="false">COUNTIF('Deal Detail'!A4038:A13988,A4028)</f>
        <v>0</v>
      </c>
    </row>
    <row r="4029" customFormat="false" ht="12.75" hidden="false" customHeight="false" outlineLevel="0" collapsed="false">
      <c r="B4029" s="0" t="n">
        <f aca="false">COUNTIF('Deal Detail'!A4039:A13989,A4029)</f>
        <v>0</v>
      </c>
    </row>
    <row r="4030" customFormat="false" ht="12.75" hidden="false" customHeight="false" outlineLevel="0" collapsed="false">
      <c r="B4030" s="0" t="n">
        <f aca="false">COUNTIF('Deal Detail'!A4040:A13990,A4030)</f>
        <v>0</v>
      </c>
    </row>
    <row r="4031" customFormat="false" ht="12.75" hidden="false" customHeight="false" outlineLevel="0" collapsed="false">
      <c r="B4031" s="0" t="n">
        <f aca="false">COUNTIF('Deal Detail'!A4041:A13991,A4031)</f>
        <v>0</v>
      </c>
    </row>
    <row r="4032" customFormat="false" ht="12.75" hidden="false" customHeight="false" outlineLevel="0" collapsed="false">
      <c r="B4032" s="0" t="n">
        <f aca="false">COUNTIF('Deal Detail'!A4042:A13992,A4032)</f>
        <v>0</v>
      </c>
    </row>
    <row r="4033" customFormat="false" ht="12.75" hidden="false" customHeight="false" outlineLevel="0" collapsed="false">
      <c r="B4033" s="0" t="n">
        <f aca="false">COUNTIF('Deal Detail'!A4043:A13993,A4033)</f>
        <v>0</v>
      </c>
    </row>
    <row r="4034" customFormat="false" ht="12.75" hidden="false" customHeight="false" outlineLevel="0" collapsed="false">
      <c r="B4034" s="0" t="n">
        <f aca="false">COUNTIF('Deal Detail'!A4044:A13994,A4034)</f>
        <v>0</v>
      </c>
    </row>
    <row r="4035" customFormat="false" ht="12.75" hidden="false" customHeight="false" outlineLevel="0" collapsed="false">
      <c r="B4035" s="0" t="n">
        <f aca="false">COUNTIF('Deal Detail'!A4045:A13995,A4035)</f>
        <v>0</v>
      </c>
    </row>
    <row r="4036" customFormat="false" ht="12.75" hidden="false" customHeight="false" outlineLevel="0" collapsed="false">
      <c r="B4036" s="0" t="n">
        <f aca="false">COUNTIF('Deal Detail'!A4046:A13996,A4036)</f>
        <v>0</v>
      </c>
    </row>
    <row r="4037" customFormat="false" ht="12.75" hidden="false" customHeight="false" outlineLevel="0" collapsed="false">
      <c r="B4037" s="0" t="n">
        <f aca="false">COUNTIF('Deal Detail'!A4047:A13997,A4037)</f>
        <v>0</v>
      </c>
    </row>
    <row r="4038" customFormat="false" ht="12.75" hidden="false" customHeight="false" outlineLevel="0" collapsed="false">
      <c r="B4038" s="0" t="n">
        <f aca="false">COUNTIF('Deal Detail'!A4048:A13998,A4038)</f>
        <v>0</v>
      </c>
    </row>
    <row r="4039" customFormat="false" ht="12.75" hidden="false" customHeight="false" outlineLevel="0" collapsed="false">
      <c r="B4039" s="0" t="n">
        <f aca="false">COUNTIF('Deal Detail'!A4049:A13999,A4039)</f>
        <v>0</v>
      </c>
    </row>
    <row r="4040" customFormat="false" ht="12.75" hidden="false" customHeight="false" outlineLevel="0" collapsed="false">
      <c r="B4040" s="0" t="n">
        <f aca="false">COUNTIF('Deal Detail'!A4050:A14000,A4040)</f>
        <v>0</v>
      </c>
    </row>
    <row r="4041" customFormat="false" ht="12.75" hidden="false" customHeight="false" outlineLevel="0" collapsed="false">
      <c r="B4041" s="0" t="n">
        <f aca="false">COUNTIF('Deal Detail'!A4051:A14001,A4041)</f>
        <v>0</v>
      </c>
    </row>
    <row r="4042" customFormat="false" ht="12.75" hidden="false" customHeight="false" outlineLevel="0" collapsed="false">
      <c r="B4042" s="0" t="n">
        <f aca="false">COUNTIF('Deal Detail'!A4052:A14002,A4042)</f>
        <v>0</v>
      </c>
    </row>
    <row r="4043" customFormat="false" ht="12.75" hidden="false" customHeight="false" outlineLevel="0" collapsed="false">
      <c r="B4043" s="0" t="n">
        <f aca="false">COUNTIF('Deal Detail'!A4053:A14003,A4043)</f>
        <v>0</v>
      </c>
    </row>
    <row r="4044" customFormat="false" ht="12.75" hidden="false" customHeight="false" outlineLevel="0" collapsed="false">
      <c r="B4044" s="0" t="n">
        <f aca="false">COUNTIF('Deal Detail'!A4054:A14004,A4044)</f>
        <v>0</v>
      </c>
    </row>
    <row r="4045" customFormat="false" ht="12.75" hidden="false" customHeight="false" outlineLevel="0" collapsed="false">
      <c r="B4045" s="0" t="n">
        <f aca="false">COUNTIF('Deal Detail'!A4055:A14005,A4045)</f>
        <v>0</v>
      </c>
    </row>
    <row r="4046" customFormat="false" ht="12.75" hidden="false" customHeight="false" outlineLevel="0" collapsed="false">
      <c r="B4046" s="0" t="n">
        <f aca="false">COUNTIF('Deal Detail'!A4056:A14006,A4046)</f>
        <v>0</v>
      </c>
    </row>
    <row r="4047" customFormat="false" ht="12.75" hidden="false" customHeight="false" outlineLevel="0" collapsed="false">
      <c r="B4047" s="0" t="n">
        <f aca="false">COUNTIF('Deal Detail'!A4057:A14007,A4047)</f>
        <v>0</v>
      </c>
    </row>
    <row r="4048" customFormat="false" ht="12.75" hidden="false" customHeight="false" outlineLevel="0" collapsed="false">
      <c r="B4048" s="0" t="n">
        <f aca="false">COUNTIF('Deal Detail'!A4058:A14008,A4048)</f>
        <v>0</v>
      </c>
    </row>
    <row r="4049" customFormat="false" ht="12.75" hidden="false" customHeight="false" outlineLevel="0" collapsed="false">
      <c r="B4049" s="0" t="n">
        <f aca="false">COUNTIF('Deal Detail'!A4059:A14009,A4049)</f>
        <v>0</v>
      </c>
    </row>
    <row r="4050" customFormat="false" ht="12.75" hidden="false" customHeight="false" outlineLevel="0" collapsed="false">
      <c r="B4050" s="0" t="n">
        <f aca="false">COUNTIF('Deal Detail'!A4060:A14010,A4050)</f>
        <v>0</v>
      </c>
    </row>
    <row r="4051" customFormat="false" ht="12.75" hidden="false" customHeight="false" outlineLevel="0" collapsed="false">
      <c r="B4051" s="0" t="n">
        <f aca="false">COUNTIF('Deal Detail'!A4061:A14011,A4051)</f>
        <v>0</v>
      </c>
    </row>
    <row r="4052" customFormat="false" ht="12.75" hidden="false" customHeight="false" outlineLevel="0" collapsed="false">
      <c r="B4052" s="0" t="n">
        <f aca="false">COUNTIF('Deal Detail'!A4062:A14012,A4052)</f>
        <v>0</v>
      </c>
    </row>
    <row r="4053" customFormat="false" ht="12.75" hidden="false" customHeight="false" outlineLevel="0" collapsed="false">
      <c r="B4053" s="0" t="n">
        <f aca="false">COUNTIF('Deal Detail'!A4063:A14013,A4053)</f>
        <v>0</v>
      </c>
    </row>
    <row r="4054" customFormat="false" ht="12.75" hidden="false" customHeight="false" outlineLevel="0" collapsed="false">
      <c r="B4054" s="0" t="n">
        <f aca="false">COUNTIF('Deal Detail'!A4064:A14014,A4054)</f>
        <v>0</v>
      </c>
    </row>
    <row r="4055" customFormat="false" ht="12.75" hidden="false" customHeight="false" outlineLevel="0" collapsed="false">
      <c r="B4055" s="0" t="n">
        <f aca="false">COUNTIF('Deal Detail'!A4065:A14015,A4055)</f>
        <v>0</v>
      </c>
    </row>
    <row r="4056" customFormat="false" ht="12.75" hidden="false" customHeight="false" outlineLevel="0" collapsed="false">
      <c r="B4056" s="0" t="n">
        <f aca="false">COUNTIF('Deal Detail'!A4066:A14016,A4056)</f>
        <v>0</v>
      </c>
    </row>
    <row r="4057" customFormat="false" ht="12.75" hidden="false" customHeight="false" outlineLevel="0" collapsed="false">
      <c r="B4057" s="0" t="n">
        <f aca="false">COUNTIF('Deal Detail'!A4067:A14017,A4057)</f>
        <v>0</v>
      </c>
    </row>
    <row r="4058" customFormat="false" ht="12.75" hidden="false" customHeight="false" outlineLevel="0" collapsed="false">
      <c r="B4058" s="0" t="n">
        <f aca="false">COUNTIF('Deal Detail'!A4068:A14018,A4058)</f>
        <v>0</v>
      </c>
    </row>
    <row r="4059" customFormat="false" ht="12.75" hidden="false" customHeight="false" outlineLevel="0" collapsed="false">
      <c r="B4059" s="0" t="n">
        <f aca="false">COUNTIF('Deal Detail'!A4069:A14019,A4059)</f>
        <v>0</v>
      </c>
    </row>
    <row r="4060" customFormat="false" ht="12.75" hidden="false" customHeight="false" outlineLevel="0" collapsed="false">
      <c r="B4060" s="0" t="n">
        <f aca="false">COUNTIF('Deal Detail'!A4070:A14020,A4060)</f>
        <v>0</v>
      </c>
    </row>
    <row r="4061" customFormat="false" ht="12.75" hidden="false" customHeight="false" outlineLevel="0" collapsed="false">
      <c r="B4061" s="0" t="n">
        <f aca="false">COUNTIF('Deal Detail'!A4071:A14021,A4061)</f>
        <v>0</v>
      </c>
    </row>
    <row r="4062" customFormat="false" ht="12.75" hidden="false" customHeight="false" outlineLevel="0" collapsed="false">
      <c r="B4062" s="0" t="n">
        <f aca="false">COUNTIF('Deal Detail'!A4072:A14022,A4062)</f>
        <v>0</v>
      </c>
    </row>
    <row r="4063" customFormat="false" ht="12.75" hidden="false" customHeight="false" outlineLevel="0" collapsed="false">
      <c r="B4063" s="0" t="n">
        <f aca="false">COUNTIF('Deal Detail'!A4073:A14023,A4063)</f>
        <v>0</v>
      </c>
    </row>
    <row r="4064" customFormat="false" ht="12.75" hidden="false" customHeight="false" outlineLevel="0" collapsed="false">
      <c r="B4064" s="0" t="n">
        <f aca="false">COUNTIF('Deal Detail'!A4074:A14024,A4064)</f>
        <v>0</v>
      </c>
    </row>
    <row r="4065" customFormat="false" ht="12.75" hidden="false" customHeight="false" outlineLevel="0" collapsed="false">
      <c r="B4065" s="0" t="n">
        <f aca="false">COUNTIF('Deal Detail'!A4075:A14025,A4065)</f>
        <v>0</v>
      </c>
    </row>
    <row r="4066" customFormat="false" ht="12.75" hidden="false" customHeight="false" outlineLevel="0" collapsed="false">
      <c r="B4066" s="0" t="n">
        <f aca="false">COUNTIF('Deal Detail'!A4076:A14026,A4066)</f>
        <v>0</v>
      </c>
    </row>
    <row r="4067" customFormat="false" ht="12.75" hidden="false" customHeight="false" outlineLevel="0" collapsed="false">
      <c r="B4067" s="0" t="n">
        <f aca="false">COUNTIF('Deal Detail'!A4077:A14027,A4067)</f>
        <v>0</v>
      </c>
    </row>
    <row r="4068" customFormat="false" ht="12.75" hidden="false" customHeight="false" outlineLevel="0" collapsed="false">
      <c r="B4068" s="0" t="n">
        <f aca="false">COUNTIF('Deal Detail'!A4078:A14028,A4068)</f>
        <v>0</v>
      </c>
    </row>
    <row r="4069" customFormat="false" ht="12.75" hidden="false" customHeight="false" outlineLevel="0" collapsed="false">
      <c r="B4069" s="0" t="n">
        <f aca="false">COUNTIF('Deal Detail'!A4079:A14029,A4069)</f>
        <v>0</v>
      </c>
    </row>
    <row r="4070" customFormat="false" ht="12.75" hidden="false" customHeight="false" outlineLevel="0" collapsed="false">
      <c r="B4070" s="0" t="n">
        <f aca="false">COUNTIF('Deal Detail'!A4080:A14030,A4070)</f>
        <v>0</v>
      </c>
    </row>
    <row r="4071" customFormat="false" ht="12.75" hidden="false" customHeight="false" outlineLevel="0" collapsed="false">
      <c r="B4071" s="0" t="n">
        <f aca="false">COUNTIF('Deal Detail'!A4081:A14031,A4071)</f>
        <v>0</v>
      </c>
    </row>
    <row r="4072" customFormat="false" ht="12.75" hidden="false" customHeight="false" outlineLevel="0" collapsed="false">
      <c r="B4072" s="0" t="n">
        <f aca="false">COUNTIF('Deal Detail'!A4082:A14032,A4072)</f>
        <v>0</v>
      </c>
    </row>
    <row r="4073" customFormat="false" ht="12.75" hidden="false" customHeight="false" outlineLevel="0" collapsed="false">
      <c r="B4073" s="0" t="n">
        <f aca="false">COUNTIF('Deal Detail'!A4083:A14033,A4073)</f>
        <v>0</v>
      </c>
    </row>
    <row r="4074" customFormat="false" ht="12.75" hidden="false" customHeight="false" outlineLevel="0" collapsed="false">
      <c r="B4074" s="0" t="n">
        <f aca="false">COUNTIF('Deal Detail'!A4084:A14034,A4074)</f>
        <v>0</v>
      </c>
    </row>
    <row r="4075" customFormat="false" ht="12.75" hidden="false" customHeight="false" outlineLevel="0" collapsed="false">
      <c r="B4075" s="0" t="n">
        <f aca="false">COUNTIF('Deal Detail'!A4085:A14035,A4075)</f>
        <v>0</v>
      </c>
    </row>
    <row r="4076" customFormat="false" ht="12.75" hidden="false" customHeight="false" outlineLevel="0" collapsed="false">
      <c r="B4076" s="0" t="n">
        <f aca="false">COUNTIF('Deal Detail'!A4086:A14036,A4076)</f>
        <v>0</v>
      </c>
    </row>
    <row r="4077" customFormat="false" ht="12.75" hidden="false" customHeight="false" outlineLevel="0" collapsed="false">
      <c r="B4077" s="0" t="n">
        <f aca="false">COUNTIF('Deal Detail'!A4087:A14037,A4077)</f>
        <v>0</v>
      </c>
    </row>
    <row r="4078" customFormat="false" ht="12.75" hidden="false" customHeight="false" outlineLevel="0" collapsed="false">
      <c r="B4078" s="0" t="n">
        <f aca="false">COUNTIF('Deal Detail'!A4088:A14038,A4078)</f>
        <v>0</v>
      </c>
    </row>
    <row r="4079" customFormat="false" ht="12.75" hidden="false" customHeight="false" outlineLevel="0" collapsed="false">
      <c r="B4079" s="0" t="n">
        <f aca="false">COUNTIF('Deal Detail'!A4089:A14039,A4079)</f>
        <v>0</v>
      </c>
    </row>
    <row r="4080" customFormat="false" ht="12.75" hidden="false" customHeight="false" outlineLevel="0" collapsed="false">
      <c r="B4080" s="0" t="n">
        <f aca="false">COUNTIF('Deal Detail'!A4090:A14040,A4080)</f>
        <v>0</v>
      </c>
    </row>
    <row r="4081" customFormat="false" ht="12.75" hidden="false" customHeight="false" outlineLevel="0" collapsed="false">
      <c r="B4081" s="0" t="n">
        <f aca="false">COUNTIF('Deal Detail'!A4091:A14041,A4081)</f>
        <v>0</v>
      </c>
    </row>
    <row r="4082" customFormat="false" ht="12.75" hidden="false" customHeight="false" outlineLevel="0" collapsed="false">
      <c r="B4082" s="0" t="n">
        <f aca="false">COUNTIF('Deal Detail'!A4092:A14042,A4082)</f>
        <v>0</v>
      </c>
    </row>
    <row r="4083" customFormat="false" ht="12.75" hidden="false" customHeight="false" outlineLevel="0" collapsed="false">
      <c r="B4083" s="0" t="n">
        <f aca="false">COUNTIF('Deal Detail'!A4093:A14043,A4083)</f>
        <v>0</v>
      </c>
    </row>
    <row r="4084" customFormat="false" ht="12.75" hidden="false" customHeight="false" outlineLevel="0" collapsed="false">
      <c r="B4084" s="0" t="n">
        <f aca="false">COUNTIF('Deal Detail'!A4094:A14044,A4084)</f>
        <v>0</v>
      </c>
    </row>
    <row r="4085" customFormat="false" ht="12.75" hidden="false" customHeight="false" outlineLevel="0" collapsed="false">
      <c r="B4085" s="0" t="n">
        <f aca="false">COUNTIF('Deal Detail'!A4095:A14045,A4085)</f>
        <v>0</v>
      </c>
    </row>
    <row r="4086" customFormat="false" ht="12.75" hidden="false" customHeight="false" outlineLevel="0" collapsed="false">
      <c r="B4086" s="0" t="n">
        <f aca="false">COUNTIF('Deal Detail'!A4096:A14046,A4086)</f>
        <v>0</v>
      </c>
    </row>
    <row r="4087" customFormat="false" ht="12.75" hidden="false" customHeight="false" outlineLevel="0" collapsed="false">
      <c r="B4087" s="0" t="n">
        <f aca="false">COUNTIF('Deal Detail'!A4097:A14047,A4087)</f>
        <v>0</v>
      </c>
    </row>
    <row r="4088" customFormat="false" ht="12.75" hidden="false" customHeight="false" outlineLevel="0" collapsed="false">
      <c r="B4088" s="0" t="n">
        <f aca="false">COUNTIF('Deal Detail'!A4098:A14048,A4088)</f>
        <v>0</v>
      </c>
    </row>
    <row r="4089" customFormat="false" ht="12.75" hidden="false" customHeight="false" outlineLevel="0" collapsed="false">
      <c r="B4089" s="0" t="n">
        <f aca="false">COUNTIF('Deal Detail'!A4099:A14049,A4089)</f>
        <v>0</v>
      </c>
    </row>
    <row r="4090" customFormat="false" ht="12.75" hidden="false" customHeight="false" outlineLevel="0" collapsed="false">
      <c r="B4090" s="0" t="n">
        <f aca="false">COUNTIF('Deal Detail'!A4100:A14050,A4090)</f>
        <v>0</v>
      </c>
    </row>
    <row r="4091" customFormat="false" ht="12.75" hidden="false" customHeight="false" outlineLevel="0" collapsed="false">
      <c r="B4091" s="0" t="n">
        <f aca="false">COUNTIF('Deal Detail'!A4101:A14051,A4091)</f>
        <v>0</v>
      </c>
    </row>
    <row r="4092" customFormat="false" ht="12.75" hidden="false" customHeight="false" outlineLevel="0" collapsed="false">
      <c r="B4092" s="0" t="n">
        <f aca="false">COUNTIF('Deal Detail'!A4102:A14052,A4092)</f>
        <v>0</v>
      </c>
    </row>
    <row r="4093" customFormat="false" ht="12.75" hidden="false" customHeight="false" outlineLevel="0" collapsed="false">
      <c r="B4093" s="0" t="n">
        <f aca="false">COUNTIF('Deal Detail'!A4103:A14053,A4093)</f>
        <v>0</v>
      </c>
    </row>
    <row r="4094" customFormat="false" ht="12.75" hidden="false" customHeight="false" outlineLevel="0" collapsed="false">
      <c r="B4094" s="0" t="n">
        <f aca="false">COUNTIF('Deal Detail'!A4104:A14054,A4094)</f>
        <v>0</v>
      </c>
    </row>
    <row r="4095" customFormat="false" ht="12.75" hidden="false" customHeight="false" outlineLevel="0" collapsed="false">
      <c r="B4095" s="0" t="n">
        <f aca="false">COUNTIF('Deal Detail'!A4105:A14055,A4095)</f>
        <v>0</v>
      </c>
    </row>
    <row r="4096" customFormat="false" ht="12.75" hidden="false" customHeight="false" outlineLevel="0" collapsed="false">
      <c r="B4096" s="0" t="n">
        <f aca="false">COUNTIF('Deal Detail'!A4106:A14056,A4096)</f>
        <v>0</v>
      </c>
    </row>
    <row r="4097" customFormat="false" ht="12.75" hidden="false" customHeight="false" outlineLevel="0" collapsed="false">
      <c r="B4097" s="0" t="n">
        <f aca="false">COUNTIF('Deal Detail'!A4107:A14057,A4097)</f>
        <v>0</v>
      </c>
    </row>
    <row r="4098" customFormat="false" ht="12.75" hidden="false" customHeight="false" outlineLevel="0" collapsed="false">
      <c r="B4098" s="0" t="n">
        <f aca="false">COUNTIF('Deal Detail'!A4108:A14058,A4098)</f>
        <v>0</v>
      </c>
    </row>
    <row r="4099" customFormat="false" ht="12.75" hidden="false" customHeight="false" outlineLevel="0" collapsed="false">
      <c r="B4099" s="0" t="n">
        <f aca="false">COUNTIF('Deal Detail'!A4109:A14059,A4099)</f>
        <v>0</v>
      </c>
    </row>
    <row r="4100" customFormat="false" ht="12.75" hidden="false" customHeight="false" outlineLevel="0" collapsed="false">
      <c r="B4100" s="0" t="n">
        <f aca="false">COUNTIF('Deal Detail'!A4110:A14060,A4100)</f>
        <v>0</v>
      </c>
    </row>
    <row r="4101" customFormat="false" ht="12.75" hidden="false" customHeight="false" outlineLevel="0" collapsed="false">
      <c r="B4101" s="0" t="n">
        <f aca="false">COUNTIF('Deal Detail'!A4111:A14061,A4101)</f>
        <v>0</v>
      </c>
    </row>
    <row r="4102" customFormat="false" ht="12.75" hidden="false" customHeight="false" outlineLevel="0" collapsed="false">
      <c r="B4102" s="0" t="n">
        <f aca="false">COUNTIF('Deal Detail'!A4112:A14062,A4102)</f>
        <v>0</v>
      </c>
    </row>
    <row r="4103" customFormat="false" ht="12.75" hidden="false" customHeight="false" outlineLevel="0" collapsed="false">
      <c r="B4103" s="0" t="n">
        <f aca="false">COUNTIF('Deal Detail'!A4113:A14063,A4103)</f>
        <v>0</v>
      </c>
    </row>
    <row r="4104" customFormat="false" ht="12.75" hidden="false" customHeight="false" outlineLevel="0" collapsed="false">
      <c r="B4104" s="0" t="n">
        <f aca="false">COUNTIF('Deal Detail'!A4114:A14064,A4104)</f>
        <v>0</v>
      </c>
    </row>
    <row r="4105" customFormat="false" ht="12.75" hidden="false" customHeight="false" outlineLevel="0" collapsed="false">
      <c r="B4105" s="0" t="n">
        <f aca="false">COUNTIF('Deal Detail'!A4115:A14065,A4105)</f>
        <v>0</v>
      </c>
    </row>
    <row r="4106" customFormat="false" ht="12.75" hidden="false" customHeight="false" outlineLevel="0" collapsed="false">
      <c r="B4106" s="0" t="n">
        <f aca="false">COUNTIF('Deal Detail'!A4116:A14066,A4106)</f>
        <v>0</v>
      </c>
    </row>
    <row r="4107" customFormat="false" ht="12.75" hidden="false" customHeight="false" outlineLevel="0" collapsed="false">
      <c r="B4107" s="0" t="n">
        <f aca="false">COUNTIF('Deal Detail'!A4117:A14067,A4107)</f>
        <v>0</v>
      </c>
    </row>
    <row r="4108" customFormat="false" ht="12.75" hidden="false" customHeight="false" outlineLevel="0" collapsed="false">
      <c r="B4108" s="0" t="n">
        <f aca="false">COUNTIF('Deal Detail'!A4118:A14068,A4108)</f>
        <v>0</v>
      </c>
    </row>
    <row r="4109" customFormat="false" ht="12.75" hidden="false" customHeight="false" outlineLevel="0" collapsed="false">
      <c r="B4109" s="0" t="n">
        <f aca="false">COUNTIF('Deal Detail'!A4119:A14069,A4109)</f>
        <v>0</v>
      </c>
    </row>
    <row r="4110" customFormat="false" ht="12.75" hidden="false" customHeight="false" outlineLevel="0" collapsed="false">
      <c r="B4110" s="0" t="n">
        <f aca="false">COUNTIF('Deal Detail'!A4120:A14070,A4110)</f>
        <v>0</v>
      </c>
    </row>
    <row r="4111" customFormat="false" ht="12.75" hidden="false" customHeight="false" outlineLevel="0" collapsed="false">
      <c r="B4111" s="0" t="n">
        <f aca="false">COUNTIF('Deal Detail'!A4121:A14071,A4111)</f>
        <v>0</v>
      </c>
    </row>
    <row r="4112" customFormat="false" ht="12.75" hidden="false" customHeight="false" outlineLevel="0" collapsed="false">
      <c r="B4112" s="0" t="n">
        <f aca="false">COUNTIF('Deal Detail'!A4122:A14072,A4112)</f>
        <v>0</v>
      </c>
    </row>
    <row r="4113" customFormat="false" ht="12.75" hidden="false" customHeight="false" outlineLevel="0" collapsed="false">
      <c r="B4113" s="0" t="n">
        <f aca="false">COUNTIF('Deal Detail'!A4123:A14073,A4113)</f>
        <v>0</v>
      </c>
    </row>
    <row r="4114" customFormat="false" ht="12.75" hidden="false" customHeight="false" outlineLevel="0" collapsed="false">
      <c r="B4114" s="0" t="n">
        <f aca="false">COUNTIF('Deal Detail'!A4124:A14074,A4114)</f>
        <v>0</v>
      </c>
    </row>
    <row r="4115" customFormat="false" ht="12.75" hidden="false" customHeight="false" outlineLevel="0" collapsed="false">
      <c r="B4115" s="0" t="n">
        <f aca="false">COUNTIF('Deal Detail'!A4125:A14075,A4115)</f>
        <v>0</v>
      </c>
    </row>
    <row r="4116" customFormat="false" ht="12.75" hidden="false" customHeight="false" outlineLevel="0" collapsed="false">
      <c r="B4116" s="0" t="n">
        <f aca="false">COUNTIF('Deal Detail'!A4126:A14076,A4116)</f>
        <v>0</v>
      </c>
    </row>
    <row r="4117" customFormat="false" ht="12.75" hidden="false" customHeight="false" outlineLevel="0" collapsed="false">
      <c r="B4117" s="0" t="n">
        <f aca="false">COUNTIF('Deal Detail'!A4127:A14077,A4117)</f>
        <v>0</v>
      </c>
    </row>
    <row r="4118" customFormat="false" ht="12.75" hidden="false" customHeight="false" outlineLevel="0" collapsed="false">
      <c r="B4118" s="0" t="n">
        <f aca="false">COUNTIF('Deal Detail'!A4128:A14078,A4118)</f>
        <v>0</v>
      </c>
    </row>
    <row r="4119" customFormat="false" ht="12.75" hidden="false" customHeight="false" outlineLevel="0" collapsed="false">
      <c r="B4119" s="0" t="n">
        <f aca="false">COUNTIF('Deal Detail'!A4129:A14079,A4119)</f>
        <v>0</v>
      </c>
    </row>
    <row r="4120" customFormat="false" ht="12.75" hidden="false" customHeight="false" outlineLevel="0" collapsed="false">
      <c r="B4120" s="0" t="n">
        <f aca="false">COUNTIF('Deal Detail'!A4130:A14080,A4120)</f>
        <v>0</v>
      </c>
    </row>
    <row r="4121" customFormat="false" ht="12.75" hidden="false" customHeight="false" outlineLevel="0" collapsed="false">
      <c r="B4121" s="0" t="n">
        <f aca="false">COUNTIF('Deal Detail'!A4131:A14081,A4121)</f>
        <v>0</v>
      </c>
    </row>
    <row r="4122" customFormat="false" ht="12.75" hidden="false" customHeight="false" outlineLevel="0" collapsed="false">
      <c r="B4122" s="0" t="n">
        <f aca="false">COUNTIF('Deal Detail'!A4132:A14082,A4122)</f>
        <v>0</v>
      </c>
    </row>
    <row r="4123" customFormat="false" ht="12.75" hidden="false" customHeight="false" outlineLevel="0" collapsed="false">
      <c r="B4123" s="0" t="n">
        <f aca="false">COUNTIF('Deal Detail'!A4133:A14083,A4123)</f>
        <v>0</v>
      </c>
    </row>
    <row r="4124" customFormat="false" ht="12.75" hidden="false" customHeight="false" outlineLevel="0" collapsed="false">
      <c r="B4124" s="0" t="n">
        <f aca="false">COUNTIF('Deal Detail'!A4134:A14084,A4124)</f>
        <v>0</v>
      </c>
    </row>
    <row r="4125" customFormat="false" ht="12.75" hidden="false" customHeight="false" outlineLevel="0" collapsed="false">
      <c r="B4125" s="0" t="n">
        <f aca="false">COUNTIF('Deal Detail'!A4135:A14085,A4125)</f>
        <v>0</v>
      </c>
    </row>
    <row r="4126" customFormat="false" ht="12.75" hidden="false" customHeight="false" outlineLevel="0" collapsed="false">
      <c r="B4126" s="0" t="n">
        <f aca="false">COUNTIF('Deal Detail'!A4136:A14086,A4126)</f>
        <v>0</v>
      </c>
    </row>
    <row r="4127" customFormat="false" ht="12.75" hidden="false" customHeight="false" outlineLevel="0" collapsed="false">
      <c r="B4127" s="0" t="n">
        <f aca="false">COUNTIF('Deal Detail'!A4137:A14087,A4127)</f>
        <v>0</v>
      </c>
    </row>
    <row r="4128" customFormat="false" ht="12.75" hidden="false" customHeight="false" outlineLevel="0" collapsed="false">
      <c r="B4128" s="0" t="n">
        <f aca="false">COUNTIF('Deal Detail'!A4138:A14088,A4128)</f>
        <v>0</v>
      </c>
    </row>
    <row r="4129" customFormat="false" ht="12.75" hidden="false" customHeight="false" outlineLevel="0" collapsed="false">
      <c r="B4129" s="0" t="n">
        <f aca="false">COUNTIF('Deal Detail'!A4139:A14089,A4129)</f>
        <v>0</v>
      </c>
    </row>
    <row r="4130" customFormat="false" ht="12.75" hidden="false" customHeight="false" outlineLevel="0" collapsed="false">
      <c r="B4130" s="0" t="n">
        <f aca="false">COUNTIF('Deal Detail'!A4140:A14090,A4130)</f>
        <v>0</v>
      </c>
    </row>
    <row r="4131" customFormat="false" ht="12.75" hidden="false" customHeight="false" outlineLevel="0" collapsed="false">
      <c r="B4131" s="0" t="n">
        <f aca="false">COUNTIF('Deal Detail'!A4141:A14091,A4131)</f>
        <v>0</v>
      </c>
    </row>
    <row r="4132" customFormat="false" ht="12.75" hidden="false" customHeight="false" outlineLevel="0" collapsed="false">
      <c r="B4132" s="0" t="n">
        <f aca="false">COUNTIF('Deal Detail'!A4142:A14092,A4132)</f>
        <v>0</v>
      </c>
    </row>
    <row r="4133" customFormat="false" ht="12.75" hidden="false" customHeight="false" outlineLevel="0" collapsed="false">
      <c r="B4133" s="0" t="n">
        <f aca="false">COUNTIF('Deal Detail'!A4143:A14093,A4133)</f>
        <v>0</v>
      </c>
    </row>
    <row r="4134" customFormat="false" ht="12.75" hidden="false" customHeight="false" outlineLevel="0" collapsed="false">
      <c r="B4134" s="0" t="n">
        <f aca="false">COUNTIF('Deal Detail'!A4144:A14094,A4134)</f>
        <v>0</v>
      </c>
    </row>
    <row r="4135" customFormat="false" ht="12.75" hidden="false" customHeight="false" outlineLevel="0" collapsed="false">
      <c r="B4135" s="0" t="n">
        <f aca="false">COUNTIF('Deal Detail'!A4145:A14095,A4135)</f>
        <v>0</v>
      </c>
    </row>
    <row r="4136" customFormat="false" ht="12.75" hidden="false" customHeight="false" outlineLevel="0" collapsed="false">
      <c r="B4136" s="0" t="n">
        <f aca="false">COUNTIF('Deal Detail'!A4146:A14096,A4136)</f>
        <v>0</v>
      </c>
    </row>
    <row r="4137" customFormat="false" ht="12.75" hidden="false" customHeight="false" outlineLevel="0" collapsed="false">
      <c r="B4137" s="0" t="n">
        <f aca="false">COUNTIF('Deal Detail'!A4147:A14097,A4137)</f>
        <v>0</v>
      </c>
    </row>
    <row r="4138" customFormat="false" ht="12.75" hidden="false" customHeight="false" outlineLevel="0" collapsed="false">
      <c r="B4138" s="0" t="n">
        <f aca="false">COUNTIF('Deal Detail'!A4148:A14098,A4138)</f>
        <v>0</v>
      </c>
    </row>
    <row r="4139" customFormat="false" ht="12.75" hidden="false" customHeight="false" outlineLevel="0" collapsed="false">
      <c r="B4139" s="0" t="n">
        <f aca="false">COUNTIF('Deal Detail'!A4149:A14099,A4139)</f>
        <v>0</v>
      </c>
    </row>
    <row r="4140" customFormat="false" ht="12.75" hidden="false" customHeight="false" outlineLevel="0" collapsed="false">
      <c r="B4140" s="0" t="n">
        <f aca="false">COUNTIF('Deal Detail'!A4150:A14100,A4140)</f>
        <v>0</v>
      </c>
    </row>
    <row r="4141" customFormat="false" ht="12.75" hidden="false" customHeight="false" outlineLevel="0" collapsed="false">
      <c r="B4141" s="0" t="n">
        <f aca="false">COUNTIF('Deal Detail'!A4151:A14101,A4141)</f>
        <v>0</v>
      </c>
    </row>
    <row r="4142" customFormat="false" ht="12.75" hidden="false" customHeight="false" outlineLevel="0" collapsed="false">
      <c r="B4142" s="0" t="n">
        <f aca="false">COUNTIF('Deal Detail'!A4152:A14102,A4142)</f>
        <v>0</v>
      </c>
    </row>
    <row r="4143" customFormat="false" ht="12.75" hidden="false" customHeight="false" outlineLevel="0" collapsed="false">
      <c r="B4143" s="0" t="n">
        <f aca="false">COUNTIF('Deal Detail'!A4153:A14103,A4143)</f>
        <v>0</v>
      </c>
    </row>
    <row r="4144" customFormat="false" ht="12.75" hidden="false" customHeight="false" outlineLevel="0" collapsed="false">
      <c r="B4144" s="0" t="n">
        <f aca="false">COUNTIF('Deal Detail'!A4154:A14104,A4144)</f>
        <v>0</v>
      </c>
    </row>
    <row r="4145" customFormat="false" ht="12.75" hidden="false" customHeight="false" outlineLevel="0" collapsed="false">
      <c r="B4145" s="0" t="n">
        <f aca="false">COUNTIF('Deal Detail'!A4155:A14105,A4145)</f>
        <v>0</v>
      </c>
    </row>
    <row r="4146" customFormat="false" ht="12.75" hidden="false" customHeight="false" outlineLevel="0" collapsed="false">
      <c r="B4146" s="0" t="n">
        <f aca="false">COUNTIF('Deal Detail'!A4156:A14106,A4146)</f>
        <v>0</v>
      </c>
    </row>
    <row r="4147" customFormat="false" ht="12.75" hidden="false" customHeight="false" outlineLevel="0" collapsed="false">
      <c r="B4147" s="0" t="n">
        <f aca="false">COUNTIF('Deal Detail'!A4157:A14107,A4147)</f>
        <v>0</v>
      </c>
    </row>
    <row r="4148" customFormat="false" ht="12.75" hidden="false" customHeight="false" outlineLevel="0" collapsed="false">
      <c r="B4148" s="0" t="n">
        <f aca="false">COUNTIF('Deal Detail'!A4158:A14108,A4148)</f>
        <v>0</v>
      </c>
    </row>
    <row r="4149" customFormat="false" ht="12.75" hidden="false" customHeight="false" outlineLevel="0" collapsed="false">
      <c r="B4149" s="0" t="n">
        <f aca="false">COUNTIF('Deal Detail'!A4159:A14109,A4149)</f>
        <v>0</v>
      </c>
    </row>
    <row r="4150" customFormat="false" ht="12.75" hidden="false" customHeight="false" outlineLevel="0" collapsed="false">
      <c r="B4150" s="0" t="n">
        <f aca="false">COUNTIF('Deal Detail'!A4160:A14110,A4150)</f>
        <v>0</v>
      </c>
    </row>
    <row r="4151" customFormat="false" ht="12.75" hidden="false" customHeight="false" outlineLevel="0" collapsed="false">
      <c r="B4151" s="0" t="n">
        <f aca="false">COUNTIF('Deal Detail'!A4161:A14111,A4151)</f>
        <v>0</v>
      </c>
    </row>
    <row r="4152" customFormat="false" ht="12.75" hidden="false" customHeight="false" outlineLevel="0" collapsed="false">
      <c r="B4152" s="0" t="n">
        <f aca="false">COUNTIF('Deal Detail'!A4162:A14112,A4152)</f>
        <v>0</v>
      </c>
    </row>
    <row r="4153" customFormat="false" ht="12.75" hidden="false" customHeight="false" outlineLevel="0" collapsed="false">
      <c r="B4153" s="0" t="n">
        <f aca="false">COUNTIF('Deal Detail'!A4163:A14113,A4153)</f>
        <v>0</v>
      </c>
    </row>
    <row r="4154" customFormat="false" ht="12.75" hidden="false" customHeight="false" outlineLevel="0" collapsed="false">
      <c r="B4154" s="0" t="n">
        <f aca="false">COUNTIF('Deal Detail'!A4164:A14114,A4154)</f>
        <v>0</v>
      </c>
    </row>
    <row r="4155" customFormat="false" ht="12.75" hidden="false" customHeight="false" outlineLevel="0" collapsed="false">
      <c r="B4155" s="0" t="n">
        <f aca="false">COUNTIF('Deal Detail'!A4165:A14115,A4155)</f>
        <v>0</v>
      </c>
    </row>
    <row r="4156" customFormat="false" ht="12.75" hidden="false" customHeight="false" outlineLevel="0" collapsed="false">
      <c r="B4156" s="0" t="n">
        <f aca="false">COUNTIF('Deal Detail'!A4166:A14116,A4156)</f>
        <v>0</v>
      </c>
    </row>
    <row r="4157" customFormat="false" ht="12.75" hidden="false" customHeight="false" outlineLevel="0" collapsed="false">
      <c r="B4157" s="0" t="n">
        <f aca="false">COUNTIF('Deal Detail'!A4167:A14117,A4157)</f>
        <v>0</v>
      </c>
    </row>
    <row r="4158" customFormat="false" ht="12.75" hidden="false" customHeight="false" outlineLevel="0" collapsed="false">
      <c r="B4158" s="0" t="n">
        <f aca="false">COUNTIF('Deal Detail'!A4168:A14118,A4158)</f>
        <v>0</v>
      </c>
    </row>
    <row r="4159" customFormat="false" ht="12.75" hidden="false" customHeight="false" outlineLevel="0" collapsed="false">
      <c r="B4159" s="0" t="n">
        <f aca="false">COUNTIF('Deal Detail'!A4169:A14119,A4159)</f>
        <v>0</v>
      </c>
    </row>
    <row r="4160" customFormat="false" ht="12.75" hidden="false" customHeight="false" outlineLevel="0" collapsed="false">
      <c r="B4160" s="0" t="n">
        <f aca="false">COUNTIF('Deal Detail'!A4170:A14120,A4160)</f>
        <v>0</v>
      </c>
    </row>
    <row r="4161" customFormat="false" ht="12.75" hidden="false" customHeight="false" outlineLevel="0" collapsed="false">
      <c r="B4161" s="0" t="n">
        <f aca="false">COUNTIF('Deal Detail'!A4171:A14121,A4161)</f>
        <v>0</v>
      </c>
    </row>
    <row r="4162" customFormat="false" ht="12.75" hidden="false" customHeight="false" outlineLevel="0" collapsed="false">
      <c r="B4162" s="0" t="n">
        <f aca="false">COUNTIF('Deal Detail'!A4172:A14122,A4162)</f>
        <v>0</v>
      </c>
    </row>
    <row r="4163" customFormat="false" ht="12.75" hidden="false" customHeight="false" outlineLevel="0" collapsed="false">
      <c r="B4163" s="0" t="n">
        <f aca="false">COUNTIF('Deal Detail'!A4173:A14123,A4163)</f>
        <v>0</v>
      </c>
    </row>
    <row r="4164" customFormat="false" ht="12.75" hidden="false" customHeight="false" outlineLevel="0" collapsed="false">
      <c r="B4164" s="0" t="n">
        <f aca="false">COUNTIF('Deal Detail'!A4174:A14124,A4164)</f>
        <v>0</v>
      </c>
    </row>
    <row r="4165" customFormat="false" ht="12.75" hidden="false" customHeight="false" outlineLevel="0" collapsed="false">
      <c r="B4165" s="0" t="n">
        <f aca="false">COUNTIF('Deal Detail'!A4175:A14125,A4165)</f>
        <v>0</v>
      </c>
    </row>
    <row r="4166" customFormat="false" ht="12.75" hidden="false" customHeight="false" outlineLevel="0" collapsed="false">
      <c r="B4166" s="0" t="n">
        <f aca="false">COUNTIF('Deal Detail'!A4176:A14126,A4166)</f>
        <v>0</v>
      </c>
    </row>
    <row r="4167" customFormat="false" ht="12.75" hidden="false" customHeight="false" outlineLevel="0" collapsed="false">
      <c r="B4167" s="0" t="n">
        <f aca="false">COUNTIF('Deal Detail'!A4177:A14127,A4167)</f>
        <v>0</v>
      </c>
    </row>
    <row r="4168" customFormat="false" ht="12.75" hidden="false" customHeight="false" outlineLevel="0" collapsed="false">
      <c r="B4168" s="0" t="n">
        <f aca="false">COUNTIF('Deal Detail'!A4178:A14128,A4168)</f>
        <v>0</v>
      </c>
    </row>
    <row r="4169" customFormat="false" ht="12.75" hidden="false" customHeight="false" outlineLevel="0" collapsed="false">
      <c r="B4169" s="0" t="n">
        <f aca="false">COUNTIF('Deal Detail'!A4179:A14129,A4169)</f>
        <v>0</v>
      </c>
    </row>
    <row r="4170" customFormat="false" ht="12.75" hidden="false" customHeight="false" outlineLevel="0" collapsed="false">
      <c r="B4170" s="0" t="n">
        <f aca="false">COUNTIF('Deal Detail'!A4180:A14130,A4170)</f>
        <v>0</v>
      </c>
    </row>
    <row r="4171" customFormat="false" ht="12.75" hidden="false" customHeight="false" outlineLevel="0" collapsed="false">
      <c r="B4171" s="0" t="n">
        <f aca="false">COUNTIF('Deal Detail'!A4181:A14131,A4171)</f>
        <v>0</v>
      </c>
    </row>
    <row r="4172" customFormat="false" ht="12.75" hidden="false" customHeight="false" outlineLevel="0" collapsed="false">
      <c r="B4172" s="0" t="n">
        <f aca="false">COUNTIF('Deal Detail'!A4182:A14132,A4172)</f>
        <v>0</v>
      </c>
    </row>
    <row r="4173" customFormat="false" ht="12.75" hidden="false" customHeight="false" outlineLevel="0" collapsed="false">
      <c r="B4173" s="0" t="n">
        <f aca="false">COUNTIF('Deal Detail'!A4183:A14133,A4173)</f>
        <v>0</v>
      </c>
    </row>
    <row r="4174" customFormat="false" ht="12.75" hidden="false" customHeight="false" outlineLevel="0" collapsed="false">
      <c r="B4174" s="0" t="n">
        <f aca="false">COUNTIF('Deal Detail'!A4184:A14134,A4174)</f>
        <v>0</v>
      </c>
    </row>
    <row r="4175" customFormat="false" ht="12.75" hidden="false" customHeight="false" outlineLevel="0" collapsed="false">
      <c r="B4175" s="0" t="n">
        <f aca="false">COUNTIF('Deal Detail'!A4185:A14135,A4175)</f>
        <v>0</v>
      </c>
    </row>
    <row r="4176" customFormat="false" ht="12.75" hidden="false" customHeight="false" outlineLevel="0" collapsed="false">
      <c r="B4176" s="0" t="n">
        <f aca="false">COUNTIF('Deal Detail'!A4186:A14136,A4176)</f>
        <v>0</v>
      </c>
    </row>
    <row r="4177" customFormat="false" ht="12.75" hidden="false" customHeight="false" outlineLevel="0" collapsed="false">
      <c r="B4177" s="0" t="n">
        <f aca="false">COUNTIF('Deal Detail'!A4187:A14137,A4177)</f>
        <v>0</v>
      </c>
    </row>
    <row r="4178" customFormat="false" ht="12.75" hidden="false" customHeight="false" outlineLevel="0" collapsed="false">
      <c r="B4178" s="0" t="n">
        <f aca="false">COUNTIF('Deal Detail'!A4188:A14138,A4178)</f>
        <v>0</v>
      </c>
    </row>
    <row r="4179" customFormat="false" ht="12.75" hidden="false" customHeight="false" outlineLevel="0" collapsed="false">
      <c r="B4179" s="0" t="n">
        <f aca="false">COUNTIF('Deal Detail'!A4189:A14139,A4179)</f>
        <v>0</v>
      </c>
    </row>
    <row r="4180" customFormat="false" ht="12.75" hidden="false" customHeight="false" outlineLevel="0" collapsed="false">
      <c r="B4180" s="0" t="n">
        <f aca="false">COUNTIF('Deal Detail'!A4190:A14140,A4180)</f>
        <v>0</v>
      </c>
    </row>
    <row r="4181" customFormat="false" ht="12.75" hidden="false" customHeight="false" outlineLevel="0" collapsed="false">
      <c r="B4181" s="0" t="n">
        <f aca="false">COUNTIF('Deal Detail'!A4191:A14141,A4181)</f>
        <v>0</v>
      </c>
    </row>
    <row r="4182" customFormat="false" ht="12.75" hidden="false" customHeight="false" outlineLevel="0" collapsed="false">
      <c r="B4182" s="0" t="n">
        <f aca="false">COUNTIF('Deal Detail'!A4192:A14142,A4182)</f>
        <v>0</v>
      </c>
    </row>
    <row r="4183" customFormat="false" ht="12.75" hidden="false" customHeight="false" outlineLevel="0" collapsed="false">
      <c r="B4183" s="0" t="n">
        <f aca="false">COUNTIF('Deal Detail'!A4193:A14143,A4183)</f>
        <v>0</v>
      </c>
    </row>
    <row r="4184" customFormat="false" ht="12.75" hidden="false" customHeight="false" outlineLevel="0" collapsed="false">
      <c r="B4184" s="0" t="n">
        <f aca="false">COUNTIF('Deal Detail'!A4194:A14144,A4184)</f>
        <v>0</v>
      </c>
    </row>
    <row r="4185" customFormat="false" ht="12.75" hidden="false" customHeight="false" outlineLevel="0" collapsed="false">
      <c r="B4185" s="0" t="n">
        <f aca="false">COUNTIF('Deal Detail'!A4195:A14145,A4185)</f>
        <v>0</v>
      </c>
    </row>
    <row r="4186" customFormat="false" ht="12.75" hidden="false" customHeight="false" outlineLevel="0" collapsed="false">
      <c r="B4186" s="0" t="n">
        <f aca="false">COUNTIF('Deal Detail'!A4196:A14146,A4186)</f>
        <v>0</v>
      </c>
    </row>
    <row r="4187" customFormat="false" ht="12.75" hidden="false" customHeight="false" outlineLevel="0" collapsed="false">
      <c r="B4187" s="0" t="n">
        <f aca="false">COUNTIF('Deal Detail'!A4197:A14147,A4187)</f>
        <v>0</v>
      </c>
    </row>
    <row r="4188" customFormat="false" ht="12.75" hidden="false" customHeight="false" outlineLevel="0" collapsed="false">
      <c r="B4188" s="0" t="n">
        <f aca="false">COUNTIF('Deal Detail'!A4198:A14148,A4188)</f>
        <v>0</v>
      </c>
    </row>
    <row r="4189" customFormat="false" ht="12.75" hidden="false" customHeight="false" outlineLevel="0" collapsed="false">
      <c r="B4189" s="0" t="n">
        <f aca="false">COUNTIF('Deal Detail'!A4199:A14149,A4189)</f>
        <v>0</v>
      </c>
    </row>
    <row r="4190" customFormat="false" ht="12.75" hidden="false" customHeight="false" outlineLevel="0" collapsed="false">
      <c r="B4190" s="0" t="n">
        <f aca="false">COUNTIF('Deal Detail'!A4200:A14150,A4190)</f>
        <v>0</v>
      </c>
    </row>
    <row r="4191" customFormat="false" ht="12.75" hidden="false" customHeight="false" outlineLevel="0" collapsed="false">
      <c r="B4191" s="0" t="n">
        <f aca="false">COUNTIF('Deal Detail'!A4201:A14151,A4191)</f>
        <v>0</v>
      </c>
    </row>
    <row r="4192" customFormat="false" ht="12.75" hidden="false" customHeight="false" outlineLevel="0" collapsed="false">
      <c r="B4192" s="0" t="n">
        <f aca="false">COUNTIF('Deal Detail'!A4202:A14152,A4192)</f>
        <v>0</v>
      </c>
    </row>
    <row r="4193" customFormat="false" ht="12.75" hidden="false" customHeight="false" outlineLevel="0" collapsed="false">
      <c r="B4193" s="0" t="n">
        <f aca="false">COUNTIF('Deal Detail'!A4203:A14153,A4193)</f>
        <v>0</v>
      </c>
    </row>
    <row r="4194" customFormat="false" ht="12.75" hidden="false" customHeight="false" outlineLevel="0" collapsed="false">
      <c r="B4194" s="0" t="n">
        <f aca="false">COUNTIF('Deal Detail'!A4204:A14154,A4194)</f>
        <v>0</v>
      </c>
    </row>
    <row r="4195" customFormat="false" ht="12.75" hidden="false" customHeight="false" outlineLevel="0" collapsed="false">
      <c r="B4195" s="0" t="n">
        <f aca="false">COUNTIF('Deal Detail'!A4205:A14155,A4195)</f>
        <v>0</v>
      </c>
    </row>
    <row r="4196" customFormat="false" ht="12.75" hidden="false" customHeight="false" outlineLevel="0" collapsed="false">
      <c r="B4196" s="0" t="n">
        <f aca="false">COUNTIF('Deal Detail'!A4206:A14156,A4196)</f>
        <v>0</v>
      </c>
    </row>
    <row r="4197" customFormat="false" ht="12.75" hidden="false" customHeight="false" outlineLevel="0" collapsed="false">
      <c r="B4197" s="0" t="n">
        <f aca="false">COUNTIF('Deal Detail'!A4207:A14157,A4197)</f>
        <v>0</v>
      </c>
    </row>
    <row r="4198" customFormat="false" ht="12.75" hidden="false" customHeight="false" outlineLevel="0" collapsed="false">
      <c r="B4198" s="0" t="n">
        <f aca="false">COUNTIF('Deal Detail'!A4208:A14158,A4198)</f>
        <v>0</v>
      </c>
    </row>
    <row r="4199" customFormat="false" ht="12.75" hidden="false" customHeight="false" outlineLevel="0" collapsed="false">
      <c r="B4199" s="0" t="n">
        <f aca="false">COUNTIF('Deal Detail'!A4209:A14159,A4199)</f>
        <v>0</v>
      </c>
    </row>
    <row r="4200" customFormat="false" ht="12.75" hidden="false" customHeight="false" outlineLevel="0" collapsed="false">
      <c r="B4200" s="0" t="n">
        <f aca="false">COUNTIF('Deal Detail'!A4210:A14160,A4200)</f>
        <v>0</v>
      </c>
    </row>
    <row r="4201" customFormat="false" ht="12.75" hidden="false" customHeight="false" outlineLevel="0" collapsed="false">
      <c r="B4201" s="0" t="n">
        <f aca="false">COUNTIF('Deal Detail'!A4211:A14161,A4201)</f>
        <v>0</v>
      </c>
    </row>
    <row r="4202" customFormat="false" ht="12.75" hidden="false" customHeight="false" outlineLevel="0" collapsed="false">
      <c r="B4202" s="0" t="n">
        <f aca="false">COUNTIF('Deal Detail'!A4212:A14162,A4202)</f>
        <v>0</v>
      </c>
    </row>
    <row r="4203" customFormat="false" ht="12.75" hidden="false" customHeight="false" outlineLevel="0" collapsed="false">
      <c r="B4203" s="0" t="n">
        <f aca="false">COUNTIF('Deal Detail'!A4213:A14163,A4203)</f>
        <v>0</v>
      </c>
    </row>
    <row r="4204" customFormat="false" ht="12.75" hidden="false" customHeight="false" outlineLevel="0" collapsed="false">
      <c r="B4204" s="0" t="n">
        <f aca="false">COUNTIF('Deal Detail'!A4214:A14164,A4204)</f>
        <v>0</v>
      </c>
    </row>
    <row r="4205" customFormat="false" ht="12.75" hidden="false" customHeight="false" outlineLevel="0" collapsed="false">
      <c r="B4205" s="0" t="n">
        <f aca="false">COUNTIF('Deal Detail'!A4215:A14165,A4205)</f>
        <v>0</v>
      </c>
    </row>
    <row r="4206" customFormat="false" ht="12.75" hidden="false" customHeight="false" outlineLevel="0" collapsed="false">
      <c r="B4206" s="0" t="n">
        <f aca="false">COUNTIF('Deal Detail'!A4216:A14166,A4206)</f>
        <v>0</v>
      </c>
    </row>
    <row r="4207" customFormat="false" ht="12.75" hidden="false" customHeight="false" outlineLevel="0" collapsed="false">
      <c r="B4207" s="0" t="n">
        <f aca="false">COUNTIF('Deal Detail'!A4217:A14167,A4207)</f>
        <v>0</v>
      </c>
    </row>
    <row r="4208" customFormat="false" ht="12.75" hidden="false" customHeight="false" outlineLevel="0" collapsed="false">
      <c r="B4208" s="0" t="n">
        <f aca="false">COUNTIF('Deal Detail'!A4218:A14168,A4208)</f>
        <v>0</v>
      </c>
    </row>
    <row r="4209" customFormat="false" ht="12.75" hidden="false" customHeight="false" outlineLevel="0" collapsed="false">
      <c r="B4209" s="0" t="n">
        <f aca="false">COUNTIF('Deal Detail'!A4219:A14169,A4209)</f>
        <v>0</v>
      </c>
    </row>
    <row r="4210" customFormat="false" ht="12.75" hidden="false" customHeight="false" outlineLevel="0" collapsed="false">
      <c r="B4210" s="0" t="n">
        <f aca="false">COUNTIF('Deal Detail'!A4220:A14170,A4210)</f>
        <v>0</v>
      </c>
    </row>
    <row r="4211" customFormat="false" ht="12.75" hidden="false" customHeight="false" outlineLevel="0" collapsed="false">
      <c r="B4211" s="0" t="n">
        <f aca="false">COUNTIF('Deal Detail'!A4221:A14171,A4211)</f>
        <v>0</v>
      </c>
    </row>
    <row r="4212" customFormat="false" ht="12.75" hidden="false" customHeight="false" outlineLevel="0" collapsed="false">
      <c r="B4212" s="0" t="n">
        <f aca="false">COUNTIF('Deal Detail'!A4222:A14172,A4212)</f>
        <v>0</v>
      </c>
    </row>
    <row r="4213" customFormat="false" ht="12.75" hidden="false" customHeight="false" outlineLevel="0" collapsed="false">
      <c r="B4213" s="0" t="n">
        <f aca="false">COUNTIF('Deal Detail'!A4223:A14173,A4213)</f>
        <v>0</v>
      </c>
    </row>
    <row r="4214" customFormat="false" ht="12.75" hidden="false" customHeight="false" outlineLevel="0" collapsed="false">
      <c r="B4214" s="0" t="n">
        <f aca="false">COUNTIF('Deal Detail'!A4224:A14174,A4214)</f>
        <v>0</v>
      </c>
    </row>
    <row r="4215" customFormat="false" ht="12.75" hidden="false" customHeight="false" outlineLevel="0" collapsed="false">
      <c r="B4215" s="0" t="n">
        <f aca="false">COUNTIF('Deal Detail'!A4225:A14175,A4215)</f>
        <v>0</v>
      </c>
    </row>
    <row r="4216" customFormat="false" ht="12.75" hidden="false" customHeight="false" outlineLevel="0" collapsed="false">
      <c r="B4216" s="0" t="n">
        <f aca="false">COUNTIF('Deal Detail'!A4226:A14176,A4216)</f>
        <v>0</v>
      </c>
    </row>
    <row r="4217" customFormat="false" ht="12.75" hidden="false" customHeight="false" outlineLevel="0" collapsed="false">
      <c r="B4217" s="0" t="n">
        <f aca="false">COUNTIF('Deal Detail'!A4227:A14177,A4217)</f>
        <v>0</v>
      </c>
    </row>
    <row r="4218" customFormat="false" ht="12.75" hidden="false" customHeight="false" outlineLevel="0" collapsed="false">
      <c r="B4218" s="0" t="n">
        <f aca="false">COUNTIF('Deal Detail'!A4228:A14178,A4218)</f>
        <v>0</v>
      </c>
    </row>
    <row r="4219" customFormat="false" ht="12.75" hidden="false" customHeight="false" outlineLevel="0" collapsed="false">
      <c r="B4219" s="0" t="n">
        <f aca="false">COUNTIF('Deal Detail'!A4229:A14179,A4219)</f>
        <v>0</v>
      </c>
    </row>
    <row r="4220" customFormat="false" ht="12.75" hidden="false" customHeight="false" outlineLevel="0" collapsed="false">
      <c r="B4220" s="0" t="n">
        <f aca="false">COUNTIF('Deal Detail'!A4230:A14180,A4220)</f>
        <v>0</v>
      </c>
    </row>
    <row r="4221" customFormat="false" ht="12.75" hidden="false" customHeight="false" outlineLevel="0" collapsed="false">
      <c r="B4221" s="0" t="n">
        <f aca="false">COUNTIF('Deal Detail'!A4231:A14181,A4221)</f>
        <v>0</v>
      </c>
    </row>
    <row r="4222" customFormat="false" ht="12.75" hidden="false" customHeight="false" outlineLevel="0" collapsed="false">
      <c r="B4222" s="0" t="n">
        <f aca="false">COUNTIF('Deal Detail'!A4232:A14182,A4222)</f>
        <v>0</v>
      </c>
    </row>
    <row r="4223" customFormat="false" ht="12.75" hidden="false" customHeight="false" outlineLevel="0" collapsed="false">
      <c r="B4223" s="0" t="n">
        <f aca="false">COUNTIF('Deal Detail'!A4233:A14183,A4223)</f>
        <v>0</v>
      </c>
    </row>
    <row r="4224" customFormat="false" ht="12.75" hidden="false" customHeight="false" outlineLevel="0" collapsed="false">
      <c r="B4224" s="0" t="n">
        <f aca="false">COUNTIF('Deal Detail'!A4234:A14184,A4224)</f>
        <v>0</v>
      </c>
    </row>
    <row r="4225" customFormat="false" ht="12.75" hidden="false" customHeight="false" outlineLevel="0" collapsed="false">
      <c r="B4225" s="0" t="n">
        <f aca="false">COUNTIF('Deal Detail'!A4235:A14185,A4225)</f>
        <v>0</v>
      </c>
    </row>
    <row r="4226" customFormat="false" ht="12.75" hidden="false" customHeight="false" outlineLevel="0" collapsed="false">
      <c r="B4226" s="0" t="n">
        <f aca="false">COUNTIF('Deal Detail'!A4236:A14186,A4226)</f>
        <v>0</v>
      </c>
    </row>
    <row r="4227" customFormat="false" ht="12.75" hidden="false" customHeight="false" outlineLevel="0" collapsed="false">
      <c r="B4227" s="0" t="n">
        <f aca="false">COUNTIF('Deal Detail'!A4237:A14187,A4227)</f>
        <v>0</v>
      </c>
    </row>
    <row r="4228" customFormat="false" ht="12.75" hidden="false" customHeight="false" outlineLevel="0" collapsed="false">
      <c r="B4228" s="0" t="n">
        <f aca="false">COUNTIF('Deal Detail'!A4238:A14188,A4228)</f>
        <v>0</v>
      </c>
    </row>
    <row r="4229" customFormat="false" ht="12.75" hidden="false" customHeight="false" outlineLevel="0" collapsed="false">
      <c r="B4229" s="0" t="n">
        <f aca="false">COUNTIF('Deal Detail'!A4239:A14189,A4229)</f>
        <v>0</v>
      </c>
    </row>
    <row r="4230" customFormat="false" ht="12.75" hidden="false" customHeight="false" outlineLevel="0" collapsed="false">
      <c r="B4230" s="0" t="n">
        <f aca="false">COUNTIF('Deal Detail'!A4240:A14190,A4230)</f>
        <v>0</v>
      </c>
    </row>
    <row r="4231" customFormat="false" ht="12.75" hidden="false" customHeight="false" outlineLevel="0" collapsed="false">
      <c r="B4231" s="0" t="n">
        <f aca="false">COUNTIF('Deal Detail'!A4241:A14191,A4231)</f>
        <v>0</v>
      </c>
    </row>
    <row r="4232" customFormat="false" ht="12.75" hidden="false" customHeight="false" outlineLevel="0" collapsed="false">
      <c r="B4232" s="0" t="n">
        <f aca="false">COUNTIF('Deal Detail'!A4242:A14192,A4232)</f>
        <v>0</v>
      </c>
    </row>
    <row r="4233" customFormat="false" ht="12.75" hidden="false" customHeight="false" outlineLevel="0" collapsed="false">
      <c r="B4233" s="0" t="n">
        <f aca="false">COUNTIF('Deal Detail'!A4243:A14193,A4233)</f>
        <v>0</v>
      </c>
    </row>
    <row r="4234" customFormat="false" ht="12.75" hidden="false" customHeight="false" outlineLevel="0" collapsed="false">
      <c r="B4234" s="0" t="n">
        <f aca="false">COUNTIF('Deal Detail'!A4244:A14194,A4234)</f>
        <v>0</v>
      </c>
    </row>
    <row r="4235" customFormat="false" ht="12.75" hidden="false" customHeight="false" outlineLevel="0" collapsed="false">
      <c r="B4235" s="0" t="n">
        <f aca="false">COUNTIF('Deal Detail'!A4245:A14195,A4235)</f>
        <v>0</v>
      </c>
    </row>
    <row r="4236" customFormat="false" ht="12.75" hidden="false" customHeight="false" outlineLevel="0" collapsed="false">
      <c r="B4236" s="0" t="n">
        <f aca="false">COUNTIF('Deal Detail'!A4246:A14196,A4236)</f>
        <v>0</v>
      </c>
    </row>
    <row r="4237" customFormat="false" ht="12.75" hidden="false" customHeight="false" outlineLevel="0" collapsed="false">
      <c r="B4237" s="0" t="n">
        <f aca="false">COUNTIF('Deal Detail'!A4247:A14197,A4237)</f>
        <v>0</v>
      </c>
    </row>
    <row r="4238" customFormat="false" ht="12.75" hidden="false" customHeight="false" outlineLevel="0" collapsed="false">
      <c r="B4238" s="0" t="n">
        <f aca="false">COUNTIF('Deal Detail'!A4248:A14198,A4238)</f>
        <v>0</v>
      </c>
    </row>
    <row r="4239" customFormat="false" ht="12.75" hidden="false" customHeight="false" outlineLevel="0" collapsed="false">
      <c r="B4239" s="0" t="n">
        <f aca="false">COUNTIF('Deal Detail'!A4249:A14199,A4239)</f>
        <v>0</v>
      </c>
    </row>
    <row r="4240" customFormat="false" ht="12.75" hidden="false" customHeight="false" outlineLevel="0" collapsed="false">
      <c r="B4240" s="0" t="n">
        <f aca="false">COUNTIF('Deal Detail'!A4250:A14200,A4240)</f>
        <v>0</v>
      </c>
    </row>
    <row r="4241" customFormat="false" ht="12.75" hidden="false" customHeight="false" outlineLevel="0" collapsed="false">
      <c r="B4241" s="0" t="n">
        <f aca="false">COUNTIF('Deal Detail'!A4251:A14201,A4241)</f>
        <v>0</v>
      </c>
    </row>
    <row r="4242" customFormat="false" ht="12.75" hidden="false" customHeight="false" outlineLevel="0" collapsed="false">
      <c r="B4242" s="0" t="n">
        <f aca="false">COUNTIF('Deal Detail'!A4252:A14202,A4242)</f>
        <v>0</v>
      </c>
    </row>
    <row r="4243" customFormat="false" ht="12.75" hidden="false" customHeight="false" outlineLevel="0" collapsed="false">
      <c r="B4243" s="0" t="n">
        <f aca="false">COUNTIF('Deal Detail'!A4253:A14203,A4243)</f>
        <v>0</v>
      </c>
    </row>
    <row r="4244" customFormat="false" ht="12.75" hidden="false" customHeight="false" outlineLevel="0" collapsed="false">
      <c r="B4244" s="0" t="n">
        <f aca="false">COUNTIF('Deal Detail'!A4254:A14204,A4244)</f>
        <v>0</v>
      </c>
    </row>
    <row r="4245" customFormat="false" ht="12.75" hidden="false" customHeight="false" outlineLevel="0" collapsed="false">
      <c r="B4245" s="0" t="n">
        <f aca="false">COUNTIF('Deal Detail'!A4255:A14205,A4245)</f>
        <v>0</v>
      </c>
    </row>
    <row r="4246" customFormat="false" ht="12.75" hidden="false" customHeight="false" outlineLevel="0" collapsed="false">
      <c r="B4246" s="0" t="n">
        <f aca="false">COUNTIF('Deal Detail'!A4256:A14206,A4246)</f>
        <v>0</v>
      </c>
    </row>
    <row r="4247" customFormat="false" ht="12.75" hidden="false" customHeight="false" outlineLevel="0" collapsed="false">
      <c r="B4247" s="0" t="n">
        <f aca="false">COUNTIF('Deal Detail'!A4257:A14207,A4247)</f>
        <v>0</v>
      </c>
    </row>
    <row r="4248" customFormat="false" ht="12.75" hidden="false" customHeight="false" outlineLevel="0" collapsed="false">
      <c r="B4248" s="0" t="n">
        <f aca="false">COUNTIF('Deal Detail'!A4258:A14208,A4248)</f>
        <v>0</v>
      </c>
    </row>
    <row r="4249" customFormat="false" ht="12.75" hidden="false" customHeight="false" outlineLevel="0" collapsed="false">
      <c r="B4249" s="0" t="n">
        <f aca="false">COUNTIF('Deal Detail'!A4259:A14209,A4249)</f>
        <v>0</v>
      </c>
    </row>
    <row r="4250" customFormat="false" ht="12.75" hidden="false" customHeight="false" outlineLevel="0" collapsed="false">
      <c r="B4250" s="0" t="n">
        <f aca="false">COUNTIF('Deal Detail'!A4260:A14210,A4250)</f>
        <v>0</v>
      </c>
    </row>
    <row r="4251" customFormat="false" ht="12.75" hidden="false" customHeight="false" outlineLevel="0" collapsed="false">
      <c r="B4251" s="0" t="n">
        <f aca="false">COUNTIF('Deal Detail'!A4261:A14211,A4251)</f>
        <v>0</v>
      </c>
    </row>
    <row r="4252" customFormat="false" ht="12.75" hidden="false" customHeight="false" outlineLevel="0" collapsed="false">
      <c r="B4252" s="0" t="n">
        <f aca="false">COUNTIF('Deal Detail'!A4262:A14212,A4252)</f>
        <v>0</v>
      </c>
    </row>
    <row r="4253" customFormat="false" ht="12.75" hidden="false" customHeight="false" outlineLevel="0" collapsed="false">
      <c r="B4253" s="0" t="n">
        <f aca="false">COUNTIF('Deal Detail'!A4263:A14213,A4253)</f>
        <v>0</v>
      </c>
    </row>
    <row r="4254" customFormat="false" ht="12.75" hidden="false" customHeight="false" outlineLevel="0" collapsed="false">
      <c r="B4254" s="0" t="n">
        <f aca="false">COUNTIF('Deal Detail'!A4264:A14214,A4254)</f>
        <v>0</v>
      </c>
    </row>
    <row r="4255" customFormat="false" ht="12.75" hidden="false" customHeight="false" outlineLevel="0" collapsed="false">
      <c r="B4255" s="0" t="n">
        <f aca="false">COUNTIF('Deal Detail'!A4265:A14215,A4255)</f>
        <v>0</v>
      </c>
    </row>
    <row r="4256" customFormat="false" ht="12.75" hidden="false" customHeight="false" outlineLevel="0" collapsed="false">
      <c r="B4256" s="0" t="n">
        <f aca="false">COUNTIF('Deal Detail'!A4266:A14216,A4256)</f>
        <v>0</v>
      </c>
    </row>
    <row r="4257" customFormat="false" ht="12.75" hidden="false" customHeight="false" outlineLevel="0" collapsed="false">
      <c r="B4257" s="0" t="n">
        <f aca="false">COUNTIF('Deal Detail'!A4267:A14217,A4257)</f>
        <v>0</v>
      </c>
    </row>
    <row r="4258" customFormat="false" ht="12.75" hidden="false" customHeight="false" outlineLevel="0" collapsed="false">
      <c r="B4258" s="0" t="n">
        <f aca="false">COUNTIF('Deal Detail'!A4268:A14218,A4258)</f>
        <v>0</v>
      </c>
    </row>
    <row r="4259" customFormat="false" ht="12.75" hidden="false" customHeight="false" outlineLevel="0" collapsed="false">
      <c r="B4259" s="0" t="n">
        <f aca="false">COUNTIF('Deal Detail'!A4269:A14219,A4259)</f>
        <v>0</v>
      </c>
    </row>
    <row r="4260" customFormat="false" ht="12.75" hidden="false" customHeight="false" outlineLevel="0" collapsed="false">
      <c r="B4260" s="0" t="n">
        <f aca="false">COUNTIF('Deal Detail'!A4270:A14220,A4260)</f>
        <v>0</v>
      </c>
    </row>
    <row r="4261" customFormat="false" ht="12.75" hidden="false" customHeight="false" outlineLevel="0" collapsed="false">
      <c r="B4261" s="0" t="n">
        <f aca="false">COUNTIF('Deal Detail'!A4271:A14221,A4261)</f>
        <v>0</v>
      </c>
    </row>
    <row r="4262" customFormat="false" ht="12.75" hidden="false" customHeight="false" outlineLevel="0" collapsed="false">
      <c r="B4262" s="0" t="n">
        <f aca="false">COUNTIF('Deal Detail'!A4272:A14222,A4262)</f>
        <v>0</v>
      </c>
    </row>
    <row r="4263" customFormat="false" ht="12.75" hidden="false" customHeight="false" outlineLevel="0" collapsed="false">
      <c r="B4263" s="0" t="n">
        <f aca="false">COUNTIF('Deal Detail'!A4273:A14223,A4263)</f>
        <v>0</v>
      </c>
    </row>
    <row r="4264" customFormat="false" ht="12.75" hidden="false" customHeight="false" outlineLevel="0" collapsed="false">
      <c r="B4264" s="0" t="n">
        <f aca="false">COUNTIF('Deal Detail'!A4274:A14224,A4264)</f>
        <v>0</v>
      </c>
    </row>
    <row r="4265" customFormat="false" ht="12.75" hidden="false" customHeight="false" outlineLevel="0" collapsed="false">
      <c r="B4265" s="0" t="n">
        <f aca="false">COUNTIF('Deal Detail'!A4275:A14225,A4265)</f>
        <v>0</v>
      </c>
    </row>
    <row r="4266" customFormat="false" ht="12.75" hidden="false" customHeight="false" outlineLevel="0" collapsed="false">
      <c r="B4266" s="0" t="n">
        <f aca="false">COUNTIF('Deal Detail'!A4276:A14226,A4266)</f>
        <v>0</v>
      </c>
    </row>
    <row r="4267" customFormat="false" ht="12.75" hidden="false" customHeight="false" outlineLevel="0" collapsed="false">
      <c r="B4267" s="0" t="n">
        <f aca="false">COUNTIF('Deal Detail'!A4277:A14227,A4267)</f>
        <v>0</v>
      </c>
    </row>
    <row r="4268" customFormat="false" ht="12.75" hidden="false" customHeight="false" outlineLevel="0" collapsed="false">
      <c r="B4268" s="0" t="n">
        <f aca="false">COUNTIF('Deal Detail'!A4278:A14228,A4268)</f>
        <v>0</v>
      </c>
    </row>
    <row r="4269" customFormat="false" ht="12.75" hidden="false" customHeight="false" outlineLevel="0" collapsed="false">
      <c r="B4269" s="0" t="n">
        <f aca="false">COUNTIF('Deal Detail'!A4279:A14229,A4269)</f>
        <v>0</v>
      </c>
    </row>
    <row r="4270" customFormat="false" ht="12.75" hidden="false" customHeight="false" outlineLevel="0" collapsed="false">
      <c r="B4270" s="0" t="n">
        <f aca="false">COUNTIF('Deal Detail'!A4280:A14230,A4270)</f>
        <v>0</v>
      </c>
    </row>
    <row r="4271" customFormat="false" ht="12.75" hidden="false" customHeight="false" outlineLevel="0" collapsed="false">
      <c r="B4271" s="0" t="n">
        <f aca="false">COUNTIF('Deal Detail'!A4281:A14231,A4271)</f>
        <v>0</v>
      </c>
    </row>
    <row r="4272" customFormat="false" ht="12.75" hidden="false" customHeight="false" outlineLevel="0" collapsed="false">
      <c r="B4272" s="0" t="n">
        <f aca="false">COUNTIF('Deal Detail'!A4282:A14232,A4272)</f>
        <v>0</v>
      </c>
    </row>
    <row r="4273" customFormat="false" ht="12.75" hidden="false" customHeight="false" outlineLevel="0" collapsed="false">
      <c r="B4273" s="0" t="n">
        <f aca="false">COUNTIF('Deal Detail'!A4283:A14233,A4273)</f>
        <v>0</v>
      </c>
    </row>
    <row r="4274" customFormat="false" ht="12.75" hidden="false" customHeight="false" outlineLevel="0" collapsed="false">
      <c r="B4274" s="0" t="n">
        <f aca="false">COUNTIF('Deal Detail'!A4284:A14234,A4274)</f>
        <v>0</v>
      </c>
    </row>
    <row r="4275" customFormat="false" ht="12.75" hidden="false" customHeight="false" outlineLevel="0" collapsed="false">
      <c r="B4275" s="0" t="n">
        <f aca="false">COUNTIF('Deal Detail'!A4285:A14235,A4275)</f>
        <v>0</v>
      </c>
    </row>
    <row r="4276" customFormat="false" ht="12.75" hidden="false" customHeight="false" outlineLevel="0" collapsed="false">
      <c r="B4276" s="0" t="n">
        <f aca="false">COUNTIF('Deal Detail'!A4286:A14236,A4276)</f>
        <v>0</v>
      </c>
    </row>
    <row r="4277" customFormat="false" ht="12.75" hidden="false" customHeight="false" outlineLevel="0" collapsed="false">
      <c r="B4277" s="0" t="n">
        <f aca="false">COUNTIF('Deal Detail'!A4287:A14237,A4277)</f>
        <v>0</v>
      </c>
    </row>
    <row r="4278" customFormat="false" ht="12.75" hidden="false" customHeight="false" outlineLevel="0" collapsed="false">
      <c r="B4278" s="0" t="n">
        <f aca="false">COUNTIF('Deal Detail'!A4288:A14238,A4278)</f>
        <v>0</v>
      </c>
    </row>
    <row r="4279" customFormat="false" ht="12.75" hidden="false" customHeight="false" outlineLevel="0" collapsed="false">
      <c r="B4279" s="0" t="n">
        <f aca="false">COUNTIF('Deal Detail'!A4289:A14239,A4279)</f>
        <v>0</v>
      </c>
    </row>
    <row r="4280" customFormat="false" ht="12.75" hidden="false" customHeight="false" outlineLevel="0" collapsed="false">
      <c r="B4280" s="0" t="n">
        <f aca="false">COUNTIF('Deal Detail'!A4290:A14240,A4280)</f>
        <v>0</v>
      </c>
    </row>
    <row r="4281" customFormat="false" ht="12.75" hidden="false" customHeight="false" outlineLevel="0" collapsed="false">
      <c r="B4281" s="0" t="n">
        <f aca="false">COUNTIF('Deal Detail'!A4291:A14241,A4281)</f>
        <v>0</v>
      </c>
    </row>
    <row r="4282" customFormat="false" ht="12.75" hidden="false" customHeight="false" outlineLevel="0" collapsed="false">
      <c r="B4282" s="0" t="n">
        <f aca="false">COUNTIF('Deal Detail'!A4292:A14242,A4282)</f>
        <v>0</v>
      </c>
    </row>
    <row r="4283" customFormat="false" ht="12.75" hidden="false" customHeight="false" outlineLevel="0" collapsed="false">
      <c r="B4283" s="0" t="n">
        <f aca="false">COUNTIF('Deal Detail'!A4293:A14243,A4283)</f>
        <v>0</v>
      </c>
    </row>
    <row r="4284" customFormat="false" ht="12.75" hidden="false" customHeight="false" outlineLevel="0" collapsed="false">
      <c r="B4284" s="0" t="n">
        <f aca="false">COUNTIF('Deal Detail'!A4294:A14244,A4284)</f>
        <v>0</v>
      </c>
    </row>
    <row r="4285" customFormat="false" ht="12.75" hidden="false" customHeight="false" outlineLevel="0" collapsed="false">
      <c r="B4285" s="0" t="n">
        <f aca="false">COUNTIF('Deal Detail'!A4295:A14245,A4285)</f>
        <v>0</v>
      </c>
    </row>
    <row r="4286" customFormat="false" ht="12.75" hidden="false" customHeight="false" outlineLevel="0" collapsed="false">
      <c r="B4286" s="0" t="n">
        <f aca="false">COUNTIF('Deal Detail'!A4296:A14246,A4286)</f>
        <v>0</v>
      </c>
    </row>
    <row r="4287" customFormat="false" ht="12.75" hidden="false" customHeight="false" outlineLevel="0" collapsed="false">
      <c r="B4287" s="0" t="n">
        <f aca="false">COUNTIF('Deal Detail'!A4297:A14247,A4287)</f>
        <v>0</v>
      </c>
    </row>
    <row r="4288" customFormat="false" ht="12.75" hidden="false" customHeight="false" outlineLevel="0" collapsed="false">
      <c r="B4288" s="0" t="n">
        <f aca="false">COUNTIF('Deal Detail'!A4298:A14248,A4288)</f>
        <v>0</v>
      </c>
    </row>
    <row r="4289" customFormat="false" ht="12.75" hidden="false" customHeight="false" outlineLevel="0" collapsed="false">
      <c r="B4289" s="0" t="n">
        <f aca="false">COUNTIF('Deal Detail'!A4299:A14249,A4289)</f>
        <v>0</v>
      </c>
    </row>
    <row r="4290" customFormat="false" ht="12.75" hidden="false" customHeight="false" outlineLevel="0" collapsed="false">
      <c r="B4290" s="0" t="n">
        <f aca="false">COUNTIF('Deal Detail'!A4300:A14250,A4290)</f>
        <v>0</v>
      </c>
    </row>
    <row r="4291" customFormat="false" ht="12.75" hidden="false" customHeight="false" outlineLevel="0" collapsed="false">
      <c r="B4291" s="0" t="n">
        <f aca="false">COUNTIF('Deal Detail'!A4301:A14251,A4291)</f>
        <v>0</v>
      </c>
    </row>
    <row r="4292" customFormat="false" ht="12.75" hidden="false" customHeight="false" outlineLevel="0" collapsed="false">
      <c r="B4292" s="0" t="n">
        <f aca="false">COUNTIF('Deal Detail'!A4302:A14252,A4292)</f>
        <v>0</v>
      </c>
    </row>
    <row r="4293" customFormat="false" ht="12.75" hidden="false" customHeight="false" outlineLevel="0" collapsed="false">
      <c r="B4293" s="0" t="n">
        <f aca="false">COUNTIF('Deal Detail'!A4303:A14253,A4293)</f>
        <v>0</v>
      </c>
    </row>
    <row r="4294" customFormat="false" ht="12.75" hidden="false" customHeight="false" outlineLevel="0" collapsed="false">
      <c r="B4294" s="0" t="n">
        <f aca="false">COUNTIF('Deal Detail'!A4304:A14254,A4294)</f>
        <v>0</v>
      </c>
    </row>
    <row r="4295" customFormat="false" ht="12.75" hidden="false" customHeight="false" outlineLevel="0" collapsed="false">
      <c r="B4295" s="0" t="n">
        <f aca="false">COUNTIF('Deal Detail'!A4305:A14255,A4295)</f>
        <v>0</v>
      </c>
    </row>
    <row r="4296" customFormat="false" ht="12.75" hidden="false" customHeight="false" outlineLevel="0" collapsed="false">
      <c r="B4296" s="0" t="n">
        <f aca="false">COUNTIF('Deal Detail'!A4306:A14256,A4296)</f>
        <v>0</v>
      </c>
    </row>
    <row r="4297" customFormat="false" ht="12.75" hidden="false" customHeight="false" outlineLevel="0" collapsed="false">
      <c r="B4297" s="0" t="n">
        <f aca="false">COUNTIF('Deal Detail'!A4307:A14257,A4297)</f>
        <v>0</v>
      </c>
    </row>
    <row r="4298" customFormat="false" ht="12.75" hidden="false" customHeight="false" outlineLevel="0" collapsed="false">
      <c r="B4298" s="0" t="n">
        <f aca="false">COUNTIF('Deal Detail'!A4308:A14258,A4298)</f>
        <v>0</v>
      </c>
    </row>
    <row r="4299" customFormat="false" ht="12.75" hidden="false" customHeight="false" outlineLevel="0" collapsed="false">
      <c r="B4299" s="0" t="n">
        <f aca="false">COUNTIF('Deal Detail'!A4309:A14259,A4299)</f>
        <v>0</v>
      </c>
    </row>
    <row r="4300" customFormat="false" ht="12.75" hidden="false" customHeight="false" outlineLevel="0" collapsed="false">
      <c r="B4300" s="0" t="n">
        <f aca="false">COUNTIF('Deal Detail'!A4310:A14260,A4300)</f>
        <v>0</v>
      </c>
    </row>
    <row r="4301" customFormat="false" ht="12.75" hidden="false" customHeight="false" outlineLevel="0" collapsed="false">
      <c r="B4301" s="0" t="n">
        <f aca="false">COUNTIF('Deal Detail'!A4311:A14261,A4301)</f>
        <v>0</v>
      </c>
    </row>
    <row r="4302" customFormat="false" ht="12.75" hidden="false" customHeight="false" outlineLevel="0" collapsed="false">
      <c r="B4302" s="0" t="n">
        <f aca="false">COUNTIF('Deal Detail'!A4312:A14262,A4302)</f>
        <v>0</v>
      </c>
    </row>
    <row r="4303" customFormat="false" ht="12.75" hidden="false" customHeight="false" outlineLevel="0" collapsed="false">
      <c r="B4303" s="0" t="n">
        <f aca="false">COUNTIF('Deal Detail'!A4313:A14263,A4303)</f>
        <v>0</v>
      </c>
    </row>
    <row r="4304" customFormat="false" ht="12.75" hidden="false" customHeight="false" outlineLevel="0" collapsed="false">
      <c r="B4304" s="0" t="n">
        <f aca="false">COUNTIF('Deal Detail'!A4314:A14264,A4304)</f>
        <v>0</v>
      </c>
    </row>
    <row r="4305" customFormat="false" ht="12.75" hidden="false" customHeight="false" outlineLevel="0" collapsed="false">
      <c r="B4305" s="0" t="n">
        <f aca="false">COUNTIF('Deal Detail'!A4315:A14265,A4305)</f>
        <v>0</v>
      </c>
    </row>
    <row r="4306" customFormat="false" ht="12.75" hidden="false" customHeight="false" outlineLevel="0" collapsed="false">
      <c r="B4306" s="0" t="n">
        <f aca="false">COUNTIF('Deal Detail'!A4316:A14266,A4306)</f>
        <v>0</v>
      </c>
    </row>
    <row r="4307" customFormat="false" ht="12.75" hidden="false" customHeight="false" outlineLevel="0" collapsed="false">
      <c r="B4307" s="0" t="n">
        <f aca="false">COUNTIF('Deal Detail'!A4317:A14267,A4307)</f>
        <v>0</v>
      </c>
    </row>
    <row r="4308" customFormat="false" ht="12.75" hidden="false" customHeight="false" outlineLevel="0" collapsed="false">
      <c r="B4308" s="0" t="n">
        <f aca="false">COUNTIF('Deal Detail'!A4318:A14268,A4308)</f>
        <v>0</v>
      </c>
    </row>
    <row r="4309" customFormat="false" ht="12.75" hidden="false" customHeight="false" outlineLevel="0" collapsed="false">
      <c r="B4309" s="0" t="n">
        <f aca="false">COUNTIF('Deal Detail'!A4319:A14269,A4309)</f>
        <v>0</v>
      </c>
    </row>
    <row r="4310" customFormat="false" ht="12.75" hidden="false" customHeight="false" outlineLevel="0" collapsed="false">
      <c r="B4310" s="0" t="n">
        <f aca="false">COUNTIF('Deal Detail'!A4320:A14270,A4310)</f>
        <v>0</v>
      </c>
    </row>
    <row r="4311" customFormat="false" ht="12.75" hidden="false" customHeight="false" outlineLevel="0" collapsed="false">
      <c r="B4311" s="0" t="n">
        <f aca="false">COUNTIF('Deal Detail'!A4321:A14271,A4311)</f>
        <v>0</v>
      </c>
    </row>
    <row r="4312" customFormat="false" ht="12.75" hidden="false" customHeight="false" outlineLevel="0" collapsed="false">
      <c r="B4312" s="0" t="n">
        <f aca="false">COUNTIF('Deal Detail'!A4322:A14272,A4312)</f>
        <v>0</v>
      </c>
    </row>
    <row r="4313" customFormat="false" ht="12.75" hidden="false" customHeight="false" outlineLevel="0" collapsed="false">
      <c r="B4313" s="0" t="n">
        <f aca="false">COUNTIF('Deal Detail'!A4323:A14273,A4313)</f>
        <v>0</v>
      </c>
    </row>
    <row r="4314" customFormat="false" ht="12.75" hidden="false" customHeight="false" outlineLevel="0" collapsed="false">
      <c r="B4314" s="0" t="n">
        <f aca="false">COUNTIF('Deal Detail'!A4324:A14274,A4314)</f>
        <v>0</v>
      </c>
    </row>
    <row r="4315" customFormat="false" ht="12.75" hidden="false" customHeight="false" outlineLevel="0" collapsed="false">
      <c r="B4315" s="0" t="n">
        <f aca="false">COUNTIF('Deal Detail'!A4325:A14275,A4315)</f>
        <v>0</v>
      </c>
    </row>
    <row r="4316" customFormat="false" ht="12.75" hidden="false" customHeight="false" outlineLevel="0" collapsed="false">
      <c r="B4316" s="0" t="n">
        <f aca="false">COUNTIF('Deal Detail'!A4326:A14276,A4316)</f>
        <v>0</v>
      </c>
    </row>
    <row r="4317" customFormat="false" ht="12.75" hidden="false" customHeight="false" outlineLevel="0" collapsed="false">
      <c r="B4317" s="0" t="n">
        <f aca="false">COUNTIF('Deal Detail'!A4327:A14277,A4317)</f>
        <v>0</v>
      </c>
    </row>
    <row r="4318" customFormat="false" ht="12.75" hidden="false" customHeight="false" outlineLevel="0" collapsed="false">
      <c r="B4318" s="0" t="n">
        <f aca="false">COUNTIF('Deal Detail'!A4328:A14278,A4318)</f>
        <v>0</v>
      </c>
    </row>
    <row r="4319" customFormat="false" ht="12.75" hidden="false" customHeight="false" outlineLevel="0" collapsed="false">
      <c r="B4319" s="0" t="n">
        <f aca="false">COUNTIF('Deal Detail'!A4329:A14279,A4319)</f>
        <v>0</v>
      </c>
    </row>
    <row r="4320" customFormat="false" ht="12.75" hidden="false" customHeight="false" outlineLevel="0" collapsed="false">
      <c r="B4320" s="0" t="n">
        <f aca="false">COUNTIF('Deal Detail'!A4330:A14280,A4320)</f>
        <v>0</v>
      </c>
    </row>
    <row r="4321" customFormat="false" ht="12.75" hidden="false" customHeight="false" outlineLevel="0" collapsed="false">
      <c r="B4321" s="0" t="n">
        <f aca="false">COUNTIF('Deal Detail'!A4331:A14281,A4321)</f>
        <v>0</v>
      </c>
    </row>
    <row r="4322" customFormat="false" ht="12.75" hidden="false" customHeight="false" outlineLevel="0" collapsed="false">
      <c r="B4322" s="0" t="n">
        <f aca="false">COUNTIF('Deal Detail'!A4332:A14282,A4322)</f>
        <v>0</v>
      </c>
    </row>
    <row r="4323" customFormat="false" ht="12.75" hidden="false" customHeight="false" outlineLevel="0" collapsed="false">
      <c r="B4323" s="0" t="n">
        <f aca="false">COUNTIF('Deal Detail'!A4333:A14283,A4323)</f>
        <v>0</v>
      </c>
    </row>
    <row r="4324" customFormat="false" ht="12.75" hidden="false" customHeight="false" outlineLevel="0" collapsed="false">
      <c r="B4324" s="0" t="n">
        <f aca="false">COUNTIF('Deal Detail'!A4334:A14284,A4324)</f>
        <v>0</v>
      </c>
    </row>
    <row r="4325" customFormat="false" ht="12.75" hidden="false" customHeight="false" outlineLevel="0" collapsed="false">
      <c r="B4325" s="0" t="n">
        <f aca="false">COUNTIF('Deal Detail'!A4335:A14285,A4325)</f>
        <v>0</v>
      </c>
    </row>
    <row r="4326" customFormat="false" ht="12.75" hidden="false" customHeight="false" outlineLevel="0" collapsed="false">
      <c r="B4326" s="0" t="n">
        <f aca="false">COUNTIF('Deal Detail'!A4336:A14286,A4326)</f>
        <v>0</v>
      </c>
    </row>
    <row r="4327" customFormat="false" ht="12.75" hidden="false" customHeight="false" outlineLevel="0" collapsed="false">
      <c r="B4327" s="0" t="n">
        <f aca="false">COUNTIF('Deal Detail'!A4337:A14287,A4327)</f>
        <v>0</v>
      </c>
    </row>
    <row r="4328" customFormat="false" ht="12.75" hidden="false" customHeight="false" outlineLevel="0" collapsed="false">
      <c r="B4328" s="0" t="n">
        <f aca="false">COUNTIF('Deal Detail'!A4338:A14288,A4328)</f>
        <v>0</v>
      </c>
    </row>
    <row r="4329" customFormat="false" ht="12.75" hidden="false" customHeight="false" outlineLevel="0" collapsed="false">
      <c r="B4329" s="0" t="n">
        <f aca="false">COUNTIF('Deal Detail'!A4339:A14289,A4329)</f>
        <v>0</v>
      </c>
    </row>
    <row r="4330" customFormat="false" ht="12.75" hidden="false" customHeight="false" outlineLevel="0" collapsed="false">
      <c r="B4330" s="0" t="n">
        <f aca="false">COUNTIF('Deal Detail'!A4340:A14290,A4330)</f>
        <v>0</v>
      </c>
    </row>
    <row r="4331" customFormat="false" ht="12.75" hidden="false" customHeight="false" outlineLevel="0" collapsed="false">
      <c r="B4331" s="0" t="n">
        <f aca="false">COUNTIF('Deal Detail'!A4341:A14291,A4331)</f>
        <v>0</v>
      </c>
    </row>
    <row r="4332" customFormat="false" ht="12.75" hidden="false" customHeight="false" outlineLevel="0" collapsed="false">
      <c r="B4332" s="0" t="n">
        <f aca="false">COUNTIF('Deal Detail'!A4342:A14292,A4332)</f>
        <v>0</v>
      </c>
    </row>
    <row r="4333" customFormat="false" ht="12.75" hidden="false" customHeight="false" outlineLevel="0" collapsed="false">
      <c r="B4333" s="0" t="n">
        <f aca="false">COUNTIF('Deal Detail'!A4343:A14293,A4333)</f>
        <v>0</v>
      </c>
    </row>
    <row r="4334" customFormat="false" ht="12.75" hidden="false" customHeight="false" outlineLevel="0" collapsed="false">
      <c r="B4334" s="0" t="n">
        <f aca="false">COUNTIF('Deal Detail'!A4344:A14294,A4334)</f>
        <v>0</v>
      </c>
    </row>
    <row r="4335" customFormat="false" ht="12.75" hidden="false" customHeight="false" outlineLevel="0" collapsed="false">
      <c r="B4335" s="0" t="n">
        <f aca="false">COUNTIF('Deal Detail'!A4345:A14295,A4335)</f>
        <v>0</v>
      </c>
    </row>
    <row r="4336" customFormat="false" ht="12.75" hidden="false" customHeight="false" outlineLevel="0" collapsed="false">
      <c r="B4336" s="0" t="n">
        <f aca="false">COUNTIF('Deal Detail'!A4346:A14296,A4336)</f>
        <v>0</v>
      </c>
    </row>
    <row r="4337" customFormat="false" ht="12.75" hidden="false" customHeight="false" outlineLevel="0" collapsed="false">
      <c r="B4337" s="0" t="n">
        <f aca="false">COUNTIF('Deal Detail'!A4347:A14297,A4337)</f>
        <v>0</v>
      </c>
    </row>
    <row r="4338" customFormat="false" ht="12.75" hidden="false" customHeight="false" outlineLevel="0" collapsed="false">
      <c r="B4338" s="0" t="n">
        <f aca="false">COUNTIF('Deal Detail'!A4348:A14298,A4338)</f>
        <v>0</v>
      </c>
    </row>
    <row r="4339" customFormat="false" ht="12.75" hidden="false" customHeight="false" outlineLevel="0" collapsed="false">
      <c r="B4339" s="0" t="n">
        <f aca="false">COUNTIF('Deal Detail'!A4349:A14299,A4339)</f>
        <v>0</v>
      </c>
    </row>
    <row r="4340" customFormat="false" ht="12.75" hidden="false" customHeight="false" outlineLevel="0" collapsed="false">
      <c r="B4340" s="0" t="n">
        <f aca="false">COUNTIF('Deal Detail'!A4350:A14300,A4340)</f>
        <v>0</v>
      </c>
    </row>
    <row r="4341" customFormat="false" ht="12.75" hidden="false" customHeight="false" outlineLevel="0" collapsed="false">
      <c r="B4341" s="0" t="n">
        <f aca="false">COUNTIF('Deal Detail'!A4351:A14301,A4341)</f>
        <v>0</v>
      </c>
    </row>
    <row r="4342" customFormat="false" ht="12.75" hidden="false" customHeight="false" outlineLevel="0" collapsed="false">
      <c r="B4342" s="0" t="n">
        <f aca="false">COUNTIF('Deal Detail'!A4352:A14302,A4342)</f>
        <v>0</v>
      </c>
    </row>
    <row r="4343" customFormat="false" ht="12.75" hidden="false" customHeight="false" outlineLevel="0" collapsed="false">
      <c r="B4343" s="0" t="n">
        <f aca="false">COUNTIF('Deal Detail'!A4353:A14303,A4343)</f>
        <v>0</v>
      </c>
    </row>
    <row r="4344" customFormat="false" ht="12.75" hidden="false" customHeight="false" outlineLevel="0" collapsed="false">
      <c r="B4344" s="0" t="n">
        <f aca="false">COUNTIF('Deal Detail'!A4354:A14304,A4344)</f>
        <v>0</v>
      </c>
    </row>
    <row r="4345" customFormat="false" ht="12.75" hidden="false" customHeight="false" outlineLevel="0" collapsed="false">
      <c r="B4345" s="0" t="n">
        <f aca="false">COUNTIF('Deal Detail'!A4355:A14305,A4345)</f>
        <v>0</v>
      </c>
    </row>
    <row r="4346" customFormat="false" ht="12.75" hidden="false" customHeight="false" outlineLevel="0" collapsed="false">
      <c r="B4346" s="0" t="n">
        <f aca="false">COUNTIF('Deal Detail'!A4356:A14306,A4346)</f>
        <v>0</v>
      </c>
    </row>
    <row r="4347" customFormat="false" ht="12.75" hidden="false" customHeight="false" outlineLevel="0" collapsed="false">
      <c r="B4347" s="0" t="n">
        <f aca="false">COUNTIF('Deal Detail'!A4357:A14307,A4347)</f>
        <v>0</v>
      </c>
    </row>
    <row r="4348" customFormat="false" ht="12.75" hidden="false" customHeight="false" outlineLevel="0" collapsed="false">
      <c r="B4348" s="0" t="n">
        <f aca="false">COUNTIF('Deal Detail'!A4358:A14308,A4348)</f>
        <v>0</v>
      </c>
    </row>
    <row r="4349" customFormat="false" ht="12.75" hidden="false" customHeight="false" outlineLevel="0" collapsed="false">
      <c r="B4349" s="0" t="n">
        <f aca="false">COUNTIF('Deal Detail'!A4359:A14309,A4349)</f>
        <v>0</v>
      </c>
    </row>
    <row r="4350" customFormat="false" ht="12.75" hidden="false" customHeight="false" outlineLevel="0" collapsed="false">
      <c r="B4350" s="0" t="n">
        <f aca="false">COUNTIF('Deal Detail'!A4360:A14310,A4350)</f>
        <v>0</v>
      </c>
    </row>
    <row r="4351" customFormat="false" ht="12.75" hidden="false" customHeight="false" outlineLevel="0" collapsed="false">
      <c r="B4351" s="0" t="n">
        <f aca="false">COUNTIF('Deal Detail'!A4361:A14311,A4351)</f>
        <v>0</v>
      </c>
    </row>
    <row r="4352" customFormat="false" ht="12.75" hidden="false" customHeight="false" outlineLevel="0" collapsed="false">
      <c r="B4352" s="0" t="n">
        <f aca="false">COUNTIF('Deal Detail'!A4362:A14312,A4352)</f>
        <v>0</v>
      </c>
    </row>
    <row r="4353" customFormat="false" ht="12.75" hidden="false" customHeight="false" outlineLevel="0" collapsed="false">
      <c r="B4353" s="0" t="n">
        <f aca="false">COUNTIF('Deal Detail'!A4363:A14313,A4353)</f>
        <v>0</v>
      </c>
    </row>
    <row r="4354" customFormat="false" ht="12.75" hidden="false" customHeight="false" outlineLevel="0" collapsed="false">
      <c r="B4354" s="0" t="n">
        <f aca="false">COUNTIF('Deal Detail'!A4364:A14314,A4354)</f>
        <v>0</v>
      </c>
    </row>
    <row r="4355" customFormat="false" ht="12.75" hidden="false" customHeight="false" outlineLevel="0" collapsed="false">
      <c r="B4355" s="0" t="n">
        <f aca="false">COUNTIF('Deal Detail'!A4365:A14315,A4355)</f>
        <v>0</v>
      </c>
    </row>
    <row r="4356" customFormat="false" ht="12.75" hidden="false" customHeight="false" outlineLevel="0" collapsed="false">
      <c r="B4356" s="0" t="n">
        <f aca="false">COUNTIF('Deal Detail'!A4366:A14316,A4356)</f>
        <v>0</v>
      </c>
    </row>
    <row r="4357" customFormat="false" ht="12.75" hidden="false" customHeight="false" outlineLevel="0" collapsed="false">
      <c r="B4357" s="0" t="n">
        <f aca="false">COUNTIF('Deal Detail'!A4367:A14317,A4357)</f>
        <v>0</v>
      </c>
    </row>
    <row r="4358" customFormat="false" ht="12.75" hidden="false" customHeight="false" outlineLevel="0" collapsed="false">
      <c r="B4358" s="0" t="n">
        <f aca="false">COUNTIF('Deal Detail'!A4368:A14318,A4358)</f>
        <v>0</v>
      </c>
    </row>
    <row r="4359" customFormat="false" ht="12.75" hidden="false" customHeight="false" outlineLevel="0" collapsed="false">
      <c r="B4359" s="0" t="n">
        <f aca="false">COUNTIF('Deal Detail'!A4369:A14319,A4359)</f>
        <v>0</v>
      </c>
    </row>
    <row r="4360" customFormat="false" ht="12.75" hidden="false" customHeight="false" outlineLevel="0" collapsed="false">
      <c r="B4360" s="0" t="n">
        <f aca="false">COUNTIF('Deal Detail'!A4370:A14320,A4360)</f>
        <v>0</v>
      </c>
    </row>
    <row r="4361" customFormat="false" ht="12.75" hidden="false" customHeight="false" outlineLevel="0" collapsed="false">
      <c r="B4361" s="0" t="n">
        <f aca="false">COUNTIF('Deal Detail'!A4371:A14321,A4361)</f>
        <v>0</v>
      </c>
    </row>
    <row r="4362" customFormat="false" ht="12.75" hidden="false" customHeight="false" outlineLevel="0" collapsed="false">
      <c r="B4362" s="0" t="n">
        <f aca="false">COUNTIF('Deal Detail'!A4372:A14322,A4362)</f>
        <v>0</v>
      </c>
    </row>
    <row r="4363" customFormat="false" ht="12.75" hidden="false" customHeight="false" outlineLevel="0" collapsed="false">
      <c r="B4363" s="0" t="n">
        <f aca="false">COUNTIF('Deal Detail'!A4373:A14323,A4363)</f>
        <v>0</v>
      </c>
    </row>
    <row r="4364" customFormat="false" ht="12.75" hidden="false" customHeight="false" outlineLevel="0" collapsed="false">
      <c r="B4364" s="0" t="n">
        <f aca="false">COUNTIF('Deal Detail'!A4374:A14324,A4364)</f>
        <v>0</v>
      </c>
    </row>
    <row r="4365" customFormat="false" ht="12.75" hidden="false" customHeight="false" outlineLevel="0" collapsed="false">
      <c r="B4365" s="0" t="n">
        <f aca="false">COUNTIF('Deal Detail'!A4375:A14325,A4365)</f>
        <v>0</v>
      </c>
    </row>
    <row r="4366" customFormat="false" ht="12.75" hidden="false" customHeight="false" outlineLevel="0" collapsed="false">
      <c r="B4366" s="0" t="n">
        <f aca="false">COUNTIF('Deal Detail'!A4376:A14326,A4366)</f>
        <v>0</v>
      </c>
    </row>
    <row r="4367" customFormat="false" ht="12.75" hidden="false" customHeight="false" outlineLevel="0" collapsed="false">
      <c r="B4367" s="0" t="n">
        <f aca="false">COUNTIF('Deal Detail'!A4377:A14327,A4367)</f>
        <v>0</v>
      </c>
    </row>
    <row r="4368" customFormat="false" ht="12.75" hidden="false" customHeight="false" outlineLevel="0" collapsed="false">
      <c r="B4368" s="0" t="n">
        <f aca="false">COUNTIF('Deal Detail'!A4378:A14328,A4368)</f>
        <v>0</v>
      </c>
    </row>
    <row r="4369" customFormat="false" ht="12.75" hidden="false" customHeight="false" outlineLevel="0" collapsed="false">
      <c r="B4369" s="0" t="n">
        <f aca="false">COUNTIF('Deal Detail'!A4379:A14329,A4369)</f>
        <v>0</v>
      </c>
    </row>
    <row r="4370" customFormat="false" ht="12.75" hidden="false" customHeight="false" outlineLevel="0" collapsed="false">
      <c r="B4370" s="0" t="n">
        <f aca="false">COUNTIF('Deal Detail'!A4380:A14330,A4370)</f>
        <v>0</v>
      </c>
    </row>
    <row r="4371" customFormat="false" ht="12.75" hidden="false" customHeight="false" outlineLevel="0" collapsed="false">
      <c r="B4371" s="0" t="n">
        <f aca="false">COUNTIF('Deal Detail'!A4381:A14331,A4371)</f>
        <v>0</v>
      </c>
    </row>
    <row r="4372" customFormat="false" ht="12.75" hidden="false" customHeight="false" outlineLevel="0" collapsed="false">
      <c r="B4372" s="0" t="n">
        <f aca="false">COUNTIF('Deal Detail'!A4382:A14332,A4372)</f>
        <v>0</v>
      </c>
    </row>
    <row r="4373" customFormat="false" ht="12.75" hidden="false" customHeight="false" outlineLevel="0" collapsed="false">
      <c r="B4373" s="0" t="n">
        <f aca="false">COUNTIF('Deal Detail'!A4383:A14333,A4373)</f>
        <v>0</v>
      </c>
    </row>
    <row r="4374" customFormat="false" ht="12.75" hidden="false" customHeight="false" outlineLevel="0" collapsed="false">
      <c r="B4374" s="0" t="n">
        <f aca="false">COUNTIF('Deal Detail'!A4384:A14334,A4374)</f>
        <v>0</v>
      </c>
    </row>
    <row r="4375" customFormat="false" ht="12.75" hidden="false" customHeight="false" outlineLevel="0" collapsed="false">
      <c r="B4375" s="0" t="n">
        <f aca="false">COUNTIF('Deal Detail'!A4385:A14335,A4375)</f>
        <v>0</v>
      </c>
    </row>
    <row r="4376" customFormat="false" ht="12.75" hidden="false" customHeight="false" outlineLevel="0" collapsed="false">
      <c r="B4376" s="0" t="n">
        <f aca="false">COUNTIF('Deal Detail'!A4386:A14336,A4376)</f>
        <v>0</v>
      </c>
    </row>
    <row r="4377" customFormat="false" ht="12.75" hidden="false" customHeight="false" outlineLevel="0" collapsed="false">
      <c r="B4377" s="0" t="n">
        <f aca="false">COUNTIF('Deal Detail'!A4387:A14337,A4377)</f>
        <v>0</v>
      </c>
    </row>
    <row r="4378" customFormat="false" ht="12.75" hidden="false" customHeight="false" outlineLevel="0" collapsed="false">
      <c r="B4378" s="0" t="n">
        <f aca="false">COUNTIF('Deal Detail'!A4388:A14338,A4378)</f>
        <v>0</v>
      </c>
    </row>
    <row r="4379" customFormat="false" ht="12.75" hidden="false" customHeight="false" outlineLevel="0" collapsed="false">
      <c r="B4379" s="0" t="n">
        <f aca="false">COUNTIF('Deal Detail'!A4389:A14339,A4379)</f>
        <v>0</v>
      </c>
    </row>
    <row r="4380" customFormat="false" ht="12.75" hidden="false" customHeight="false" outlineLevel="0" collapsed="false">
      <c r="B4380" s="0" t="n">
        <f aca="false">COUNTIF('Deal Detail'!A4390:A14340,A4380)</f>
        <v>0</v>
      </c>
    </row>
    <row r="4381" customFormat="false" ht="12.75" hidden="false" customHeight="false" outlineLevel="0" collapsed="false">
      <c r="B4381" s="0" t="n">
        <f aca="false">COUNTIF('Deal Detail'!A4391:A14341,A4381)</f>
        <v>0</v>
      </c>
    </row>
    <row r="4382" customFormat="false" ht="12.75" hidden="false" customHeight="false" outlineLevel="0" collapsed="false">
      <c r="B4382" s="0" t="n">
        <f aca="false">COUNTIF('Deal Detail'!A4392:A14342,A4382)</f>
        <v>0</v>
      </c>
    </row>
    <row r="4383" customFormat="false" ht="12.75" hidden="false" customHeight="false" outlineLevel="0" collapsed="false">
      <c r="B4383" s="0" t="n">
        <f aca="false">COUNTIF('Deal Detail'!A4393:A14343,A4383)</f>
        <v>0</v>
      </c>
    </row>
    <row r="4384" customFormat="false" ht="12.75" hidden="false" customHeight="false" outlineLevel="0" collapsed="false">
      <c r="B4384" s="0" t="n">
        <f aca="false">COUNTIF('Deal Detail'!A4394:A14344,A4384)</f>
        <v>0</v>
      </c>
    </row>
    <row r="4385" customFormat="false" ht="12.75" hidden="false" customHeight="false" outlineLevel="0" collapsed="false">
      <c r="B4385" s="0" t="n">
        <f aca="false">COUNTIF('Deal Detail'!A4395:A14345,A4385)</f>
        <v>0</v>
      </c>
    </row>
    <row r="4386" customFormat="false" ht="12.75" hidden="false" customHeight="false" outlineLevel="0" collapsed="false">
      <c r="B4386" s="0" t="n">
        <f aca="false">COUNTIF('Deal Detail'!A4396:A14346,A4386)</f>
        <v>0</v>
      </c>
    </row>
    <row r="4387" customFormat="false" ht="12.75" hidden="false" customHeight="false" outlineLevel="0" collapsed="false">
      <c r="B4387" s="0" t="n">
        <f aca="false">COUNTIF('Deal Detail'!A4397:A14347,A4387)</f>
        <v>0</v>
      </c>
    </row>
    <row r="4388" customFormat="false" ht="12.75" hidden="false" customHeight="false" outlineLevel="0" collapsed="false">
      <c r="B4388" s="0" t="n">
        <f aca="false">COUNTIF('Deal Detail'!A4398:A14348,A4388)</f>
        <v>0</v>
      </c>
    </row>
    <row r="4389" customFormat="false" ht="12.75" hidden="false" customHeight="false" outlineLevel="0" collapsed="false">
      <c r="B4389" s="0" t="n">
        <f aca="false">COUNTIF('Deal Detail'!A4399:A14349,A4389)</f>
        <v>0</v>
      </c>
    </row>
    <row r="4390" customFormat="false" ht="12.75" hidden="false" customHeight="false" outlineLevel="0" collapsed="false">
      <c r="B4390" s="0" t="n">
        <f aca="false">COUNTIF('Deal Detail'!A4400:A14350,A4390)</f>
        <v>0</v>
      </c>
    </row>
    <row r="4391" customFormat="false" ht="12.75" hidden="false" customHeight="false" outlineLevel="0" collapsed="false">
      <c r="B4391" s="0" t="n">
        <f aca="false">COUNTIF('Deal Detail'!A4401:A14351,A4391)</f>
        <v>0</v>
      </c>
    </row>
    <row r="4392" customFormat="false" ht="12.75" hidden="false" customHeight="false" outlineLevel="0" collapsed="false">
      <c r="B4392" s="0" t="n">
        <f aca="false">COUNTIF('Deal Detail'!A4402:A14352,A4392)</f>
        <v>0</v>
      </c>
    </row>
    <row r="4393" customFormat="false" ht="12.75" hidden="false" customHeight="false" outlineLevel="0" collapsed="false">
      <c r="B4393" s="0" t="n">
        <f aca="false">COUNTIF('Deal Detail'!A4403:A14353,A4393)</f>
        <v>0</v>
      </c>
    </row>
    <row r="4394" customFormat="false" ht="12.75" hidden="false" customHeight="false" outlineLevel="0" collapsed="false">
      <c r="B4394" s="0" t="n">
        <f aca="false">COUNTIF('Deal Detail'!A4404:A14354,A4394)</f>
        <v>0</v>
      </c>
    </row>
    <row r="4395" customFormat="false" ht="12.75" hidden="false" customHeight="false" outlineLevel="0" collapsed="false">
      <c r="B4395" s="0" t="n">
        <f aca="false">COUNTIF('Deal Detail'!A4405:A14355,A4395)</f>
        <v>0</v>
      </c>
    </row>
    <row r="4396" customFormat="false" ht="12.75" hidden="false" customHeight="false" outlineLevel="0" collapsed="false">
      <c r="B4396" s="0" t="n">
        <f aca="false">COUNTIF('Deal Detail'!A4406:A14356,A4396)</f>
        <v>0</v>
      </c>
    </row>
    <row r="4397" customFormat="false" ht="12.75" hidden="false" customHeight="false" outlineLevel="0" collapsed="false">
      <c r="B4397" s="0" t="n">
        <f aca="false">COUNTIF('Deal Detail'!A4407:A14357,A4397)</f>
        <v>0</v>
      </c>
    </row>
    <row r="4398" customFormat="false" ht="12.75" hidden="false" customHeight="false" outlineLevel="0" collapsed="false">
      <c r="B4398" s="0" t="n">
        <f aca="false">COUNTIF('Deal Detail'!A4408:A14358,A4398)</f>
        <v>0</v>
      </c>
    </row>
    <row r="4399" customFormat="false" ht="12.75" hidden="false" customHeight="false" outlineLevel="0" collapsed="false">
      <c r="B4399" s="0" t="n">
        <f aca="false">COUNTIF('Deal Detail'!A4409:A14359,A4399)</f>
        <v>0</v>
      </c>
    </row>
    <row r="4400" customFormat="false" ht="12.75" hidden="false" customHeight="false" outlineLevel="0" collapsed="false">
      <c r="B4400" s="0" t="n">
        <f aca="false">COUNTIF('Deal Detail'!A4410:A14360,A4400)</f>
        <v>0</v>
      </c>
    </row>
    <row r="4401" customFormat="false" ht="12.75" hidden="false" customHeight="false" outlineLevel="0" collapsed="false">
      <c r="B4401" s="0" t="n">
        <f aca="false">COUNTIF('Deal Detail'!A4411:A14361,A4401)</f>
        <v>0</v>
      </c>
    </row>
    <row r="4402" customFormat="false" ht="12.75" hidden="false" customHeight="false" outlineLevel="0" collapsed="false">
      <c r="B4402" s="0" t="n">
        <f aca="false">COUNTIF('Deal Detail'!A4412:A14362,A4402)</f>
        <v>0</v>
      </c>
    </row>
    <row r="4403" customFormat="false" ht="12.75" hidden="false" customHeight="false" outlineLevel="0" collapsed="false">
      <c r="B4403" s="0" t="n">
        <f aca="false">COUNTIF('Deal Detail'!A4413:A14363,A4403)</f>
        <v>0</v>
      </c>
    </row>
    <row r="4404" customFormat="false" ht="12.75" hidden="false" customHeight="false" outlineLevel="0" collapsed="false">
      <c r="B4404" s="0" t="n">
        <f aca="false">COUNTIF('Deal Detail'!A4414:A14364,A4404)</f>
        <v>0</v>
      </c>
    </row>
    <row r="4405" customFormat="false" ht="12.75" hidden="false" customHeight="false" outlineLevel="0" collapsed="false">
      <c r="B4405" s="0" t="n">
        <f aca="false">COUNTIF('Deal Detail'!A4415:A14365,A4405)</f>
        <v>0</v>
      </c>
    </row>
    <row r="4406" customFormat="false" ht="12.75" hidden="false" customHeight="false" outlineLevel="0" collapsed="false">
      <c r="B4406" s="0" t="n">
        <f aca="false">COUNTIF('Deal Detail'!A4416:A14366,A4406)</f>
        <v>0</v>
      </c>
    </row>
    <row r="4407" customFormat="false" ht="12.75" hidden="false" customHeight="false" outlineLevel="0" collapsed="false">
      <c r="B4407" s="0" t="n">
        <f aca="false">COUNTIF('Deal Detail'!A4417:A14367,A4407)</f>
        <v>0</v>
      </c>
    </row>
    <row r="4408" customFormat="false" ht="12.75" hidden="false" customHeight="false" outlineLevel="0" collapsed="false">
      <c r="B4408" s="0" t="n">
        <f aca="false">COUNTIF('Deal Detail'!A4418:A14368,A4408)</f>
        <v>0</v>
      </c>
    </row>
    <row r="4409" customFormat="false" ht="12.75" hidden="false" customHeight="false" outlineLevel="0" collapsed="false">
      <c r="B4409" s="0" t="n">
        <f aca="false">COUNTIF('Deal Detail'!A4419:A14369,A4409)</f>
        <v>0</v>
      </c>
    </row>
    <row r="4410" customFormat="false" ht="12.75" hidden="false" customHeight="false" outlineLevel="0" collapsed="false">
      <c r="B4410" s="0" t="n">
        <f aca="false">COUNTIF('Deal Detail'!A4420:A14370,A4410)</f>
        <v>0</v>
      </c>
    </row>
    <row r="4411" customFormat="false" ht="12.75" hidden="false" customHeight="false" outlineLevel="0" collapsed="false">
      <c r="B4411" s="0" t="n">
        <f aca="false">COUNTIF('Deal Detail'!A4421:A14371,A4411)</f>
        <v>0</v>
      </c>
    </row>
    <row r="4412" customFormat="false" ht="12.75" hidden="false" customHeight="false" outlineLevel="0" collapsed="false">
      <c r="B4412" s="0" t="n">
        <f aca="false">COUNTIF('Deal Detail'!A4422:A14372,A4412)</f>
        <v>0</v>
      </c>
    </row>
    <row r="4413" customFormat="false" ht="12.75" hidden="false" customHeight="false" outlineLevel="0" collapsed="false">
      <c r="B4413" s="0" t="n">
        <f aca="false">COUNTIF('Deal Detail'!A4423:A14373,A4413)</f>
        <v>0</v>
      </c>
    </row>
    <row r="4414" customFormat="false" ht="12.75" hidden="false" customHeight="false" outlineLevel="0" collapsed="false">
      <c r="B4414" s="0" t="n">
        <f aca="false">COUNTIF('Deal Detail'!A4424:A14374,A4414)</f>
        <v>0</v>
      </c>
    </row>
    <row r="4415" customFormat="false" ht="12.75" hidden="false" customHeight="false" outlineLevel="0" collapsed="false">
      <c r="B4415" s="0" t="n">
        <f aca="false">COUNTIF('Deal Detail'!A4425:A14375,A4415)</f>
        <v>0</v>
      </c>
    </row>
    <row r="4416" customFormat="false" ht="12.75" hidden="false" customHeight="false" outlineLevel="0" collapsed="false">
      <c r="B4416" s="0" t="n">
        <f aca="false">COUNTIF('Deal Detail'!A4426:A14376,A4416)</f>
        <v>0</v>
      </c>
    </row>
    <row r="4417" customFormat="false" ht="12.75" hidden="false" customHeight="false" outlineLevel="0" collapsed="false">
      <c r="B4417" s="0" t="n">
        <f aca="false">COUNTIF('Deal Detail'!A4427:A14377,A4417)</f>
        <v>0</v>
      </c>
    </row>
    <row r="4418" customFormat="false" ht="12.75" hidden="false" customHeight="false" outlineLevel="0" collapsed="false">
      <c r="B4418" s="0" t="n">
        <f aca="false">COUNTIF('Deal Detail'!A4428:A14378,A4418)</f>
        <v>0</v>
      </c>
    </row>
    <row r="4419" customFormat="false" ht="12.75" hidden="false" customHeight="false" outlineLevel="0" collapsed="false">
      <c r="B4419" s="0" t="n">
        <f aca="false">COUNTIF('Deal Detail'!A4429:A14379,A4419)</f>
        <v>0</v>
      </c>
    </row>
    <row r="4420" customFormat="false" ht="12.75" hidden="false" customHeight="false" outlineLevel="0" collapsed="false">
      <c r="B4420" s="0" t="n">
        <f aca="false">COUNTIF('Deal Detail'!A4430:A14380,A4420)</f>
        <v>0</v>
      </c>
    </row>
    <row r="4421" customFormat="false" ht="12.75" hidden="false" customHeight="false" outlineLevel="0" collapsed="false">
      <c r="B4421" s="0" t="n">
        <f aca="false">COUNTIF('Deal Detail'!A4431:A14381,A4421)</f>
        <v>0</v>
      </c>
    </row>
    <row r="4422" customFormat="false" ht="12.75" hidden="false" customHeight="false" outlineLevel="0" collapsed="false">
      <c r="B4422" s="0" t="n">
        <f aca="false">COUNTIF('Deal Detail'!A4432:A14382,A4422)</f>
        <v>0</v>
      </c>
    </row>
    <row r="4423" customFormat="false" ht="12.75" hidden="false" customHeight="false" outlineLevel="0" collapsed="false">
      <c r="B4423" s="0" t="n">
        <f aca="false">COUNTIF('Deal Detail'!A4433:A14383,A4423)</f>
        <v>0</v>
      </c>
    </row>
    <row r="4424" customFormat="false" ht="12.75" hidden="false" customHeight="false" outlineLevel="0" collapsed="false">
      <c r="B4424" s="0" t="n">
        <f aca="false">COUNTIF('Deal Detail'!A4434:A14384,A4424)</f>
        <v>0</v>
      </c>
    </row>
    <row r="4425" customFormat="false" ht="12.75" hidden="false" customHeight="false" outlineLevel="0" collapsed="false">
      <c r="B4425" s="0" t="n">
        <f aca="false">COUNTIF('Deal Detail'!A4435:A14385,A4425)</f>
        <v>0</v>
      </c>
    </row>
    <row r="4426" customFormat="false" ht="12.75" hidden="false" customHeight="false" outlineLevel="0" collapsed="false">
      <c r="B4426" s="0" t="n">
        <f aca="false">COUNTIF('Deal Detail'!A4436:A14386,A4426)</f>
        <v>0</v>
      </c>
    </row>
    <row r="4427" customFormat="false" ht="12.75" hidden="false" customHeight="false" outlineLevel="0" collapsed="false">
      <c r="B4427" s="0" t="n">
        <f aca="false">COUNTIF('Deal Detail'!A4437:A14387,A4427)</f>
        <v>0</v>
      </c>
    </row>
    <row r="4428" customFormat="false" ht="12.75" hidden="false" customHeight="false" outlineLevel="0" collapsed="false">
      <c r="B4428" s="0" t="n">
        <f aca="false">COUNTIF('Deal Detail'!A4438:A14388,A4428)</f>
        <v>0</v>
      </c>
    </row>
    <row r="4429" customFormat="false" ht="12.75" hidden="false" customHeight="false" outlineLevel="0" collapsed="false">
      <c r="B4429" s="0" t="n">
        <f aca="false">COUNTIF('Deal Detail'!A4439:A14389,A4429)</f>
        <v>0</v>
      </c>
    </row>
    <row r="4430" customFormat="false" ht="12.75" hidden="false" customHeight="false" outlineLevel="0" collapsed="false">
      <c r="B4430" s="0" t="n">
        <f aca="false">COUNTIF('Deal Detail'!A4440:A14390,A4430)</f>
        <v>0</v>
      </c>
    </row>
    <row r="4431" customFormat="false" ht="12.75" hidden="false" customHeight="false" outlineLevel="0" collapsed="false">
      <c r="B4431" s="0" t="n">
        <f aca="false">COUNTIF('Deal Detail'!A4441:A14391,A4431)</f>
        <v>0</v>
      </c>
    </row>
    <row r="4432" customFormat="false" ht="12.75" hidden="false" customHeight="false" outlineLevel="0" collapsed="false">
      <c r="B4432" s="0" t="n">
        <f aca="false">COUNTIF('Deal Detail'!A4442:A14392,A4432)</f>
        <v>0</v>
      </c>
    </row>
    <row r="4433" customFormat="false" ht="12.75" hidden="false" customHeight="false" outlineLevel="0" collapsed="false">
      <c r="B4433" s="0" t="n">
        <f aca="false">COUNTIF('Deal Detail'!A4443:A14393,A4433)</f>
        <v>0</v>
      </c>
    </row>
    <row r="4434" customFormat="false" ht="12.75" hidden="false" customHeight="false" outlineLevel="0" collapsed="false">
      <c r="B4434" s="0" t="n">
        <f aca="false">COUNTIF('Deal Detail'!A4444:A14394,A4434)</f>
        <v>0</v>
      </c>
    </row>
    <row r="4435" customFormat="false" ht="12.75" hidden="false" customHeight="false" outlineLevel="0" collapsed="false">
      <c r="B4435" s="0" t="n">
        <f aca="false">COUNTIF('Deal Detail'!A4445:A14395,A4435)</f>
        <v>0</v>
      </c>
    </row>
    <row r="4436" customFormat="false" ht="12.75" hidden="false" customHeight="false" outlineLevel="0" collapsed="false">
      <c r="B4436" s="0" t="n">
        <f aca="false">COUNTIF('Deal Detail'!A4446:A14396,A4436)</f>
        <v>0</v>
      </c>
    </row>
    <row r="4437" customFormat="false" ht="12.75" hidden="false" customHeight="false" outlineLevel="0" collapsed="false">
      <c r="B4437" s="0" t="n">
        <f aca="false">COUNTIF('Deal Detail'!A4447:A14397,A4437)</f>
        <v>0</v>
      </c>
    </row>
    <row r="4438" customFormat="false" ht="12.75" hidden="false" customHeight="false" outlineLevel="0" collapsed="false">
      <c r="B4438" s="0" t="n">
        <f aca="false">COUNTIF('Deal Detail'!A4448:A14398,A4438)</f>
        <v>0</v>
      </c>
    </row>
    <row r="4439" customFormat="false" ht="12.75" hidden="false" customHeight="false" outlineLevel="0" collapsed="false">
      <c r="B4439" s="0" t="n">
        <f aca="false">COUNTIF('Deal Detail'!A4449:A14399,A4439)</f>
        <v>0</v>
      </c>
    </row>
    <row r="4440" customFormat="false" ht="12.75" hidden="false" customHeight="false" outlineLevel="0" collapsed="false">
      <c r="B4440" s="0" t="n">
        <f aca="false">COUNTIF('Deal Detail'!A4450:A14400,A4440)</f>
        <v>0</v>
      </c>
    </row>
    <row r="4441" customFormat="false" ht="12.75" hidden="false" customHeight="false" outlineLevel="0" collapsed="false">
      <c r="B4441" s="0" t="n">
        <f aca="false">COUNTIF('Deal Detail'!A4451:A14401,A4441)</f>
        <v>0</v>
      </c>
    </row>
    <row r="4442" customFormat="false" ht="12.75" hidden="false" customHeight="false" outlineLevel="0" collapsed="false">
      <c r="B4442" s="0" t="n">
        <f aca="false">COUNTIF('Deal Detail'!A4452:A14402,A4442)</f>
        <v>0</v>
      </c>
    </row>
    <row r="4443" customFormat="false" ht="12.75" hidden="false" customHeight="false" outlineLevel="0" collapsed="false">
      <c r="B4443" s="0" t="n">
        <f aca="false">COUNTIF('Deal Detail'!A4453:A14403,A4443)</f>
        <v>0</v>
      </c>
    </row>
    <row r="4444" customFormat="false" ht="12.75" hidden="false" customHeight="false" outlineLevel="0" collapsed="false">
      <c r="B4444" s="0" t="n">
        <f aca="false">COUNTIF('Deal Detail'!A4454:A14404,A4444)</f>
        <v>0</v>
      </c>
    </row>
    <row r="4445" customFormat="false" ht="12.75" hidden="false" customHeight="false" outlineLevel="0" collapsed="false">
      <c r="B4445" s="0" t="n">
        <f aca="false">COUNTIF('Deal Detail'!A4455:A14405,A4445)</f>
        <v>0</v>
      </c>
    </row>
    <row r="4446" customFormat="false" ht="12.75" hidden="false" customHeight="false" outlineLevel="0" collapsed="false">
      <c r="B4446" s="0" t="n">
        <f aca="false">COUNTIF('Deal Detail'!A4456:A14406,A4446)</f>
        <v>0</v>
      </c>
    </row>
    <row r="4447" customFormat="false" ht="12.75" hidden="false" customHeight="false" outlineLevel="0" collapsed="false">
      <c r="B4447" s="0" t="n">
        <f aca="false">COUNTIF('Deal Detail'!A4457:A14407,A4447)</f>
        <v>0</v>
      </c>
    </row>
    <row r="4448" customFormat="false" ht="12.75" hidden="false" customHeight="false" outlineLevel="0" collapsed="false">
      <c r="B4448" s="0" t="n">
        <f aca="false">COUNTIF('Deal Detail'!A4458:A14408,A4448)</f>
        <v>0</v>
      </c>
    </row>
    <row r="4449" customFormat="false" ht="12.75" hidden="false" customHeight="false" outlineLevel="0" collapsed="false">
      <c r="B4449" s="0" t="n">
        <f aca="false">COUNTIF('Deal Detail'!A4459:A14409,A4449)</f>
        <v>0</v>
      </c>
    </row>
    <row r="4450" customFormat="false" ht="12.75" hidden="false" customHeight="false" outlineLevel="0" collapsed="false">
      <c r="B4450" s="0" t="n">
        <f aca="false">COUNTIF('Deal Detail'!A4460:A14410,A4450)</f>
        <v>0</v>
      </c>
    </row>
    <row r="4451" customFormat="false" ht="12.75" hidden="false" customHeight="false" outlineLevel="0" collapsed="false">
      <c r="B4451" s="0" t="n">
        <f aca="false">COUNTIF('Deal Detail'!A4461:A14411,A4451)</f>
        <v>0</v>
      </c>
    </row>
    <row r="4452" customFormat="false" ht="12.75" hidden="false" customHeight="false" outlineLevel="0" collapsed="false">
      <c r="B4452" s="0" t="n">
        <f aca="false">COUNTIF('Deal Detail'!A4462:A14412,A4452)</f>
        <v>0</v>
      </c>
    </row>
    <row r="4453" customFormat="false" ht="12.75" hidden="false" customHeight="false" outlineLevel="0" collapsed="false">
      <c r="B4453" s="0" t="n">
        <f aca="false">COUNTIF('Deal Detail'!A4463:A14413,A4453)</f>
        <v>0</v>
      </c>
    </row>
    <row r="4454" customFormat="false" ht="12.75" hidden="false" customHeight="false" outlineLevel="0" collapsed="false">
      <c r="B4454" s="0" t="n">
        <f aca="false">COUNTIF('Deal Detail'!A4464:A14414,A4454)</f>
        <v>0</v>
      </c>
    </row>
    <row r="4455" customFormat="false" ht="12.75" hidden="false" customHeight="false" outlineLevel="0" collapsed="false">
      <c r="B4455" s="0" t="n">
        <f aca="false">COUNTIF('Deal Detail'!A4465:A14415,A4455)</f>
        <v>0</v>
      </c>
    </row>
    <row r="4456" customFormat="false" ht="12.75" hidden="false" customHeight="false" outlineLevel="0" collapsed="false">
      <c r="B4456" s="0" t="n">
        <f aca="false">COUNTIF('Deal Detail'!A4466:A14416,A4456)</f>
        <v>0</v>
      </c>
    </row>
    <row r="4457" customFormat="false" ht="12.75" hidden="false" customHeight="false" outlineLevel="0" collapsed="false">
      <c r="B4457" s="0" t="n">
        <f aca="false">COUNTIF('Deal Detail'!A4467:A14417,A4457)</f>
        <v>0</v>
      </c>
    </row>
    <row r="4458" customFormat="false" ht="12.75" hidden="false" customHeight="false" outlineLevel="0" collapsed="false">
      <c r="B4458" s="0" t="n">
        <f aca="false">COUNTIF('Deal Detail'!A4468:A14418,A4458)</f>
        <v>0</v>
      </c>
    </row>
    <row r="4459" customFormat="false" ht="12.75" hidden="false" customHeight="false" outlineLevel="0" collapsed="false">
      <c r="B4459" s="0" t="n">
        <f aca="false">COUNTIF('Deal Detail'!A4469:A14419,A4459)</f>
        <v>0</v>
      </c>
    </row>
    <row r="4460" customFormat="false" ht="12.75" hidden="false" customHeight="false" outlineLevel="0" collapsed="false">
      <c r="B4460" s="0" t="n">
        <f aca="false">COUNTIF('Deal Detail'!A4470:A14420,A4460)</f>
        <v>0</v>
      </c>
    </row>
    <row r="4461" customFormat="false" ht="12.75" hidden="false" customHeight="false" outlineLevel="0" collapsed="false">
      <c r="B4461" s="0" t="n">
        <f aca="false">COUNTIF('Deal Detail'!A4471:A14421,A4461)</f>
        <v>0</v>
      </c>
    </row>
    <row r="4462" customFormat="false" ht="12.75" hidden="false" customHeight="false" outlineLevel="0" collapsed="false">
      <c r="B4462" s="0" t="n">
        <f aca="false">COUNTIF('Deal Detail'!A4472:A14422,A4462)</f>
        <v>0</v>
      </c>
    </row>
    <row r="4463" customFormat="false" ht="12.75" hidden="false" customHeight="false" outlineLevel="0" collapsed="false">
      <c r="B4463" s="0" t="n">
        <f aca="false">COUNTIF('Deal Detail'!A4473:A14423,A4463)</f>
        <v>0</v>
      </c>
    </row>
    <row r="4464" customFormat="false" ht="12.75" hidden="false" customHeight="false" outlineLevel="0" collapsed="false">
      <c r="B4464" s="0" t="n">
        <f aca="false">COUNTIF('Deal Detail'!A4474:A14424,A4464)</f>
        <v>0</v>
      </c>
    </row>
    <row r="4465" customFormat="false" ht="12.75" hidden="false" customHeight="false" outlineLevel="0" collapsed="false">
      <c r="B4465" s="0" t="n">
        <f aca="false">COUNTIF('Deal Detail'!A4475:A14425,A4465)</f>
        <v>0</v>
      </c>
    </row>
    <row r="4466" customFormat="false" ht="12.75" hidden="false" customHeight="false" outlineLevel="0" collapsed="false">
      <c r="B4466" s="0" t="n">
        <f aca="false">COUNTIF('Deal Detail'!A4476:A14426,A4466)</f>
        <v>0</v>
      </c>
    </row>
    <row r="4467" customFormat="false" ht="12.75" hidden="false" customHeight="false" outlineLevel="0" collapsed="false">
      <c r="B4467" s="0" t="n">
        <f aca="false">COUNTIF('Deal Detail'!A4477:A14427,A4467)</f>
        <v>0</v>
      </c>
    </row>
    <row r="4468" customFormat="false" ht="12.75" hidden="false" customHeight="false" outlineLevel="0" collapsed="false">
      <c r="B4468" s="0" t="n">
        <f aca="false">COUNTIF('Deal Detail'!A4478:A14428,A4468)</f>
        <v>0</v>
      </c>
    </row>
    <row r="4469" customFormat="false" ht="12.75" hidden="false" customHeight="false" outlineLevel="0" collapsed="false">
      <c r="B4469" s="0" t="n">
        <f aca="false">COUNTIF('Deal Detail'!A4479:A14429,A4469)</f>
        <v>0</v>
      </c>
    </row>
    <row r="4470" customFormat="false" ht="12.75" hidden="false" customHeight="false" outlineLevel="0" collapsed="false">
      <c r="B4470" s="0" t="n">
        <f aca="false">COUNTIF('Deal Detail'!A4480:A14430,A4470)</f>
        <v>0</v>
      </c>
    </row>
    <row r="4471" customFormat="false" ht="12.75" hidden="false" customHeight="false" outlineLevel="0" collapsed="false">
      <c r="B4471" s="0" t="n">
        <f aca="false">COUNTIF('Deal Detail'!A4481:A14431,A4471)</f>
        <v>0</v>
      </c>
    </row>
    <row r="4472" customFormat="false" ht="12.75" hidden="false" customHeight="false" outlineLevel="0" collapsed="false">
      <c r="B4472" s="0" t="n">
        <f aca="false">COUNTIF('Deal Detail'!A4482:A14432,A4472)</f>
        <v>0</v>
      </c>
    </row>
    <row r="4473" customFormat="false" ht="12.75" hidden="false" customHeight="false" outlineLevel="0" collapsed="false">
      <c r="B4473" s="0" t="n">
        <f aca="false">COUNTIF('Deal Detail'!A4483:A14433,A4473)</f>
        <v>0</v>
      </c>
    </row>
    <row r="4474" customFormat="false" ht="12.75" hidden="false" customHeight="false" outlineLevel="0" collapsed="false">
      <c r="B4474" s="0" t="n">
        <f aca="false">COUNTIF('Deal Detail'!A4484:A14434,A4474)</f>
        <v>0</v>
      </c>
    </row>
    <row r="4475" customFormat="false" ht="12.75" hidden="false" customHeight="false" outlineLevel="0" collapsed="false">
      <c r="B4475" s="0" t="n">
        <f aca="false">COUNTIF('Deal Detail'!A4485:A14435,A4475)</f>
        <v>0</v>
      </c>
    </row>
    <row r="4476" customFormat="false" ht="12.75" hidden="false" customHeight="false" outlineLevel="0" collapsed="false">
      <c r="B4476" s="0" t="n">
        <f aca="false">COUNTIF('Deal Detail'!A4486:A14436,A4476)</f>
        <v>0</v>
      </c>
    </row>
    <row r="4477" customFormat="false" ht="12.75" hidden="false" customHeight="false" outlineLevel="0" collapsed="false">
      <c r="B4477" s="0" t="n">
        <f aca="false">COUNTIF('Deal Detail'!A4487:A14437,A4477)</f>
        <v>0</v>
      </c>
    </row>
    <row r="4478" customFormat="false" ht="12.75" hidden="false" customHeight="false" outlineLevel="0" collapsed="false">
      <c r="B4478" s="0" t="n">
        <f aca="false">COUNTIF('Deal Detail'!A4488:A14438,A4478)</f>
        <v>0</v>
      </c>
    </row>
    <row r="4479" customFormat="false" ht="12.75" hidden="false" customHeight="false" outlineLevel="0" collapsed="false">
      <c r="B4479" s="0" t="n">
        <f aca="false">COUNTIF('Deal Detail'!A4489:A14439,A4479)</f>
        <v>0</v>
      </c>
    </row>
    <row r="4480" customFormat="false" ht="12.75" hidden="false" customHeight="false" outlineLevel="0" collapsed="false">
      <c r="B4480" s="0" t="n">
        <f aca="false">COUNTIF('Deal Detail'!A4490:A14440,A4480)</f>
        <v>0</v>
      </c>
    </row>
    <row r="4481" customFormat="false" ht="12.75" hidden="false" customHeight="false" outlineLevel="0" collapsed="false">
      <c r="B4481" s="0" t="n">
        <f aca="false">COUNTIF('Deal Detail'!A4491:A14441,A4481)</f>
        <v>0</v>
      </c>
    </row>
    <row r="4482" customFormat="false" ht="12.75" hidden="false" customHeight="false" outlineLevel="0" collapsed="false">
      <c r="B4482" s="0" t="n">
        <f aca="false">COUNTIF('Deal Detail'!A4492:A14442,A4482)</f>
        <v>0</v>
      </c>
    </row>
    <row r="4483" customFormat="false" ht="12.75" hidden="false" customHeight="false" outlineLevel="0" collapsed="false">
      <c r="B4483" s="0" t="n">
        <f aca="false">COUNTIF('Deal Detail'!A4493:A14443,A4483)</f>
        <v>0</v>
      </c>
    </row>
    <row r="4484" customFormat="false" ht="12.75" hidden="false" customHeight="false" outlineLevel="0" collapsed="false">
      <c r="B4484" s="0" t="n">
        <f aca="false">COUNTIF('Deal Detail'!A4494:A14444,A4484)</f>
        <v>0</v>
      </c>
    </row>
    <row r="4485" customFormat="false" ht="12.75" hidden="false" customHeight="false" outlineLevel="0" collapsed="false">
      <c r="B4485" s="0" t="n">
        <f aca="false">COUNTIF('Deal Detail'!A4495:A14445,A4485)</f>
        <v>0</v>
      </c>
    </row>
    <row r="4486" customFormat="false" ht="12.75" hidden="false" customHeight="false" outlineLevel="0" collapsed="false">
      <c r="B4486" s="0" t="n">
        <f aca="false">COUNTIF('Deal Detail'!A4496:A14446,A4486)</f>
        <v>0</v>
      </c>
    </row>
    <row r="4487" customFormat="false" ht="12.75" hidden="false" customHeight="false" outlineLevel="0" collapsed="false">
      <c r="B4487" s="0" t="n">
        <f aca="false">COUNTIF('Deal Detail'!A4497:A14447,A4487)</f>
        <v>0</v>
      </c>
    </row>
    <row r="4488" customFormat="false" ht="12.75" hidden="false" customHeight="false" outlineLevel="0" collapsed="false">
      <c r="B4488" s="0" t="n">
        <f aca="false">COUNTIF('Deal Detail'!A4498:A14448,A4488)</f>
        <v>0</v>
      </c>
    </row>
    <row r="4489" customFormat="false" ht="12.75" hidden="false" customHeight="false" outlineLevel="0" collapsed="false">
      <c r="B4489" s="0" t="n">
        <f aca="false">COUNTIF('Deal Detail'!A4499:A14449,A4489)</f>
        <v>0</v>
      </c>
    </row>
    <row r="4490" customFormat="false" ht="12.75" hidden="false" customHeight="false" outlineLevel="0" collapsed="false">
      <c r="B4490" s="0" t="n">
        <f aca="false">COUNTIF('Deal Detail'!A4500:A14450,A4490)</f>
        <v>0</v>
      </c>
    </row>
    <row r="4491" customFormat="false" ht="12.75" hidden="false" customHeight="false" outlineLevel="0" collapsed="false">
      <c r="B4491" s="0" t="n">
        <f aca="false">COUNTIF('Deal Detail'!A4501:A14451,A4491)</f>
        <v>0</v>
      </c>
    </row>
    <row r="4492" customFormat="false" ht="12.75" hidden="false" customHeight="false" outlineLevel="0" collapsed="false">
      <c r="B4492" s="0" t="n">
        <f aca="false">COUNTIF('Deal Detail'!A4502:A14452,A4492)</f>
        <v>0</v>
      </c>
    </row>
    <row r="4493" customFormat="false" ht="12.75" hidden="false" customHeight="false" outlineLevel="0" collapsed="false">
      <c r="B4493" s="0" t="n">
        <f aca="false">COUNTIF('Deal Detail'!A4503:A14453,A4493)</f>
        <v>0</v>
      </c>
    </row>
    <row r="4494" customFormat="false" ht="12.75" hidden="false" customHeight="false" outlineLevel="0" collapsed="false">
      <c r="B4494" s="0" t="n">
        <f aca="false">COUNTIF('Deal Detail'!A4504:A14454,A4494)</f>
        <v>0</v>
      </c>
    </row>
    <row r="4495" customFormat="false" ht="12.75" hidden="false" customHeight="false" outlineLevel="0" collapsed="false">
      <c r="B4495" s="0" t="n">
        <f aca="false">COUNTIF('Deal Detail'!A4505:A14455,A4495)</f>
        <v>0</v>
      </c>
    </row>
    <row r="4496" customFormat="false" ht="12.75" hidden="false" customHeight="false" outlineLevel="0" collapsed="false">
      <c r="B4496" s="0" t="n">
        <f aca="false">COUNTIF('Deal Detail'!A4506:A14456,A4496)</f>
        <v>0</v>
      </c>
    </row>
    <row r="4497" customFormat="false" ht="12.75" hidden="false" customHeight="false" outlineLevel="0" collapsed="false">
      <c r="B4497" s="0" t="n">
        <f aca="false">COUNTIF('Deal Detail'!A4507:A14457,A4497)</f>
        <v>0</v>
      </c>
    </row>
    <row r="4498" customFormat="false" ht="12.75" hidden="false" customHeight="false" outlineLevel="0" collapsed="false">
      <c r="B4498" s="0" t="n">
        <f aca="false">COUNTIF('Deal Detail'!A4508:A14458,A4498)</f>
        <v>0</v>
      </c>
    </row>
    <row r="4499" customFormat="false" ht="12.75" hidden="false" customHeight="false" outlineLevel="0" collapsed="false">
      <c r="B4499" s="0" t="n">
        <f aca="false">COUNTIF('Deal Detail'!A4509:A14459,A4499)</f>
        <v>0</v>
      </c>
    </row>
    <row r="4500" customFormat="false" ht="12.75" hidden="false" customHeight="false" outlineLevel="0" collapsed="false">
      <c r="B4500" s="0" t="n">
        <f aca="false">COUNTIF('Deal Detail'!A4510:A14460,A4500)</f>
        <v>0</v>
      </c>
    </row>
    <row r="4501" customFormat="false" ht="12.75" hidden="false" customHeight="false" outlineLevel="0" collapsed="false">
      <c r="B4501" s="0" t="n">
        <f aca="false">COUNTIF('Deal Detail'!A4511:A14461,A4501)</f>
        <v>0</v>
      </c>
    </row>
    <row r="4502" customFormat="false" ht="12.75" hidden="false" customHeight="false" outlineLevel="0" collapsed="false">
      <c r="B4502" s="0" t="n">
        <f aca="false">COUNTIF('Deal Detail'!A4512:A14462,A4502)</f>
        <v>0</v>
      </c>
    </row>
    <row r="4503" customFormat="false" ht="12.75" hidden="false" customHeight="false" outlineLevel="0" collapsed="false">
      <c r="B4503" s="0" t="n">
        <f aca="false">COUNTIF('Deal Detail'!A4513:A14463,A4503)</f>
        <v>0</v>
      </c>
    </row>
    <row r="4504" customFormat="false" ht="12.75" hidden="false" customHeight="false" outlineLevel="0" collapsed="false">
      <c r="B4504" s="0" t="n">
        <f aca="false">COUNTIF('Deal Detail'!A4514:A14464,A4504)</f>
        <v>0</v>
      </c>
    </row>
    <row r="4505" customFormat="false" ht="12.75" hidden="false" customHeight="false" outlineLevel="0" collapsed="false">
      <c r="B4505" s="0" t="n">
        <f aca="false">COUNTIF('Deal Detail'!A4515:A14465,A4505)</f>
        <v>0</v>
      </c>
    </row>
    <row r="4506" customFormat="false" ht="12.75" hidden="false" customHeight="false" outlineLevel="0" collapsed="false">
      <c r="B4506" s="0" t="n">
        <f aca="false">COUNTIF('Deal Detail'!A4516:A14466,A4506)</f>
        <v>0</v>
      </c>
    </row>
    <row r="4507" customFormat="false" ht="12.75" hidden="false" customHeight="false" outlineLevel="0" collapsed="false">
      <c r="B4507" s="0" t="n">
        <f aca="false">COUNTIF('Deal Detail'!A4517:A14467,A4507)</f>
        <v>0</v>
      </c>
    </row>
    <row r="4508" customFormat="false" ht="12.75" hidden="false" customHeight="false" outlineLevel="0" collapsed="false">
      <c r="B4508" s="0" t="n">
        <f aca="false">COUNTIF('Deal Detail'!A4518:A14468,A4508)</f>
        <v>0</v>
      </c>
    </row>
    <row r="4509" customFormat="false" ht="12.75" hidden="false" customHeight="false" outlineLevel="0" collapsed="false">
      <c r="B4509" s="0" t="n">
        <f aca="false">COUNTIF('Deal Detail'!A4519:A14469,A4509)</f>
        <v>0</v>
      </c>
    </row>
    <row r="4510" customFormat="false" ht="12.75" hidden="false" customHeight="false" outlineLevel="0" collapsed="false">
      <c r="B4510" s="0" t="n">
        <f aca="false">COUNTIF('Deal Detail'!A4520:A14470,A4510)</f>
        <v>0</v>
      </c>
    </row>
    <row r="4511" customFormat="false" ht="12.75" hidden="false" customHeight="false" outlineLevel="0" collapsed="false">
      <c r="B4511" s="0" t="n">
        <f aca="false">COUNTIF('Deal Detail'!A4521:A14471,A4511)</f>
        <v>0</v>
      </c>
    </row>
    <row r="4512" customFormat="false" ht="12.75" hidden="false" customHeight="false" outlineLevel="0" collapsed="false">
      <c r="B4512" s="0" t="n">
        <f aca="false">COUNTIF('Deal Detail'!A4522:A14472,A4512)</f>
        <v>0</v>
      </c>
    </row>
    <row r="4513" customFormat="false" ht="12.75" hidden="false" customHeight="false" outlineLevel="0" collapsed="false">
      <c r="B4513" s="0" t="n">
        <f aca="false">COUNTIF('Deal Detail'!A4523:A14473,A4513)</f>
        <v>0</v>
      </c>
    </row>
    <row r="4514" customFormat="false" ht="12.75" hidden="false" customHeight="false" outlineLevel="0" collapsed="false">
      <c r="B4514" s="0" t="n">
        <f aca="false">COUNTIF('Deal Detail'!A4524:A14474,A4514)</f>
        <v>0</v>
      </c>
    </row>
    <row r="4515" customFormat="false" ht="12.75" hidden="false" customHeight="false" outlineLevel="0" collapsed="false">
      <c r="B4515" s="0" t="n">
        <f aca="false">COUNTIF('Deal Detail'!A4525:A14475,A4515)</f>
        <v>0</v>
      </c>
    </row>
    <row r="4516" customFormat="false" ht="12.75" hidden="false" customHeight="false" outlineLevel="0" collapsed="false">
      <c r="B4516" s="0" t="n">
        <f aca="false">COUNTIF('Deal Detail'!A4526:A14476,A4516)</f>
        <v>0</v>
      </c>
    </row>
    <row r="4517" customFormat="false" ht="12.75" hidden="false" customHeight="false" outlineLevel="0" collapsed="false">
      <c r="B4517" s="0" t="n">
        <f aca="false">COUNTIF('Deal Detail'!A4527:A14477,A4517)</f>
        <v>0</v>
      </c>
    </row>
    <row r="4518" customFormat="false" ht="12.75" hidden="false" customHeight="false" outlineLevel="0" collapsed="false">
      <c r="B4518" s="0" t="n">
        <f aca="false">COUNTIF('Deal Detail'!A4528:A14478,A4518)</f>
        <v>0</v>
      </c>
    </row>
    <row r="4519" customFormat="false" ht="12.75" hidden="false" customHeight="false" outlineLevel="0" collapsed="false">
      <c r="B4519" s="0" t="n">
        <f aca="false">COUNTIF('Deal Detail'!A4529:A14479,A4519)</f>
        <v>0</v>
      </c>
    </row>
    <row r="4520" customFormat="false" ht="12.75" hidden="false" customHeight="false" outlineLevel="0" collapsed="false">
      <c r="B4520" s="0" t="n">
        <f aca="false">COUNTIF('Deal Detail'!A4530:A14480,A4520)</f>
        <v>0</v>
      </c>
    </row>
    <row r="4521" customFormat="false" ht="12.75" hidden="false" customHeight="false" outlineLevel="0" collapsed="false">
      <c r="B4521" s="0" t="n">
        <f aca="false">COUNTIF('Deal Detail'!A4531:A14481,A4521)</f>
        <v>0</v>
      </c>
    </row>
    <row r="4522" customFormat="false" ht="12.75" hidden="false" customHeight="false" outlineLevel="0" collapsed="false">
      <c r="B4522" s="0" t="n">
        <f aca="false">COUNTIF('Deal Detail'!A4532:A14482,A4522)</f>
        <v>0</v>
      </c>
    </row>
    <row r="4523" customFormat="false" ht="12.75" hidden="false" customHeight="false" outlineLevel="0" collapsed="false">
      <c r="B4523" s="0" t="n">
        <f aca="false">COUNTIF('Deal Detail'!A4533:A14483,A4523)</f>
        <v>0</v>
      </c>
    </row>
    <row r="4524" customFormat="false" ht="12.75" hidden="false" customHeight="false" outlineLevel="0" collapsed="false">
      <c r="B4524" s="0" t="n">
        <f aca="false">COUNTIF('Deal Detail'!A4534:A14484,A4524)</f>
        <v>0</v>
      </c>
    </row>
    <row r="4525" customFormat="false" ht="12.75" hidden="false" customHeight="false" outlineLevel="0" collapsed="false">
      <c r="B4525" s="0" t="n">
        <f aca="false">COUNTIF('Deal Detail'!A4535:A14485,A4525)</f>
        <v>0</v>
      </c>
    </row>
    <row r="4526" customFormat="false" ht="12.75" hidden="false" customHeight="false" outlineLevel="0" collapsed="false">
      <c r="B4526" s="0" t="n">
        <f aca="false">COUNTIF('Deal Detail'!A4536:A14486,A4526)</f>
        <v>0</v>
      </c>
    </row>
    <row r="4527" customFormat="false" ht="12.75" hidden="false" customHeight="false" outlineLevel="0" collapsed="false">
      <c r="B4527" s="0" t="n">
        <f aca="false">COUNTIF('Deal Detail'!A4537:A14487,A4527)</f>
        <v>0</v>
      </c>
    </row>
    <row r="4528" customFormat="false" ht="12.75" hidden="false" customHeight="false" outlineLevel="0" collapsed="false">
      <c r="B4528" s="0" t="n">
        <f aca="false">COUNTIF('Deal Detail'!A4538:A14488,A4528)</f>
        <v>0</v>
      </c>
    </row>
    <row r="4529" customFormat="false" ht="12.75" hidden="false" customHeight="false" outlineLevel="0" collapsed="false">
      <c r="B4529" s="0" t="n">
        <f aca="false">COUNTIF('Deal Detail'!A4539:A14489,A4529)</f>
        <v>0</v>
      </c>
    </row>
    <row r="4530" customFormat="false" ht="12.75" hidden="false" customHeight="false" outlineLevel="0" collapsed="false">
      <c r="B4530" s="0" t="n">
        <f aca="false">COUNTIF('Deal Detail'!A4540:A14490,A4530)</f>
        <v>0</v>
      </c>
    </row>
    <row r="4531" customFormat="false" ht="12.75" hidden="false" customHeight="false" outlineLevel="0" collapsed="false">
      <c r="B4531" s="0" t="n">
        <f aca="false">COUNTIF('Deal Detail'!A4541:A14491,A4531)</f>
        <v>0</v>
      </c>
    </row>
    <row r="4532" customFormat="false" ht="12.75" hidden="false" customHeight="false" outlineLevel="0" collapsed="false">
      <c r="B4532" s="0" t="n">
        <f aca="false">COUNTIF('Deal Detail'!A4542:A14492,A4532)</f>
        <v>0</v>
      </c>
    </row>
    <row r="4533" customFormat="false" ht="12.75" hidden="false" customHeight="false" outlineLevel="0" collapsed="false">
      <c r="B4533" s="0" t="n">
        <f aca="false">COUNTIF('Deal Detail'!A4543:A14493,A4533)</f>
        <v>0</v>
      </c>
    </row>
    <row r="4534" customFormat="false" ht="12.75" hidden="false" customHeight="false" outlineLevel="0" collapsed="false">
      <c r="B4534" s="0" t="n">
        <f aca="false">COUNTIF('Deal Detail'!A4544:A14494,A4534)</f>
        <v>0</v>
      </c>
    </row>
    <row r="4535" customFormat="false" ht="12.75" hidden="false" customHeight="false" outlineLevel="0" collapsed="false">
      <c r="B4535" s="0" t="n">
        <f aca="false">COUNTIF('Deal Detail'!A4545:A14495,A4535)</f>
        <v>0</v>
      </c>
    </row>
    <row r="4536" customFormat="false" ht="12.75" hidden="false" customHeight="false" outlineLevel="0" collapsed="false">
      <c r="B4536" s="0" t="n">
        <f aca="false">COUNTIF('Deal Detail'!A4546:A14496,A4536)</f>
        <v>0</v>
      </c>
    </row>
    <row r="4537" customFormat="false" ht="12.75" hidden="false" customHeight="false" outlineLevel="0" collapsed="false">
      <c r="B4537" s="0" t="n">
        <f aca="false">COUNTIF('Deal Detail'!A4547:A14497,A4537)</f>
        <v>0</v>
      </c>
    </row>
    <row r="4538" customFormat="false" ht="12.75" hidden="false" customHeight="false" outlineLevel="0" collapsed="false">
      <c r="B4538" s="0" t="n">
        <f aca="false">COUNTIF('Deal Detail'!A4548:A14498,A4538)</f>
        <v>0</v>
      </c>
    </row>
    <row r="4539" customFormat="false" ht="12.75" hidden="false" customHeight="false" outlineLevel="0" collapsed="false">
      <c r="B4539" s="0" t="n">
        <f aca="false">COUNTIF('Deal Detail'!A4549:A14499,A4539)</f>
        <v>0</v>
      </c>
    </row>
    <row r="4540" customFormat="false" ht="12.75" hidden="false" customHeight="false" outlineLevel="0" collapsed="false">
      <c r="B4540" s="0" t="n">
        <f aca="false">COUNTIF('Deal Detail'!A4550:A14500,A4540)</f>
        <v>0</v>
      </c>
    </row>
    <row r="4541" customFormat="false" ht="12.75" hidden="false" customHeight="false" outlineLevel="0" collapsed="false">
      <c r="B4541" s="0" t="n">
        <f aca="false">COUNTIF('Deal Detail'!A4551:A14501,A4541)</f>
        <v>0</v>
      </c>
    </row>
    <row r="4542" customFormat="false" ht="12.75" hidden="false" customHeight="false" outlineLevel="0" collapsed="false">
      <c r="B4542" s="0" t="n">
        <f aca="false">COUNTIF('Deal Detail'!A4552:A14502,A4542)</f>
        <v>0</v>
      </c>
    </row>
    <row r="4543" customFormat="false" ht="12.75" hidden="false" customHeight="false" outlineLevel="0" collapsed="false">
      <c r="B4543" s="0" t="n">
        <f aca="false">COUNTIF('Deal Detail'!A4553:A14503,A4543)</f>
        <v>0</v>
      </c>
    </row>
    <row r="4544" customFormat="false" ht="12.75" hidden="false" customHeight="false" outlineLevel="0" collapsed="false">
      <c r="B4544" s="0" t="n">
        <f aca="false">COUNTIF('Deal Detail'!A4554:A14504,A4544)</f>
        <v>0</v>
      </c>
    </row>
    <row r="4545" customFormat="false" ht="12.75" hidden="false" customHeight="false" outlineLevel="0" collapsed="false">
      <c r="B4545" s="0" t="n">
        <f aca="false">COUNTIF('Deal Detail'!A4555:A14505,A4545)</f>
        <v>0</v>
      </c>
    </row>
    <row r="4546" customFormat="false" ht="12.75" hidden="false" customHeight="false" outlineLevel="0" collapsed="false">
      <c r="B4546" s="0" t="n">
        <f aca="false">COUNTIF('Deal Detail'!A4556:A14506,A4546)</f>
        <v>0</v>
      </c>
    </row>
    <row r="4547" customFormat="false" ht="12.75" hidden="false" customHeight="false" outlineLevel="0" collapsed="false">
      <c r="B4547" s="0" t="n">
        <f aca="false">COUNTIF('Deal Detail'!A4557:A14507,A4547)</f>
        <v>0</v>
      </c>
    </row>
    <row r="4548" customFormat="false" ht="12.75" hidden="false" customHeight="false" outlineLevel="0" collapsed="false">
      <c r="B4548" s="0" t="n">
        <f aca="false">COUNTIF('Deal Detail'!A4558:A14508,A4548)</f>
        <v>0</v>
      </c>
    </row>
    <row r="4549" customFormat="false" ht="12.75" hidden="false" customHeight="false" outlineLevel="0" collapsed="false">
      <c r="B4549" s="0" t="n">
        <f aca="false">COUNTIF('Deal Detail'!A4559:A14509,A4549)</f>
        <v>0</v>
      </c>
    </row>
    <row r="4550" customFormat="false" ht="12.75" hidden="false" customHeight="false" outlineLevel="0" collapsed="false">
      <c r="B4550" s="0" t="n">
        <f aca="false">COUNTIF('Deal Detail'!A4560:A14510,A4550)</f>
        <v>0</v>
      </c>
    </row>
    <row r="4551" customFormat="false" ht="12.75" hidden="false" customHeight="false" outlineLevel="0" collapsed="false">
      <c r="B4551" s="0" t="n">
        <f aca="false">COUNTIF('Deal Detail'!A4561:A14511,A4551)</f>
        <v>0</v>
      </c>
    </row>
    <row r="4552" customFormat="false" ht="12.75" hidden="false" customHeight="false" outlineLevel="0" collapsed="false">
      <c r="B4552" s="0" t="n">
        <f aca="false">COUNTIF('Deal Detail'!A4562:A14512,A4552)</f>
        <v>0</v>
      </c>
    </row>
    <row r="4553" customFormat="false" ht="12.75" hidden="false" customHeight="false" outlineLevel="0" collapsed="false">
      <c r="B4553" s="0" t="n">
        <f aca="false">COUNTIF('Deal Detail'!A4563:A14513,A4553)</f>
        <v>0</v>
      </c>
    </row>
    <row r="4554" customFormat="false" ht="12.75" hidden="false" customHeight="false" outlineLevel="0" collapsed="false">
      <c r="B4554" s="0" t="n">
        <f aca="false">COUNTIF('Deal Detail'!A4564:A14514,A4554)</f>
        <v>0</v>
      </c>
    </row>
    <row r="4555" customFormat="false" ht="12.75" hidden="false" customHeight="false" outlineLevel="0" collapsed="false">
      <c r="B4555" s="0" t="n">
        <f aca="false">COUNTIF('Deal Detail'!A4565:A14515,A4555)</f>
        <v>0</v>
      </c>
    </row>
    <row r="4556" customFormat="false" ht="12.75" hidden="false" customHeight="false" outlineLevel="0" collapsed="false">
      <c r="B4556" s="0" t="n">
        <f aca="false">COUNTIF('Deal Detail'!A4566:A14516,A4556)</f>
        <v>0</v>
      </c>
    </row>
    <row r="4557" customFormat="false" ht="12.75" hidden="false" customHeight="false" outlineLevel="0" collapsed="false">
      <c r="B4557" s="0" t="n">
        <f aca="false">COUNTIF('Deal Detail'!A4567:A14517,A4557)</f>
        <v>0</v>
      </c>
    </row>
    <row r="4558" customFormat="false" ht="12.75" hidden="false" customHeight="false" outlineLevel="0" collapsed="false">
      <c r="B4558" s="0" t="n">
        <f aca="false">COUNTIF('Deal Detail'!A4568:A14518,A4558)</f>
        <v>0</v>
      </c>
    </row>
    <row r="4559" customFormat="false" ht="12.75" hidden="false" customHeight="false" outlineLevel="0" collapsed="false">
      <c r="B4559" s="0" t="n">
        <f aca="false">COUNTIF('Deal Detail'!A4569:A14519,A4559)</f>
        <v>0</v>
      </c>
    </row>
    <row r="4560" customFormat="false" ht="12.75" hidden="false" customHeight="false" outlineLevel="0" collapsed="false">
      <c r="B4560" s="0" t="n">
        <f aca="false">COUNTIF('Deal Detail'!A4570:A14520,A4560)</f>
        <v>0</v>
      </c>
    </row>
    <row r="4561" customFormat="false" ht="12.75" hidden="false" customHeight="false" outlineLevel="0" collapsed="false">
      <c r="B4561" s="0" t="n">
        <f aca="false">COUNTIF('Deal Detail'!A4571:A14521,A4561)</f>
        <v>0</v>
      </c>
    </row>
    <row r="4562" customFormat="false" ht="12.75" hidden="false" customHeight="false" outlineLevel="0" collapsed="false">
      <c r="B4562" s="0" t="n">
        <f aca="false">COUNTIF('Deal Detail'!A4572:A14522,A4562)</f>
        <v>0</v>
      </c>
    </row>
    <row r="4563" customFormat="false" ht="12.75" hidden="false" customHeight="false" outlineLevel="0" collapsed="false">
      <c r="B4563" s="0" t="n">
        <f aca="false">COUNTIF('Deal Detail'!A4573:A14523,A4563)</f>
        <v>0</v>
      </c>
    </row>
    <row r="4564" customFormat="false" ht="12.75" hidden="false" customHeight="false" outlineLevel="0" collapsed="false">
      <c r="B4564" s="0" t="n">
        <f aca="false">COUNTIF('Deal Detail'!A4574:A14524,A4564)</f>
        <v>0</v>
      </c>
    </row>
    <row r="4565" customFormat="false" ht="12.75" hidden="false" customHeight="false" outlineLevel="0" collapsed="false">
      <c r="B4565" s="0" t="n">
        <f aca="false">COUNTIF('Deal Detail'!A4575:A14525,A4565)</f>
        <v>0</v>
      </c>
    </row>
    <row r="4566" customFormat="false" ht="12.75" hidden="false" customHeight="false" outlineLevel="0" collapsed="false">
      <c r="B4566" s="0" t="n">
        <f aca="false">COUNTIF('Deal Detail'!A4576:A14526,A4566)</f>
        <v>0</v>
      </c>
    </row>
    <row r="4567" customFormat="false" ht="12.75" hidden="false" customHeight="false" outlineLevel="0" collapsed="false">
      <c r="B4567" s="0" t="n">
        <f aca="false">COUNTIF('Deal Detail'!A4577:A14527,A4567)</f>
        <v>0</v>
      </c>
    </row>
    <row r="4568" customFormat="false" ht="12.75" hidden="false" customHeight="false" outlineLevel="0" collapsed="false">
      <c r="B4568" s="0" t="n">
        <f aca="false">COUNTIF('Deal Detail'!A4578:A14528,A4568)</f>
        <v>0</v>
      </c>
    </row>
    <row r="4569" customFormat="false" ht="12.75" hidden="false" customHeight="false" outlineLevel="0" collapsed="false">
      <c r="B4569" s="0" t="n">
        <f aca="false">COUNTIF('Deal Detail'!A4579:A14529,A4569)</f>
        <v>0</v>
      </c>
    </row>
    <row r="4570" customFormat="false" ht="12.75" hidden="false" customHeight="false" outlineLevel="0" collapsed="false">
      <c r="B4570" s="0" t="n">
        <f aca="false">COUNTIF('Deal Detail'!A4580:A14530,A4570)</f>
        <v>0</v>
      </c>
    </row>
    <row r="4571" customFormat="false" ht="12.75" hidden="false" customHeight="false" outlineLevel="0" collapsed="false">
      <c r="B4571" s="0" t="n">
        <f aca="false">COUNTIF('Deal Detail'!A4581:A14531,A4571)</f>
        <v>0</v>
      </c>
    </row>
    <row r="4572" customFormat="false" ht="12.75" hidden="false" customHeight="false" outlineLevel="0" collapsed="false">
      <c r="B4572" s="0" t="n">
        <f aca="false">COUNTIF('Deal Detail'!A4582:A14532,A4572)</f>
        <v>0</v>
      </c>
    </row>
    <row r="4573" customFormat="false" ht="12.75" hidden="false" customHeight="false" outlineLevel="0" collapsed="false">
      <c r="B4573" s="0" t="n">
        <f aca="false">COUNTIF('Deal Detail'!A4583:A14533,A4573)</f>
        <v>0</v>
      </c>
    </row>
    <row r="4574" customFormat="false" ht="12.75" hidden="false" customHeight="false" outlineLevel="0" collapsed="false">
      <c r="B4574" s="0" t="n">
        <f aca="false">COUNTIF('Deal Detail'!A4584:A14534,A4574)</f>
        <v>0</v>
      </c>
    </row>
    <row r="4575" customFormat="false" ht="12.75" hidden="false" customHeight="false" outlineLevel="0" collapsed="false">
      <c r="B4575" s="0" t="n">
        <f aca="false">COUNTIF('Deal Detail'!A4585:A14535,A4575)</f>
        <v>0</v>
      </c>
    </row>
    <row r="4576" customFormat="false" ht="12.75" hidden="false" customHeight="false" outlineLevel="0" collapsed="false">
      <c r="B4576" s="0" t="n">
        <f aca="false">COUNTIF('Deal Detail'!A4586:A14536,A4576)</f>
        <v>0</v>
      </c>
    </row>
    <row r="4577" customFormat="false" ht="12.75" hidden="false" customHeight="false" outlineLevel="0" collapsed="false">
      <c r="B4577" s="0" t="n">
        <f aca="false">COUNTIF('Deal Detail'!A4587:A14537,A4577)</f>
        <v>0</v>
      </c>
    </row>
    <row r="4578" customFormat="false" ht="12.75" hidden="false" customHeight="false" outlineLevel="0" collapsed="false">
      <c r="B4578" s="0" t="n">
        <f aca="false">COUNTIF('Deal Detail'!A4588:A14538,A4578)</f>
        <v>0</v>
      </c>
    </row>
    <row r="4579" customFormat="false" ht="12.75" hidden="false" customHeight="false" outlineLevel="0" collapsed="false">
      <c r="B4579" s="0" t="n">
        <f aca="false">COUNTIF('Deal Detail'!A4589:A14539,A4579)</f>
        <v>0</v>
      </c>
    </row>
    <row r="4580" customFormat="false" ht="12.75" hidden="false" customHeight="false" outlineLevel="0" collapsed="false">
      <c r="B4580" s="0" t="n">
        <f aca="false">COUNTIF('Deal Detail'!A4590:A14540,A4580)</f>
        <v>0</v>
      </c>
    </row>
    <row r="4581" customFormat="false" ht="12.75" hidden="false" customHeight="false" outlineLevel="0" collapsed="false">
      <c r="B4581" s="0" t="n">
        <f aca="false">COUNTIF('Deal Detail'!A4591:A14541,A4581)</f>
        <v>0</v>
      </c>
    </row>
    <row r="4582" customFormat="false" ht="12.75" hidden="false" customHeight="false" outlineLevel="0" collapsed="false">
      <c r="B4582" s="0" t="n">
        <f aca="false">COUNTIF('Deal Detail'!A4592:A14542,A4582)</f>
        <v>0</v>
      </c>
    </row>
    <row r="4583" customFormat="false" ht="12.75" hidden="false" customHeight="false" outlineLevel="0" collapsed="false">
      <c r="B4583" s="0" t="n">
        <f aca="false">COUNTIF('Deal Detail'!A4593:A14543,A4583)</f>
        <v>0</v>
      </c>
    </row>
    <row r="4584" customFormat="false" ht="12.75" hidden="false" customHeight="false" outlineLevel="0" collapsed="false">
      <c r="B4584" s="0" t="n">
        <f aca="false">COUNTIF('Deal Detail'!A4594:A14544,A4584)</f>
        <v>0</v>
      </c>
    </row>
    <row r="4585" customFormat="false" ht="12.75" hidden="false" customHeight="false" outlineLevel="0" collapsed="false">
      <c r="B4585" s="0" t="n">
        <f aca="false">COUNTIF('Deal Detail'!A4595:A14545,A4585)</f>
        <v>0</v>
      </c>
    </row>
    <row r="4586" customFormat="false" ht="12.75" hidden="false" customHeight="false" outlineLevel="0" collapsed="false">
      <c r="B4586" s="0" t="n">
        <f aca="false">COUNTIF('Deal Detail'!A4596:A14546,A4586)</f>
        <v>0</v>
      </c>
    </row>
    <row r="4587" customFormat="false" ht="12.75" hidden="false" customHeight="false" outlineLevel="0" collapsed="false">
      <c r="B4587" s="0" t="n">
        <f aca="false">COUNTIF('Deal Detail'!A4597:A14547,A4587)</f>
        <v>0</v>
      </c>
    </row>
    <row r="4588" customFormat="false" ht="12.75" hidden="false" customHeight="false" outlineLevel="0" collapsed="false">
      <c r="B4588" s="0" t="n">
        <f aca="false">COUNTIF('Deal Detail'!A4598:A14548,A4588)</f>
        <v>0</v>
      </c>
    </row>
    <row r="4589" customFormat="false" ht="12.75" hidden="false" customHeight="false" outlineLevel="0" collapsed="false">
      <c r="B4589" s="0" t="n">
        <f aca="false">COUNTIF('Deal Detail'!A4599:A14549,A4589)</f>
        <v>0</v>
      </c>
    </row>
    <row r="4590" customFormat="false" ht="12.75" hidden="false" customHeight="false" outlineLevel="0" collapsed="false">
      <c r="B4590" s="0" t="n">
        <f aca="false">COUNTIF('Deal Detail'!A4600:A14550,A4590)</f>
        <v>0</v>
      </c>
    </row>
    <row r="4591" customFormat="false" ht="12.75" hidden="false" customHeight="false" outlineLevel="0" collapsed="false">
      <c r="B4591" s="0" t="n">
        <f aca="false">COUNTIF('Deal Detail'!A4601:A14551,A4591)</f>
        <v>0</v>
      </c>
    </row>
    <row r="4592" customFormat="false" ht="12.75" hidden="false" customHeight="false" outlineLevel="0" collapsed="false">
      <c r="B4592" s="0" t="n">
        <f aca="false">COUNTIF('Deal Detail'!A4602:A14552,A4592)</f>
        <v>0</v>
      </c>
    </row>
    <row r="4593" customFormat="false" ht="12.75" hidden="false" customHeight="false" outlineLevel="0" collapsed="false">
      <c r="B4593" s="0" t="n">
        <f aca="false">COUNTIF('Deal Detail'!A4603:A14553,A4593)</f>
        <v>0</v>
      </c>
    </row>
    <row r="4594" customFormat="false" ht="12.75" hidden="false" customHeight="false" outlineLevel="0" collapsed="false">
      <c r="B4594" s="0" t="n">
        <f aca="false">COUNTIF('Deal Detail'!A4604:A14554,A4594)</f>
        <v>0</v>
      </c>
    </row>
    <row r="4595" customFormat="false" ht="12.75" hidden="false" customHeight="false" outlineLevel="0" collapsed="false">
      <c r="B4595" s="0" t="n">
        <f aca="false">COUNTIF('Deal Detail'!A4605:A14555,A4595)</f>
        <v>0</v>
      </c>
    </row>
    <row r="4596" customFormat="false" ht="12.75" hidden="false" customHeight="false" outlineLevel="0" collapsed="false">
      <c r="B4596" s="0" t="n">
        <f aca="false">COUNTIF('Deal Detail'!A4606:A14556,A4596)</f>
        <v>0</v>
      </c>
    </row>
    <row r="4597" customFormat="false" ht="12.75" hidden="false" customHeight="false" outlineLevel="0" collapsed="false">
      <c r="B4597" s="0" t="n">
        <f aca="false">COUNTIF('Deal Detail'!A4607:A14557,A4597)</f>
        <v>0</v>
      </c>
    </row>
    <row r="4598" customFormat="false" ht="12.75" hidden="false" customHeight="false" outlineLevel="0" collapsed="false">
      <c r="B4598" s="0" t="n">
        <f aca="false">COUNTIF('Deal Detail'!A4608:A14558,A4598)</f>
        <v>0</v>
      </c>
    </row>
    <row r="4599" customFormat="false" ht="12.75" hidden="false" customHeight="false" outlineLevel="0" collapsed="false">
      <c r="B4599" s="0" t="n">
        <f aca="false">COUNTIF('Deal Detail'!A4609:A14559,A4599)</f>
        <v>0</v>
      </c>
    </row>
    <row r="4600" customFormat="false" ht="12.75" hidden="false" customHeight="false" outlineLevel="0" collapsed="false">
      <c r="B4600" s="0" t="n">
        <f aca="false">COUNTIF('Deal Detail'!A4610:A14560,A4600)</f>
        <v>0</v>
      </c>
    </row>
    <row r="4601" customFormat="false" ht="12.75" hidden="false" customHeight="false" outlineLevel="0" collapsed="false">
      <c r="B4601" s="0" t="n">
        <f aca="false">COUNTIF('Deal Detail'!A4611:A14561,A4601)</f>
        <v>0</v>
      </c>
    </row>
    <row r="4602" customFormat="false" ht="12.75" hidden="false" customHeight="false" outlineLevel="0" collapsed="false">
      <c r="B4602" s="0" t="n">
        <f aca="false">COUNTIF('Deal Detail'!A4612:A14562,A4602)</f>
        <v>0</v>
      </c>
    </row>
    <row r="4603" customFormat="false" ht="12.75" hidden="false" customHeight="false" outlineLevel="0" collapsed="false">
      <c r="B4603" s="0" t="n">
        <f aca="false">COUNTIF('Deal Detail'!A4613:A14563,A4603)</f>
        <v>0</v>
      </c>
    </row>
    <row r="4604" customFormat="false" ht="12.75" hidden="false" customHeight="false" outlineLevel="0" collapsed="false">
      <c r="B4604" s="0" t="n">
        <f aca="false">COUNTIF('Deal Detail'!A4614:A14564,A4604)</f>
        <v>0</v>
      </c>
    </row>
    <row r="4605" customFormat="false" ht="12.75" hidden="false" customHeight="false" outlineLevel="0" collapsed="false">
      <c r="B4605" s="0" t="n">
        <f aca="false">COUNTIF('Deal Detail'!A4615:A14565,A4605)</f>
        <v>0</v>
      </c>
    </row>
    <row r="4606" customFormat="false" ht="12.75" hidden="false" customHeight="false" outlineLevel="0" collapsed="false">
      <c r="B4606" s="0" t="n">
        <f aca="false">COUNTIF('Deal Detail'!A4616:A14566,A4606)</f>
        <v>0</v>
      </c>
    </row>
    <row r="4607" customFormat="false" ht="12.75" hidden="false" customHeight="false" outlineLevel="0" collapsed="false">
      <c r="B4607" s="0" t="n">
        <f aca="false">COUNTIF('Deal Detail'!A4617:A14567,A4607)</f>
        <v>0</v>
      </c>
    </row>
    <row r="4608" customFormat="false" ht="12.75" hidden="false" customHeight="false" outlineLevel="0" collapsed="false">
      <c r="B4608" s="0" t="n">
        <f aca="false">COUNTIF('Deal Detail'!A4618:A14568,A4608)</f>
        <v>0</v>
      </c>
    </row>
    <row r="4609" customFormat="false" ht="12.75" hidden="false" customHeight="false" outlineLevel="0" collapsed="false">
      <c r="B4609" s="0" t="n">
        <f aca="false">COUNTIF('Deal Detail'!A4619:A14569,A4609)</f>
        <v>0</v>
      </c>
    </row>
    <row r="4610" customFormat="false" ht="12.75" hidden="false" customHeight="false" outlineLevel="0" collapsed="false">
      <c r="B4610" s="0" t="n">
        <f aca="false">COUNTIF('Deal Detail'!A4620:A14570,A4610)</f>
        <v>0</v>
      </c>
    </row>
    <row r="4611" customFormat="false" ht="12.75" hidden="false" customHeight="false" outlineLevel="0" collapsed="false">
      <c r="B4611" s="0" t="n">
        <f aca="false">COUNTIF('Deal Detail'!A4621:A14571,A4611)</f>
        <v>0</v>
      </c>
    </row>
    <row r="4612" customFormat="false" ht="12.75" hidden="false" customHeight="false" outlineLevel="0" collapsed="false">
      <c r="B4612" s="0" t="n">
        <f aca="false">COUNTIF('Deal Detail'!A4622:A14572,A4612)</f>
        <v>0</v>
      </c>
    </row>
    <row r="4613" customFormat="false" ht="12.75" hidden="false" customHeight="false" outlineLevel="0" collapsed="false">
      <c r="B4613" s="0" t="n">
        <f aca="false">COUNTIF('Deal Detail'!A4623:A14573,A4613)</f>
        <v>0</v>
      </c>
    </row>
    <row r="4614" customFormat="false" ht="12.75" hidden="false" customHeight="false" outlineLevel="0" collapsed="false">
      <c r="B4614" s="0" t="n">
        <f aca="false">COUNTIF('Deal Detail'!A4624:A14574,A4614)</f>
        <v>0</v>
      </c>
    </row>
    <row r="4615" customFormat="false" ht="12.75" hidden="false" customHeight="false" outlineLevel="0" collapsed="false">
      <c r="B4615" s="0" t="n">
        <f aca="false">COUNTIF('Deal Detail'!A4625:A14575,A4615)</f>
        <v>0</v>
      </c>
    </row>
    <row r="4616" customFormat="false" ht="12.75" hidden="false" customHeight="false" outlineLevel="0" collapsed="false">
      <c r="B4616" s="0" t="n">
        <f aca="false">COUNTIF('Deal Detail'!A4626:A14576,A4616)</f>
        <v>0</v>
      </c>
    </row>
    <row r="4617" customFormat="false" ht="12.75" hidden="false" customHeight="false" outlineLevel="0" collapsed="false">
      <c r="B4617" s="0" t="n">
        <f aca="false">COUNTIF('Deal Detail'!A4627:A14577,A4617)</f>
        <v>0</v>
      </c>
    </row>
    <row r="4618" customFormat="false" ht="12.75" hidden="false" customHeight="false" outlineLevel="0" collapsed="false">
      <c r="B4618" s="0" t="n">
        <f aca="false">COUNTIF('Deal Detail'!A4628:A14578,A4618)</f>
        <v>0</v>
      </c>
    </row>
    <row r="4619" customFormat="false" ht="12.75" hidden="false" customHeight="false" outlineLevel="0" collapsed="false">
      <c r="B4619" s="0" t="n">
        <f aca="false">COUNTIF('Deal Detail'!A4629:A14579,A4619)</f>
        <v>0</v>
      </c>
    </row>
    <row r="4620" customFormat="false" ht="12.75" hidden="false" customHeight="false" outlineLevel="0" collapsed="false">
      <c r="B4620" s="0" t="n">
        <f aca="false">COUNTIF('Deal Detail'!A4630:A14580,A4620)</f>
        <v>0</v>
      </c>
    </row>
    <row r="4621" customFormat="false" ht="12.75" hidden="false" customHeight="false" outlineLevel="0" collapsed="false">
      <c r="B4621" s="0" t="n">
        <f aca="false">COUNTIF('Deal Detail'!A4631:A14581,A4621)</f>
        <v>0</v>
      </c>
    </row>
    <row r="4622" customFormat="false" ht="12.75" hidden="false" customHeight="false" outlineLevel="0" collapsed="false">
      <c r="B4622" s="0" t="n">
        <f aca="false">COUNTIF('Deal Detail'!A4632:A14582,A4622)</f>
        <v>0</v>
      </c>
    </row>
    <row r="4623" customFormat="false" ht="12.75" hidden="false" customHeight="false" outlineLevel="0" collapsed="false">
      <c r="B4623" s="0" t="n">
        <f aca="false">COUNTIF('Deal Detail'!A4633:A14583,A4623)</f>
        <v>0</v>
      </c>
    </row>
    <row r="4624" customFormat="false" ht="12.75" hidden="false" customHeight="false" outlineLevel="0" collapsed="false">
      <c r="B4624" s="0" t="n">
        <f aca="false">COUNTIF('Deal Detail'!A4634:A14584,A4624)</f>
        <v>0</v>
      </c>
    </row>
    <row r="4625" customFormat="false" ht="12.75" hidden="false" customHeight="false" outlineLevel="0" collapsed="false">
      <c r="B4625" s="0" t="n">
        <f aca="false">COUNTIF('Deal Detail'!A4635:A14585,A4625)</f>
        <v>0</v>
      </c>
    </row>
    <row r="4626" customFormat="false" ht="12.75" hidden="false" customHeight="false" outlineLevel="0" collapsed="false">
      <c r="B4626" s="0" t="n">
        <f aca="false">COUNTIF('Deal Detail'!A4636:A14586,A4626)</f>
        <v>0</v>
      </c>
    </row>
    <row r="4627" customFormat="false" ht="12.75" hidden="false" customHeight="false" outlineLevel="0" collapsed="false">
      <c r="B4627" s="0" t="n">
        <f aca="false">COUNTIF('Deal Detail'!A4637:A14587,A4627)</f>
        <v>0</v>
      </c>
    </row>
    <row r="4628" customFormat="false" ht="12.75" hidden="false" customHeight="false" outlineLevel="0" collapsed="false">
      <c r="B4628" s="0" t="n">
        <f aca="false">COUNTIF('Deal Detail'!A4638:A14588,A4628)</f>
        <v>0</v>
      </c>
    </row>
    <row r="4629" customFormat="false" ht="12.75" hidden="false" customHeight="false" outlineLevel="0" collapsed="false">
      <c r="B4629" s="0" t="n">
        <f aca="false">COUNTIF('Deal Detail'!A4639:A14589,A4629)</f>
        <v>0</v>
      </c>
    </row>
    <row r="4630" customFormat="false" ht="12.75" hidden="false" customHeight="false" outlineLevel="0" collapsed="false">
      <c r="B4630" s="0" t="n">
        <f aca="false">COUNTIF('Deal Detail'!A4640:A14590,A4630)</f>
        <v>0</v>
      </c>
    </row>
    <row r="4631" customFormat="false" ht="12.75" hidden="false" customHeight="false" outlineLevel="0" collapsed="false">
      <c r="B4631" s="0" t="n">
        <f aca="false">COUNTIF('Deal Detail'!A4641:A14591,A4631)</f>
        <v>0</v>
      </c>
    </row>
    <row r="4632" customFormat="false" ht="12.75" hidden="false" customHeight="false" outlineLevel="0" collapsed="false">
      <c r="B4632" s="0" t="n">
        <f aca="false">COUNTIF('Deal Detail'!A4642:A14592,A4632)</f>
        <v>0</v>
      </c>
    </row>
    <row r="4633" customFormat="false" ht="12.75" hidden="false" customHeight="false" outlineLevel="0" collapsed="false">
      <c r="B4633" s="0" t="n">
        <f aca="false">COUNTIF('Deal Detail'!A4643:A14593,A4633)</f>
        <v>0</v>
      </c>
    </row>
    <row r="4634" customFormat="false" ht="12.75" hidden="false" customHeight="false" outlineLevel="0" collapsed="false">
      <c r="B4634" s="0" t="n">
        <f aca="false">COUNTIF('Deal Detail'!A4644:A14594,A4634)</f>
        <v>0</v>
      </c>
    </row>
    <row r="4635" customFormat="false" ht="12.75" hidden="false" customHeight="false" outlineLevel="0" collapsed="false">
      <c r="B4635" s="0" t="n">
        <f aca="false">COUNTIF('Deal Detail'!A4645:A14595,A4635)</f>
        <v>0</v>
      </c>
    </row>
    <row r="4636" customFormat="false" ht="12.75" hidden="false" customHeight="false" outlineLevel="0" collapsed="false">
      <c r="B4636" s="0" t="n">
        <f aca="false">COUNTIF('Deal Detail'!A4646:A14596,A4636)</f>
        <v>0</v>
      </c>
    </row>
    <row r="4637" customFormat="false" ht="12.75" hidden="false" customHeight="false" outlineLevel="0" collapsed="false">
      <c r="B4637" s="0" t="n">
        <f aca="false">COUNTIF('Deal Detail'!A4647:A14597,A4637)</f>
        <v>0</v>
      </c>
    </row>
    <row r="4638" customFormat="false" ht="12.75" hidden="false" customHeight="false" outlineLevel="0" collapsed="false">
      <c r="B4638" s="0" t="n">
        <f aca="false">COUNTIF('Deal Detail'!A4648:A14598,A4638)</f>
        <v>0</v>
      </c>
    </row>
    <row r="4639" customFormat="false" ht="12.75" hidden="false" customHeight="false" outlineLevel="0" collapsed="false">
      <c r="B4639" s="0" t="n">
        <f aca="false">COUNTIF('Deal Detail'!A4649:A14599,A4639)</f>
        <v>0</v>
      </c>
    </row>
    <row r="4640" customFormat="false" ht="12.75" hidden="false" customHeight="false" outlineLevel="0" collapsed="false">
      <c r="B4640" s="0" t="n">
        <f aca="false">COUNTIF('Deal Detail'!A4650:A14600,A4640)</f>
        <v>0</v>
      </c>
    </row>
    <row r="4641" customFormat="false" ht="12.75" hidden="false" customHeight="false" outlineLevel="0" collapsed="false">
      <c r="B4641" s="0" t="n">
        <f aca="false">COUNTIF('Deal Detail'!A4651:A14601,A4641)</f>
        <v>0</v>
      </c>
    </row>
    <row r="4642" customFormat="false" ht="12.75" hidden="false" customHeight="false" outlineLevel="0" collapsed="false">
      <c r="B4642" s="0" t="n">
        <f aca="false">COUNTIF('Deal Detail'!A4652:A14602,A4642)</f>
        <v>0</v>
      </c>
    </row>
    <row r="4643" customFormat="false" ht="12.75" hidden="false" customHeight="false" outlineLevel="0" collapsed="false">
      <c r="B4643" s="0" t="n">
        <f aca="false">COUNTIF('Deal Detail'!A4653:A14603,A4643)</f>
        <v>0</v>
      </c>
    </row>
    <row r="4644" customFormat="false" ht="12.75" hidden="false" customHeight="false" outlineLevel="0" collapsed="false">
      <c r="B4644" s="0" t="n">
        <f aca="false">COUNTIF('Deal Detail'!A4654:A14604,A4644)</f>
        <v>0</v>
      </c>
    </row>
    <row r="4645" customFormat="false" ht="12.75" hidden="false" customHeight="false" outlineLevel="0" collapsed="false">
      <c r="B4645" s="0" t="n">
        <f aca="false">COUNTIF('Deal Detail'!A4655:A14605,A4645)</f>
        <v>0</v>
      </c>
    </row>
    <row r="4646" customFormat="false" ht="12.75" hidden="false" customHeight="false" outlineLevel="0" collapsed="false">
      <c r="B4646" s="0" t="n">
        <f aca="false">COUNTIF('Deal Detail'!A4656:A14606,A4646)</f>
        <v>0</v>
      </c>
    </row>
    <row r="4647" customFormat="false" ht="12.75" hidden="false" customHeight="false" outlineLevel="0" collapsed="false">
      <c r="B4647" s="0" t="n">
        <f aca="false">COUNTIF('Deal Detail'!A4657:A14607,A4647)</f>
        <v>0</v>
      </c>
    </row>
    <row r="4648" customFormat="false" ht="12.75" hidden="false" customHeight="false" outlineLevel="0" collapsed="false">
      <c r="B4648" s="0" t="n">
        <f aca="false">COUNTIF('Deal Detail'!A4658:A14608,A4648)</f>
        <v>0</v>
      </c>
    </row>
    <row r="4649" customFormat="false" ht="12.75" hidden="false" customHeight="false" outlineLevel="0" collapsed="false">
      <c r="B4649" s="0" t="n">
        <f aca="false">COUNTIF('Deal Detail'!A4659:A14609,A4649)</f>
        <v>0</v>
      </c>
    </row>
    <row r="4650" customFormat="false" ht="12.75" hidden="false" customHeight="false" outlineLevel="0" collapsed="false">
      <c r="B4650" s="0" t="n">
        <f aca="false">COUNTIF('Deal Detail'!A4660:A14610,A4650)</f>
        <v>0</v>
      </c>
    </row>
    <row r="4651" customFormat="false" ht="12.75" hidden="false" customHeight="false" outlineLevel="0" collapsed="false">
      <c r="B4651" s="0" t="n">
        <f aca="false">COUNTIF('Deal Detail'!A4661:A14611,A4651)</f>
        <v>0</v>
      </c>
    </row>
    <row r="4652" customFormat="false" ht="12.75" hidden="false" customHeight="false" outlineLevel="0" collapsed="false">
      <c r="B4652" s="0" t="n">
        <f aca="false">COUNTIF('Deal Detail'!A4662:A14612,A4652)</f>
        <v>0</v>
      </c>
    </row>
    <row r="4653" customFormat="false" ht="12.75" hidden="false" customHeight="false" outlineLevel="0" collapsed="false">
      <c r="B4653" s="0" t="n">
        <f aca="false">COUNTIF('Deal Detail'!A4663:A14613,A4653)</f>
        <v>0</v>
      </c>
    </row>
    <row r="4654" customFormat="false" ht="12.75" hidden="false" customHeight="false" outlineLevel="0" collapsed="false">
      <c r="B4654" s="0" t="n">
        <f aca="false">COUNTIF('Deal Detail'!A4664:A14614,A4654)</f>
        <v>0</v>
      </c>
    </row>
    <row r="4655" customFormat="false" ht="12.75" hidden="false" customHeight="false" outlineLevel="0" collapsed="false">
      <c r="B4655" s="0" t="n">
        <f aca="false">COUNTIF('Deal Detail'!A4665:A14615,A4655)</f>
        <v>0</v>
      </c>
    </row>
    <row r="4656" customFormat="false" ht="12.75" hidden="false" customHeight="false" outlineLevel="0" collapsed="false">
      <c r="B4656" s="0" t="n">
        <f aca="false">COUNTIF('Deal Detail'!A4666:A14616,A4656)</f>
        <v>0</v>
      </c>
    </row>
    <row r="4657" customFormat="false" ht="12.75" hidden="false" customHeight="false" outlineLevel="0" collapsed="false">
      <c r="B4657" s="0" t="n">
        <f aca="false">COUNTIF('Deal Detail'!A4667:A14617,A4657)</f>
        <v>0</v>
      </c>
    </row>
    <row r="4658" customFormat="false" ht="12.75" hidden="false" customHeight="false" outlineLevel="0" collapsed="false">
      <c r="B4658" s="0" t="n">
        <f aca="false">COUNTIF('Deal Detail'!A4668:A14618,A4658)</f>
        <v>0</v>
      </c>
    </row>
    <row r="4659" customFormat="false" ht="12.75" hidden="false" customHeight="false" outlineLevel="0" collapsed="false">
      <c r="B4659" s="0" t="n">
        <f aca="false">COUNTIF('Deal Detail'!A4669:A14619,A4659)</f>
        <v>0</v>
      </c>
    </row>
    <row r="4660" customFormat="false" ht="12.75" hidden="false" customHeight="false" outlineLevel="0" collapsed="false">
      <c r="B4660" s="0" t="n">
        <f aca="false">COUNTIF('Deal Detail'!A4670:A14620,A4660)</f>
        <v>0</v>
      </c>
    </row>
    <row r="4661" customFormat="false" ht="12.75" hidden="false" customHeight="false" outlineLevel="0" collapsed="false">
      <c r="B4661" s="0" t="n">
        <f aca="false">COUNTIF('Deal Detail'!A4671:A14621,A4661)</f>
        <v>0</v>
      </c>
    </row>
    <row r="4662" customFormat="false" ht="12.75" hidden="false" customHeight="false" outlineLevel="0" collapsed="false">
      <c r="B4662" s="0" t="n">
        <f aca="false">COUNTIF('Deal Detail'!A4672:A14622,A4662)</f>
        <v>0</v>
      </c>
    </row>
    <row r="4663" customFormat="false" ht="12.75" hidden="false" customHeight="false" outlineLevel="0" collapsed="false">
      <c r="B4663" s="0" t="n">
        <f aca="false">COUNTIF('Deal Detail'!A4673:A14623,A4663)</f>
        <v>0</v>
      </c>
    </row>
    <row r="4664" customFormat="false" ht="12.75" hidden="false" customHeight="false" outlineLevel="0" collapsed="false">
      <c r="B4664" s="0" t="n">
        <f aca="false">COUNTIF('Deal Detail'!A4674:A14624,A4664)</f>
        <v>0</v>
      </c>
    </row>
    <row r="4665" customFormat="false" ht="12.75" hidden="false" customHeight="false" outlineLevel="0" collapsed="false">
      <c r="B4665" s="0" t="n">
        <f aca="false">COUNTIF('Deal Detail'!A4675:A14625,A4665)</f>
        <v>0</v>
      </c>
    </row>
    <row r="4666" customFormat="false" ht="12.75" hidden="false" customHeight="false" outlineLevel="0" collapsed="false">
      <c r="B4666" s="0" t="n">
        <f aca="false">COUNTIF('Deal Detail'!A4676:A14626,A4666)</f>
        <v>0</v>
      </c>
    </row>
    <row r="4667" customFormat="false" ht="12.75" hidden="false" customHeight="false" outlineLevel="0" collapsed="false">
      <c r="B4667" s="0" t="n">
        <f aca="false">COUNTIF('Deal Detail'!A4677:A14627,A4667)</f>
        <v>0</v>
      </c>
    </row>
    <row r="4668" customFormat="false" ht="12.75" hidden="false" customHeight="false" outlineLevel="0" collapsed="false">
      <c r="B4668" s="0" t="n">
        <f aca="false">COUNTIF('Deal Detail'!A4678:A14628,A4668)</f>
        <v>0</v>
      </c>
    </row>
    <row r="4669" customFormat="false" ht="12.75" hidden="false" customHeight="false" outlineLevel="0" collapsed="false">
      <c r="B4669" s="0" t="n">
        <f aca="false">COUNTIF('Deal Detail'!A4679:A14629,A4669)</f>
        <v>0</v>
      </c>
    </row>
    <row r="4670" customFormat="false" ht="12.75" hidden="false" customHeight="false" outlineLevel="0" collapsed="false">
      <c r="B4670" s="0" t="n">
        <f aca="false">COUNTIF('Deal Detail'!A4680:A14630,A4670)</f>
        <v>0</v>
      </c>
    </row>
    <row r="4671" customFormat="false" ht="12.75" hidden="false" customHeight="false" outlineLevel="0" collapsed="false">
      <c r="B4671" s="0" t="n">
        <f aca="false">COUNTIF('Deal Detail'!A4681:A14631,A4671)</f>
        <v>0</v>
      </c>
    </row>
    <row r="4672" customFormat="false" ht="12.75" hidden="false" customHeight="false" outlineLevel="0" collapsed="false">
      <c r="B4672" s="0" t="n">
        <f aca="false">COUNTIF('Deal Detail'!A4682:A14632,A4672)</f>
        <v>0</v>
      </c>
    </row>
    <row r="4673" customFormat="false" ht="12.75" hidden="false" customHeight="false" outlineLevel="0" collapsed="false">
      <c r="B4673" s="0" t="n">
        <f aca="false">COUNTIF('Deal Detail'!A4683:A14633,A4673)</f>
        <v>0</v>
      </c>
    </row>
    <row r="4674" customFormat="false" ht="12.75" hidden="false" customHeight="false" outlineLevel="0" collapsed="false">
      <c r="B4674" s="0" t="n">
        <f aca="false">COUNTIF('Deal Detail'!A4684:A14634,A4674)</f>
        <v>0</v>
      </c>
    </row>
    <row r="4675" customFormat="false" ht="12.75" hidden="false" customHeight="false" outlineLevel="0" collapsed="false">
      <c r="B4675" s="0" t="n">
        <f aca="false">COUNTIF('Deal Detail'!A4685:A14635,A4675)</f>
        <v>0</v>
      </c>
    </row>
    <row r="4676" customFormat="false" ht="12.75" hidden="false" customHeight="false" outlineLevel="0" collapsed="false">
      <c r="B4676" s="0" t="n">
        <f aca="false">COUNTIF('Deal Detail'!A4686:A14636,A4676)</f>
        <v>0</v>
      </c>
    </row>
    <row r="4677" customFormat="false" ht="12.75" hidden="false" customHeight="false" outlineLevel="0" collapsed="false">
      <c r="B4677" s="0" t="n">
        <f aca="false">COUNTIF('Deal Detail'!A4687:A14637,A4677)</f>
        <v>0</v>
      </c>
    </row>
    <row r="4678" customFormat="false" ht="12.75" hidden="false" customHeight="false" outlineLevel="0" collapsed="false">
      <c r="B4678" s="0" t="n">
        <f aca="false">COUNTIF('Deal Detail'!A4688:A14638,A4678)</f>
        <v>0</v>
      </c>
    </row>
    <row r="4679" customFormat="false" ht="12.75" hidden="false" customHeight="false" outlineLevel="0" collapsed="false">
      <c r="B4679" s="0" t="n">
        <f aca="false">COUNTIF('Deal Detail'!A4689:A14639,A4679)</f>
        <v>0</v>
      </c>
    </row>
    <row r="4680" customFormat="false" ht="12.75" hidden="false" customHeight="false" outlineLevel="0" collapsed="false">
      <c r="B4680" s="0" t="n">
        <f aca="false">COUNTIF('Deal Detail'!A4690:A14640,A4680)</f>
        <v>0</v>
      </c>
    </row>
    <row r="4681" customFormat="false" ht="12.75" hidden="false" customHeight="false" outlineLevel="0" collapsed="false">
      <c r="B4681" s="0" t="n">
        <f aca="false">COUNTIF('Deal Detail'!A4691:A14641,A4681)</f>
        <v>0</v>
      </c>
    </row>
    <row r="4682" customFormat="false" ht="12.75" hidden="false" customHeight="false" outlineLevel="0" collapsed="false">
      <c r="B4682" s="0" t="n">
        <f aca="false">COUNTIF('Deal Detail'!A4692:A14642,A4682)</f>
        <v>0</v>
      </c>
    </row>
    <row r="4683" customFormat="false" ht="12.75" hidden="false" customHeight="false" outlineLevel="0" collapsed="false">
      <c r="B4683" s="0" t="n">
        <f aca="false">COUNTIF('Deal Detail'!A4693:A14643,A4683)</f>
        <v>0</v>
      </c>
    </row>
    <row r="4684" customFormat="false" ht="12.75" hidden="false" customHeight="false" outlineLevel="0" collapsed="false">
      <c r="B4684" s="0" t="n">
        <f aca="false">COUNTIF('Deal Detail'!A4694:A14644,A4684)</f>
        <v>0</v>
      </c>
    </row>
    <row r="4685" customFormat="false" ht="12.75" hidden="false" customHeight="false" outlineLevel="0" collapsed="false">
      <c r="B4685" s="0" t="n">
        <f aca="false">COUNTIF('Deal Detail'!A4695:A14645,A4685)</f>
        <v>0</v>
      </c>
    </row>
    <row r="4686" customFormat="false" ht="12.75" hidden="false" customHeight="false" outlineLevel="0" collapsed="false">
      <c r="B4686" s="0" t="n">
        <f aca="false">COUNTIF('Deal Detail'!A4696:A14646,A4686)</f>
        <v>0</v>
      </c>
    </row>
    <row r="4687" customFormat="false" ht="12.75" hidden="false" customHeight="false" outlineLevel="0" collapsed="false">
      <c r="B4687" s="0" t="n">
        <f aca="false">COUNTIF('Deal Detail'!A4697:A14647,A4687)</f>
        <v>0</v>
      </c>
    </row>
    <row r="4688" customFormat="false" ht="12.75" hidden="false" customHeight="false" outlineLevel="0" collapsed="false">
      <c r="B4688" s="0" t="n">
        <f aca="false">COUNTIF('Deal Detail'!A4698:A14648,A4688)</f>
        <v>0</v>
      </c>
    </row>
    <row r="4689" customFormat="false" ht="12.75" hidden="false" customHeight="false" outlineLevel="0" collapsed="false">
      <c r="B4689" s="0" t="n">
        <f aca="false">COUNTIF('Deal Detail'!A4699:A14649,A4689)</f>
        <v>0</v>
      </c>
    </row>
    <row r="4690" customFormat="false" ht="12.75" hidden="false" customHeight="false" outlineLevel="0" collapsed="false">
      <c r="B4690" s="0" t="n">
        <f aca="false">COUNTIF('Deal Detail'!A4700:A14650,A4690)</f>
        <v>0</v>
      </c>
    </row>
    <row r="4691" customFormat="false" ht="12.75" hidden="false" customHeight="false" outlineLevel="0" collapsed="false">
      <c r="B4691" s="0" t="n">
        <f aca="false">COUNTIF('Deal Detail'!A4701:A14651,A4691)</f>
        <v>0</v>
      </c>
    </row>
    <row r="4692" customFormat="false" ht="12.75" hidden="false" customHeight="false" outlineLevel="0" collapsed="false">
      <c r="B4692" s="0" t="n">
        <f aca="false">COUNTIF('Deal Detail'!A4702:A14652,A4692)</f>
        <v>0</v>
      </c>
    </row>
    <row r="4693" customFormat="false" ht="12.75" hidden="false" customHeight="false" outlineLevel="0" collapsed="false">
      <c r="B4693" s="0" t="n">
        <f aca="false">COUNTIF('Deal Detail'!A4703:A14653,A4693)</f>
        <v>0</v>
      </c>
    </row>
    <row r="4694" customFormat="false" ht="12.75" hidden="false" customHeight="false" outlineLevel="0" collapsed="false">
      <c r="B4694" s="0" t="n">
        <f aca="false">COUNTIF('Deal Detail'!A4704:A14654,A4694)</f>
        <v>0</v>
      </c>
    </row>
    <row r="4695" customFormat="false" ht="12.75" hidden="false" customHeight="false" outlineLevel="0" collapsed="false">
      <c r="B4695" s="0" t="n">
        <f aca="false">COUNTIF('Deal Detail'!A4705:A14655,A4695)</f>
        <v>0</v>
      </c>
    </row>
    <row r="4696" customFormat="false" ht="12.75" hidden="false" customHeight="false" outlineLevel="0" collapsed="false">
      <c r="B4696" s="0" t="n">
        <f aca="false">COUNTIF('Deal Detail'!A4706:A14656,A4696)</f>
        <v>0</v>
      </c>
    </row>
    <row r="4697" customFormat="false" ht="12.75" hidden="false" customHeight="false" outlineLevel="0" collapsed="false">
      <c r="B4697" s="0" t="n">
        <f aca="false">COUNTIF('Deal Detail'!A4707:A14657,A4697)</f>
        <v>0</v>
      </c>
    </row>
    <row r="4698" customFormat="false" ht="12.75" hidden="false" customHeight="false" outlineLevel="0" collapsed="false">
      <c r="B4698" s="0" t="n">
        <f aca="false">COUNTIF('Deal Detail'!A4708:A14658,A4698)</f>
        <v>0</v>
      </c>
    </row>
    <row r="4699" customFormat="false" ht="12.75" hidden="false" customHeight="false" outlineLevel="0" collapsed="false">
      <c r="B4699" s="0" t="n">
        <f aca="false">COUNTIF('Deal Detail'!A4709:A14659,A4699)</f>
        <v>0</v>
      </c>
    </row>
    <row r="4700" customFormat="false" ht="12.75" hidden="false" customHeight="false" outlineLevel="0" collapsed="false">
      <c r="B4700" s="0" t="n">
        <f aca="false">COUNTIF('Deal Detail'!A4710:A14660,A4700)</f>
        <v>0</v>
      </c>
    </row>
    <row r="4701" customFormat="false" ht="12.75" hidden="false" customHeight="false" outlineLevel="0" collapsed="false">
      <c r="B4701" s="0" t="n">
        <f aca="false">COUNTIF('Deal Detail'!A4711:A14661,A4701)</f>
        <v>0</v>
      </c>
    </row>
    <row r="4702" customFormat="false" ht="12.75" hidden="false" customHeight="false" outlineLevel="0" collapsed="false">
      <c r="B4702" s="0" t="n">
        <f aca="false">COUNTIF('Deal Detail'!A4712:A14662,A4702)</f>
        <v>0</v>
      </c>
    </row>
    <row r="4703" customFormat="false" ht="12.75" hidden="false" customHeight="false" outlineLevel="0" collapsed="false">
      <c r="B4703" s="0" t="n">
        <f aca="false">COUNTIF('Deal Detail'!A4713:A14663,A4703)</f>
        <v>0</v>
      </c>
    </row>
    <row r="4704" customFormat="false" ht="12.75" hidden="false" customHeight="false" outlineLevel="0" collapsed="false">
      <c r="B4704" s="0" t="n">
        <f aca="false">COUNTIF('Deal Detail'!A4714:A14664,A4704)</f>
        <v>0</v>
      </c>
    </row>
    <row r="4705" customFormat="false" ht="12.75" hidden="false" customHeight="false" outlineLevel="0" collapsed="false">
      <c r="B4705" s="0" t="n">
        <f aca="false">COUNTIF('Deal Detail'!A4715:A14665,A4705)</f>
        <v>0</v>
      </c>
    </row>
    <row r="4706" customFormat="false" ht="12.75" hidden="false" customHeight="false" outlineLevel="0" collapsed="false">
      <c r="B4706" s="0" t="n">
        <f aca="false">COUNTIF('Deal Detail'!A4716:A14666,A4706)</f>
        <v>0</v>
      </c>
    </row>
    <row r="4707" customFormat="false" ht="12.75" hidden="false" customHeight="false" outlineLevel="0" collapsed="false">
      <c r="B4707" s="0" t="n">
        <f aca="false">COUNTIF('Deal Detail'!A4717:A14667,A4707)</f>
        <v>0</v>
      </c>
    </row>
    <row r="4708" customFormat="false" ht="12.75" hidden="false" customHeight="false" outlineLevel="0" collapsed="false">
      <c r="B4708" s="0" t="n">
        <f aca="false">COUNTIF('Deal Detail'!A4718:A14668,A4708)</f>
        <v>0</v>
      </c>
    </row>
    <row r="4709" customFormat="false" ht="12.75" hidden="false" customHeight="false" outlineLevel="0" collapsed="false">
      <c r="B4709" s="0" t="n">
        <f aca="false">COUNTIF('Deal Detail'!A4719:A14669,A4709)</f>
        <v>0</v>
      </c>
    </row>
    <row r="4710" customFormat="false" ht="12.75" hidden="false" customHeight="false" outlineLevel="0" collapsed="false">
      <c r="B4710" s="0" t="n">
        <f aca="false">COUNTIF('Deal Detail'!A4720:A14670,A4710)</f>
        <v>0</v>
      </c>
    </row>
    <row r="4711" customFormat="false" ht="12.75" hidden="false" customHeight="false" outlineLevel="0" collapsed="false">
      <c r="B4711" s="0" t="n">
        <f aca="false">COUNTIF('Deal Detail'!A4721:A14671,A4711)</f>
        <v>0</v>
      </c>
    </row>
    <row r="4712" customFormat="false" ht="12.75" hidden="false" customHeight="false" outlineLevel="0" collapsed="false">
      <c r="B4712" s="0" t="n">
        <f aca="false">COUNTIF('Deal Detail'!A4722:A14672,A4712)</f>
        <v>0</v>
      </c>
    </row>
    <row r="4713" customFormat="false" ht="12.75" hidden="false" customHeight="false" outlineLevel="0" collapsed="false">
      <c r="B4713" s="0" t="n">
        <f aca="false">COUNTIF('Deal Detail'!A4723:A14673,A4713)</f>
        <v>0</v>
      </c>
    </row>
    <row r="4714" customFormat="false" ht="12.75" hidden="false" customHeight="false" outlineLevel="0" collapsed="false">
      <c r="B4714" s="0" t="n">
        <f aca="false">COUNTIF('Deal Detail'!A4724:A14674,A4714)</f>
        <v>0</v>
      </c>
    </row>
    <row r="4715" customFormat="false" ht="12.75" hidden="false" customHeight="false" outlineLevel="0" collapsed="false">
      <c r="B4715" s="0" t="n">
        <f aca="false">COUNTIF('Deal Detail'!A4725:A14675,A4715)</f>
        <v>0</v>
      </c>
    </row>
    <row r="4716" customFormat="false" ht="12.75" hidden="false" customHeight="false" outlineLevel="0" collapsed="false">
      <c r="B4716" s="0" t="n">
        <f aca="false">COUNTIF('Deal Detail'!A4726:A14676,A4716)</f>
        <v>0</v>
      </c>
    </row>
    <row r="4717" customFormat="false" ht="12.75" hidden="false" customHeight="false" outlineLevel="0" collapsed="false">
      <c r="B4717" s="0" t="n">
        <f aca="false">COUNTIF('Deal Detail'!A4727:A14677,A4717)</f>
        <v>0</v>
      </c>
    </row>
    <row r="4718" customFormat="false" ht="12.75" hidden="false" customHeight="false" outlineLevel="0" collapsed="false">
      <c r="B4718" s="0" t="n">
        <f aca="false">COUNTIF('Deal Detail'!A4728:A14678,A4718)</f>
        <v>0</v>
      </c>
    </row>
    <row r="4719" customFormat="false" ht="12.75" hidden="false" customHeight="false" outlineLevel="0" collapsed="false">
      <c r="B4719" s="0" t="n">
        <f aca="false">COUNTIF('Deal Detail'!A4729:A14679,A4719)</f>
        <v>0</v>
      </c>
    </row>
    <row r="4720" customFormat="false" ht="12.75" hidden="false" customHeight="false" outlineLevel="0" collapsed="false">
      <c r="B4720" s="0" t="n">
        <f aca="false">COUNTIF('Deal Detail'!A4730:A14680,A4720)</f>
        <v>0</v>
      </c>
    </row>
    <row r="4721" customFormat="false" ht="12.75" hidden="false" customHeight="false" outlineLevel="0" collapsed="false">
      <c r="B4721" s="0" t="n">
        <f aca="false">COUNTIF('Deal Detail'!A4731:A14681,A4721)</f>
        <v>0</v>
      </c>
    </row>
    <row r="4722" customFormat="false" ht="12.75" hidden="false" customHeight="false" outlineLevel="0" collapsed="false">
      <c r="B4722" s="0" t="n">
        <f aca="false">COUNTIF('Deal Detail'!A4732:A14682,A4722)</f>
        <v>0</v>
      </c>
    </row>
    <row r="4723" customFormat="false" ht="12.75" hidden="false" customHeight="false" outlineLevel="0" collapsed="false">
      <c r="B4723" s="0" t="n">
        <f aca="false">COUNTIF('Deal Detail'!A4733:A14683,A4723)</f>
        <v>0</v>
      </c>
    </row>
    <row r="4724" customFormat="false" ht="12.75" hidden="false" customHeight="false" outlineLevel="0" collapsed="false">
      <c r="B4724" s="0" t="n">
        <f aca="false">COUNTIF('Deal Detail'!A4734:A14684,A4724)</f>
        <v>0</v>
      </c>
    </row>
    <row r="4725" customFormat="false" ht="12.75" hidden="false" customHeight="false" outlineLevel="0" collapsed="false">
      <c r="B4725" s="0" t="n">
        <f aca="false">COUNTIF('Deal Detail'!A4735:A14685,A4725)</f>
        <v>0</v>
      </c>
    </row>
    <row r="4726" customFormat="false" ht="12.75" hidden="false" customHeight="false" outlineLevel="0" collapsed="false">
      <c r="B4726" s="0" t="n">
        <f aca="false">COUNTIF('Deal Detail'!A4736:A14686,A4726)</f>
        <v>0</v>
      </c>
    </row>
    <row r="4727" customFormat="false" ht="12.75" hidden="false" customHeight="false" outlineLevel="0" collapsed="false">
      <c r="B4727" s="0" t="n">
        <f aca="false">COUNTIF('Deal Detail'!A4737:A14687,A4727)</f>
        <v>0</v>
      </c>
    </row>
    <row r="4728" customFormat="false" ht="12.75" hidden="false" customHeight="false" outlineLevel="0" collapsed="false">
      <c r="B4728" s="0" t="n">
        <f aca="false">COUNTIF('Deal Detail'!A4738:A14688,A4728)</f>
        <v>0</v>
      </c>
    </row>
    <row r="4729" customFormat="false" ht="12.75" hidden="false" customHeight="false" outlineLevel="0" collapsed="false">
      <c r="B4729" s="0" t="n">
        <f aca="false">COUNTIF('Deal Detail'!A4739:A14689,A4729)</f>
        <v>0</v>
      </c>
    </row>
    <row r="4730" customFormat="false" ht="12.75" hidden="false" customHeight="false" outlineLevel="0" collapsed="false">
      <c r="B4730" s="0" t="n">
        <f aca="false">COUNTIF('Deal Detail'!A4740:A14690,A4730)</f>
        <v>0</v>
      </c>
    </row>
    <row r="4731" customFormat="false" ht="12.75" hidden="false" customHeight="false" outlineLevel="0" collapsed="false">
      <c r="B4731" s="0" t="n">
        <f aca="false">COUNTIF('Deal Detail'!A4741:A14691,A4731)</f>
        <v>0</v>
      </c>
    </row>
    <row r="4732" customFormat="false" ht="12.75" hidden="false" customHeight="false" outlineLevel="0" collapsed="false">
      <c r="B4732" s="0" t="n">
        <f aca="false">COUNTIF('Deal Detail'!A4742:A14692,A4732)</f>
        <v>0</v>
      </c>
    </row>
    <row r="4733" customFormat="false" ht="12.75" hidden="false" customHeight="false" outlineLevel="0" collapsed="false">
      <c r="B4733" s="0" t="n">
        <f aca="false">COUNTIF('Deal Detail'!A4743:A14693,A4733)</f>
        <v>0</v>
      </c>
    </row>
    <row r="4734" customFormat="false" ht="12.75" hidden="false" customHeight="false" outlineLevel="0" collapsed="false">
      <c r="B4734" s="0" t="n">
        <f aca="false">COUNTIF('Deal Detail'!A4744:A14694,A4734)</f>
        <v>0</v>
      </c>
    </row>
    <row r="4735" customFormat="false" ht="12.75" hidden="false" customHeight="false" outlineLevel="0" collapsed="false">
      <c r="B4735" s="0" t="n">
        <f aca="false">COUNTIF('Deal Detail'!A4745:A14695,A4735)</f>
        <v>0</v>
      </c>
    </row>
    <row r="4736" customFormat="false" ht="12.75" hidden="false" customHeight="false" outlineLevel="0" collapsed="false">
      <c r="B4736" s="0" t="n">
        <f aca="false">COUNTIF('Deal Detail'!A4746:A14696,A4736)</f>
        <v>0</v>
      </c>
    </row>
    <row r="4737" customFormat="false" ht="12.75" hidden="false" customHeight="false" outlineLevel="0" collapsed="false">
      <c r="B4737" s="0" t="n">
        <f aca="false">COUNTIF('Deal Detail'!A4747:A14697,A4737)</f>
        <v>0</v>
      </c>
    </row>
    <row r="4738" customFormat="false" ht="12.75" hidden="false" customHeight="false" outlineLevel="0" collapsed="false">
      <c r="B4738" s="0" t="n">
        <f aca="false">COUNTIF('Deal Detail'!A4748:A14698,A4738)</f>
        <v>0</v>
      </c>
    </row>
    <row r="4739" customFormat="false" ht="12.75" hidden="false" customHeight="false" outlineLevel="0" collapsed="false">
      <c r="B4739" s="0" t="n">
        <f aca="false">COUNTIF('Deal Detail'!A4749:A14699,A4739)</f>
        <v>0</v>
      </c>
    </row>
    <row r="4740" customFormat="false" ht="12.75" hidden="false" customHeight="false" outlineLevel="0" collapsed="false">
      <c r="B4740" s="0" t="n">
        <f aca="false">COUNTIF('Deal Detail'!A4750:A14700,A4740)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2001-04-19T18:32:22Z</dcterms:created>
  <dc:creator>Enron</dc:creator>
  <dc:description/>
  <dc:language>en-US</dc:language>
  <cp:lastModifiedBy>ajohnson</cp:lastModifiedBy>
  <cp:lastPrinted>2001-05-30T19:04:57Z</cp:lastPrinted>
  <dcterms:modified xsi:type="dcterms:W3CDTF">2001-06-05T19:19:40Z</dcterms:modified>
  <cp:revision>0</cp:revision>
  <dc:subject/>
  <dc:title/>
</cp:coreProperties>
</file>