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3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  <r>
          <rPr>
            <sz val="8"/>
            <color rgb="FF000000"/>
            <rFont val="Tahoma"/>
            <family val="0"/>
          </rPr>
          <t xml:space="preserve">plugged group expenses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11</xdr:row>
                <xdr:rowOff>7</xdr:rowOff>
              </xdr:from>
              <xdr:to>
                <xdr:col>9</xdr:col>
                <xdr:colOff>16</xdr:colOff>
                <xdr:row>15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<sst xmlns="http://schemas.openxmlformats.org/spreadsheetml/2006/main" count="47" uniqueCount="36">
  <si>
    <t xml:space="preserve">EBIT</t>
  </si>
  <si>
    <t xml:space="preserve">Enron North America</t>
  </si>
  <si>
    <t xml:space="preserve">EES Wholesale</t>
  </si>
  <si>
    <t xml:space="preserve">Q1</t>
  </si>
  <si>
    <t xml:space="preserve">Peakers margin 225.3</t>
  </si>
  <si>
    <t xml:space="preserve">Q2</t>
  </si>
  <si>
    <t xml:space="preserve">Peakers margin 408.8</t>
  </si>
  <si>
    <t xml:space="preserve">Q3</t>
  </si>
  <si>
    <t xml:space="preserve">2000 EBIT - Enron North America</t>
  </si>
  <si>
    <t xml:space="preserve">Trading</t>
  </si>
  <si>
    <t xml:space="preserve">Orig</t>
  </si>
  <si>
    <t xml:space="preserve">Merchant</t>
  </si>
  <si>
    <t xml:space="preserve">Other</t>
  </si>
  <si>
    <t xml:space="preserve">Q4</t>
  </si>
  <si>
    <t xml:space="preserve">Gas</t>
  </si>
  <si>
    <t xml:space="preserve">Power</t>
  </si>
  <si>
    <t xml:space="preserve">Drift</t>
  </si>
  <si>
    <t xml:space="preserve">Prepay Expenses</t>
  </si>
  <si>
    <t xml:space="preserve">Financial Trading</t>
  </si>
  <si>
    <t xml:space="preserve">Canada</t>
  </si>
  <si>
    <t xml:space="preserve">Coal</t>
  </si>
  <si>
    <t xml:space="preserve">Weather</t>
  </si>
  <si>
    <t xml:space="preserve">Emissions</t>
  </si>
  <si>
    <t xml:space="preserve">New Products</t>
  </si>
  <si>
    <t xml:space="preserve">Cross Commodity</t>
  </si>
  <si>
    <t xml:space="preserve">OOC</t>
  </si>
  <si>
    <t xml:space="preserve">Originations</t>
  </si>
  <si>
    <t xml:space="preserve">East</t>
  </si>
  <si>
    <t xml:space="preserve">West</t>
  </si>
  <si>
    <t xml:space="preserve">Paper</t>
  </si>
  <si>
    <t xml:space="preserve">Chemicals</t>
  </si>
  <si>
    <t xml:space="preserve">Midstream IPP</t>
  </si>
  <si>
    <t xml:space="preserve">Upstream</t>
  </si>
  <si>
    <t xml:space="preserve">Mexico</t>
  </si>
  <si>
    <t xml:space="preserve">HPL/LRC</t>
  </si>
  <si>
    <t xml:space="preserve">Generation Inv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</si>
</sst>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V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2" customFormat="false" ht="12.75" hidden="false" customHeight="false" outlineLevel="0" collapsed="false">
      <c r="A2" s="1" t="n">
        <v>2001</v>
      </c>
      <c r="B2" s="2" t="s">
        <v>0</v>
      </c>
    </row>
    <row r="4" customFormat="false" ht="12.75" hidden="false" customHeight="false" outlineLevel="0" collapsed="false">
      <c r="A4" s="3" t="s">
        <v>1</v>
      </c>
      <c r="B4" s="3"/>
      <c r="F4" s="4" t="s">
        <v>2</v>
      </c>
    </row>
    <row r="5" customFormat="false" ht="12.75" hidden="false" customHeight="false" outlineLevel="0" collapsed="false">
      <c r="A5" s="3"/>
      <c r="B5" s="3"/>
      <c r="F5" s="4"/>
    </row>
    <row r="6" customFormat="false" ht="12.75" hidden="false" customHeight="false" outlineLevel="0" collapsed="false">
      <c r="A6" s="0" t="s">
        <v>3</v>
      </c>
      <c r="B6" s="0" t="n">
        <v>856.7</v>
      </c>
      <c r="C6" s="0" t="s">
        <v>4</v>
      </c>
      <c r="F6" s="5" t="n">
        <v>-230.4</v>
      </c>
    </row>
    <row r="7" customFormat="false" ht="12.75" hidden="false" customHeight="false" outlineLevel="0" collapsed="false">
      <c r="A7" s="0" t="s">
        <v>5</v>
      </c>
      <c r="B7" s="5" t="n">
        <v>1228.4</v>
      </c>
      <c r="C7" s="0" t="s">
        <v>6</v>
      </c>
      <c r="F7" s="5" t="n">
        <v>-495.8</v>
      </c>
    </row>
    <row r="8" customFormat="false" ht="12.75" hidden="false" customHeight="false" outlineLevel="0" collapsed="false">
      <c r="A8" s="0" t="s">
        <v>7</v>
      </c>
      <c r="B8" s="6" t="n">
        <v>660.5</v>
      </c>
      <c r="F8" s="7" t="n">
        <v>198.4</v>
      </c>
    </row>
    <row r="9" customFormat="false" ht="12.75" hidden="false" customHeight="false" outlineLevel="0" collapsed="false">
      <c r="B9" s="5" t="n">
        <f aca="false">SUM(B6:B8)</f>
        <v>2745.6</v>
      </c>
      <c r="F9" s="5" t="n">
        <f aca="false">SUM(F6:F8)</f>
        <v>-527.8</v>
      </c>
    </row>
    <row r="11" customFormat="false" ht="12.75" hidden="false" customHeight="false" outlineLevel="0" collapsed="false">
      <c r="A11" s="1" t="s">
        <v>8</v>
      </c>
      <c r="B11" s="8"/>
      <c r="C11" s="9"/>
      <c r="D11" s="10"/>
    </row>
    <row r="12" customFormat="false" ht="12.75" hidden="false" customHeight="false" outlineLevel="0" collapsed="false">
      <c r="D12" s="0" t="s">
        <v>9</v>
      </c>
      <c r="E12" s="0" t="s">
        <v>10</v>
      </c>
      <c r="F12" s="0" t="s">
        <v>11</v>
      </c>
      <c r="G12" s="0" t="s">
        <v>12</v>
      </c>
    </row>
    <row r="13" customFormat="false" ht="12.75" hidden="false" customHeight="false" outlineLevel="0" collapsed="false">
      <c r="A13" s="0" t="s">
        <v>3</v>
      </c>
      <c r="B13" s="0" t="n">
        <v>167.9</v>
      </c>
      <c r="D13" s="11" t="n">
        <f aca="false">157.7+-7.9+-11</f>
        <v>138.8</v>
      </c>
      <c r="E13" s="11" t="n">
        <v>-6.6</v>
      </c>
      <c r="F13" s="11" t="n">
        <f aca="false">75.3+-6.5</f>
        <v>68.8</v>
      </c>
      <c r="G13" s="11" t="n">
        <f aca="false">-10.1+-34+11</f>
        <v>-33.1</v>
      </c>
    </row>
    <row r="14" customFormat="false" ht="12.75" hidden="false" customHeight="false" outlineLevel="0" collapsed="false">
      <c r="A14" s="0" t="s">
        <v>5</v>
      </c>
      <c r="B14" s="0" t="n">
        <v>334.8</v>
      </c>
      <c r="D14" s="11" t="n">
        <f aca="false">594.5+-150.5+-44</f>
        <v>400</v>
      </c>
      <c r="E14" s="11" t="n">
        <f aca="false">1.3+41.5</f>
        <v>42.8</v>
      </c>
      <c r="F14" s="11" t="n">
        <f aca="false">-42.4+-8.9</f>
        <v>-51.3</v>
      </c>
      <c r="G14" s="11" t="n">
        <f aca="false">-15.2+-41.5</f>
        <v>-56.7</v>
      </c>
    </row>
    <row r="15" customFormat="false" ht="12.75" hidden="false" customHeight="false" outlineLevel="0" collapsed="false">
      <c r="A15" s="0" t="s">
        <v>7</v>
      </c>
      <c r="B15" s="0" t="n">
        <v>342.1</v>
      </c>
      <c r="D15" s="11" t="n">
        <f aca="false">451.5+-9.4+-27.7</f>
        <v>414.4</v>
      </c>
      <c r="E15" s="11" t="n">
        <f aca="false">14.1+67.9</f>
        <v>82</v>
      </c>
      <c r="F15" s="11" t="n">
        <f aca="false">-67.4</f>
        <v>-67.4</v>
      </c>
      <c r="G15" s="11" t="n">
        <f aca="false">-19+-67.9</f>
        <v>-86.9</v>
      </c>
    </row>
    <row r="16" customFormat="false" ht="12.75" hidden="false" customHeight="false" outlineLevel="0" collapsed="false">
      <c r="A16" s="0" t="s">
        <v>13</v>
      </c>
      <c r="B16" s="6" t="n">
        <v>517.4</v>
      </c>
      <c r="D16" s="11" t="n">
        <f aca="false">524.5+-46.8+-46.7</f>
        <v>431</v>
      </c>
      <c r="E16" s="11" t="n">
        <f aca="false">-67.1+42.3</f>
        <v>-24.8</v>
      </c>
      <c r="F16" s="11" t="n">
        <v>76.8</v>
      </c>
      <c r="G16" s="11" t="n">
        <f aca="false">77.2-42.8</f>
        <v>34.4</v>
      </c>
    </row>
    <row r="17" customFormat="false" ht="12.75" hidden="false" customHeight="false" outlineLevel="0" collapsed="false">
      <c r="B17" s="0" t="n">
        <f aca="false">SUM(B13:B16)</f>
        <v>1362.2</v>
      </c>
      <c r="D17" s="11"/>
      <c r="E17" s="11"/>
      <c r="F17" s="11"/>
      <c r="G17" s="11"/>
    </row>
    <row r="18" customFormat="false" ht="12.75" hidden="false" customHeight="false" outlineLevel="0" collapsed="false">
      <c r="D18" s="11"/>
      <c r="E18" s="11"/>
      <c r="F18" s="11"/>
      <c r="G18" s="11"/>
    </row>
    <row r="20" customFormat="false" ht="12.75" hidden="false" customHeight="false" outlineLevel="0" collapsed="false">
      <c r="A20" s="0" t="s">
        <v>9</v>
      </c>
      <c r="C20" s="0" t="s">
        <v>3</v>
      </c>
      <c r="D20" s="0" t="s">
        <v>5</v>
      </c>
      <c r="E20" s="0" t="s">
        <v>7</v>
      </c>
      <c r="F20" s="0" t="s">
        <v>13</v>
      </c>
    </row>
    <row r="22" customFormat="false" ht="12.75" hidden="false" customHeight="false" outlineLevel="0" collapsed="false">
      <c r="A22" s="0" t="s">
        <v>14</v>
      </c>
      <c r="C22" s="5" t="n">
        <v>43.6</v>
      </c>
      <c r="D22" s="5" t="n">
        <v>298.4</v>
      </c>
      <c r="E22" s="5" t="n">
        <v>259</v>
      </c>
      <c r="F22" s="5" t="n">
        <v>374.8</v>
      </c>
    </row>
    <row r="23" customFormat="false" ht="12.75" hidden="false" customHeight="false" outlineLevel="0" collapsed="false">
      <c r="A23" s="0" t="s">
        <v>15</v>
      </c>
      <c r="C23" s="5" t="n">
        <v>44.4</v>
      </c>
      <c r="D23" s="5" t="n">
        <f aca="false">57.4+174.7</f>
        <v>232.1</v>
      </c>
      <c r="E23" s="5" t="n">
        <f aca="false">31.7+129.7</f>
        <v>161.4</v>
      </c>
      <c r="F23" s="0" t="n">
        <f aca="false">4.7+91.6</f>
        <v>96.3</v>
      </c>
    </row>
    <row r="24" customFormat="false" ht="12.75" hidden="false" customHeight="false" outlineLevel="0" collapsed="false">
      <c r="A24" s="0" t="s">
        <v>16</v>
      </c>
      <c r="C24" s="5" t="n">
        <v>23.4</v>
      </c>
      <c r="D24" s="5" t="n">
        <v>37.4</v>
      </c>
      <c r="E24" s="5" t="n">
        <v>28.7</v>
      </c>
      <c r="F24" s="5" t="n">
        <v>62.7</v>
      </c>
    </row>
    <row r="25" customFormat="false" ht="12.75" hidden="false" customHeight="false" outlineLevel="0" collapsed="false">
      <c r="A25" s="0" t="s">
        <v>17</v>
      </c>
      <c r="C25" s="5" t="n">
        <v>-11.4</v>
      </c>
      <c r="D25" s="5" t="n">
        <v>-44</v>
      </c>
      <c r="E25" s="5" t="n">
        <v>-27.7</v>
      </c>
      <c r="F25" s="5" t="n">
        <v>-46.7</v>
      </c>
    </row>
    <row r="26" customFormat="false" ht="12.75" hidden="false" customHeight="false" outlineLevel="0" collapsed="false">
      <c r="A26" s="0" t="s">
        <v>18</v>
      </c>
      <c r="C26" s="5" t="n">
        <v>34.6</v>
      </c>
      <c r="D26" s="5" t="n">
        <v>9.4</v>
      </c>
      <c r="E26" s="5" t="n">
        <v>0</v>
      </c>
      <c r="F26" s="5" t="n">
        <v>0</v>
      </c>
    </row>
    <row r="27" customFormat="false" ht="12.75" hidden="false" customHeight="false" outlineLevel="0" collapsed="false">
      <c r="A27" s="0" t="s">
        <v>19</v>
      </c>
      <c r="C27" s="5" t="n">
        <v>17.2</v>
      </c>
      <c r="D27" s="5" t="n">
        <v>15.2</v>
      </c>
      <c r="E27" s="5" t="n">
        <v>-3</v>
      </c>
      <c r="F27" s="5" t="n">
        <v>-29.8</v>
      </c>
    </row>
    <row r="28" customFormat="false" ht="12.75" hidden="false" customHeight="false" outlineLevel="0" collapsed="false">
      <c r="A28" s="0" t="s">
        <v>20</v>
      </c>
      <c r="C28" s="5" t="n">
        <v>-4.1</v>
      </c>
      <c r="D28" s="5" t="n">
        <v>1</v>
      </c>
      <c r="E28" s="5" t="n">
        <v>0</v>
      </c>
      <c r="F28" s="5" t="n">
        <v>0</v>
      </c>
    </row>
    <row r="29" customFormat="false" ht="12.75" hidden="false" customHeight="false" outlineLevel="0" collapsed="false">
      <c r="A29" s="0" t="s">
        <v>21</v>
      </c>
      <c r="C29" s="5" t="n">
        <v>3.1</v>
      </c>
      <c r="D29" s="5" t="n">
        <v>2.2</v>
      </c>
      <c r="E29" s="5" t="n">
        <v>0</v>
      </c>
      <c r="F29" s="5" t="n">
        <v>0</v>
      </c>
    </row>
    <row r="30" customFormat="false" ht="12.75" hidden="false" customHeight="false" outlineLevel="0" collapsed="false">
      <c r="A30" s="0" t="s">
        <v>22</v>
      </c>
      <c r="C30" s="5" t="n">
        <v>3.4</v>
      </c>
      <c r="D30" s="5" t="n">
        <v>-7.2</v>
      </c>
      <c r="E30" s="5" t="n">
        <v>0</v>
      </c>
      <c r="F30" s="5" t="n">
        <v>0</v>
      </c>
    </row>
    <row r="31" customFormat="false" ht="12.75" hidden="false" customHeight="false" outlineLevel="0" collapsed="false">
      <c r="A31" s="0" t="s">
        <v>23</v>
      </c>
      <c r="C31" s="5" t="n">
        <v>-1.5</v>
      </c>
      <c r="D31" s="5"/>
      <c r="E31" s="5" t="n">
        <v>0</v>
      </c>
      <c r="F31" s="5" t="n">
        <v>0</v>
      </c>
    </row>
    <row r="32" customFormat="false" ht="12.75" hidden="false" customHeight="false" outlineLevel="0" collapsed="false">
      <c r="A32" s="0" t="s">
        <v>24</v>
      </c>
      <c r="C32" s="5" t="n">
        <v>-6.4</v>
      </c>
      <c r="D32" s="5" t="n">
        <v>6.1</v>
      </c>
      <c r="E32" s="5" t="n">
        <v>5.3</v>
      </c>
      <c r="F32" s="5" t="n">
        <v>20.3</v>
      </c>
    </row>
    <row r="33" customFormat="false" ht="12.75" hidden="false" customHeight="false" outlineLevel="0" collapsed="false">
      <c r="A33" s="0" t="s">
        <v>25</v>
      </c>
      <c r="C33" s="7" t="n">
        <v>-7.9</v>
      </c>
      <c r="D33" s="7" t="n">
        <v>-150.5</v>
      </c>
      <c r="E33" s="7" t="n">
        <v>-9.4</v>
      </c>
      <c r="F33" s="7" t="n">
        <v>-46.8</v>
      </c>
    </row>
    <row r="34" customFormat="false" ht="12.75" hidden="false" customHeight="false" outlineLevel="0" collapsed="false">
      <c r="C34" s="5" t="n">
        <f aca="false">SUM(C22:C33)</f>
        <v>138.4</v>
      </c>
      <c r="D34" s="5" t="n">
        <f aca="false">SUM(D22:D33)</f>
        <v>400.1</v>
      </c>
      <c r="E34" s="5" t="n">
        <f aca="false">SUM(E22:E33)</f>
        <v>414.3</v>
      </c>
      <c r="F34" s="5" t="n">
        <f aca="false">SUM(F22:F33)</f>
        <v>430.8</v>
      </c>
      <c r="IV34" s="5"/>
    </row>
    <row r="35" customFormat="false" ht="12.75" hidden="false" customHeight="false" outlineLevel="0" collapsed="false">
      <c r="D35" s="5"/>
    </row>
    <row r="36" customFormat="false" ht="12.75" hidden="false" customHeight="false" outlineLevel="0" collapsed="false">
      <c r="A36" s="0" t="s">
        <v>26</v>
      </c>
      <c r="D36" s="5"/>
    </row>
    <row r="37" customFormat="false" ht="12.75" hidden="false" customHeight="false" outlineLevel="0" collapsed="false">
      <c r="D37" s="5"/>
      <c r="F37" s="5"/>
    </row>
    <row r="38" customFormat="false" ht="12.75" hidden="false" customHeight="false" outlineLevel="0" collapsed="false">
      <c r="A38" s="0" t="s">
        <v>27</v>
      </c>
      <c r="C38" s="5" t="n">
        <v>-2.3</v>
      </c>
      <c r="D38" s="5" t="n">
        <v>-7.3</v>
      </c>
      <c r="E38" s="5" t="n">
        <v>-8.7</v>
      </c>
      <c r="F38" s="5" t="n">
        <v>-11.6</v>
      </c>
    </row>
    <row r="39" customFormat="false" ht="12.75" hidden="false" customHeight="false" outlineLevel="0" collapsed="false">
      <c r="A39" s="0" t="s">
        <v>28</v>
      </c>
      <c r="C39" s="5" t="n">
        <v>3.2</v>
      </c>
      <c r="D39" s="5" t="n">
        <v>3.2</v>
      </c>
      <c r="E39" s="5" t="n">
        <v>3.2</v>
      </c>
      <c r="F39" s="5" t="n">
        <v>-16.4</v>
      </c>
    </row>
    <row r="40" customFormat="false" ht="12.75" hidden="false" customHeight="false" outlineLevel="0" collapsed="false">
      <c r="A40" s="0" t="s">
        <v>19</v>
      </c>
      <c r="C40" s="5" t="n">
        <v>0</v>
      </c>
      <c r="D40" s="5" t="n">
        <v>9.5</v>
      </c>
      <c r="E40" s="5" t="n">
        <v>4.3</v>
      </c>
      <c r="F40" s="5" t="n">
        <v>4.8</v>
      </c>
    </row>
    <row r="41" customFormat="false" ht="12.75" hidden="false" customHeight="false" outlineLevel="0" collapsed="false">
      <c r="A41" s="0" t="s">
        <v>20</v>
      </c>
      <c r="C41" s="5" t="n">
        <v>0</v>
      </c>
      <c r="D41" s="5" t="n">
        <v>-2.6</v>
      </c>
      <c r="E41" s="5" t="n">
        <v>0</v>
      </c>
      <c r="F41" s="5" t="n">
        <v>0</v>
      </c>
    </row>
    <row r="42" customFormat="false" ht="12.75" hidden="false" customHeight="false" outlineLevel="0" collapsed="false">
      <c r="A42" s="0" t="s">
        <v>29</v>
      </c>
      <c r="C42" s="5" t="n">
        <v>-1.4</v>
      </c>
      <c r="D42" s="5" t="n">
        <v>-0.6</v>
      </c>
      <c r="E42" s="5" t="n">
        <v>3.6</v>
      </c>
      <c r="F42" s="5" t="n">
        <v>0</v>
      </c>
    </row>
    <row r="43" customFormat="false" ht="12.75" hidden="false" customHeight="false" outlineLevel="0" collapsed="false">
      <c r="A43" s="0" t="s">
        <v>30</v>
      </c>
      <c r="C43" s="5" t="n">
        <v>-1.5</v>
      </c>
      <c r="D43" s="5" t="n">
        <v>0</v>
      </c>
      <c r="E43" s="5" t="n">
        <v>0</v>
      </c>
      <c r="F43" s="5" t="n">
        <v>0</v>
      </c>
    </row>
    <row r="44" customFormat="false" ht="12.75" hidden="false" customHeight="false" outlineLevel="0" collapsed="false">
      <c r="A44" s="0" t="s">
        <v>31</v>
      </c>
      <c r="C44" s="5" t="n">
        <v>-2.4</v>
      </c>
      <c r="D44" s="5" t="n">
        <v>0</v>
      </c>
      <c r="E44" s="5" t="n">
        <v>0</v>
      </c>
      <c r="F44" s="5" t="n">
        <v>0</v>
      </c>
    </row>
    <row r="45" customFormat="false" ht="12.75" hidden="false" customHeight="false" outlineLevel="0" collapsed="false">
      <c r="A45" s="0" t="s">
        <v>32</v>
      </c>
      <c r="C45" s="5" t="n">
        <v>0</v>
      </c>
      <c r="D45" s="5" t="n">
        <v>5.9</v>
      </c>
      <c r="E45" s="5" t="n">
        <v>86.1</v>
      </c>
      <c r="F45" s="5" t="n">
        <v>7.2</v>
      </c>
    </row>
    <row r="46" customFormat="false" ht="12.75" hidden="false" customHeight="false" outlineLevel="0" collapsed="false">
      <c r="A46" s="0" t="s">
        <v>33</v>
      </c>
      <c r="C46" s="5" t="n">
        <v>-2.2</v>
      </c>
      <c r="D46" s="5" t="n">
        <v>-1.8</v>
      </c>
      <c r="E46" s="5" t="n">
        <v>-2.5</v>
      </c>
      <c r="F46" s="5" t="n">
        <v>-2.8</v>
      </c>
    </row>
    <row r="47" customFormat="false" ht="12.75" hidden="false" customHeight="false" outlineLevel="0" collapsed="false">
      <c r="A47" s="0" t="s">
        <v>34</v>
      </c>
      <c r="C47" s="5" t="n">
        <v>0</v>
      </c>
      <c r="D47" s="5" t="n">
        <v>0</v>
      </c>
      <c r="E47" s="5" t="n">
        <v>0</v>
      </c>
      <c r="F47" s="5" t="n">
        <v>0</v>
      </c>
    </row>
    <row r="48" customFormat="false" ht="12.75" hidden="false" customHeight="false" outlineLevel="0" collapsed="false">
      <c r="A48" s="0" t="s">
        <v>23</v>
      </c>
      <c r="C48" s="5" t="n">
        <v>0</v>
      </c>
      <c r="D48" s="5" t="n">
        <v>0.2</v>
      </c>
      <c r="E48" s="5" t="n">
        <v>0</v>
      </c>
      <c r="F48" s="5" t="n">
        <v>0</v>
      </c>
    </row>
    <row r="49" customFormat="false" ht="12.75" hidden="false" customHeight="false" outlineLevel="0" collapsed="false">
      <c r="A49" s="0" t="s">
        <v>35</v>
      </c>
      <c r="C49" s="7" t="n">
        <v>0</v>
      </c>
      <c r="D49" s="7" t="n">
        <v>36.3</v>
      </c>
      <c r="E49" s="7" t="n">
        <v>-4</v>
      </c>
      <c r="F49" s="7" t="n">
        <v>-5.9</v>
      </c>
    </row>
    <row r="50" customFormat="false" ht="12.75" hidden="false" customHeight="false" outlineLevel="0" collapsed="false">
      <c r="C50" s="5" t="n">
        <f aca="false">SUM(C38:C49)</f>
        <v>-6.6</v>
      </c>
      <c r="D50" s="5" t="n">
        <f aca="false">SUM(D38:D49)</f>
        <v>42.8</v>
      </c>
      <c r="E50" s="5" t="n">
        <f aca="false">SUM(E38:E49)</f>
        <v>82</v>
      </c>
      <c r="F50" s="5" t="n">
        <f aca="false">SUM(F38:F49)</f>
        <v>-24.7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2001-11-03T20:24:06Z</dcterms:created>
  <dc:creator>fkillen</dc:creator>
  <dc:description/>
  <dc:language>en-US</dc:language>
  <cp:lastModifiedBy>fkillen</cp:lastModifiedBy>
  <cp:lastPrinted>2001-11-03T21:19:13Z</cp:lastPrinted>
  <dcterms:modified xsi:type="dcterms:W3CDTF">2001-11-03T21:25:22Z</dcterms:modified>
  <cp:revision>0</cp:revision>
  <dc:subject/>
  <dc:title/>
</cp:coreProperties>
</file>