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" sheetId="1" state="visible" r:id="rId3"/>
    <sheet name="System Detail" sheetId="2" state="visible" r:id="rId4"/>
    <sheet name="Changes" sheetId="3" state="visible" r:id="rId5"/>
    <sheet name="Maint Sch" sheetId="4" state="visible" r:id="rId6"/>
    <sheet name="DT SCH" sheetId="5" state="visible" r:id="rId7"/>
  </sheets>
  <externalReferences>
    <externalReference r:id="rId8"/>
  </externalReferences>
  <definedNames>
    <definedName function="false" hidden="false" localSheetId="2" name="_xlnm.Print_Area" vbProcedure="false">Changes!$A$1:$H$221</definedName>
    <definedName function="false" hidden="false" localSheetId="2" name="_xlnm.Print_Titles" vbProcedure="false">Changes!$1:$2</definedName>
    <definedName function="false" hidden="false" localSheetId="4" name="_xlnm.Print_Area" vbProcedure="false">'DT SCH'!$A$1:$AU$41</definedName>
    <definedName function="false" hidden="false" localSheetId="1" name="_xlnm.Print_Titles" vbProcedure="false">'System Detail'!$1:$2</definedName>
    <definedName function="false" hidden="false" name="CCONV" vbProcedure="false">'System Detail'!$E$3:$F$223</definedName>
    <definedName function="false" hidden="false" name="CIGGIP" vbProcedure="false">NA()</definedName>
    <definedName function="false" hidden="false" name="CIGGOP" vbProcedure="false">NA()</definedName>
    <definedName function="false" hidden="false" name="Date" vbProcedure="false">'System Detail'!$D$1</definedName>
    <definedName function="false" hidden="false" name="datetext" vbProcedure="false">Map!$A$38</definedName>
    <definedName function="false" hidden="false" name="HCONV" vbProcedure="false">'System Detail'!$I$3:$J$223</definedName>
    <definedName function="false" hidden="false" name="HPLGIP" vbProcedure="false">NA()</definedName>
    <definedName function="false" hidden="false" name="HPLGOP" vbProcedure="false">NA()</definedName>
    <definedName function="false" hidden="false" name="KATY" vbProcedure="false">Map!$D$65</definedName>
    <definedName function="false" hidden="false" name="LP802" vbProcedure="false">Map!$D$58</definedName>
    <definedName function="false" hidden="false" name="LP804" vbProcedure="false">Map!$D$59</definedName>
    <definedName function="false" hidden="false" name="LP806" vbProcedure="false">Map!$D$60</definedName>
    <definedName function="false" hidden="false" name="LP809" vbProcedure="false">Map!$D$61</definedName>
    <definedName function="false" hidden="false" name="LP812" vbProcedure="false">Map!$D$62</definedName>
    <definedName function="false" hidden="false" name="LP814" vbProcedure="false">Map!$D$63</definedName>
    <definedName function="false" hidden="false" name="LP820" vbProcedure="false">Map!$D$64</definedName>
    <definedName function="false" hidden="false" name="masterrpt" vbProcedure="false">'System Detail'!$A$1:$O$224</definedName>
    <definedName function="false" hidden="false" name="mastersch" vbProcedure="false">'System Detail'!$A$2:$O$224</definedName>
    <definedName function="false" hidden="false" name="MBBAL" vbProcedure="false">Map!$D$57</definedName>
    <definedName function="false" hidden="false" name="PARISH" vbProcedure="false">Map!$D$66</definedName>
    <definedName function="false" hidden="false" name="Previous" vbProcedure="false">[1]Previous!$A$1:$O$224</definedName>
    <definedName function="false" hidden="false" name="SV16088" vbProcedure="false">Map!$D$48</definedName>
    <definedName function="false" hidden="false" name="SV402" vbProcedure="false">Map!$D$39</definedName>
    <definedName function="false" hidden="false" name="SV802" vbProcedure="false">Map!$D$41</definedName>
    <definedName function="false" hidden="false" name="SV804" vbProcedure="false">Map!$D$42</definedName>
    <definedName function="false" hidden="false" name="SV806" vbProcedure="false">Map!$D$43</definedName>
    <definedName function="false" hidden="false" name="SV809" vbProcedure="false">Map!$D$44</definedName>
    <definedName function="false" hidden="false" name="SV812" vbProcedure="false">Map!$D$45</definedName>
    <definedName function="false" hidden="false" name="SV813" vbProcedure="false">Map!$D$49</definedName>
    <definedName function="false" hidden="false" name="SV814" vbProcedure="false">Map!$D$50</definedName>
    <definedName function="false" hidden="false" name="SV8141A" vbProcedure="false">Map!$D$52</definedName>
    <definedName function="false" hidden="false" name="SV820" vbProcedure="false">Map!$D$54</definedName>
    <definedName function="false" hidden="false" name="SVKaty" vbProcedure="false">Map!$D$46</definedName>
    <definedName function="false" hidden="false" name="SVKR" vbProcedure="false">Map!$D$38</definedName>
    <definedName function="false" hidden="false" name="SVMBNET" vbProcedure="false">Map!$D$53</definedName>
    <definedName function="false" hidden="false" name="SVParish" vbProcedure="false">Map!$D$47</definedName>
    <definedName function="false" hidden="false" name="SVSCNET" vbProcedure="false">Map!$D$51</definedName>
    <definedName function="false" hidden="false" name="SVST" vbProcedure="false">Map!$D$40</definedName>
    <definedName function="false" hidden="false" name="SVSYSNET" vbProcedure="false">Map!$D$56</definedName>
    <definedName function="false" hidden="false" name="SVTTLSAB" vbProcedure="false">Map!$D$55</definedName>
    <definedName function="false" hidden="false" localSheetId="2" name="Excel_BuiltIn__FilterDatabase" vbProcedure="false">Changes!$A$2:$H$221</definedName>
    <definedName function="false" hidden="false" localSheetId="3" name="ChanMaint" vbProcedure="false">'Maint Sch'!$A$2:$I$4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V10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Comes off Linda's D/T Line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8</xdr:row>
                <xdr:rowOff>3</xdr:rowOff>
              </xdr:from>
              <xdr:to>
                <xdr:col>90</xdr:col>
                <xdr:colOff>0</xdr:colOff>
                <xdr:row>12</xdr:row>
                <xdr:rowOff>9</xdr:rowOff>
              </xdr:to>
            </anchor>
          </commentPr>
        </mc:Choice>
        <mc:Fallback/>
      </mc:AlternateContent>
    </comment>
    <comment ref="AV15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Comes off Linda's D/T Line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13</xdr:row>
                <xdr:rowOff>3</xdr:rowOff>
              </xdr:from>
              <xdr:to>
                <xdr:col>90</xdr:col>
                <xdr:colOff>0</xdr:colOff>
                <xdr:row>17</xdr:row>
                <xdr:rowOff>9</xdr:rowOff>
              </xdr:to>
            </anchor>
          </commentPr>
        </mc:Choice>
        <mc:Fallback/>
      </mc:AlternateContent>
    </comment>
    <comment ref="AV16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Comes off Lonestar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14</xdr:row>
                <xdr:rowOff>3</xdr:rowOff>
              </xdr:from>
              <xdr:to>
                <xdr:col>90</xdr:col>
                <xdr:colOff>0</xdr:colOff>
                <xdr:row>18</xdr:row>
                <xdr:rowOff>9</xdr:rowOff>
              </xdr:to>
            </anchor>
          </commentPr>
        </mc:Choice>
        <mc:Fallback/>
      </mc:AlternateContent>
    </comment>
    <comment ref="AV17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Comes off Lonestar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15</xdr:row>
                <xdr:rowOff>3</xdr:rowOff>
              </xdr:from>
              <xdr:to>
                <xdr:col>90</xdr:col>
                <xdr:colOff>0</xdr:colOff>
                <xdr:row>19</xdr:row>
                <xdr:rowOff>9</xdr:rowOff>
              </xdr:to>
            </anchor>
          </commentPr>
        </mc:Choice>
        <mc:Fallback/>
      </mc:AlternateContent>
    </comment>
    <comment ref="AV26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Exxon Katy total.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24</xdr:row>
                <xdr:rowOff>3</xdr:rowOff>
              </xdr:from>
              <xdr:to>
                <xdr:col>90</xdr:col>
                <xdr:colOff>0</xdr:colOff>
                <xdr:row>28</xdr:row>
                <xdr:rowOff>9</xdr:rowOff>
              </xdr:to>
            </anchor>
          </commentPr>
        </mc:Choice>
        <mc:Fallback/>
      </mc:AlternateContent>
    </comment>
    <comment ref="AV30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Make sure number is same as Juliff number.  Print out meter 016088.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86</xdr:col>
                <xdr:colOff>55</xdr:colOff>
                <xdr:row>23</xdr:row>
                <xdr:rowOff>9</xdr:rowOff>
              </xdr:from>
              <xdr:to>
                <xdr:col>90</xdr:col>
                <xdr:colOff>0</xdr:colOff>
                <xdr:row>32</xdr:row>
                <xdr:rowOff>9</xdr:rowOff>
              </xdr:to>
            </anchor>
          </commentPr>
        </mc:Choice>
        <mc:Fallback/>
      </mc:AlternateContent>
    </comment>
    <comment ref="AV39" authorId="0">
      <text>
        <r>
          <rPr>
            <b val="true"/>
            <sz val="8"/>
            <color rgb="FF000000"/>
            <rFont val="Tahoma"/>
            <family val="0"/>
          </rPr>
          <t xml:space="preserve">Russell Cowart:
</t>
        </r>
        <r>
          <rPr>
            <sz val="8"/>
            <color rgb="FF000000"/>
            <rFont val="Tahoma"/>
            <family val="0"/>
          </rPr>
          <t xml:space="preserve">Total at meter 16088 Exxon-Katy Receipt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89</xdr:col>
                <xdr:colOff>16</xdr:colOff>
                <xdr:row>36</xdr:row>
                <xdr:rowOff>13</xdr:rowOff>
              </xdr:from>
              <xdr:to>
                <xdr:col>91</xdr:col>
                <xdr:colOff>16</xdr:colOff>
                <xdr:row>41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<sst xmlns="http://schemas.openxmlformats.org/spreadsheetml/2006/main" count="629" uniqueCount="329">
  <si>
    <t xml:space="preserve">Dispatch for :</t>
  </si>
  <si>
    <t xml:space="preserve">Gas Flow Day</t>
  </si>
  <si>
    <t xml:space="preserve">SVKR</t>
  </si>
  <si>
    <t xml:space="preserve">SV402</t>
  </si>
  <si>
    <t xml:space="preserve">SVST</t>
  </si>
  <si>
    <t xml:space="preserve">SV802</t>
  </si>
  <si>
    <t xml:space="preserve">SV804</t>
  </si>
  <si>
    <t xml:space="preserve">SV806</t>
  </si>
  <si>
    <t xml:space="preserve">SV809</t>
  </si>
  <si>
    <t xml:space="preserve">SV812</t>
  </si>
  <si>
    <t xml:space="preserve">SVKATY</t>
  </si>
  <si>
    <t xml:space="preserve">SVPARISH</t>
  </si>
  <si>
    <t xml:space="preserve">SV16088 DOW JULLIFF</t>
  </si>
  <si>
    <t xml:space="preserve">SV813</t>
  </si>
  <si>
    <t xml:space="preserve">SV814</t>
  </si>
  <si>
    <t xml:space="preserve">SVSCNET</t>
  </si>
  <si>
    <t xml:space="preserve">SV8141A</t>
  </si>
  <si>
    <t xml:space="preserve">SVMBNET</t>
  </si>
  <si>
    <t xml:space="preserve">SV820</t>
  </si>
  <si>
    <t xml:space="preserve">SVTTLSAB</t>
  </si>
  <si>
    <t xml:space="preserve">SVSYSNET</t>
  </si>
  <si>
    <t xml:space="preserve">MBBAL</t>
  </si>
  <si>
    <t xml:space="preserve">LP802</t>
  </si>
  <si>
    <t xml:space="preserve">LP804</t>
  </si>
  <si>
    <t xml:space="preserve">LP806</t>
  </si>
  <si>
    <t xml:space="preserve">LP809</t>
  </si>
  <si>
    <t xml:space="preserve">LP812</t>
  </si>
  <si>
    <t xml:space="preserve">LP814</t>
  </si>
  <si>
    <t xml:space="preserve">LP820</t>
  </si>
  <si>
    <t xml:space="preserve">TGPKATY</t>
  </si>
  <si>
    <t xml:space="preserve">PARISH PLT</t>
  </si>
  <si>
    <t xml:space="preserve">CHANNEL SYSTEM</t>
  </si>
  <si>
    <t xml:space="preserve">Meter</t>
  </si>
  <si>
    <t xml:space="preserve">Sec</t>
  </si>
  <si>
    <t xml:space="preserve">HPL Mtr</t>
  </si>
  <si>
    <t xml:space="preserve">Location</t>
  </si>
  <si>
    <t xml:space="preserve">CGIP</t>
  </si>
  <si>
    <t xml:space="preserve">CGOP</t>
  </si>
  <si>
    <t xml:space="preserve">CIG Dispatch</t>
  </si>
  <si>
    <t xml:space="preserve">CIG Thruput</t>
  </si>
  <si>
    <t xml:space="preserve">HGIP</t>
  </si>
  <si>
    <t xml:space="preserve">HGOP</t>
  </si>
  <si>
    <t xml:space="preserve">HPL Dispatch</t>
  </si>
  <si>
    <t xml:space="preserve">HPL Thruput</t>
  </si>
  <si>
    <t xml:space="preserve">TTL Dispatch</t>
  </si>
  <si>
    <t xml:space="preserve">Total Thruput</t>
  </si>
  <si>
    <t xml:space="preserve">Cap</t>
  </si>
  <si>
    <t xml:space="preserve">KR</t>
  </si>
  <si>
    <t xml:space="preserve">Exxon - El Paistle</t>
  </si>
  <si>
    <t xml:space="preserve">Exxon - King Ranch Plant</t>
  </si>
  <si>
    <t xml:space="preserve">Lamar - Potrero Lorena Sales</t>
  </si>
  <si>
    <t xml:space="preserve">Exxon - Potrero Farris</t>
  </si>
  <si>
    <t xml:space="preserve">Danex - El Anzuelo</t>
  </si>
  <si>
    <t xml:space="preserve">Marwell - Rupp #3</t>
  </si>
  <si>
    <t xml:space="preserve">Vintage - La Gloria Field</t>
  </si>
  <si>
    <t xml:space="preserve">TGP - Falfurrias</t>
  </si>
  <si>
    <t xml:space="preserve">Duke - La Gloria Plant</t>
  </si>
  <si>
    <t xml:space="preserve">Duke - La Gloria Bypass</t>
  </si>
  <si>
    <t xml:space="preserve">WM</t>
  </si>
  <si>
    <t xml:space="preserve">Dominion - McMullen Transport</t>
  </si>
  <si>
    <t xml:space="preserve">Swift Energy-Green Branch Dehy.</t>
  </si>
  <si>
    <t xml:space="preserve">SW - Piedre Lumbre Dehy.</t>
  </si>
  <si>
    <t xml:space="preserve">Fair-Government Well Dehy</t>
  </si>
  <si>
    <t xml:space="preserve">Suemaur-Wendt #3 Dehy</t>
  </si>
  <si>
    <t xml:space="preserve">Taurus Minerals - Seven Sisters Dehy</t>
  </si>
  <si>
    <t xml:space="preserve">Mueller-N E Loma Novia Dehy.</t>
  </si>
  <si>
    <t xml:space="preserve">Hurd-Yorba #1 Dehy</t>
  </si>
  <si>
    <t xml:space="preserve">Texas Safari - Alice #1 Dehy</t>
  </si>
  <si>
    <t xml:space="preserve">Shoreline Gas - Cook #1</t>
  </si>
  <si>
    <t xml:space="preserve">Laguna - Magnolia City Dehy.</t>
  </si>
  <si>
    <t xml:space="preserve">TGP- West Magnolia City</t>
  </si>
  <si>
    <t xml:space="preserve">ST</t>
  </si>
  <si>
    <r>
      <rPr>
        <b val="true"/>
        <sz val="10"/>
        <rFont val="Times New Roman"/>
        <family val="1"/>
      </rPr>
      <t xml:space="preserve">Duke</t>
    </r>
    <r>
      <rPr>
        <sz val="10"/>
        <rFont val="Times New Roman"/>
        <family val="1"/>
      </rPr>
      <t xml:space="preserve"> - La Gloria Transport</t>
    </r>
  </si>
  <si>
    <t xml:space="preserve">Hoechest - Premont</t>
  </si>
  <si>
    <t xml:space="preserve">Hoechest - Kingsville</t>
  </si>
  <si>
    <t xml:space="preserve">UPRC - Gulf Plains</t>
  </si>
  <si>
    <r>
      <rPr>
        <b val="true"/>
        <sz val="10"/>
        <rFont val="Times New Roman"/>
        <family val="1"/>
      </rPr>
      <t xml:space="preserve">TGP</t>
    </r>
    <r>
      <rPr>
        <sz val="10"/>
        <rFont val="Times New Roman"/>
        <family val="1"/>
      </rPr>
      <t xml:space="preserve"> - Aqua Dulce Receipts</t>
    </r>
  </si>
  <si>
    <r>
      <rPr>
        <b val="true"/>
        <sz val="10"/>
        <rFont val="Times New Roman"/>
        <family val="1"/>
      </rPr>
      <t xml:space="preserve">TGP</t>
    </r>
    <r>
      <rPr>
        <sz val="10"/>
        <rFont val="Times New Roman"/>
        <family val="1"/>
      </rPr>
      <t xml:space="preserve"> - Aqua Dulce Deliveries</t>
    </r>
  </si>
  <si>
    <t xml:space="preserve">HPL - Agua Dulce Receipts</t>
  </si>
  <si>
    <t xml:space="preserve">HPL - Agua Dulce Deliveries</t>
  </si>
  <si>
    <r>
      <rPr>
        <b val="true"/>
        <sz val="10"/>
        <rFont val="Times New Roman"/>
        <family val="1"/>
      </rPr>
      <t xml:space="preserve">Lobo</t>
    </r>
    <r>
      <rPr>
        <sz val="10"/>
        <rFont val="Times New Roman"/>
        <family val="1"/>
      </rPr>
      <t xml:space="preserve"> - Channel Agua Dulce</t>
    </r>
  </si>
  <si>
    <r>
      <rPr>
        <b val="true"/>
        <sz val="10"/>
        <rFont val="Times New Roman"/>
        <family val="1"/>
      </rPr>
      <t xml:space="preserve">PG &amp; E</t>
    </r>
    <r>
      <rPr>
        <sz val="10"/>
        <rFont val="Times New Roman"/>
        <family val="1"/>
      </rPr>
      <t xml:space="preserve"> Valero - Agua Dulce</t>
    </r>
  </si>
  <si>
    <t xml:space="preserve">Tejas - Robstown Receipts</t>
  </si>
  <si>
    <t xml:space="preserve">Tejas - Robstown Deliveries</t>
  </si>
  <si>
    <t xml:space="preserve">Delhi - Saxet</t>
  </si>
  <si>
    <t xml:space="preserve">Pena - Banquette</t>
  </si>
  <si>
    <t xml:space="preserve">Dominion - Banquette Transport</t>
  </si>
  <si>
    <t xml:space="preserve">Dominion - Riverside</t>
  </si>
  <si>
    <t xml:space="preserve">CIG</t>
  </si>
  <si>
    <t xml:space="preserve">NGPL - Riverside</t>
  </si>
  <si>
    <t xml:space="preserve">Tejas - Calallen</t>
  </si>
  <si>
    <t xml:space="preserve">HPL</t>
  </si>
  <si>
    <t xml:space="preserve">Equistar - Corpus Christi</t>
  </si>
  <si>
    <t xml:space="preserve">CP &amp; L - Lon C. Hill</t>
  </si>
  <si>
    <t xml:space="preserve">TTL</t>
  </si>
  <si>
    <t xml:space="preserve">Tejas - Riverside</t>
  </si>
  <si>
    <r>
      <rPr>
        <b val="true"/>
        <sz val="10"/>
        <rFont val="Times New Roman"/>
        <family val="1"/>
      </rPr>
      <t xml:space="preserve">PG &amp; E</t>
    </r>
    <r>
      <rPr>
        <sz val="10"/>
        <rFont val="Times New Roman"/>
        <family val="1"/>
      </rPr>
      <t xml:space="preserve"> - Cardwell</t>
    </r>
  </si>
  <si>
    <t xml:space="preserve">HPL - Odem</t>
  </si>
  <si>
    <t xml:space="preserve">Florida - Sinton</t>
  </si>
  <si>
    <t xml:space="preserve">364/182</t>
  </si>
  <si>
    <t xml:space="preserve">PG &amp; E - Taft Transport</t>
  </si>
  <si>
    <t xml:space="preserve">Abraxas - White Point</t>
  </si>
  <si>
    <t xml:space="preserve">Dominion - Northwest Taft</t>
  </si>
  <si>
    <t xml:space="preserve">Houston American Petroleum</t>
  </si>
  <si>
    <t xml:space="preserve">W L Roots - W L Roots</t>
  </si>
  <si>
    <t xml:space="preserve">East Plymouth Sales</t>
  </si>
  <si>
    <t xml:space="preserve">HPL - Gregory Deliveries</t>
  </si>
  <si>
    <t xml:space="preserve">HPL - Gregory Receipts</t>
  </si>
  <si>
    <t xml:space="preserve">Koch - Bayside</t>
  </si>
  <si>
    <t xml:space="preserve">Texana - Bonnie View</t>
  </si>
  <si>
    <t xml:space="preserve">Copano - Copano Bay</t>
  </si>
  <si>
    <t xml:space="preserve">HPL - Refugio</t>
  </si>
  <si>
    <t xml:space="preserve">400/200</t>
  </si>
  <si>
    <t xml:space="preserve">HPL - San Antonio Bay</t>
  </si>
  <si>
    <t xml:space="preserve">Northern Natural - Tivoli</t>
  </si>
  <si>
    <t xml:space="preserve">Seadrift - Seadrift Plant</t>
  </si>
  <si>
    <t xml:space="preserve">Union Carbide - Seadrift Plant</t>
  </si>
  <si>
    <r>
      <rPr>
        <b val="true"/>
        <sz val="10"/>
        <rFont val="Times New Roman"/>
        <family val="1"/>
      </rPr>
      <t xml:space="preserve">EPFS</t>
    </r>
    <r>
      <rPr>
        <sz val="10"/>
        <rFont val="Times New Roman"/>
        <family val="1"/>
      </rPr>
      <t xml:space="preserve"> -Tomcat MILSP</t>
    </r>
  </si>
  <si>
    <t xml:space="preserve">Entex - Port Lavaca East</t>
  </si>
  <si>
    <t xml:space="preserve">Entex - Port Lavaca West</t>
  </si>
  <si>
    <t xml:space="preserve">415/207.5</t>
  </si>
  <si>
    <t xml:space="preserve">Castillo - East Sheriff</t>
  </si>
  <si>
    <t xml:space="preserve">Formosa - Co-Gen</t>
  </si>
  <si>
    <t xml:space="preserve">Formosa - Low Pressure</t>
  </si>
  <si>
    <t xml:space="preserve">Formosa - Point Comfort</t>
  </si>
  <si>
    <t xml:space="preserve">Formosa - Plant</t>
  </si>
  <si>
    <t xml:space="preserve">Alcoa - Point Comfort</t>
  </si>
  <si>
    <t xml:space="preserve">CPL - Joslin Deliveries</t>
  </si>
  <si>
    <t xml:space="preserve">HPL - Swan Lake Deliveries</t>
  </si>
  <si>
    <t xml:space="preserve">Formosa - Traylor</t>
  </si>
  <si>
    <t xml:space="preserve">SAB - Maude Traylor</t>
  </si>
  <si>
    <t xml:space="preserve">PIE - Carancuhua Bay</t>
  </si>
  <si>
    <t xml:space="preserve">Peterson Grass Farms</t>
  </si>
  <si>
    <t xml:space="preserve">Entex - Palacios City</t>
  </si>
  <si>
    <t xml:space="preserve">Farmers - Blessing #1</t>
  </si>
  <si>
    <t xml:space="preserve">Sue Ann - Blessing Field</t>
  </si>
  <si>
    <t xml:space="preserve">Entex - Blessing City Gate</t>
  </si>
  <si>
    <r>
      <rPr>
        <b val="true"/>
        <sz val="10"/>
        <rFont val="Times New Roman"/>
        <family val="1"/>
      </rPr>
      <t xml:space="preserve">EPFS</t>
    </r>
    <r>
      <rPr>
        <sz val="10"/>
        <rFont val="Times New Roman"/>
        <family val="1"/>
      </rPr>
      <t xml:space="preserve"> -El Gordo Blessing</t>
    </r>
  </si>
  <si>
    <r>
      <rPr>
        <b val="true"/>
        <sz val="10"/>
        <rFont val="Times New Roman"/>
        <family val="1"/>
      </rPr>
      <t xml:space="preserve">EPFS</t>
    </r>
    <r>
      <rPr>
        <sz val="10"/>
        <rFont val="Times New Roman"/>
        <family val="1"/>
      </rPr>
      <t xml:space="preserve"> - Seahawk Blessing</t>
    </r>
  </si>
  <si>
    <t xml:space="preserve">Farmers - Blessing #2</t>
  </si>
  <si>
    <t xml:space="preserve">Elerida - Southwest Pheasant</t>
  </si>
  <si>
    <t xml:space="preserve">Markham - Markham City Gate</t>
  </si>
  <si>
    <t xml:space="preserve">Hoechst - Bay City Plant</t>
  </si>
  <si>
    <t xml:space="preserve">Moltem - Bay City Deliveries</t>
  </si>
  <si>
    <t xml:space="preserve">Transco - Markham</t>
  </si>
  <si>
    <t xml:space="preserve">RBWI - Bay City</t>
  </si>
  <si>
    <t xml:space="preserve">528/264</t>
  </si>
  <si>
    <t xml:space="preserve">Florida Gas  - Magnet Withers</t>
  </si>
  <si>
    <t xml:space="preserve">EOG-North Bay City</t>
  </si>
  <si>
    <t xml:space="preserve">HPL - Pledger Texas</t>
  </si>
  <si>
    <t xml:space="preserve">Hil-Corp - Old Ocean</t>
  </si>
  <si>
    <t xml:space="preserve">Phillips - Sweeny Plant</t>
  </si>
  <si>
    <t xml:space="preserve">Penzoil -  Pledger</t>
  </si>
  <si>
    <t xml:space="preserve">American Explorer - Pledger</t>
  </si>
  <si>
    <t xml:space="preserve">HPL - Pledger New Gulf</t>
  </si>
  <si>
    <t xml:space="preserve">MRF - Milseka Rice Farm</t>
  </si>
  <si>
    <t xml:space="preserve">GRF - Gless Rice Farms</t>
  </si>
  <si>
    <t xml:space="preserve">SAGE Energy - Lochridge Field</t>
  </si>
  <si>
    <t xml:space="preserve">Entex - Ramsey Unit</t>
  </si>
  <si>
    <t xml:space="preserve">HPL - Rosharon City Gate</t>
  </si>
  <si>
    <t xml:space="preserve">DOW DT - Iowa Colony</t>
  </si>
  <si>
    <t xml:space="preserve">HPL - Manville</t>
  </si>
  <si>
    <r>
      <rPr>
        <b val="true"/>
        <sz val="10"/>
        <rFont val="Times New Roman"/>
        <family val="1"/>
      </rPr>
      <t xml:space="preserve">DOW</t>
    </r>
    <r>
      <rPr>
        <sz val="10"/>
        <rFont val="Times New Roman"/>
        <family val="1"/>
      </rPr>
      <t xml:space="preserve"> - Julliff</t>
    </r>
  </si>
  <si>
    <t xml:space="preserve">Dominion Pipeline - Arcola Field</t>
  </si>
  <si>
    <r>
      <rPr>
        <b val="true"/>
        <sz val="10"/>
        <rFont val="Times New Roman"/>
        <family val="1"/>
      </rPr>
      <t xml:space="preserve">PG&amp;E</t>
    </r>
    <r>
      <rPr>
        <sz val="10"/>
        <rFont val="Times New Roman"/>
        <family val="1"/>
      </rPr>
      <t xml:space="preserve"> - Alvin Deliveries</t>
    </r>
  </si>
  <si>
    <t xml:space="preserve">HPL - Pearland Deliveries</t>
  </si>
  <si>
    <t xml:space="preserve">HPL - Hastings</t>
  </si>
  <si>
    <t xml:space="preserve">Tejas - Hastings</t>
  </si>
  <si>
    <t xml:space="preserve">595/297.5</t>
  </si>
  <si>
    <t xml:space="preserve">HPL - Friendswood City Gate</t>
  </si>
  <si>
    <t xml:space="preserve">Exxon Mobile - Webster Dehy</t>
  </si>
  <si>
    <t xml:space="preserve">TPC - Genoa Deliveries</t>
  </si>
  <si>
    <t xml:space="preserve">Entex - Clearlake City#2</t>
  </si>
  <si>
    <t xml:space="preserve">Exxon - Clearlake</t>
  </si>
  <si>
    <t xml:space="preserve">630/315</t>
  </si>
  <si>
    <t xml:space="preserve">HPL - Red Bluff</t>
  </si>
  <si>
    <t xml:space="preserve">HL&amp;P - Cedar Bayou Red Bluff</t>
  </si>
  <si>
    <t xml:space="preserve">PG&amp;E - Red Bluff</t>
  </si>
  <si>
    <t xml:space="preserve">Oxy Chemical - Bayport</t>
  </si>
  <si>
    <t xml:space="preserve">Zeneca - Bayport</t>
  </si>
  <si>
    <t xml:space="preserve">M G Industries - Bayport</t>
  </si>
  <si>
    <t xml:space="preserve">Capital - Bayport</t>
  </si>
  <si>
    <t xml:space="preserve">Hoechst - Bayport HPL</t>
  </si>
  <si>
    <t xml:space="preserve">Hoechst - Bayport CIG</t>
  </si>
  <si>
    <t xml:space="preserve">HPL - Bayport System</t>
  </si>
  <si>
    <t xml:space="preserve">Goodyear - Bayport</t>
  </si>
  <si>
    <t xml:space="preserve">Rohm &amp;Haas - Bayport</t>
  </si>
  <si>
    <t xml:space="preserve">Rohm &amp; Hass - Bayport</t>
  </si>
  <si>
    <t xml:space="preserve">HPL - La Porte City Gate</t>
  </si>
  <si>
    <t xml:space="preserve">Laurel - La Porte</t>
  </si>
  <si>
    <t xml:space="preserve">Air Products - La Porte</t>
  </si>
  <si>
    <t xml:space="preserve">Quantum - La Porte</t>
  </si>
  <si>
    <t xml:space="preserve">Oxy Chemical - Battleground</t>
  </si>
  <si>
    <t xml:space="preserve">Midcon - Deer Park</t>
  </si>
  <si>
    <t xml:space="preserve">Rohm &amp;Haas - Deer Park</t>
  </si>
  <si>
    <t xml:space="preserve">Dupont - Deer Park</t>
  </si>
  <si>
    <t xml:space="preserve">Lubrizol - Deer Park</t>
  </si>
  <si>
    <t xml:space="preserve">Shell Oil - Deer Park</t>
  </si>
  <si>
    <t xml:space="preserve">Calpine - Pasedena</t>
  </si>
  <si>
    <t xml:space="preserve">Calpine #2 - Pasedena</t>
  </si>
  <si>
    <t xml:space="preserve">Able Marle - Deer Park</t>
  </si>
  <si>
    <t xml:space="preserve">Georgia - Pasadena</t>
  </si>
  <si>
    <t xml:space="preserve">Oxy Chemical - Deer Park</t>
  </si>
  <si>
    <t xml:space="preserve">Shell Oil - Deer Park Cogen</t>
  </si>
  <si>
    <t xml:space="preserve">Lyondell - CITGO Plant</t>
  </si>
  <si>
    <t xml:space="preserve">Air Products - Pasadena</t>
  </si>
  <si>
    <t xml:space="preserve">Enron - Methanol Plant</t>
  </si>
  <si>
    <t xml:space="preserve">Oxy Chem - Pasadena</t>
  </si>
  <si>
    <t xml:space="preserve">Aristech - Pasadena</t>
  </si>
  <si>
    <t xml:space="preserve">Amoco - Lomax #2</t>
  </si>
  <si>
    <t xml:space="preserve">HPL - La Porte </t>
  </si>
  <si>
    <t xml:space="preserve">HPL - La Porte</t>
  </si>
  <si>
    <t xml:space="preserve">Enron - MTBE Plant</t>
  </si>
  <si>
    <t xml:space="preserve">Monsanto - Baytown</t>
  </si>
  <si>
    <t xml:space="preserve">US Steel - Baytown</t>
  </si>
  <si>
    <t xml:space="preserve">Vintage - Baytown</t>
  </si>
  <si>
    <t xml:space="preserve">HL&amp;P - Cedar Bayou</t>
  </si>
  <si>
    <t xml:space="preserve">Bayer - Cedar Bayou Plant</t>
  </si>
  <si>
    <t xml:space="preserve">HPL - Warren Delivery</t>
  </si>
  <si>
    <t xml:space="preserve">Ace - Cotton Lake</t>
  </si>
  <si>
    <t xml:space="preserve">Central Point - Garth A1</t>
  </si>
  <si>
    <t xml:space="preserve">Hil-Corp - Cotton Lake</t>
  </si>
  <si>
    <t xml:space="preserve">HPL - Daniel #1</t>
  </si>
  <si>
    <t xml:space="preserve">Duer Wagner - Alligator Bayou</t>
  </si>
  <si>
    <r>
      <rPr>
        <b val="true"/>
        <sz val="10"/>
        <rFont val="Times New Roman"/>
        <family val="1"/>
      </rPr>
      <t xml:space="preserve">PacifiCorp</t>
    </r>
    <r>
      <rPr>
        <sz val="10"/>
        <rFont val="Times New Roman"/>
        <family val="1"/>
      </rPr>
      <t xml:space="preserve"> - Moss Bluff With</t>
    </r>
  </si>
  <si>
    <r>
      <rPr>
        <b val="true"/>
        <sz val="10"/>
        <rFont val="Times New Roman"/>
        <family val="1"/>
      </rPr>
      <t xml:space="preserve">PacifiCorp</t>
    </r>
    <r>
      <rPr>
        <sz val="10"/>
        <rFont val="Times New Roman"/>
        <family val="1"/>
      </rPr>
      <t xml:space="preserve"> - Moss Bluff Inj</t>
    </r>
  </si>
  <si>
    <t xml:space="preserve">Moss Bluff Operational</t>
  </si>
  <si>
    <t xml:space="preserve">Ames - South Raywood Fild</t>
  </si>
  <si>
    <t xml:space="preserve">Sun - Anahuac Field</t>
  </si>
  <si>
    <t xml:space="preserve">DOW - Schoenjahn</t>
  </si>
  <si>
    <t xml:space="preserve">Gulf Energy - Walla Boyt</t>
  </si>
  <si>
    <t xml:space="preserve">Sun - W.C. White</t>
  </si>
  <si>
    <t xml:space="preserve">Sun - Blanke Field</t>
  </si>
  <si>
    <t xml:space="preserve">Midcon - Devers</t>
  </si>
  <si>
    <t xml:space="preserve">Mobil - Dunagen #1</t>
  </si>
  <si>
    <t xml:space="preserve">Southern Union - Nome City</t>
  </si>
  <si>
    <t xml:space="preserve">Entex - China City</t>
  </si>
  <si>
    <t xml:space="preserve">Cokinos - China</t>
  </si>
  <si>
    <t xml:space="preserve">Midcon - West Beaumont</t>
  </si>
  <si>
    <t xml:space="preserve">HPL - Beaumont</t>
  </si>
  <si>
    <t xml:space="preserve">Cokinos - Beaumont</t>
  </si>
  <si>
    <t xml:space="preserve">Tri C - Adams Field</t>
  </si>
  <si>
    <t xml:space="preserve">HPL - Texoma</t>
  </si>
  <si>
    <t xml:space="preserve">Vastar - Big Thicket Plant</t>
  </si>
  <si>
    <t xml:space="preserve">Amerada - Vidor Plant</t>
  </si>
  <si>
    <t xml:space="preserve">Poynor - Singleton #1</t>
  </si>
  <si>
    <t xml:space="preserve">Texaco - AS Common</t>
  </si>
  <si>
    <t xml:space="preserve">TXP - EF Williams #1</t>
  </si>
  <si>
    <t xml:space="preserve">Gulf States Utility</t>
  </si>
  <si>
    <t xml:space="preserve">Greenhill - Champion #1</t>
  </si>
  <si>
    <t xml:space="preserve">Entex - Mauriceville</t>
  </si>
  <si>
    <t xml:space="preserve">PG&amp;E - Long Prairie Field</t>
  </si>
  <si>
    <t xml:space="preserve">Cokinos - Starks Found #2</t>
  </si>
  <si>
    <t xml:space="preserve">Cokinos - Starks Found #1</t>
  </si>
  <si>
    <t xml:space="preserve">Manuel</t>
  </si>
  <si>
    <t xml:space="preserve">Centana - Orange Deliveries</t>
  </si>
  <si>
    <t xml:space="preserve">Sabine - Orange Exchange</t>
  </si>
  <si>
    <t xml:space="preserve">Bayer - Orange</t>
  </si>
  <si>
    <t xml:space="preserve">Dupont - Sabine River</t>
  </si>
  <si>
    <t xml:space="preserve">Hankamer</t>
  </si>
  <si>
    <t xml:space="preserve">Cokinos - Bledsoe Lindsey #1</t>
  </si>
  <si>
    <t xml:space="preserve">Sedona - Hartburg #2</t>
  </si>
  <si>
    <t xml:space="preserve">Exxon - Arbor</t>
  </si>
  <si>
    <t xml:space="preserve">Inland Orange - Inland Container</t>
  </si>
  <si>
    <t xml:space="preserve">Cokinos - Rachel Hudson</t>
  </si>
  <si>
    <t xml:space="preserve">Tri C - Hankamer #2</t>
  </si>
  <si>
    <r>
      <rPr>
        <b val="true"/>
        <sz val="10"/>
        <rFont val="Times New Roman"/>
        <family val="1"/>
      </rPr>
      <t xml:space="preserve">TGP</t>
    </r>
    <r>
      <rPr>
        <sz val="10"/>
        <rFont val="Times New Roman"/>
        <family val="1"/>
      </rPr>
      <t xml:space="preserve"> - Sabine River</t>
    </r>
  </si>
  <si>
    <t xml:space="preserve">D&amp;H - Deweyville City</t>
  </si>
  <si>
    <t xml:space="preserve">CHANGES FROM PREVIOUS DISPATCH</t>
  </si>
  <si>
    <t xml:space="preserve">EPFS Meter</t>
  </si>
  <si>
    <t xml:space="preserve">CIG Change</t>
  </si>
  <si>
    <t xml:space="preserve">HPL Change</t>
  </si>
  <si>
    <t xml:space="preserve">TTL Change</t>
  </si>
  <si>
    <t xml:space="preserve">Current TTL Dispatch</t>
  </si>
  <si>
    <t xml:space="preserve">Channel Pipeline Maintenance</t>
  </si>
  <si>
    <t xml:space="preserve">Status</t>
  </si>
  <si>
    <t xml:space="preserve">Start Date</t>
  </si>
  <si>
    <t xml:space="preserve">End Date</t>
  </si>
  <si>
    <t xml:space="preserve">Unit</t>
  </si>
  <si>
    <t xml:space="preserve">Task</t>
  </si>
  <si>
    <t xml:space="preserve">Hours</t>
  </si>
  <si>
    <t xml:space="preserve">Impact</t>
  </si>
  <si>
    <t xml:space="preserve">Capacity</t>
  </si>
  <si>
    <t xml:space="preserve">Scheduled</t>
  </si>
  <si>
    <t xml:space="preserve">Station 809</t>
  </si>
  <si>
    <t xml:space="preserve">#1B Solar Centaur Turbine</t>
  </si>
  <si>
    <t xml:space="preserve">Replace Inner Air Filters &amp; Outer Filters on Air Intake</t>
  </si>
  <si>
    <t xml:space="preserve">2-3 Days</t>
  </si>
  <si>
    <t xml:space="preserve">Annual Inspections; Safety Device Checks; Internal Boroscope Inspection</t>
  </si>
  <si>
    <t xml:space="preserve">50 MM</t>
  </si>
  <si>
    <t xml:space="preserve">***Revised***</t>
  </si>
  <si>
    <t xml:space="preserve">*****Revised*****</t>
  </si>
  <si>
    <t xml:space="preserve">****Revised****</t>
  </si>
  <si>
    <t xml:space="preserve">****Revision*****</t>
  </si>
  <si>
    <t xml:space="preserve">*REVISED*</t>
  </si>
  <si>
    <t xml:space="preserve">"****Revised****</t>
  </si>
  <si>
    <t xml:space="preserve">D/T Line Scheduled Volumes for </t>
  </si>
  <si>
    <t xml:space="preserve">7/22-23/2000</t>
  </si>
  <si>
    <t xml:space="preserve">8/12-14/2000</t>
  </si>
  <si>
    <r>
      <rPr>
        <b val="true"/>
        <sz val="10"/>
        <rFont val="Arial"/>
        <family val="0"/>
      </rPr>
      <t xml:space="preserve">Fax To:</t>
    </r>
    <r>
      <rPr>
        <sz val="10"/>
        <rFont val="Arial"/>
        <family val="0"/>
      </rPr>
      <t xml:space="preserve">  Miki Carringone     (713) 978-3046</t>
    </r>
  </si>
  <si>
    <t xml:space="preserve">              Dow Control Room (713) 978-3070</t>
  </si>
  <si>
    <t xml:space="preserve">Receipts:</t>
  </si>
  <si>
    <t xml:space="preserve">     At PGE TECO Header   (016088)</t>
  </si>
  <si>
    <t xml:space="preserve">     At Oasis  (Channel Gas Marketing)   (016336)</t>
  </si>
  <si>
    <t xml:space="preserve">     At Oasis  (El Paso Field Services)   (016336)</t>
  </si>
  <si>
    <t xml:space="preserve">     At Katy  (Channel Gas Marketing)   (016336)</t>
  </si>
  <si>
    <t xml:space="preserve">     At Katy  (NGC)   (016336)</t>
  </si>
  <si>
    <t xml:space="preserve">     At Katy  (CGM, Anadarko,Aquila,Texaco,ECT) (016336)</t>
  </si>
  <si>
    <t xml:space="preserve">     At Lonestar Sugarland (EPEM)   (016337)</t>
  </si>
  <si>
    <t xml:space="preserve">     At Lonestar Sugarland (EPFS)   (016337)</t>
  </si>
  <si>
    <t xml:space="preserve">     At Lonestar Sugarland (EPFS)   (016088)</t>
  </si>
  <si>
    <t xml:space="preserve">     At Juliff    (Seagull, School Land Board)   (016088)</t>
  </si>
  <si>
    <t xml:space="preserve">     At Juliff    (CGM from Western)   (016088)</t>
  </si>
  <si>
    <t xml:space="preserve">     At Juliff    (CGM FROM Dow)   (016088)</t>
  </si>
  <si>
    <t xml:space="preserve">     At Juliff    (CGM FROM Aquila)   (016088)</t>
  </si>
  <si>
    <t xml:space="preserve">     At Juliff    (CGM FROM Duke)   (016088)</t>
  </si>
  <si>
    <t xml:space="preserve">     At Juliff    (CGM To Dow)   (016088)</t>
  </si>
  <si>
    <t xml:space="preserve">     At Juliff    (CGM TO Aquila)   (016088)</t>
  </si>
  <si>
    <t xml:space="preserve">     At Juliff    (EPFS FROM Cobra)   (016088)</t>
  </si>
  <si>
    <t xml:space="preserve">     At Exxon Katy (Amerada,Entex,Channel,Texaco,Coral)  (016338)</t>
  </si>
  <si>
    <t xml:space="preserve">     At Aquila header (EPEM)   (016339)</t>
  </si>
  <si>
    <t xml:space="preserve">     At Western header (Amerada Hess)   (016339)</t>
  </si>
  <si>
    <t xml:space="preserve">Deliveries:</t>
  </si>
  <si>
    <t xml:space="preserve">     At HL&amp;P Parish Plant (Channel Gas Marketing)  (056015)</t>
  </si>
  <si>
    <t xml:space="preserve">     At Oasis DT (16336)</t>
  </si>
  <si>
    <t xml:space="preserve">     At Tennessee Katy  (Seagull)   (026194)</t>
  </si>
  <si>
    <t xml:space="preserve">     At Western Gas (Channel Gas Marketing) (026196)</t>
  </si>
  <si>
    <t xml:space="preserve">     At Juliff   (Channel Gas Marketing Delivery to Dow)  (016088)</t>
  </si>
  <si>
    <t xml:space="preserve">     At Juliff   (Channel Gas Marketing)  (016088)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</si>
</sst>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yymmdd"/>
    <numFmt numFmtId="167" formatCode="0.0"/>
    <numFmt numFmtId="168" formatCode="yyyy\-mm\-dd\ hh:mm:ss\.ss"/>
    <numFmt numFmtId="169" formatCode="0"/>
    <numFmt numFmtId="170" formatCode="@"/>
    <numFmt numFmtId="171" formatCode="#,##0"/>
    <numFmt numFmtId="172" formatCode="[$-409]d\-mmm\-yy"/>
    <numFmt numFmtId="173" formatCode="0_);\(0\)"/>
  </numFmts>
  <fonts count="3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12"/>
      <name val="Times New Roman"/>
      <family val="0"/>
    </font>
    <font>
      <b val="true"/>
      <sz val="11"/>
      <name val="Times New Roman"/>
      <family val="1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i val="true"/>
      <sz val="24"/>
      <name val="Times New Roman"/>
      <family val="1"/>
    </font>
    <font>
      <b val="true"/>
      <i val="true"/>
      <sz val="22"/>
      <name val="Times New Roman"/>
      <family val="1"/>
    </font>
    <font>
      <b val="true"/>
      <sz val="22"/>
      <name val="Times New Roman"/>
      <family val="0"/>
    </font>
    <font>
      <b val="true"/>
      <u val="single"/>
      <sz val="10"/>
      <name val="Times New Roman"/>
      <family val="1"/>
    </font>
    <font>
      <b val="true"/>
      <sz val="10"/>
      <name val="Times New Roman"/>
      <family val="0"/>
    </font>
    <font>
      <b val="true"/>
      <i val="true"/>
      <u val="single"/>
      <sz val="20"/>
      <name val="Times New Roman"/>
      <family val="1"/>
    </font>
    <font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2"/>
      <name val="Arial"/>
      <family val="2"/>
    </font>
    <font>
      <b val="true"/>
      <sz val="14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hair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hair"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5" fillId="0" borderId="11" xfId="21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9" fontId="18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4" fontId="15" fillId="0" borderId="0" xfId="20" applyFont="true" applyBorder="false" applyAlignment="true" applyProtection="true">
      <alignment horizontal="right" vertical="bottom" textRotation="0" wrapText="true" indent="0" shrinkToFit="false"/>
      <protection locked="true" hidden="true"/>
    </xf>
    <xf numFmtId="164" fontId="1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9" fontId="11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1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1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19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9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9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11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3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0" borderId="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5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n's worksheet 5 27" xfId="20"/>
    <cellStyle name="Normal_Chansch" xfId="21"/>
    <cellStyle name="Normal_Dow Summary" xfId="22"/>
    <cellStyle name="Normal_DowDT" xfId="23"/>
    <cellStyle name="Normal_DowDT1" xfId="24"/>
    <cellStyle name="Normal_DowDT10" xfId="25"/>
    <cellStyle name="Normal_DowDT2" xfId="26"/>
    <cellStyle name="Normal_DowDT3" xfId="27"/>
    <cellStyle name="Normal_DowDT4" xfId="28"/>
    <cellStyle name="Normal_DowDT5" xfId="29"/>
    <cellStyle name="Normal_DowDT6" xfId="30"/>
    <cellStyle name="Normal_DowDT7" xfId="31"/>
    <cellStyle name="Normal_DowDT8" xfId="32"/>
    <cellStyle name="Normal_DowDT9" xfId="33"/>
    <cellStyle name="Normal_DT Summary" xfId="34"/>
    <cellStyle name="Normal_ExKaty" xfId="35"/>
    <cellStyle name="Normal_Sheet1" xfId="36"/>
    <cellStyle name="Normal_Sheet1 (2)" xfId="37"/>
    <cellStyle name="Normal_Sheet1_1" xfId="38"/>
    <cellStyle name="Normal_Update Data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475560</xdr:colOff>
      <xdr:row>4</xdr:row>
      <xdr:rowOff>123120</xdr:rowOff>
    </xdr:from>
    <xdr:to>
      <xdr:col>12</xdr:col>
      <xdr:colOff>211680</xdr:colOff>
      <xdr:row>5</xdr:row>
      <xdr:rowOff>104760</xdr:rowOff>
    </xdr:to>
    <xdr:sp>
      <xdr:nvSpPr>
        <xdr:cNvPr id="0" name="16088S"/>
        <xdr:cNvSpPr/>
      </xdr:nvSpPr>
      <xdr:spPr>
        <a:xfrm>
          <a:off x="7938000" y="923400"/>
          <a:ext cx="39168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-38.5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11</xdr:col>
      <xdr:colOff>0</xdr:colOff>
      <xdr:row>8</xdr:row>
      <xdr:rowOff>152280</xdr:rowOff>
    </xdr:from>
    <xdr:to>
      <xdr:col>11</xdr:col>
      <xdr:colOff>349560</xdr:colOff>
      <xdr:row>9</xdr:row>
      <xdr:rowOff>133560</xdr:rowOff>
    </xdr:to>
    <xdr:sp>
      <xdr:nvSpPr>
        <xdr:cNvPr id="1" name="820S"/>
        <xdr:cNvSpPr/>
      </xdr:nvSpPr>
      <xdr:spPr>
        <a:xfrm>
          <a:off x="7462440" y="1752480"/>
          <a:ext cx="34956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38.5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116280</xdr:colOff>
      <xdr:row>1</xdr:row>
      <xdr:rowOff>142920</xdr:rowOff>
    </xdr:from>
    <xdr:to>
      <xdr:col>8</xdr:col>
      <xdr:colOff>433800</xdr:colOff>
      <xdr:row>2</xdr:row>
      <xdr:rowOff>124560</xdr:rowOff>
    </xdr:to>
    <xdr:sp>
      <xdr:nvSpPr>
        <xdr:cNvPr id="2" name="MBS"/>
        <xdr:cNvSpPr/>
      </xdr:nvSpPr>
      <xdr:spPr>
        <a:xfrm>
          <a:off x="5358960" y="343080"/>
          <a:ext cx="3175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-1.0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412200</xdr:colOff>
      <xdr:row>5</xdr:row>
      <xdr:rowOff>86040</xdr:rowOff>
    </xdr:from>
    <xdr:to>
      <xdr:col>7</xdr:col>
      <xdr:colOff>32760</xdr:colOff>
      <xdr:row>6</xdr:row>
      <xdr:rowOff>67320</xdr:rowOff>
    </xdr:to>
    <xdr:sp>
      <xdr:nvSpPr>
        <xdr:cNvPr id="3" name="16088S"/>
        <xdr:cNvSpPr/>
      </xdr:nvSpPr>
      <xdr:spPr>
        <a:xfrm>
          <a:off x="4344120" y="1086120"/>
          <a:ext cx="27576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9.3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0</xdr:colOff>
      <xdr:row>13</xdr:row>
      <xdr:rowOff>181440</xdr:rowOff>
    </xdr:from>
    <xdr:to>
      <xdr:col>9</xdr:col>
      <xdr:colOff>423720</xdr:colOff>
      <xdr:row>14</xdr:row>
      <xdr:rowOff>162720</xdr:rowOff>
    </xdr:to>
    <xdr:sp>
      <xdr:nvSpPr>
        <xdr:cNvPr id="4" name="813S"/>
        <xdr:cNvSpPr/>
      </xdr:nvSpPr>
      <xdr:spPr>
        <a:xfrm>
          <a:off x="5897880" y="2781720"/>
          <a:ext cx="4237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327.9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676800</xdr:colOff>
      <xdr:row>10</xdr:row>
      <xdr:rowOff>86040</xdr:rowOff>
    </xdr:from>
    <xdr:to>
      <xdr:col>10</xdr:col>
      <xdr:colOff>180360</xdr:colOff>
      <xdr:row>11</xdr:row>
      <xdr:rowOff>67320</xdr:rowOff>
    </xdr:to>
    <xdr:sp>
      <xdr:nvSpPr>
        <xdr:cNvPr id="5" name="8141AS"/>
        <xdr:cNvSpPr/>
      </xdr:nvSpPr>
      <xdr:spPr>
        <a:xfrm>
          <a:off x="6574680" y="2086200"/>
          <a:ext cx="4129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118.7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200520</xdr:colOff>
      <xdr:row>11</xdr:row>
      <xdr:rowOff>152280</xdr:rowOff>
    </xdr:from>
    <xdr:to>
      <xdr:col>9</xdr:col>
      <xdr:colOff>625320</xdr:colOff>
      <xdr:row>12</xdr:row>
      <xdr:rowOff>133560</xdr:rowOff>
    </xdr:to>
    <xdr:sp>
      <xdr:nvSpPr>
        <xdr:cNvPr id="6" name="814S"/>
        <xdr:cNvSpPr/>
      </xdr:nvSpPr>
      <xdr:spPr>
        <a:xfrm>
          <a:off x="6098400" y="2352600"/>
          <a:ext cx="42480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418.0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0</xdr:colOff>
      <xdr:row>5</xdr:row>
      <xdr:rowOff>0</xdr:rowOff>
    </xdr:from>
    <xdr:to>
      <xdr:col>12</xdr:col>
      <xdr:colOff>497160</xdr:colOff>
      <xdr:row>35</xdr:row>
      <xdr:rowOff>189720</xdr:rowOff>
    </xdr:to>
    <xdr:grpSp>
      <xdr:nvGrpSpPr>
        <xdr:cNvPr id="7" name="Group 8"/>
        <xdr:cNvGrpSpPr/>
      </xdr:nvGrpSpPr>
      <xdr:grpSpPr>
        <a:xfrm>
          <a:off x="1310760" y="1000080"/>
          <a:ext cx="7304400" cy="6190560"/>
          <a:chOff x="1310760" y="1000080"/>
          <a:chExt cx="7304400" cy="6190560"/>
        </a:xfrm>
      </xdr:grpSpPr>
      <xdr:grpSp>
        <xdr:nvGrpSpPr>
          <xdr:cNvPr id="8" name="Group 9"/>
          <xdr:cNvGrpSpPr/>
        </xdr:nvGrpSpPr>
        <xdr:grpSpPr>
          <a:xfrm>
            <a:off x="1310760" y="1000080"/>
            <a:ext cx="7304400" cy="6190560"/>
            <a:chOff x="1310760" y="1000080"/>
            <a:chExt cx="7304400" cy="6190560"/>
          </a:xfrm>
        </xdr:grpSpPr>
        <xdr:sp>
          <xdr:nvSpPr>
            <xdr:cNvPr id="9" name="Drawing 8"/>
            <xdr:cNvSpPr/>
          </xdr:nvSpPr>
          <xdr:spPr>
            <a:xfrm>
              <a:off x="2574360" y="1000080"/>
              <a:ext cx="6040800" cy="3601440"/>
            </a:xfrm>
            <a:custGeom>
              <a:avLst/>
              <a:gdLst/>
              <a:ahLst/>
              <a:rect l="l" t="t" r="r" b="b"/>
              <a:pathLst>
                <a:path w="16384" h="16384">
                  <a:moveTo>
                    <a:pt x="16384" y="1638"/>
                  </a:moveTo>
                  <a:lnTo>
                    <a:pt x="16283" y="1695"/>
                  </a:lnTo>
                  <a:lnTo>
                    <a:pt x="16183" y="1695"/>
                  </a:lnTo>
                  <a:lnTo>
                    <a:pt x="16082" y="1638"/>
                  </a:lnTo>
                  <a:lnTo>
                    <a:pt x="15981" y="1525"/>
                  </a:lnTo>
                  <a:lnTo>
                    <a:pt x="15880" y="1356"/>
                  </a:lnTo>
                  <a:lnTo>
                    <a:pt x="15780" y="1356"/>
                  </a:lnTo>
                  <a:lnTo>
                    <a:pt x="15679" y="1299"/>
                  </a:lnTo>
                  <a:lnTo>
                    <a:pt x="15041" y="1299"/>
                  </a:lnTo>
                  <a:lnTo>
                    <a:pt x="14739" y="1469"/>
                  </a:lnTo>
                  <a:lnTo>
                    <a:pt x="14638" y="1469"/>
                  </a:lnTo>
                  <a:lnTo>
                    <a:pt x="14537" y="1525"/>
                  </a:lnTo>
                  <a:lnTo>
                    <a:pt x="14336" y="1525"/>
                  </a:lnTo>
                  <a:lnTo>
                    <a:pt x="14235" y="1582"/>
                  </a:lnTo>
                  <a:lnTo>
                    <a:pt x="13799" y="1582"/>
                  </a:lnTo>
                  <a:lnTo>
                    <a:pt x="13698" y="1638"/>
                  </a:lnTo>
                  <a:lnTo>
                    <a:pt x="13564" y="1695"/>
                  </a:lnTo>
                  <a:lnTo>
                    <a:pt x="13463" y="1695"/>
                  </a:lnTo>
                  <a:lnTo>
                    <a:pt x="13329" y="1751"/>
                  </a:lnTo>
                  <a:lnTo>
                    <a:pt x="12926" y="1977"/>
                  </a:lnTo>
                  <a:lnTo>
                    <a:pt x="12892" y="1808"/>
                  </a:lnTo>
                  <a:lnTo>
                    <a:pt x="12825" y="1638"/>
                  </a:lnTo>
                  <a:lnTo>
                    <a:pt x="12724" y="1525"/>
                  </a:lnTo>
                  <a:lnTo>
                    <a:pt x="12691" y="1356"/>
                  </a:lnTo>
                  <a:lnTo>
                    <a:pt x="12792" y="1243"/>
                  </a:lnTo>
                  <a:lnTo>
                    <a:pt x="12892" y="1186"/>
                  </a:lnTo>
                  <a:lnTo>
                    <a:pt x="13094" y="960"/>
                  </a:lnTo>
                  <a:lnTo>
                    <a:pt x="13127" y="791"/>
                  </a:lnTo>
                  <a:lnTo>
                    <a:pt x="13194" y="621"/>
                  </a:lnTo>
                  <a:lnTo>
                    <a:pt x="13228" y="452"/>
                  </a:lnTo>
                  <a:lnTo>
                    <a:pt x="13194" y="282"/>
                  </a:lnTo>
                  <a:lnTo>
                    <a:pt x="13127" y="113"/>
                  </a:lnTo>
                  <a:lnTo>
                    <a:pt x="13027" y="0"/>
                  </a:lnTo>
                  <a:lnTo>
                    <a:pt x="12926" y="0"/>
                  </a:lnTo>
                  <a:lnTo>
                    <a:pt x="12657" y="678"/>
                  </a:lnTo>
                  <a:lnTo>
                    <a:pt x="12557" y="791"/>
                  </a:lnTo>
                  <a:lnTo>
                    <a:pt x="12489" y="960"/>
                  </a:lnTo>
                  <a:lnTo>
                    <a:pt x="12489" y="1299"/>
                  </a:lnTo>
                  <a:lnTo>
                    <a:pt x="12590" y="1412"/>
                  </a:lnTo>
                  <a:lnTo>
                    <a:pt x="12792" y="1921"/>
                  </a:lnTo>
                  <a:lnTo>
                    <a:pt x="12825" y="2090"/>
                  </a:lnTo>
                  <a:lnTo>
                    <a:pt x="12825" y="2260"/>
                  </a:lnTo>
                  <a:lnTo>
                    <a:pt x="12624" y="2373"/>
                  </a:lnTo>
                  <a:lnTo>
                    <a:pt x="12523" y="2316"/>
                  </a:lnTo>
                  <a:lnTo>
                    <a:pt x="12221" y="2316"/>
                  </a:lnTo>
                  <a:lnTo>
                    <a:pt x="11818" y="2542"/>
                  </a:lnTo>
                  <a:lnTo>
                    <a:pt x="11516" y="2881"/>
                  </a:lnTo>
                  <a:lnTo>
                    <a:pt x="11382" y="2994"/>
                  </a:lnTo>
                  <a:lnTo>
                    <a:pt x="11281" y="3051"/>
                  </a:lnTo>
                  <a:lnTo>
                    <a:pt x="11180" y="3164"/>
                  </a:lnTo>
                  <a:lnTo>
                    <a:pt x="11046" y="3220"/>
                  </a:lnTo>
                  <a:lnTo>
                    <a:pt x="10945" y="3333"/>
                  </a:lnTo>
                  <a:lnTo>
                    <a:pt x="10844" y="3390"/>
                  </a:lnTo>
                  <a:lnTo>
                    <a:pt x="10710" y="3446"/>
                  </a:lnTo>
                  <a:lnTo>
                    <a:pt x="10609" y="3559"/>
                  </a:lnTo>
                  <a:lnTo>
                    <a:pt x="10475" y="3672"/>
                  </a:lnTo>
                  <a:lnTo>
                    <a:pt x="9971" y="3955"/>
                  </a:lnTo>
                  <a:lnTo>
                    <a:pt x="9871" y="4068"/>
                  </a:lnTo>
                  <a:lnTo>
                    <a:pt x="9770" y="4124"/>
                  </a:lnTo>
                  <a:lnTo>
                    <a:pt x="9669" y="4237"/>
                  </a:lnTo>
                  <a:lnTo>
                    <a:pt x="9468" y="4576"/>
                  </a:lnTo>
                  <a:lnTo>
                    <a:pt x="9401" y="4746"/>
                  </a:lnTo>
                  <a:lnTo>
                    <a:pt x="9300" y="4859"/>
                  </a:lnTo>
                  <a:lnTo>
                    <a:pt x="9199" y="5028"/>
                  </a:lnTo>
                  <a:lnTo>
                    <a:pt x="9098" y="5028"/>
                  </a:lnTo>
                  <a:lnTo>
                    <a:pt x="9065" y="4859"/>
                  </a:lnTo>
                  <a:lnTo>
                    <a:pt x="9132" y="4689"/>
                  </a:lnTo>
                  <a:lnTo>
                    <a:pt x="9233" y="4576"/>
                  </a:lnTo>
                  <a:lnTo>
                    <a:pt x="9334" y="4520"/>
                  </a:lnTo>
                  <a:lnTo>
                    <a:pt x="9401" y="4350"/>
                  </a:lnTo>
                  <a:lnTo>
                    <a:pt x="9501" y="4294"/>
                  </a:lnTo>
                  <a:lnTo>
                    <a:pt x="9602" y="4124"/>
                  </a:lnTo>
                  <a:lnTo>
                    <a:pt x="9703" y="4068"/>
                  </a:lnTo>
                  <a:lnTo>
                    <a:pt x="9804" y="3955"/>
                  </a:lnTo>
                  <a:lnTo>
                    <a:pt x="9804" y="3785"/>
                  </a:lnTo>
                  <a:lnTo>
                    <a:pt x="9770" y="3616"/>
                  </a:lnTo>
                  <a:lnTo>
                    <a:pt x="9837" y="3446"/>
                  </a:lnTo>
                  <a:lnTo>
                    <a:pt x="10039" y="3333"/>
                  </a:lnTo>
                  <a:lnTo>
                    <a:pt x="10005" y="3164"/>
                  </a:lnTo>
                  <a:lnTo>
                    <a:pt x="9904" y="3220"/>
                  </a:lnTo>
                  <a:lnTo>
                    <a:pt x="9804" y="3220"/>
                  </a:lnTo>
                  <a:lnTo>
                    <a:pt x="9703" y="3333"/>
                  </a:lnTo>
                  <a:lnTo>
                    <a:pt x="9602" y="3333"/>
                  </a:lnTo>
                  <a:lnTo>
                    <a:pt x="9501" y="3390"/>
                  </a:lnTo>
                  <a:lnTo>
                    <a:pt x="9199" y="3390"/>
                  </a:lnTo>
                  <a:lnTo>
                    <a:pt x="9300" y="2881"/>
                  </a:lnTo>
                  <a:lnTo>
                    <a:pt x="9300" y="2712"/>
                  </a:lnTo>
                  <a:lnTo>
                    <a:pt x="9367" y="2373"/>
                  </a:lnTo>
                  <a:lnTo>
                    <a:pt x="9334" y="2203"/>
                  </a:lnTo>
                  <a:lnTo>
                    <a:pt x="9233" y="2090"/>
                  </a:lnTo>
                  <a:lnTo>
                    <a:pt x="9199" y="1921"/>
                  </a:lnTo>
                  <a:lnTo>
                    <a:pt x="9132" y="1751"/>
                  </a:lnTo>
                  <a:lnTo>
                    <a:pt x="9031" y="1751"/>
                  </a:lnTo>
                  <a:lnTo>
                    <a:pt x="8931" y="1808"/>
                  </a:lnTo>
                  <a:lnTo>
                    <a:pt x="8830" y="1977"/>
                  </a:lnTo>
                  <a:lnTo>
                    <a:pt x="8696" y="2316"/>
                  </a:lnTo>
                  <a:lnTo>
                    <a:pt x="8628" y="2655"/>
                  </a:lnTo>
                  <a:lnTo>
                    <a:pt x="8528" y="2655"/>
                  </a:lnTo>
                  <a:lnTo>
                    <a:pt x="8326" y="2542"/>
                  </a:lnTo>
                  <a:lnTo>
                    <a:pt x="8226" y="2429"/>
                  </a:lnTo>
                  <a:lnTo>
                    <a:pt x="8158" y="2260"/>
                  </a:lnTo>
                  <a:lnTo>
                    <a:pt x="8058" y="2147"/>
                  </a:lnTo>
                  <a:lnTo>
                    <a:pt x="7957" y="1977"/>
                  </a:lnTo>
                  <a:lnTo>
                    <a:pt x="7856" y="1864"/>
                  </a:lnTo>
                  <a:lnTo>
                    <a:pt x="7756" y="1864"/>
                  </a:lnTo>
                  <a:lnTo>
                    <a:pt x="7856" y="1921"/>
                  </a:lnTo>
                  <a:lnTo>
                    <a:pt x="7856" y="2090"/>
                  </a:lnTo>
                  <a:lnTo>
                    <a:pt x="7890" y="2260"/>
                  </a:lnTo>
                  <a:lnTo>
                    <a:pt x="7789" y="2316"/>
                  </a:lnTo>
                  <a:lnTo>
                    <a:pt x="7688" y="2316"/>
                  </a:lnTo>
                  <a:lnTo>
                    <a:pt x="7386" y="2147"/>
                  </a:lnTo>
                  <a:lnTo>
                    <a:pt x="7286" y="2203"/>
                  </a:lnTo>
                  <a:lnTo>
                    <a:pt x="7588" y="2373"/>
                  </a:lnTo>
                  <a:lnTo>
                    <a:pt x="7688" y="2486"/>
                  </a:lnTo>
                  <a:lnTo>
                    <a:pt x="7789" y="2486"/>
                  </a:lnTo>
                  <a:lnTo>
                    <a:pt x="7890" y="2542"/>
                  </a:lnTo>
                  <a:lnTo>
                    <a:pt x="7991" y="2655"/>
                  </a:lnTo>
                  <a:lnTo>
                    <a:pt x="8024" y="2825"/>
                  </a:lnTo>
                  <a:lnTo>
                    <a:pt x="8125" y="2938"/>
                  </a:lnTo>
                  <a:lnTo>
                    <a:pt x="8192" y="3277"/>
                  </a:lnTo>
                  <a:lnTo>
                    <a:pt x="8091" y="3390"/>
                  </a:lnTo>
                  <a:lnTo>
                    <a:pt x="8158" y="3559"/>
                  </a:lnTo>
                  <a:lnTo>
                    <a:pt x="8259" y="3672"/>
                  </a:lnTo>
                  <a:lnTo>
                    <a:pt x="8326" y="3842"/>
                  </a:lnTo>
                  <a:lnTo>
                    <a:pt x="8427" y="3955"/>
                  </a:lnTo>
                  <a:lnTo>
                    <a:pt x="8494" y="4124"/>
                  </a:lnTo>
                  <a:lnTo>
                    <a:pt x="8293" y="4237"/>
                  </a:lnTo>
                  <a:lnTo>
                    <a:pt x="8393" y="4350"/>
                  </a:lnTo>
                  <a:lnTo>
                    <a:pt x="8494" y="4407"/>
                  </a:lnTo>
                  <a:lnTo>
                    <a:pt x="8528" y="4576"/>
                  </a:lnTo>
                  <a:lnTo>
                    <a:pt x="8595" y="4746"/>
                  </a:lnTo>
                  <a:lnTo>
                    <a:pt x="8696" y="4802"/>
                  </a:lnTo>
                  <a:lnTo>
                    <a:pt x="8796" y="4802"/>
                  </a:lnTo>
                  <a:lnTo>
                    <a:pt x="8998" y="4915"/>
                  </a:lnTo>
                  <a:lnTo>
                    <a:pt x="8897" y="4972"/>
                  </a:lnTo>
                  <a:lnTo>
                    <a:pt x="8696" y="4972"/>
                  </a:lnTo>
                  <a:lnTo>
                    <a:pt x="8662" y="5141"/>
                  </a:lnTo>
                  <a:lnTo>
                    <a:pt x="8561" y="5254"/>
                  </a:lnTo>
                  <a:lnTo>
                    <a:pt x="8528" y="5424"/>
                  </a:lnTo>
                  <a:lnTo>
                    <a:pt x="8427" y="5537"/>
                  </a:lnTo>
                  <a:lnTo>
                    <a:pt x="8326" y="5480"/>
                  </a:lnTo>
                  <a:lnTo>
                    <a:pt x="8326" y="5311"/>
                  </a:lnTo>
                  <a:lnTo>
                    <a:pt x="8393" y="5480"/>
                  </a:lnTo>
                  <a:lnTo>
                    <a:pt x="8192" y="5706"/>
                  </a:lnTo>
                  <a:lnTo>
                    <a:pt x="8226" y="5876"/>
                  </a:lnTo>
                  <a:lnTo>
                    <a:pt x="8125" y="5989"/>
                  </a:lnTo>
                  <a:lnTo>
                    <a:pt x="7991" y="6158"/>
                  </a:lnTo>
                  <a:lnTo>
                    <a:pt x="7923" y="6328"/>
                  </a:lnTo>
                  <a:lnTo>
                    <a:pt x="7923" y="6497"/>
                  </a:lnTo>
                  <a:lnTo>
                    <a:pt x="7823" y="6554"/>
                  </a:lnTo>
                  <a:lnTo>
                    <a:pt x="7688" y="6893"/>
                  </a:lnTo>
                  <a:lnTo>
                    <a:pt x="7588" y="7062"/>
                  </a:lnTo>
                  <a:lnTo>
                    <a:pt x="7521" y="7232"/>
                  </a:lnTo>
                  <a:lnTo>
                    <a:pt x="7453" y="7571"/>
                  </a:lnTo>
                  <a:lnTo>
                    <a:pt x="7353" y="7740"/>
                  </a:lnTo>
                  <a:lnTo>
                    <a:pt x="7252" y="7853"/>
                  </a:lnTo>
                  <a:lnTo>
                    <a:pt x="7252" y="8023"/>
                  </a:lnTo>
                  <a:lnTo>
                    <a:pt x="7218" y="8192"/>
                  </a:lnTo>
                  <a:lnTo>
                    <a:pt x="7118" y="8361"/>
                  </a:lnTo>
                  <a:lnTo>
                    <a:pt x="6916" y="8870"/>
                  </a:lnTo>
                  <a:lnTo>
                    <a:pt x="6815" y="8926"/>
                  </a:lnTo>
                  <a:lnTo>
                    <a:pt x="6312" y="9491"/>
                  </a:lnTo>
                  <a:lnTo>
                    <a:pt x="6178" y="9548"/>
                  </a:lnTo>
                  <a:lnTo>
                    <a:pt x="6077" y="9661"/>
                  </a:lnTo>
                  <a:lnTo>
                    <a:pt x="6010" y="9830"/>
                  </a:lnTo>
                  <a:lnTo>
                    <a:pt x="5909" y="9943"/>
                  </a:lnTo>
                  <a:lnTo>
                    <a:pt x="5808" y="10000"/>
                  </a:lnTo>
                  <a:lnTo>
                    <a:pt x="5708" y="10113"/>
                  </a:lnTo>
                  <a:lnTo>
                    <a:pt x="5573" y="10226"/>
                  </a:lnTo>
                  <a:lnTo>
                    <a:pt x="5473" y="10282"/>
                  </a:lnTo>
                  <a:lnTo>
                    <a:pt x="5372" y="10169"/>
                  </a:lnTo>
                  <a:lnTo>
                    <a:pt x="5271" y="10169"/>
                  </a:lnTo>
                  <a:lnTo>
                    <a:pt x="5170" y="10282"/>
                  </a:lnTo>
                  <a:lnTo>
                    <a:pt x="5070" y="10339"/>
                  </a:lnTo>
                  <a:lnTo>
                    <a:pt x="4969" y="10339"/>
                  </a:lnTo>
                  <a:lnTo>
                    <a:pt x="4868" y="10282"/>
                  </a:lnTo>
                  <a:lnTo>
                    <a:pt x="4767" y="10339"/>
                  </a:lnTo>
                  <a:lnTo>
                    <a:pt x="4700" y="10508"/>
                  </a:lnTo>
                  <a:lnTo>
                    <a:pt x="4600" y="10565"/>
                  </a:lnTo>
                  <a:lnTo>
                    <a:pt x="4499" y="10678"/>
                  </a:lnTo>
                  <a:lnTo>
                    <a:pt x="4398" y="10734"/>
                  </a:lnTo>
                  <a:lnTo>
                    <a:pt x="4365" y="10904"/>
                  </a:lnTo>
                  <a:lnTo>
                    <a:pt x="4264" y="11073"/>
                  </a:lnTo>
                  <a:lnTo>
                    <a:pt x="4264" y="11243"/>
                  </a:lnTo>
                  <a:lnTo>
                    <a:pt x="4365" y="11243"/>
                  </a:lnTo>
                  <a:lnTo>
                    <a:pt x="4432" y="11073"/>
                  </a:lnTo>
                  <a:lnTo>
                    <a:pt x="4633" y="10847"/>
                  </a:lnTo>
                  <a:lnTo>
                    <a:pt x="5137" y="10565"/>
                  </a:lnTo>
                  <a:lnTo>
                    <a:pt x="5070" y="10734"/>
                  </a:lnTo>
                  <a:lnTo>
                    <a:pt x="4767" y="10904"/>
                  </a:lnTo>
                  <a:lnTo>
                    <a:pt x="4365" y="11356"/>
                  </a:lnTo>
                  <a:lnTo>
                    <a:pt x="4264" y="11356"/>
                  </a:lnTo>
                  <a:lnTo>
                    <a:pt x="4163" y="11412"/>
                  </a:lnTo>
                  <a:lnTo>
                    <a:pt x="3928" y="11525"/>
                  </a:lnTo>
                  <a:lnTo>
                    <a:pt x="3928" y="11695"/>
                  </a:lnTo>
                  <a:lnTo>
                    <a:pt x="3727" y="11808"/>
                  </a:lnTo>
                  <a:lnTo>
                    <a:pt x="3592" y="11921"/>
                  </a:lnTo>
                  <a:lnTo>
                    <a:pt x="3492" y="12090"/>
                  </a:lnTo>
                  <a:lnTo>
                    <a:pt x="3458" y="12260"/>
                  </a:lnTo>
                  <a:lnTo>
                    <a:pt x="3257" y="12486"/>
                  </a:lnTo>
                  <a:lnTo>
                    <a:pt x="3190" y="12655"/>
                  </a:lnTo>
                  <a:lnTo>
                    <a:pt x="3089" y="12825"/>
                  </a:lnTo>
                  <a:lnTo>
                    <a:pt x="2988" y="12881"/>
                  </a:lnTo>
                  <a:lnTo>
                    <a:pt x="2887" y="13051"/>
                  </a:lnTo>
                  <a:lnTo>
                    <a:pt x="2787" y="13164"/>
                  </a:lnTo>
                  <a:lnTo>
                    <a:pt x="2686" y="13220"/>
                  </a:lnTo>
                  <a:lnTo>
                    <a:pt x="2585" y="13333"/>
                  </a:lnTo>
                  <a:lnTo>
                    <a:pt x="2585" y="13164"/>
                  </a:lnTo>
                  <a:lnTo>
                    <a:pt x="2719" y="13051"/>
                  </a:lnTo>
                  <a:lnTo>
                    <a:pt x="2787" y="12881"/>
                  </a:lnTo>
                  <a:lnTo>
                    <a:pt x="2988" y="12655"/>
                  </a:lnTo>
                  <a:lnTo>
                    <a:pt x="3022" y="12486"/>
                  </a:lnTo>
                  <a:lnTo>
                    <a:pt x="3122" y="12429"/>
                  </a:lnTo>
                  <a:lnTo>
                    <a:pt x="3324" y="12203"/>
                  </a:lnTo>
                  <a:lnTo>
                    <a:pt x="3425" y="12034"/>
                  </a:lnTo>
                  <a:lnTo>
                    <a:pt x="3626" y="11921"/>
                  </a:lnTo>
                  <a:lnTo>
                    <a:pt x="3827" y="11695"/>
                  </a:lnTo>
                  <a:lnTo>
                    <a:pt x="3928" y="11638"/>
                  </a:lnTo>
                  <a:lnTo>
                    <a:pt x="4130" y="11412"/>
                  </a:lnTo>
                  <a:lnTo>
                    <a:pt x="4096" y="11243"/>
                  </a:lnTo>
                  <a:lnTo>
                    <a:pt x="3995" y="11130"/>
                  </a:lnTo>
                  <a:lnTo>
                    <a:pt x="3895" y="11186"/>
                  </a:lnTo>
                  <a:lnTo>
                    <a:pt x="3592" y="11525"/>
                  </a:lnTo>
                  <a:lnTo>
                    <a:pt x="3492" y="11582"/>
                  </a:lnTo>
                  <a:lnTo>
                    <a:pt x="3391" y="11582"/>
                  </a:lnTo>
                  <a:lnTo>
                    <a:pt x="3391" y="11412"/>
                  </a:lnTo>
                  <a:lnTo>
                    <a:pt x="3357" y="11243"/>
                  </a:lnTo>
                  <a:lnTo>
                    <a:pt x="3357" y="11073"/>
                  </a:lnTo>
                  <a:lnTo>
                    <a:pt x="3290" y="10734"/>
                  </a:lnTo>
                  <a:lnTo>
                    <a:pt x="3324" y="10565"/>
                  </a:lnTo>
                  <a:lnTo>
                    <a:pt x="3391" y="10395"/>
                  </a:lnTo>
                  <a:lnTo>
                    <a:pt x="3391" y="10226"/>
                  </a:lnTo>
                  <a:lnTo>
                    <a:pt x="3290" y="10395"/>
                  </a:lnTo>
                  <a:lnTo>
                    <a:pt x="3190" y="10508"/>
                  </a:lnTo>
                  <a:lnTo>
                    <a:pt x="3190" y="10678"/>
                  </a:lnTo>
                  <a:lnTo>
                    <a:pt x="3122" y="11017"/>
                  </a:lnTo>
                  <a:lnTo>
                    <a:pt x="3122" y="11186"/>
                  </a:lnTo>
                  <a:lnTo>
                    <a:pt x="3055" y="11356"/>
                  </a:lnTo>
                  <a:lnTo>
                    <a:pt x="3022" y="11525"/>
                  </a:lnTo>
                  <a:lnTo>
                    <a:pt x="3122" y="11638"/>
                  </a:lnTo>
                  <a:lnTo>
                    <a:pt x="3022" y="11695"/>
                  </a:lnTo>
                  <a:lnTo>
                    <a:pt x="2954" y="11525"/>
                  </a:lnTo>
                  <a:lnTo>
                    <a:pt x="2854" y="11356"/>
                  </a:lnTo>
                  <a:lnTo>
                    <a:pt x="2820" y="11186"/>
                  </a:lnTo>
                  <a:lnTo>
                    <a:pt x="2719" y="11073"/>
                  </a:lnTo>
                  <a:lnTo>
                    <a:pt x="2652" y="10904"/>
                  </a:lnTo>
                  <a:lnTo>
                    <a:pt x="2619" y="10734"/>
                  </a:lnTo>
                  <a:lnTo>
                    <a:pt x="2518" y="10621"/>
                  </a:lnTo>
                  <a:lnTo>
                    <a:pt x="2417" y="10565"/>
                  </a:lnTo>
                  <a:lnTo>
                    <a:pt x="2350" y="10395"/>
                  </a:lnTo>
                  <a:lnTo>
                    <a:pt x="2249" y="10226"/>
                  </a:lnTo>
                  <a:lnTo>
                    <a:pt x="2182" y="10395"/>
                  </a:lnTo>
                  <a:lnTo>
                    <a:pt x="2182" y="10734"/>
                  </a:lnTo>
                  <a:lnTo>
                    <a:pt x="2249" y="10904"/>
                  </a:lnTo>
                  <a:lnTo>
                    <a:pt x="2350" y="11017"/>
                  </a:lnTo>
                  <a:lnTo>
                    <a:pt x="2417" y="11186"/>
                  </a:lnTo>
                  <a:lnTo>
                    <a:pt x="2451" y="11356"/>
                  </a:lnTo>
                  <a:lnTo>
                    <a:pt x="2417" y="11525"/>
                  </a:lnTo>
                  <a:lnTo>
                    <a:pt x="2317" y="11582"/>
                  </a:lnTo>
                  <a:lnTo>
                    <a:pt x="2115" y="11808"/>
                  </a:lnTo>
                  <a:lnTo>
                    <a:pt x="2182" y="11638"/>
                  </a:lnTo>
                  <a:lnTo>
                    <a:pt x="2149" y="11469"/>
                  </a:lnTo>
                  <a:lnTo>
                    <a:pt x="2048" y="11356"/>
                  </a:lnTo>
                  <a:lnTo>
                    <a:pt x="2014" y="11525"/>
                  </a:lnTo>
                  <a:lnTo>
                    <a:pt x="2014" y="12034"/>
                  </a:lnTo>
                  <a:lnTo>
                    <a:pt x="1981" y="11864"/>
                  </a:lnTo>
                  <a:lnTo>
                    <a:pt x="1947" y="11638"/>
                  </a:lnTo>
                  <a:lnTo>
                    <a:pt x="1914" y="11469"/>
                  </a:lnTo>
                  <a:lnTo>
                    <a:pt x="1779" y="11130"/>
                  </a:lnTo>
                  <a:lnTo>
                    <a:pt x="1679" y="10621"/>
                  </a:lnTo>
                  <a:lnTo>
                    <a:pt x="1679" y="10452"/>
                  </a:lnTo>
                  <a:lnTo>
                    <a:pt x="1645" y="10621"/>
                  </a:lnTo>
                  <a:lnTo>
                    <a:pt x="1645" y="10791"/>
                  </a:lnTo>
                  <a:lnTo>
                    <a:pt x="1544" y="10904"/>
                  </a:lnTo>
                  <a:lnTo>
                    <a:pt x="1410" y="11243"/>
                  </a:lnTo>
                  <a:lnTo>
                    <a:pt x="1377" y="11412"/>
                  </a:lnTo>
                  <a:lnTo>
                    <a:pt x="1377" y="11751"/>
                  </a:lnTo>
                  <a:lnTo>
                    <a:pt x="1477" y="11921"/>
                  </a:lnTo>
                  <a:lnTo>
                    <a:pt x="1544" y="12090"/>
                  </a:lnTo>
                  <a:lnTo>
                    <a:pt x="1645" y="12147"/>
                  </a:lnTo>
                  <a:lnTo>
                    <a:pt x="2149" y="12147"/>
                  </a:lnTo>
                  <a:lnTo>
                    <a:pt x="2182" y="12316"/>
                  </a:lnTo>
                  <a:lnTo>
                    <a:pt x="1914" y="12994"/>
                  </a:lnTo>
                  <a:lnTo>
                    <a:pt x="1880" y="13164"/>
                  </a:lnTo>
                  <a:lnTo>
                    <a:pt x="2082" y="13277"/>
                  </a:lnTo>
                  <a:lnTo>
                    <a:pt x="2014" y="13446"/>
                  </a:lnTo>
                  <a:lnTo>
                    <a:pt x="1914" y="13503"/>
                  </a:lnTo>
                  <a:lnTo>
                    <a:pt x="1813" y="13616"/>
                  </a:lnTo>
                  <a:lnTo>
                    <a:pt x="1746" y="13785"/>
                  </a:lnTo>
                  <a:lnTo>
                    <a:pt x="1544" y="14011"/>
                  </a:lnTo>
                  <a:lnTo>
                    <a:pt x="1444" y="13955"/>
                  </a:lnTo>
                  <a:lnTo>
                    <a:pt x="1343" y="13842"/>
                  </a:lnTo>
                  <a:lnTo>
                    <a:pt x="1209" y="13503"/>
                  </a:lnTo>
                  <a:lnTo>
                    <a:pt x="1209" y="13164"/>
                  </a:lnTo>
                  <a:lnTo>
                    <a:pt x="1007" y="13164"/>
                  </a:lnTo>
                  <a:lnTo>
                    <a:pt x="906" y="13051"/>
                  </a:lnTo>
                  <a:lnTo>
                    <a:pt x="839" y="12712"/>
                  </a:lnTo>
                  <a:lnTo>
                    <a:pt x="940" y="12712"/>
                  </a:lnTo>
                  <a:lnTo>
                    <a:pt x="940" y="12881"/>
                  </a:lnTo>
                  <a:lnTo>
                    <a:pt x="839" y="13051"/>
                  </a:lnTo>
                  <a:lnTo>
                    <a:pt x="739" y="12994"/>
                  </a:lnTo>
                  <a:lnTo>
                    <a:pt x="638" y="13051"/>
                  </a:lnTo>
                  <a:lnTo>
                    <a:pt x="101" y="12147"/>
                  </a:lnTo>
                  <a:lnTo>
                    <a:pt x="235" y="12260"/>
                  </a:lnTo>
                  <a:lnTo>
                    <a:pt x="336" y="12316"/>
                  </a:lnTo>
                  <a:lnTo>
                    <a:pt x="436" y="12429"/>
                  </a:lnTo>
                  <a:lnTo>
                    <a:pt x="537" y="12599"/>
                  </a:lnTo>
                  <a:lnTo>
                    <a:pt x="638" y="12712"/>
                  </a:lnTo>
                  <a:lnTo>
                    <a:pt x="537" y="12768"/>
                  </a:lnTo>
                  <a:lnTo>
                    <a:pt x="403" y="12768"/>
                  </a:lnTo>
                  <a:lnTo>
                    <a:pt x="336" y="12938"/>
                  </a:lnTo>
                  <a:lnTo>
                    <a:pt x="436" y="12994"/>
                  </a:lnTo>
                  <a:lnTo>
                    <a:pt x="537" y="13107"/>
                  </a:lnTo>
                  <a:lnTo>
                    <a:pt x="571" y="13277"/>
                  </a:lnTo>
                  <a:lnTo>
                    <a:pt x="638" y="13446"/>
                  </a:lnTo>
                  <a:lnTo>
                    <a:pt x="705" y="13672"/>
                  </a:lnTo>
                  <a:lnTo>
                    <a:pt x="772" y="13842"/>
                  </a:lnTo>
                  <a:lnTo>
                    <a:pt x="772" y="14011"/>
                  </a:lnTo>
                  <a:lnTo>
                    <a:pt x="705" y="14181"/>
                  </a:lnTo>
                  <a:lnTo>
                    <a:pt x="604" y="14181"/>
                  </a:lnTo>
                  <a:lnTo>
                    <a:pt x="739" y="14520"/>
                  </a:lnTo>
                  <a:lnTo>
                    <a:pt x="772" y="14689"/>
                  </a:lnTo>
                  <a:lnTo>
                    <a:pt x="739" y="14859"/>
                  </a:lnTo>
                  <a:lnTo>
                    <a:pt x="940" y="15424"/>
                  </a:lnTo>
                  <a:lnTo>
                    <a:pt x="974" y="15989"/>
                  </a:lnTo>
                  <a:lnTo>
                    <a:pt x="1041" y="16158"/>
                  </a:lnTo>
                  <a:lnTo>
                    <a:pt x="1142" y="16271"/>
                  </a:lnTo>
                  <a:lnTo>
                    <a:pt x="1007" y="16328"/>
                  </a:lnTo>
                  <a:lnTo>
                    <a:pt x="739" y="16328"/>
                  </a:lnTo>
                  <a:lnTo>
                    <a:pt x="638" y="16384"/>
                  </a:lnTo>
                  <a:lnTo>
                    <a:pt x="604" y="16215"/>
                  </a:lnTo>
                  <a:lnTo>
                    <a:pt x="403" y="16102"/>
                  </a:lnTo>
                  <a:lnTo>
                    <a:pt x="302" y="15989"/>
                  </a:lnTo>
                  <a:lnTo>
                    <a:pt x="67" y="15989"/>
                  </a:lnTo>
                  <a:lnTo>
                    <a:pt x="0" y="16158"/>
                  </a:lnTo>
                </a:path>
              </a:pathLst>
            </a:custGeom>
            <a:noFill/>
            <a:ln w="9360">
              <a:solidFill>
                <a:srgbClr val="0000ff"/>
              </a:solidFill>
              <a:round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0" name="Drawing 9"/>
            <xdr:cNvSpPr/>
          </xdr:nvSpPr>
          <xdr:spPr>
            <a:xfrm>
              <a:off x="1310760" y="4305240"/>
              <a:ext cx="1301040" cy="2885400"/>
            </a:xfrm>
            <a:custGeom>
              <a:avLst/>
              <a:gdLst/>
              <a:ahLst/>
              <a:rect l="l" t="t" r="r" b="b"/>
              <a:pathLst>
                <a:path w="16384" h="16384">
                  <a:moveTo>
                    <a:pt x="15760" y="1271"/>
                  </a:moveTo>
                  <a:lnTo>
                    <a:pt x="16228" y="1201"/>
                  </a:lnTo>
                  <a:lnTo>
                    <a:pt x="16384" y="989"/>
                  </a:lnTo>
                  <a:lnTo>
                    <a:pt x="15760" y="1271"/>
                  </a:lnTo>
                  <a:lnTo>
                    <a:pt x="16072" y="847"/>
                  </a:lnTo>
                  <a:lnTo>
                    <a:pt x="15760" y="636"/>
                  </a:lnTo>
                  <a:lnTo>
                    <a:pt x="15292" y="565"/>
                  </a:lnTo>
                  <a:lnTo>
                    <a:pt x="14824" y="353"/>
                  </a:lnTo>
                  <a:lnTo>
                    <a:pt x="14824" y="141"/>
                  </a:lnTo>
                  <a:lnTo>
                    <a:pt x="13887" y="0"/>
                  </a:lnTo>
                  <a:lnTo>
                    <a:pt x="12327" y="0"/>
                  </a:lnTo>
                  <a:lnTo>
                    <a:pt x="11859" y="71"/>
                  </a:lnTo>
                  <a:lnTo>
                    <a:pt x="12015" y="282"/>
                  </a:lnTo>
                  <a:lnTo>
                    <a:pt x="11859" y="494"/>
                  </a:lnTo>
                  <a:lnTo>
                    <a:pt x="12171" y="706"/>
                  </a:lnTo>
                  <a:lnTo>
                    <a:pt x="11703" y="918"/>
                  </a:lnTo>
                  <a:lnTo>
                    <a:pt x="11235" y="989"/>
                  </a:lnTo>
                  <a:lnTo>
                    <a:pt x="9986" y="1201"/>
                  </a:lnTo>
                  <a:lnTo>
                    <a:pt x="9050" y="1201"/>
                  </a:lnTo>
                  <a:lnTo>
                    <a:pt x="9518" y="1342"/>
                  </a:lnTo>
                  <a:lnTo>
                    <a:pt x="10923" y="1342"/>
                  </a:lnTo>
                  <a:lnTo>
                    <a:pt x="11391" y="1201"/>
                  </a:lnTo>
                  <a:lnTo>
                    <a:pt x="12327" y="1201"/>
                  </a:lnTo>
                  <a:lnTo>
                    <a:pt x="12795" y="1342"/>
                  </a:lnTo>
                  <a:lnTo>
                    <a:pt x="12795" y="1766"/>
                  </a:lnTo>
                  <a:lnTo>
                    <a:pt x="12327" y="1907"/>
                  </a:lnTo>
                  <a:lnTo>
                    <a:pt x="11859" y="1907"/>
                  </a:lnTo>
                  <a:lnTo>
                    <a:pt x="12327" y="1836"/>
                  </a:lnTo>
                  <a:lnTo>
                    <a:pt x="12795" y="1695"/>
                  </a:lnTo>
                  <a:lnTo>
                    <a:pt x="13731" y="1695"/>
                  </a:lnTo>
                  <a:lnTo>
                    <a:pt x="14199" y="1624"/>
                  </a:lnTo>
                  <a:lnTo>
                    <a:pt x="14356" y="1836"/>
                  </a:lnTo>
                  <a:lnTo>
                    <a:pt x="14356" y="2048"/>
                  </a:lnTo>
                  <a:lnTo>
                    <a:pt x="13887" y="2189"/>
                  </a:lnTo>
                  <a:lnTo>
                    <a:pt x="13575" y="2401"/>
                  </a:lnTo>
                  <a:lnTo>
                    <a:pt x="13731" y="2613"/>
                  </a:lnTo>
                  <a:lnTo>
                    <a:pt x="13263" y="2472"/>
                  </a:lnTo>
                  <a:lnTo>
                    <a:pt x="13263" y="2684"/>
                  </a:lnTo>
                  <a:lnTo>
                    <a:pt x="12639" y="2754"/>
                  </a:lnTo>
                  <a:lnTo>
                    <a:pt x="12483" y="2966"/>
                  </a:lnTo>
                  <a:lnTo>
                    <a:pt x="12015" y="3107"/>
                  </a:lnTo>
                  <a:lnTo>
                    <a:pt x="11547" y="3178"/>
                  </a:lnTo>
                  <a:lnTo>
                    <a:pt x="11079" y="3178"/>
                  </a:lnTo>
                  <a:lnTo>
                    <a:pt x="10611" y="3037"/>
                  </a:lnTo>
                  <a:lnTo>
                    <a:pt x="9518" y="3037"/>
                  </a:lnTo>
                  <a:lnTo>
                    <a:pt x="9050" y="3178"/>
                  </a:lnTo>
                  <a:lnTo>
                    <a:pt x="8582" y="3178"/>
                  </a:lnTo>
                  <a:lnTo>
                    <a:pt x="8114" y="3249"/>
                  </a:lnTo>
                  <a:lnTo>
                    <a:pt x="8114" y="3037"/>
                  </a:lnTo>
                  <a:lnTo>
                    <a:pt x="7958" y="2825"/>
                  </a:lnTo>
                  <a:lnTo>
                    <a:pt x="7490" y="2825"/>
                  </a:lnTo>
                  <a:lnTo>
                    <a:pt x="7178" y="3037"/>
                  </a:lnTo>
                  <a:lnTo>
                    <a:pt x="7178" y="3460"/>
                  </a:lnTo>
                  <a:lnTo>
                    <a:pt x="7334" y="3672"/>
                  </a:lnTo>
                  <a:lnTo>
                    <a:pt x="8270" y="4096"/>
                  </a:lnTo>
                  <a:lnTo>
                    <a:pt x="8582" y="4308"/>
                  </a:lnTo>
                  <a:lnTo>
                    <a:pt x="8894" y="4732"/>
                  </a:lnTo>
                  <a:lnTo>
                    <a:pt x="9362" y="4802"/>
                  </a:lnTo>
                  <a:lnTo>
                    <a:pt x="9830" y="4802"/>
                  </a:lnTo>
                  <a:lnTo>
                    <a:pt x="10299" y="4873"/>
                  </a:lnTo>
                  <a:lnTo>
                    <a:pt x="9986" y="5297"/>
                  </a:lnTo>
                  <a:lnTo>
                    <a:pt x="9362" y="5720"/>
                  </a:lnTo>
                  <a:lnTo>
                    <a:pt x="9206" y="5932"/>
                  </a:lnTo>
                  <a:lnTo>
                    <a:pt x="8894" y="6144"/>
                  </a:lnTo>
                  <a:lnTo>
                    <a:pt x="8738" y="6356"/>
                  </a:lnTo>
                  <a:lnTo>
                    <a:pt x="8738" y="6780"/>
                  </a:lnTo>
                  <a:lnTo>
                    <a:pt x="8114" y="7203"/>
                  </a:lnTo>
                  <a:lnTo>
                    <a:pt x="7958" y="7486"/>
                  </a:lnTo>
                  <a:lnTo>
                    <a:pt x="7802" y="7698"/>
                  </a:lnTo>
                  <a:lnTo>
                    <a:pt x="7802" y="8121"/>
                  </a:lnTo>
                  <a:lnTo>
                    <a:pt x="6866" y="8757"/>
                  </a:lnTo>
                  <a:lnTo>
                    <a:pt x="6710" y="8969"/>
                  </a:lnTo>
                  <a:lnTo>
                    <a:pt x="6242" y="8969"/>
                  </a:lnTo>
                  <a:lnTo>
                    <a:pt x="5773" y="8898"/>
                  </a:lnTo>
                  <a:lnTo>
                    <a:pt x="5773" y="8686"/>
                  </a:lnTo>
                  <a:lnTo>
                    <a:pt x="5929" y="8474"/>
                  </a:lnTo>
                  <a:lnTo>
                    <a:pt x="5929" y="7839"/>
                  </a:lnTo>
                  <a:lnTo>
                    <a:pt x="5617" y="7627"/>
                  </a:lnTo>
                  <a:lnTo>
                    <a:pt x="5149" y="7698"/>
                  </a:lnTo>
                  <a:lnTo>
                    <a:pt x="4681" y="7556"/>
                  </a:lnTo>
                  <a:lnTo>
                    <a:pt x="4369" y="7345"/>
                  </a:lnTo>
                  <a:lnTo>
                    <a:pt x="4993" y="7768"/>
                  </a:lnTo>
                  <a:lnTo>
                    <a:pt x="4681" y="7980"/>
                  </a:lnTo>
                  <a:lnTo>
                    <a:pt x="5149" y="8121"/>
                  </a:lnTo>
                  <a:lnTo>
                    <a:pt x="5305" y="8333"/>
                  </a:lnTo>
                  <a:lnTo>
                    <a:pt x="4837" y="8404"/>
                  </a:lnTo>
                  <a:lnTo>
                    <a:pt x="4525" y="8616"/>
                  </a:lnTo>
                  <a:lnTo>
                    <a:pt x="4057" y="8686"/>
                  </a:lnTo>
                  <a:lnTo>
                    <a:pt x="3121" y="8686"/>
                  </a:lnTo>
                  <a:lnTo>
                    <a:pt x="2965" y="8474"/>
                  </a:lnTo>
                  <a:lnTo>
                    <a:pt x="2497" y="8333"/>
                  </a:lnTo>
                  <a:lnTo>
                    <a:pt x="2028" y="8333"/>
                  </a:lnTo>
                  <a:lnTo>
                    <a:pt x="1872" y="8121"/>
                  </a:lnTo>
                  <a:lnTo>
                    <a:pt x="1404" y="8051"/>
                  </a:lnTo>
                  <a:lnTo>
                    <a:pt x="1248" y="7839"/>
                  </a:lnTo>
                  <a:lnTo>
                    <a:pt x="936" y="7627"/>
                  </a:lnTo>
                  <a:lnTo>
                    <a:pt x="0" y="7486"/>
                  </a:lnTo>
                  <a:lnTo>
                    <a:pt x="0" y="7698"/>
                  </a:lnTo>
                  <a:lnTo>
                    <a:pt x="468" y="7839"/>
                  </a:lnTo>
                  <a:lnTo>
                    <a:pt x="780" y="8051"/>
                  </a:lnTo>
                  <a:lnTo>
                    <a:pt x="780" y="8263"/>
                  </a:lnTo>
                  <a:lnTo>
                    <a:pt x="1404" y="8686"/>
                  </a:lnTo>
                  <a:lnTo>
                    <a:pt x="1872" y="8898"/>
                  </a:lnTo>
                  <a:lnTo>
                    <a:pt x="2028" y="9110"/>
                  </a:lnTo>
                  <a:lnTo>
                    <a:pt x="2497" y="9393"/>
                  </a:lnTo>
                  <a:lnTo>
                    <a:pt x="3433" y="9534"/>
                  </a:lnTo>
                  <a:lnTo>
                    <a:pt x="4369" y="9816"/>
                  </a:lnTo>
                  <a:lnTo>
                    <a:pt x="4837" y="10028"/>
                  </a:lnTo>
                  <a:lnTo>
                    <a:pt x="5305" y="10028"/>
                  </a:lnTo>
                  <a:lnTo>
                    <a:pt x="5461" y="9816"/>
                  </a:lnTo>
                  <a:lnTo>
                    <a:pt x="5461" y="9604"/>
                  </a:lnTo>
                  <a:lnTo>
                    <a:pt x="5929" y="9534"/>
                  </a:lnTo>
                  <a:lnTo>
                    <a:pt x="6866" y="9534"/>
                  </a:lnTo>
                  <a:lnTo>
                    <a:pt x="7178" y="9746"/>
                  </a:lnTo>
                  <a:lnTo>
                    <a:pt x="7178" y="9958"/>
                  </a:lnTo>
                  <a:lnTo>
                    <a:pt x="6710" y="10169"/>
                  </a:lnTo>
                  <a:lnTo>
                    <a:pt x="6398" y="10381"/>
                  </a:lnTo>
                  <a:lnTo>
                    <a:pt x="6085" y="10805"/>
                  </a:lnTo>
                  <a:lnTo>
                    <a:pt x="6242" y="11017"/>
                  </a:lnTo>
                  <a:lnTo>
                    <a:pt x="6710" y="11158"/>
                  </a:lnTo>
                  <a:lnTo>
                    <a:pt x="6242" y="11158"/>
                  </a:lnTo>
                  <a:lnTo>
                    <a:pt x="5617" y="11087"/>
                  </a:lnTo>
                  <a:lnTo>
                    <a:pt x="5929" y="11299"/>
                  </a:lnTo>
                  <a:lnTo>
                    <a:pt x="6242" y="11723"/>
                  </a:lnTo>
                  <a:lnTo>
                    <a:pt x="6085" y="11935"/>
                  </a:lnTo>
                  <a:lnTo>
                    <a:pt x="6242" y="12147"/>
                  </a:lnTo>
                  <a:lnTo>
                    <a:pt x="5773" y="12288"/>
                  </a:lnTo>
                  <a:lnTo>
                    <a:pt x="5305" y="12288"/>
                  </a:lnTo>
                  <a:lnTo>
                    <a:pt x="4837" y="12217"/>
                  </a:lnTo>
                  <a:lnTo>
                    <a:pt x="4369" y="12076"/>
                  </a:lnTo>
                  <a:lnTo>
                    <a:pt x="4993" y="12147"/>
                  </a:lnTo>
                  <a:lnTo>
                    <a:pt x="4993" y="12359"/>
                  </a:lnTo>
                  <a:lnTo>
                    <a:pt x="4837" y="12570"/>
                  </a:lnTo>
                  <a:lnTo>
                    <a:pt x="5461" y="12853"/>
                  </a:lnTo>
                  <a:lnTo>
                    <a:pt x="5305" y="13065"/>
                  </a:lnTo>
                  <a:lnTo>
                    <a:pt x="4681" y="13489"/>
                  </a:lnTo>
                  <a:lnTo>
                    <a:pt x="4681" y="13700"/>
                  </a:lnTo>
                  <a:lnTo>
                    <a:pt x="5305" y="14124"/>
                  </a:lnTo>
                  <a:lnTo>
                    <a:pt x="5773" y="14265"/>
                  </a:lnTo>
                  <a:lnTo>
                    <a:pt x="5929" y="14477"/>
                  </a:lnTo>
                  <a:lnTo>
                    <a:pt x="5929" y="14901"/>
                  </a:lnTo>
                  <a:lnTo>
                    <a:pt x="6085" y="15113"/>
                  </a:lnTo>
                  <a:lnTo>
                    <a:pt x="6085" y="15325"/>
                  </a:lnTo>
                  <a:lnTo>
                    <a:pt x="6398" y="15748"/>
                  </a:lnTo>
                  <a:lnTo>
                    <a:pt x="6398" y="16172"/>
                  </a:lnTo>
                  <a:lnTo>
                    <a:pt x="6710" y="16384"/>
                  </a:lnTo>
                </a:path>
              </a:pathLst>
            </a:custGeom>
            <a:noFill/>
            <a:ln w="9360">
              <a:solidFill>
                <a:srgbClr val="0000ff"/>
              </a:solidFill>
              <a:round/>
            </a:ln>
          </xdr:spPr>
          <xdr:style>
            <a:lnRef idx="0"/>
            <a:fillRef idx="0"/>
            <a:effectRef idx="0"/>
            <a:fontRef idx="minor"/>
          </xdr:style>
        </xdr:sp>
      </xdr:grpSp>
      <xdr:sp>
        <xdr:nvSpPr>
          <xdr:cNvPr id="11" name="Drawing 10"/>
          <xdr:cNvSpPr/>
        </xdr:nvSpPr>
        <xdr:spPr>
          <a:xfrm>
            <a:off x="1886760" y="3876840"/>
            <a:ext cx="1579680" cy="3291840"/>
          </a:xfrm>
          <a:custGeom>
            <a:avLst/>
            <a:gdLst/>
            <a:ahLst/>
            <a:rect l="l" t="t" r="r" b="b"/>
            <a:pathLst>
              <a:path w="16384" h="16384">
                <a:moveTo>
                  <a:pt x="1939" y="16384"/>
                </a:moveTo>
                <a:lnTo>
                  <a:pt x="2036" y="16242"/>
                </a:lnTo>
                <a:lnTo>
                  <a:pt x="1745" y="15816"/>
                </a:lnTo>
                <a:lnTo>
                  <a:pt x="1551" y="15674"/>
                </a:lnTo>
                <a:lnTo>
                  <a:pt x="1454" y="15532"/>
                </a:lnTo>
                <a:lnTo>
                  <a:pt x="1454" y="15390"/>
                </a:lnTo>
                <a:lnTo>
                  <a:pt x="1357" y="15248"/>
                </a:lnTo>
                <a:lnTo>
                  <a:pt x="1163" y="14869"/>
                </a:lnTo>
                <a:lnTo>
                  <a:pt x="1163" y="14727"/>
                </a:lnTo>
                <a:lnTo>
                  <a:pt x="873" y="14300"/>
                </a:lnTo>
                <a:lnTo>
                  <a:pt x="873" y="14111"/>
                </a:lnTo>
                <a:lnTo>
                  <a:pt x="776" y="13969"/>
                </a:lnTo>
                <a:lnTo>
                  <a:pt x="776" y="13685"/>
                </a:lnTo>
                <a:lnTo>
                  <a:pt x="679" y="13543"/>
                </a:lnTo>
                <a:lnTo>
                  <a:pt x="679" y="12927"/>
                </a:lnTo>
                <a:lnTo>
                  <a:pt x="582" y="12785"/>
                </a:lnTo>
                <a:lnTo>
                  <a:pt x="485" y="12596"/>
                </a:lnTo>
                <a:lnTo>
                  <a:pt x="485" y="12406"/>
                </a:lnTo>
                <a:lnTo>
                  <a:pt x="388" y="12217"/>
                </a:lnTo>
                <a:lnTo>
                  <a:pt x="388" y="11507"/>
                </a:lnTo>
                <a:lnTo>
                  <a:pt x="485" y="11365"/>
                </a:lnTo>
                <a:lnTo>
                  <a:pt x="485" y="11223"/>
                </a:lnTo>
                <a:lnTo>
                  <a:pt x="679" y="11081"/>
                </a:lnTo>
                <a:lnTo>
                  <a:pt x="873" y="10796"/>
                </a:lnTo>
                <a:lnTo>
                  <a:pt x="873" y="10654"/>
                </a:lnTo>
                <a:lnTo>
                  <a:pt x="1260" y="10086"/>
                </a:lnTo>
                <a:lnTo>
                  <a:pt x="1260" y="9944"/>
                </a:lnTo>
                <a:lnTo>
                  <a:pt x="1454" y="9755"/>
                </a:lnTo>
                <a:lnTo>
                  <a:pt x="1454" y="9613"/>
                </a:lnTo>
                <a:lnTo>
                  <a:pt x="1842" y="9044"/>
                </a:lnTo>
                <a:lnTo>
                  <a:pt x="1842" y="8902"/>
                </a:lnTo>
                <a:lnTo>
                  <a:pt x="2133" y="8476"/>
                </a:lnTo>
                <a:lnTo>
                  <a:pt x="2327" y="8334"/>
                </a:lnTo>
                <a:lnTo>
                  <a:pt x="2424" y="8192"/>
                </a:lnTo>
                <a:lnTo>
                  <a:pt x="2811" y="7908"/>
                </a:lnTo>
                <a:lnTo>
                  <a:pt x="3102" y="7766"/>
                </a:lnTo>
                <a:lnTo>
                  <a:pt x="3393" y="7340"/>
                </a:lnTo>
                <a:lnTo>
                  <a:pt x="3587" y="7198"/>
                </a:lnTo>
                <a:lnTo>
                  <a:pt x="3684" y="7056"/>
                </a:lnTo>
                <a:lnTo>
                  <a:pt x="3878" y="6913"/>
                </a:lnTo>
                <a:lnTo>
                  <a:pt x="3975" y="6771"/>
                </a:lnTo>
                <a:lnTo>
                  <a:pt x="4072" y="6582"/>
                </a:lnTo>
                <a:lnTo>
                  <a:pt x="4266" y="6440"/>
                </a:lnTo>
                <a:lnTo>
                  <a:pt x="4944" y="6108"/>
                </a:lnTo>
                <a:lnTo>
                  <a:pt x="5138" y="5824"/>
                </a:lnTo>
                <a:lnTo>
                  <a:pt x="5332" y="5682"/>
                </a:lnTo>
                <a:lnTo>
                  <a:pt x="5623" y="5588"/>
                </a:lnTo>
                <a:lnTo>
                  <a:pt x="5817" y="5446"/>
                </a:lnTo>
                <a:lnTo>
                  <a:pt x="6108" y="5398"/>
                </a:lnTo>
                <a:lnTo>
                  <a:pt x="6302" y="5256"/>
                </a:lnTo>
                <a:lnTo>
                  <a:pt x="6883" y="4972"/>
                </a:lnTo>
                <a:lnTo>
                  <a:pt x="7077" y="4830"/>
                </a:lnTo>
                <a:lnTo>
                  <a:pt x="6883" y="4688"/>
                </a:lnTo>
                <a:lnTo>
                  <a:pt x="6980" y="4498"/>
                </a:lnTo>
                <a:lnTo>
                  <a:pt x="7077" y="4356"/>
                </a:lnTo>
                <a:lnTo>
                  <a:pt x="7368" y="4262"/>
                </a:lnTo>
                <a:lnTo>
                  <a:pt x="7465" y="4120"/>
                </a:lnTo>
                <a:lnTo>
                  <a:pt x="7659" y="3978"/>
                </a:lnTo>
                <a:lnTo>
                  <a:pt x="7756" y="3836"/>
                </a:lnTo>
                <a:lnTo>
                  <a:pt x="8144" y="3551"/>
                </a:lnTo>
                <a:lnTo>
                  <a:pt x="9307" y="3173"/>
                </a:lnTo>
                <a:lnTo>
                  <a:pt x="9598" y="3125"/>
                </a:lnTo>
                <a:lnTo>
                  <a:pt x="9889" y="2983"/>
                </a:lnTo>
                <a:lnTo>
                  <a:pt x="10179" y="2889"/>
                </a:lnTo>
                <a:lnTo>
                  <a:pt x="10567" y="2604"/>
                </a:lnTo>
                <a:lnTo>
                  <a:pt x="10858" y="2557"/>
                </a:lnTo>
                <a:lnTo>
                  <a:pt x="11052" y="2415"/>
                </a:lnTo>
                <a:lnTo>
                  <a:pt x="11343" y="2368"/>
                </a:lnTo>
                <a:lnTo>
                  <a:pt x="11634" y="2226"/>
                </a:lnTo>
                <a:lnTo>
                  <a:pt x="12797" y="1847"/>
                </a:lnTo>
                <a:lnTo>
                  <a:pt x="13088" y="1799"/>
                </a:lnTo>
                <a:lnTo>
                  <a:pt x="13960" y="1515"/>
                </a:lnTo>
                <a:lnTo>
                  <a:pt x="14251" y="1468"/>
                </a:lnTo>
                <a:lnTo>
                  <a:pt x="14833" y="1279"/>
                </a:lnTo>
                <a:lnTo>
                  <a:pt x="15124" y="1231"/>
                </a:lnTo>
                <a:lnTo>
                  <a:pt x="15415" y="1089"/>
                </a:lnTo>
                <a:lnTo>
                  <a:pt x="15996" y="994"/>
                </a:lnTo>
                <a:lnTo>
                  <a:pt x="16287" y="852"/>
                </a:lnTo>
                <a:lnTo>
                  <a:pt x="16384" y="710"/>
                </a:lnTo>
                <a:lnTo>
                  <a:pt x="16287" y="521"/>
                </a:lnTo>
                <a:lnTo>
                  <a:pt x="15996" y="474"/>
                </a:lnTo>
                <a:lnTo>
                  <a:pt x="16093" y="331"/>
                </a:lnTo>
                <a:lnTo>
                  <a:pt x="16384" y="284"/>
                </a:lnTo>
                <a:lnTo>
                  <a:pt x="16287" y="142"/>
                </a:lnTo>
                <a:lnTo>
                  <a:pt x="16093" y="0"/>
                </a:lnTo>
                <a:lnTo>
                  <a:pt x="15802" y="95"/>
                </a:lnTo>
                <a:lnTo>
                  <a:pt x="15705" y="237"/>
                </a:lnTo>
                <a:lnTo>
                  <a:pt x="15705" y="379"/>
                </a:lnTo>
                <a:lnTo>
                  <a:pt x="15802" y="521"/>
                </a:lnTo>
                <a:lnTo>
                  <a:pt x="15802" y="663"/>
                </a:lnTo>
                <a:lnTo>
                  <a:pt x="15511" y="710"/>
                </a:lnTo>
                <a:lnTo>
                  <a:pt x="15221" y="710"/>
                </a:lnTo>
                <a:lnTo>
                  <a:pt x="13185" y="1042"/>
                </a:lnTo>
                <a:lnTo>
                  <a:pt x="12894" y="1136"/>
                </a:lnTo>
                <a:lnTo>
                  <a:pt x="12603" y="1279"/>
                </a:lnTo>
                <a:lnTo>
                  <a:pt x="12409" y="1421"/>
                </a:lnTo>
                <a:lnTo>
                  <a:pt x="12409" y="1563"/>
                </a:lnTo>
                <a:lnTo>
                  <a:pt x="12118" y="1657"/>
                </a:lnTo>
                <a:lnTo>
                  <a:pt x="11828" y="1705"/>
                </a:lnTo>
                <a:lnTo>
                  <a:pt x="11537" y="1705"/>
                </a:lnTo>
                <a:lnTo>
                  <a:pt x="11246" y="1799"/>
                </a:lnTo>
                <a:lnTo>
                  <a:pt x="10955" y="1941"/>
                </a:lnTo>
                <a:lnTo>
                  <a:pt x="10664" y="2036"/>
                </a:lnTo>
                <a:lnTo>
                  <a:pt x="10373" y="2084"/>
                </a:lnTo>
                <a:lnTo>
                  <a:pt x="9986" y="2178"/>
                </a:lnTo>
                <a:lnTo>
                  <a:pt x="9695" y="2226"/>
                </a:lnTo>
                <a:lnTo>
                  <a:pt x="9792" y="2368"/>
                </a:lnTo>
                <a:lnTo>
                  <a:pt x="9986" y="2510"/>
                </a:lnTo>
                <a:lnTo>
                  <a:pt x="9986" y="2652"/>
                </a:lnTo>
                <a:lnTo>
                  <a:pt x="9889" y="2794"/>
                </a:lnTo>
                <a:lnTo>
                  <a:pt x="9598" y="2889"/>
                </a:lnTo>
                <a:lnTo>
                  <a:pt x="9016" y="2936"/>
                </a:lnTo>
                <a:lnTo>
                  <a:pt x="8919" y="3078"/>
                </a:lnTo>
                <a:lnTo>
                  <a:pt x="8919" y="3362"/>
                </a:lnTo>
                <a:lnTo>
                  <a:pt x="8628" y="3504"/>
                </a:lnTo>
                <a:lnTo>
                  <a:pt x="8047" y="3599"/>
                </a:lnTo>
                <a:lnTo>
                  <a:pt x="7756" y="3741"/>
                </a:lnTo>
                <a:lnTo>
                  <a:pt x="7174" y="3930"/>
                </a:lnTo>
                <a:lnTo>
                  <a:pt x="6592" y="4214"/>
                </a:lnTo>
                <a:lnTo>
                  <a:pt x="6592" y="4641"/>
                </a:lnTo>
                <a:lnTo>
                  <a:pt x="6011" y="4830"/>
                </a:lnTo>
                <a:lnTo>
                  <a:pt x="5720" y="4972"/>
                </a:lnTo>
                <a:lnTo>
                  <a:pt x="5526" y="5114"/>
                </a:lnTo>
                <a:lnTo>
                  <a:pt x="5429" y="5256"/>
                </a:lnTo>
                <a:lnTo>
                  <a:pt x="5235" y="5398"/>
                </a:lnTo>
                <a:lnTo>
                  <a:pt x="5041" y="5588"/>
                </a:lnTo>
                <a:lnTo>
                  <a:pt x="4653" y="5872"/>
                </a:lnTo>
                <a:lnTo>
                  <a:pt x="4072" y="6061"/>
                </a:lnTo>
                <a:lnTo>
                  <a:pt x="3975" y="6203"/>
                </a:lnTo>
                <a:lnTo>
                  <a:pt x="3684" y="6345"/>
                </a:lnTo>
                <a:lnTo>
                  <a:pt x="3587" y="6487"/>
                </a:lnTo>
                <a:lnTo>
                  <a:pt x="3587" y="6771"/>
                </a:lnTo>
                <a:lnTo>
                  <a:pt x="3393" y="7056"/>
                </a:lnTo>
                <a:lnTo>
                  <a:pt x="3102" y="7150"/>
                </a:lnTo>
                <a:lnTo>
                  <a:pt x="2908" y="7008"/>
                </a:lnTo>
                <a:lnTo>
                  <a:pt x="2618" y="6961"/>
                </a:lnTo>
                <a:lnTo>
                  <a:pt x="2424" y="7103"/>
                </a:lnTo>
                <a:lnTo>
                  <a:pt x="2424" y="7245"/>
                </a:lnTo>
                <a:lnTo>
                  <a:pt x="2327" y="7387"/>
                </a:lnTo>
                <a:lnTo>
                  <a:pt x="2133" y="7529"/>
                </a:lnTo>
                <a:lnTo>
                  <a:pt x="1842" y="7624"/>
                </a:lnTo>
                <a:lnTo>
                  <a:pt x="1939" y="7766"/>
                </a:lnTo>
                <a:lnTo>
                  <a:pt x="1939" y="7908"/>
                </a:lnTo>
                <a:lnTo>
                  <a:pt x="1745" y="8192"/>
                </a:lnTo>
                <a:lnTo>
                  <a:pt x="1551" y="8334"/>
                </a:lnTo>
                <a:lnTo>
                  <a:pt x="1260" y="8760"/>
                </a:lnTo>
                <a:lnTo>
                  <a:pt x="1066" y="8902"/>
                </a:lnTo>
                <a:lnTo>
                  <a:pt x="969" y="9044"/>
                </a:lnTo>
                <a:lnTo>
                  <a:pt x="969" y="9186"/>
                </a:lnTo>
                <a:lnTo>
                  <a:pt x="873" y="9328"/>
                </a:lnTo>
                <a:lnTo>
                  <a:pt x="679" y="9471"/>
                </a:lnTo>
                <a:lnTo>
                  <a:pt x="679" y="9897"/>
                </a:lnTo>
                <a:lnTo>
                  <a:pt x="582" y="10086"/>
                </a:lnTo>
                <a:lnTo>
                  <a:pt x="582" y="10370"/>
                </a:lnTo>
                <a:lnTo>
                  <a:pt x="388" y="10654"/>
                </a:lnTo>
                <a:lnTo>
                  <a:pt x="388" y="10796"/>
                </a:lnTo>
                <a:lnTo>
                  <a:pt x="291" y="10938"/>
                </a:lnTo>
                <a:lnTo>
                  <a:pt x="291" y="11223"/>
                </a:lnTo>
                <a:lnTo>
                  <a:pt x="97" y="11507"/>
                </a:lnTo>
                <a:lnTo>
                  <a:pt x="97" y="11649"/>
                </a:lnTo>
                <a:lnTo>
                  <a:pt x="0" y="11791"/>
                </a:lnTo>
                <a:lnTo>
                  <a:pt x="194" y="12075"/>
                </a:lnTo>
                <a:lnTo>
                  <a:pt x="194" y="12643"/>
                </a:lnTo>
                <a:lnTo>
                  <a:pt x="97" y="12785"/>
                </a:lnTo>
                <a:lnTo>
                  <a:pt x="97" y="12927"/>
                </a:lnTo>
                <a:lnTo>
                  <a:pt x="291" y="13069"/>
                </a:lnTo>
                <a:lnTo>
                  <a:pt x="485" y="13353"/>
                </a:lnTo>
                <a:lnTo>
                  <a:pt x="485" y="13495"/>
                </a:lnTo>
                <a:lnTo>
                  <a:pt x="291" y="13780"/>
                </a:lnTo>
                <a:lnTo>
                  <a:pt x="291" y="13922"/>
                </a:lnTo>
                <a:lnTo>
                  <a:pt x="485" y="14206"/>
                </a:lnTo>
                <a:lnTo>
                  <a:pt x="388" y="14348"/>
                </a:lnTo>
                <a:lnTo>
                  <a:pt x="485" y="14490"/>
                </a:lnTo>
                <a:lnTo>
                  <a:pt x="485" y="14774"/>
                </a:lnTo>
                <a:lnTo>
                  <a:pt x="582" y="14916"/>
                </a:lnTo>
                <a:lnTo>
                  <a:pt x="776" y="15058"/>
                </a:lnTo>
                <a:lnTo>
                  <a:pt x="873" y="15248"/>
                </a:lnTo>
                <a:lnTo>
                  <a:pt x="873" y="15532"/>
                </a:lnTo>
                <a:lnTo>
                  <a:pt x="776" y="15674"/>
                </a:lnTo>
                <a:lnTo>
                  <a:pt x="776" y="15816"/>
                </a:lnTo>
                <a:lnTo>
                  <a:pt x="679" y="15958"/>
                </a:lnTo>
                <a:lnTo>
                  <a:pt x="969" y="16100"/>
                </a:lnTo>
                <a:lnTo>
                  <a:pt x="1260" y="16195"/>
                </a:lnTo>
                <a:lnTo>
                  <a:pt x="1939" y="16384"/>
                </a:lnTo>
              </a:path>
            </a:pathLst>
          </a:custGeom>
          <a:noFill/>
          <a:ln w="9360">
            <a:solidFill>
              <a:srgbClr val="0000ff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absolute">
    <xdr:from>
      <xdr:col>1</xdr:col>
      <xdr:colOff>0</xdr:colOff>
      <xdr:row>30</xdr:row>
      <xdr:rowOff>66240</xdr:rowOff>
    </xdr:from>
    <xdr:to>
      <xdr:col>2</xdr:col>
      <xdr:colOff>497160</xdr:colOff>
      <xdr:row>35</xdr:row>
      <xdr:rowOff>200160</xdr:rowOff>
    </xdr:to>
    <xdr:sp>
      <xdr:nvSpPr>
        <xdr:cNvPr id="12" name="Drawing 14"/>
        <xdr:cNvSpPr/>
      </xdr:nvSpPr>
      <xdr:spPr>
        <a:xfrm>
          <a:off x="655200" y="6067080"/>
          <a:ext cx="1152720" cy="1134000"/>
        </a:xfrm>
        <a:custGeom>
          <a:avLst/>
          <a:gdLst/>
          <a:ahLst/>
          <a:rect l="l" t="t" r="r" b="b"/>
          <a:pathLst>
            <a:path w="16384" h="16384">
              <a:moveTo>
                <a:pt x="16384" y="16384"/>
              </a:moveTo>
              <a:lnTo>
                <a:pt x="16384" y="15578"/>
              </a:lnTo>
              <a:lnTo>
                <a:pt x="16120" y="13967"/>
              </a:lnTo>
              <a:lnTo>
                <a:pt x="15855" y="12758"/>
              </a:lnTo>
              <a:lnTo>
                <a:pt x="15855" y="12087"/>
              </a:lnTo>
              <a:lnTo>
                <a:pt x="15195" y="11146"/>
              </a:lnTo>
              <a:lnTo>
                <a:pt x="14006" y="10072"/>
              </a:lnTo>
              <a:lnTo>
                <a:pt x="13345" y="4297"/>
              </a:lnTo>
              <a:lnTo>
                <a:pt x="15195" y="5640"/>
              </a:lnTo>
              <a:lnTo>
                <a:pt x="16120" y="5775"/>
              </a:lnTo>
              <a:lnTo>
                <a:pt x="14798" y="5640"/>
              </a:lnTo>
              <a:lnTo>
                <a:pt x="13081" y="4297"/>
              </a:lnTo>
              <a:lnTo>
                <a:pt x="7531" y="1612"/>
              </a:lnTo>
              <a:lnTo>
                <a:pt x="0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25</xdr:row>
      <xdr:rowOff>142920</xdr:rowOff>
    </xdr:from>
    <xdr:to>
      <xdr:col>1</xdr:col>
      <xdr:colOff>539640</xdr:colOff>
      <xdr:row>30</xdr:row>
      <xdr:rowOff>76320</xdr:rowOff>
    </xdr:to>
    <xdr:sp>
      <xdr:nvSpPr>
        <xdr:cNvPr id="13" name="Drawing 15"/>
        <xdr:cNvSpPr/>
      </xdr:nvSpPr>
      <xdr:spPr>
        <a:xfrm>
          <a:off x="655200" y="5143680"/>
          <a:ext cx="539640" cy="933480"/>
        </a:xfrm>
        <a:custGeom>
          <a:avLst/>
          <a:gdLst/>
          <a:ahLst/>
          <a:rect l="l" t="t" r="r" b="b"/>
          <a:pathLst>
            <a:path w="16384" h="16384">
              <a:moveTo>
                <a:pt x="0" y="15715"/>
              </a:moveTo>
              <a:lnTo>
                <a:pt x="6437" y="12539"/>
              </a:lnTo>
              <a:lnTo>
                <a:pt x="7314" y="13208"/>
              </a:lnTo>
              <a:lnTo>
                <a:pt x="4389" y="16384"/>
              </a:lnTo>
              <a:lnTo>
                <a:pt x="7314" y="13040"/>
              </a:lnTo>
              <a:lnTo>
                <a:pt x="6144" y="12539"/>
              </a:lnTo>
              <a:lnTo>
                <a:pt x="7607" y="7523"/>
              </a:lnTo>
              <a:lnTo>
                <a:pt x="4974" y="9864"/>
              </a:lnTo>
              <a:lnTo>
                <a:pt x="6729" y="12204"/>
              </a:lnTo>
              <a:lnTo>
                <a:pt x="7607" y="7189"/>
              </a:lnTo>
              <a:lnTo>
                <a:pt x="10533" y="5016"/>
              </a:lnTo>
              <a:lnTo>
                <a:pt x="14336" y="5517"/>
              </a:lnTo>
              <a:lnTo>
                <a:pt x="10533" y="4848"/>
              </a:lnTo>
              <a:lnTo>
                <a:pt x="16384" y="0"/>
              </a:lnTo>
              <a:lnTo>
                <a:pt x="16384" y="167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538920</xdr:colOff>
      <xdr:row>23</xdr:row>
      <xdr:rowOff>47880</xdr:rowOff>
    </xdr:from>
    <xdr:to>
      <xdr:col>2</xdr:col>
      <xdr:colOff>475920</xdr:colOff>
      <xdr:row>25</xdr:row>
      <xdr:rowOff>142920</xdr:rowOff>
    </xdr:to>
    <xdr:sp>
      <xdr:nvSpPr>
        <xdr:cNvPr id="14" name="line802"/>
        <xdr:cNvSpPr/>
      </xdr:nvSpPr>
      <xdr:spPr>
        <a:xfrm>
          <a:off x="1194120" y="4648320"/>
          <a:ext cx="592560" cy="495360"/>
        </a:xfrm>
        <a:custGeom>
          <a:avLst/>
          <a:gdLst/>
          <a:ahLst/>
          <a:rect l="l" t="t" r="r" b="b"/>
          <a:pathLst>
            <a:path w="16384" h="16384">
              <a:moveTo>
                <a:pt x="0" y="16063"/>
              </a:moveTo>
              <a:lnTo>
                <a:pt x="978" y="14135"/>
              </a:lnTo>
              <a:lnTo>
                <a:pt x="2445" y="13493"/>
              </a:lnTo>
              <a:lnTo>
                <a:pt x="2934" y="14778"/>
              </a:lnTo>
              <a:lnTo>
                <a:pt x="3179" y="16384"/>
              </a:lnTo>
              <a:lnTo>
                <a:pt x="2690" y="14778"/>
              </a:lnTo>
              <a:lnTo>
                <a:pt x="1467" y="13814"/>
              </a:lnTo>
              <a:lnTo>
                <a:pt x="3913" y="10601"/>
              </a:lnTo>
              <a:lnTo>
                <a:pt x="7581" y="8031"/>
              </a:lnTo>
              <a:lnTo>
                <a:pt x="10271" y="10280"/>
              </a:lnTo>
              <a:lnTo>
                <a:pt x="10760" y="8674"/>
              </a:lnTo>
              <a:lnTo>
                <a:pt x="10026" y="10601"/>
              </a:lnTo>
              <a:lnTo>
                <a:pt x="12471" y="11244"/>
              </a:lnTo>
              <a:lnTo>
                <a:pt x="7336" y="7389"/>
              </a:lnTo>
              <a:lnTo>
                <a:pt x="16384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475200</xdr:colOff>
      <xdr:row>20</xdr:row>
      <xdr:rowOff>66240</xdr:rowOff>
    </xdr:from>
    <xdr:to>
      <xdr:col>3</xdr:col>
      <xdr:colOff>581760</xdr:colOff>
      <xdr:row>24</xdr:row>
      <xdr:rowOff>66240</xdr:rowOff>
    </xdr:to>
    <xdr:sp>
      <xdr:nvSpPr>
        <xdr:cNvPr id="15" name="line804"/>
        <xdr:cNvSpPr/>
      </xdr:nvSpPr>
      <xdr:spPr>
        <a:xfrm>
          <a:off x="1785960" y="4066920"/>
          <a:ext cx="761760" cy="799920"/>
        </a:xfrm>
        <a:custGeom>
          <a:avLst/>
          <a:gdLst/>
          <a:ahLst/>
          <a:rect l="l" t="t" r="r" b="b"/>
          <a:pathLst>
            <a:path w="16384" h="16384">
              <a:moveTo>
                <a:pt x="0" y="12239"/>
              </a:moveTo>
              <a:lnTo>
                <a:pt x="1399" y="11449"/>
              </a:lnTo>
              <a:lnTo>
                <a:pt x="3596" y="14607"/>
              </a:lnTo>
              <a:lnTo>
                <a:pt x="2398" y="15594"/>
              </a:lnTo>
              <a:lnTo>
                <a:pt x="3397" y="14805"/>
              </a:lnTo>
              <a:lnTo>
                <a:pt x="4596" y="16384"/>
              </a:lnTo>
              <a:lnTo>
                <a:pt x="1199" y="11252"/>
              </a:lnTo>
              <a:lnTo>
                <a:pt x="3596" y="9870"/>
              </a:lnTo>
              <a:lnTo>
                <a:pt x="4396" y="8685"/>
              </a:lnTo>
              <a:lnTo>
                <a:pt x="5994" y="7896"/>
              </a:lnTo>
              <a:lnTo>
                <a:pt x="13986" y="0"/>
              </a:lnTo>
              <a:lnTo>
                <a:pt x="16384" y="4145"/>
              </a:lnTo>
              <a:lnTo>
                <a:pt x="15984" y="5922"/>
              </a:lnTo>
              <a:lnTo>
                <a:pt x="16384" y="4343"/>
              </a:lnTo>
              <a:lnTo>
                <a:pt x="13986" y="197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475560</xdr:colOff>
      <xdr:row>17</xdr:row>
      <xdr:rowOff>85680</xdr:rowOff>
    </xdr:from>
    <xdr:to>
      <xdr:col>4</xdr:col>
      <xdr:colOff>465840</xdr:colOff>
      <xdr:row>20</xdr:row>
      <xdr:rowOff>66240</xdr:rowOff>
    </xdr:to>
    <xdr:sp>
      <xdr:nvSpPr>
        <xdr:cNvPr id="16" name="line806"/>
        <xdr:cNvSpPr/>
      </xdr:nvSpPr>
      <xdr:spPr>
        <a:xfrm>
          <a:off x="2441520" y="3486240"/>
          <a:ext cx="645480" cy="580680"/>
        </a:xfrm>
        <a:custGeom>
          <a:avLst/>
          <a:gdLst/>
          <a:ahLst/>
          <a:rect l="l" t="t" r="r" b="b"/>
          <a:pathLst>
            <a:path w="16384" h="16384">
              <a:moveTo>
                <a:pt x="0" y="16384"/>
              </a:moveTo>
              <a:lnTo>
                <a:pt x="12923" y="2185"/>
              </a:lnTo>
              <a:lnTo>
                <a:pt x="14307" y="4096"/>
              </a:lnTo>
              <a:lnTo>
                <a:pt x="16384" y="4369"/>
              </a:lnTo>
              <a:lnTo>
                <a:pt x="14076" y="4096"/>
              </a:lnTo>
              <a:lnTo>
                <a:pt x="12923" y="2185"/>
              </a:lnTo>
              <a:lnTo>
                <a:pt x="14076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348840</xdr:colOff>
      <xdr:row>13</xdr:row>
      <xdr:rowOff>161640</xdr:rowOff>
    </xdr:from>
    <xdr:to>
      <xdr:col>6</xdr:col>
      <xdr:colOff>42840</xdr:colOff>
      <xdr:row>17</xdr:row>
      <xdr:rowOff>114120</xdr:rowOff>
    </xdr:to>
    <xdr:sp>
      <xdr:nvSpPr>
        <xdr:cNvPr id="17" name="line809"/>
        <xdr:cNvSpPr/>
      </xdr:nvSpPr>
      <xdr:spPr>
        <a:xfrm>
          <a:off x="2970000" y="2761920"/>
          <a:ext cx="1004760" cy="752760"/>
        </a:xfrm>
        <a:custGeom>
          <a:avLst/>
          <a:gdLst/>
          <a:ahLst/>
          <a:rect l="l" t="t" r="r" b="b"/>
          <a:pathLst>
            <a:path w="16384" h="16384">
              <a:moveTo>
                <a:pt x="0" y="16384"/>
              </a:moveTo>
              <a:lnTo>
                <a:pt x="3277" y="13895"/>
              </a:lnTo>
              <a:lnTo>
                <a:pt x="3847" y="15762"/>
              </a:lnTo>
              <a:lnTo>
                <a:pt x="3134" y="14103"/>
              </a:lnTo>
              <a:lnTo>
                <a:pt x="2280" y="11821"/>
              </a:lnTo>
              <a:lnTo>
                <a:pt x="3419" y="14310"/>
              </a:lnTo>
              <a:lnTo>
                <a:pt x="5699" y="9333"/>
              </a:lnTo>
              <a:lnTo>
                <a:pt x="8548" y="9955"/>
              </a:lnTo>
              <a:lnTo>
                <a:pt x="14817" y="2696"/>
              </a:lnTo>
              <a:lnTo>
                <a:pt x="15529" y="2696"/>
              </a:lnTo>
              <a:lnTo>
                <a:pt x="15529" y="4355"/>
              </a:lnTo>
              <a:lnTo>
                <a:pt x="16242" y="4563"/>
              </a:lnTo>
              <a:lnTo>
                <a:pt x="15957" y="6222"/>
              </a:lnTo>
              <a:lnTo>
                <a:pt x="15957" y="4355"/>
              </a:lnTo>
              <a:lnTo>
                <a:pt x="15529" y="4563"/>
              </a:lnTo>
              <a:lnTo>
                <a:pt x="15529" y="2696"/>
              </a:lnTo>
              <a:lnTo>
                <a:pt x="14389" y="2903"/>
              </a:lnTo>
              <a:lnTo>
                <a:pt x="15387" y="1659"/>
              </a:lnTo>
              <a:lnTo>
                <a:pt x="14389" y="0"/>
              </a:lnTo>
              <a:lnTo>
                <a:pt x="15102" y="1452"/>
              </a:lnTo>
              <a:lnTo>
                <a:pt x="16384" y="622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0</xdr:colOff>
      <xdr:row>10</xdr:row>
      <xdr:rowOff>29160</xdr:rowOff>
    </xdr:from>
    <xdr:to>
      <xdr:col>7</xdr:col>
      <xdr:colOff>254160</xdr:colOff>
      <xdr:row>13</xdr:row>
      <xdr:rowOff>190800</xdr:rowOff>
    </xdr:to>
    <xdr:sp>
      <xdr:nvSpPr>
        <xdr:cNvPr id="18" name="line812"/>
        <xdr:cNvSpPr/>
      </xdr:nvSpPr>
      <xdr:spPr>
        <a:xfrm>
          <a:off x="3931920" y="2029320"/>
          <a:ext cx="909360" cy="761760"/>
        </a:xfrm>
        <a:custGeom>
          <a:avLst/>
          <a:gdLst/>
          <a:ahLst/>
          <a:rect l="l" t="t" r="r" b="b"/>
          <a:pathLst>
            <a:path w="16384" h="16384">
              <a:moveTo>
                <a:pt x="1638" y="16384"/>
              </a:moveTo>
              <a:lnTo>
                <a:pt x="2130" y="15373"/>
              </a:lnTo>
              <a:lnTo>
                <a:pt x="0" y="11327"/>
              </a:lnTo>
              <a:lnTo>
                <a:pt x="2458" y="15170"/>
              </a:lnTo>
              <a:lnTo>
                <a:pt x="6062" y="10720"/>
              </a:lnTo>
              <a:lnTo>
                <a:pt x="7864" y="14361"/>
              </a:lnTo>
              <a:lnTo>
                <a:pt x="6062" y="10518"/>
              </a:lnTo>
              <a:lnTo>
                <a:pt x="16384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158760</xdr:colOff>
      <xdr:row>6</xdr:row>
      <xdr:rowOff>114120</xdr:rowOff>
    </xdr:from>
    <xdr:to>
      <xdr:col>7</xdr:col>
      <xdr:colOff>222840</xdr:colOff>
      <xdr:row>10</xdr:row>
      <xdr:rowOff>9360</xdr:rowOff>
    </xdr:to>
    <xdr:sp>
      <xdr:nvSpPr>
        <xdr:cNvPr id="19" name="Drawing 21"/>
        <xdr:cNvSpPr/>
      </xdr:nvSpPr>
      <xdr:spPr>
        <a:xfrm>
          <a:off x="4090680" y="1314360"/>
          <a:ext cx="719280" cy="695160"/>
        </a:xfrm>
        <a:custGeom>
          <a:avLst/>
          <a:gdLst/>
          <a:ahLst/>
          <a:rect l="l" t="t" r="r" b="b"/>
          <a:pathLst>
            <a:path w="16384" h="16384">
              <a:moveTo>
                <a:pt x="16384" y="16384"/>
              </a:moveTo>
              <a:lnTo>
                <a:pt x="16384" y="14813"/>
              </a:lnTo>
              <a:lnTo>
                <a:pt x="14073" y="14588"/>
              </a:lnTo>
              <a:lnTo>
                <a:pt x="13023" y="12569"/>
              </a:lnTo>
              <a:lnTo>
                <a:pt x="10713" y="11446"/>
              </a:lnTo>
              <a:lnTo>
                <a:pt x="9662" y="13466"/>
              </a:lnTo>
              <a:lnTo>
                <a:pt x="10713" y="11671"/>
              </a:lnTo>
              <a:lnTo>
                <a:pt x="8192" y="10100"/>
              </a:lnTo>
              <a:lnTo>
                <a:pt x="8192" y="9202"/>
              </a:lnTo>
              <a:lnTo>
                <a:pt x="6932" y="9202"/>
              </a:lnTo>
              <a:lnTo>
                <a:pt x="6302" y="7182"/>
              </a:lnTo>
              <a:lnTo>
                <a:pt x="5041" y="6060"/>
              </a:lnTo>
              <a:lnTo>
                <a:pt x="1680" y="2469"/>
              </a:lnTo>
              <a:lnTo>
                <a:pt x="420" y="1571"/>
              </a:lnTo>
              <a:lnTo>
                <a:pt x="630" y="898"/>
              </a:lnTo>
              <a:lnTo>
                <a:pt x="0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285480</xdr:colOff>
      <xdr:row>9</xdr:row>
      <xdr:rowOff>9360</xdr:rowOff>
    </xdr:from>
    <xdr:to>
      <xdr:col>7</xdr:col>
      <xdr:colOff>560880</xdr:colOff>
      <xdr:row>10</xdr:row>
      <xdr:rowOff>29160</xdr:rowOff>
    </xdr:to>
    <xdr:sp>
      <xdr:nvSpPr>
        <xdr:cNvPr id="20" name="line813"/>
        <xdr:cNvSpPr/>
      </xdr:nvSpPr>
      <xdr:spPr>
        <a:xfrm>
          <a:off x="4872600" y="1809720"/>
          <a:ext cx="275400" cy="219600"/>
        </a:xfrm>
        <a:custGeom>
          <a:avLst/>
          <a:gdLst/>
          <a:ahLst/>
          <a:rect l="l" t="t" r="r" b="b"/>
          <a:pathLst>
            <a:path w="16384" h="16384">
              <a:moveTo>
                <a:pt x="0" y="16384"/>
              </a:moveTo>
              <a:lnTo>
                <a:pt x="8192" y="10426"/>
              </a:lnTo>
              <a:lnTo>
                <a:pt x="11973" y="2979"/>
              </a:lnTo>
              <a:lnTo>
                <a:pt x="16384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592200</xdr:colOff>
      <xdr:row>8</xdr:row>
      <xdr:rowOff>28800</xdr:rowOff>
    </xdr:from>
    <xdr:to>
      <xdr:col>8</xdr:col>
      <xdr:colOff>84960</xdr:colOff>
      <xdr:row>8</xdr:row>
      <xdr:rowOff>200160</xdr:rowOff>
    </xdr:to>
    <xdr:sp>
      <xdr:nvSpPr>
        <xdr:cNvPr id="21" name="line814"/>
        <xdr:cNvSpPr/>
      </xdr:nvSpPr>
      <xdr:spPr>
        <a:xfrm>
          <a:off x="5179320" y="1629000"/>
          <a:ext cx="148320" cy="171360"/>
        </a:xfrm>
        <a:custGeom>
          <a:avLst/>
          <a:gdLst/>
          <a:ahLst/>
          <a:rect l="l" t="t" r="r" b="b"/>
          <a:pathLst>
            <a:path w="16384" h="16384">
              <a:moveTo>
                <a:pt x="0" y="16384"/>
              </a:moveTo>
              <a:lnTo>
                <a:pt x="16384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581040</xdr:colOff>
      <xdr:row>7</xdr:row>
      <xdr:rowOff>66600</xdr:rowOff>
    </xdr:from>
    <xdr:to>
      <xdr:col>8</xdr:col>
      <xdr:colOff>285840</xdr:colOff>
      <xdr:row>8</xdr:row>
      <xdr:rowOff>28800</xdr:rowOff>
    </xdr:to>
    <xdr:sp>
      <xdr:nvSpPr>
        <xdr:cNvPr id="22" name="line8141A"/>
        <xdr:cNvSpPr/>
      </xdr:nvSpPr>
      <xdr:spPr>
        <a:xfrm>
          <a:off x="5168160" y="1466640"/>
          <a:ext cx="360360" cy="162360"/>
        </a:xfrm>
        <a:custGeom>
          <a:avLst/>
          <a:gdLst/>
          <a:ahLst/>
          <a:rect l="l" t="t" r="r" b="b"/>
          <a:pathLst>
            <a:path w="16384" h="16384">
              <a:moveTo>
                <a:pt x="10054" y="16384"/>
              </a:moveTo>
              <a:lnTo>
                <a:pt x="11171" y="12529"/>
              </a:lnTo>
              <a:lnTo>
                <a:pt x="11171" y="6746"/>
              </a:lnTo>
              <a:lnTo>
                <a:pt x="8564" y="3855"/>
              </a:lnTo>
              <a:lnTo>
                <a:pt x="5958" y="964"/>
              </a:lnTo>
              <a:lnTo>
                <a:pt x="5213" y="3855"/>
              </a:lnTo>
              <a:lnTo>
                <a:pt x="3351" y="0"/>
              </a:lnTo>
              <a:lnTo>
                <a:pt x="0" y="964"/>
              </a:lnTo>
              <a:lnTo>
                <a:pt x="4096" y="0"/>
              </a:lnTo>
              <a:lnTo>
                <a:pt x="5958" y="3855"/>
              </a:lnTo>
              <a:lnTo>
                <a:pt x="8937" y="3855"/>
              </a:lnTo>
              <a:lnTo>
                <a:pt x="11171" y="4819"/>
              </a:lnTo>
              <a:lnTo>
                <a:pt x="11543" y="8674"/>
              </a:lnTo>
              <a:lnTo>
                <a:pt x="13777" y="7710"/>
              </a:lnTo>
              <a:lnTo>
                <a:pt x="15639" y="3855"/>
              </a:lnTo>
              <a:lnTo>
                <a:pt x="16384" y="2891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285480</xdr:colOff>
      <xdr:row>2</xdr:row>
      <xdr:rowOff>123480</xdr:rowOff>
    </xdr:from>
    <xdr:to>
      <xdr:col>10</xdr:col>
      <xdr:colOff>602640</xdr:colOff>
      <xdr:row>8</xdr:row>
      <xdr:rowOff>47520</xdr:rowOff>
    </xdr:to>
    <xdr:sp>
      <xdr:nvSpPr>
        <xdr:cNvPr id="23" name="line820"/>
        <xdr:cNvSpPr/>
      </xdr:nvSpPr>
      <xdr:spPr>
        <a:xfrm>
          <a:off x="5528160" y="523440"/>
          <a:ext cx="1881720" cy="1124280"/>
        </a:xfrm>
        <a:custGeom>
          <a:avLst/>
          <a:gdLst/>
          <a:ahLst/>
          <a:rect l="l" t="t" r="r" b="b"/>
          <a:pathLst>
            <a:path w="16384" h="16384">
              <a:moveTo>
                <a:pt x="0" y="14024"/>
              </a:moveTo>
              <a:lnTo>
                <a:pt x="87" y="14162"/>
              </a:lnTo>
              <a:lnTo>
                <a:pt x="784" y="13191"/>
              </a:lnTo>
              <a:lnTo>
                <a:pt x="697" y="12635"/>
              </a:lnTo>
              <a:lnTo>
                <a:pt x="697" y="13329"/>
              </a:lnTo>
              <a:lnTo>
                <a:pt x="871" y="15134"/>
              </a:lnTo>
              <a:lnTo>
                <a:pt x="1830" y="16384"/>
              </a:lnTo>
              <a:lnTo>
                <a:pt x="784" y="14996"/>
              </a:lnTo>
              <a:lnTo>
                <a:pt x="610" y="13329"/>
              </a:lnTo>
              <a:lnTo>
                <a:pt x="1917" y="11108"/>
              </a:lnTo>
              <a:lnTo>
                <a:pt x="2004" y="11108"/>
              </a:lnTo>
              <a:lnTo>
                <a:pt x="3399" y="10691"/>
              </a:lnTo>
              <a:lnTo>
                <a:pt x="3486" y="10691"/>
              </a:lnTo>
              <a:lnTo>
                <a:pt x="4445" y="9164"/>
              </a:lnTo>
              <a:lnTo>
                <a:pt x="3922" y="6942"/>
              </a:lnTo>
              <a:lnTo>
                <a:pt x="4532" y="8886"/>
              </a:lnTo>
              <a:lnTo>
                <a:pt x="7146" y="5970"/>
              </a:lnTo>
              <a:lnTo>
                <a:pt x="6798" y="4721"/>
              </a:lnTo>
              <a:lnTo>
                <a:pt x="7321" y="3610"/>
              </a:lnTo>
              <a:lnTo>
                <a:pt x="6798" y="4860"/>
              </a:lnTo>
              <a:lnTo>
                <a:pt x="7233" y="5970"/>
              </a:lnTo>
              <a:lnTo>
                <a:pt x="10371" y="2638"/>
              </a:lnTo>
              <a:lnTo>
                <a:pt x="11068" y="2360"/>
              </a:lnTo>
              <a:lnTo>
                <a:pt x="11591" y="2638"/>
              </a:lnTo>
              <a:lnTo>
                <a:pt x="13072" y="1388"/>
              </a:lnTo>
              <a:lnTo>
                <a:pt x="16384" y="0"/>
              </a:lnTo>
            </a:path>
          </a:pathLst>
        </a:custGeom>
        <a:noFill/>
        <a:ln w="2484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581040</xdr:colOff>
      <xdr:row>0</xdr:row>
      <xdr:rowOff>28800</xdr:rowOff>
    </xdr:from>
    <xdr:to>
      <xdr:col>11</xdr:col>
      <xdr:colOff>11520</xdr:colOff>
      <xdr:row>5</xdr:row>
      <xdr:rowOff>28800</xdr:rowOff>
    </xdr:to>
    <xdr:sp>
      <xdr:nvSpPr>
        <xdr:cNvPr id="24" name="Drawing 26"/>
        <xdr:cNvSpPr/>
      </xdr:nvSpPr>
      <xdr:spPr>
        <a:xfrm>
          <a:off x="7388280" y="28800"/>
          <a:ext cx="85680" cy="1000080"/>
        </a:xfrm>
        <a:custGeom>
          <a:avLst/>
          <a:gdLst/>
          <a:ahLst/>
          <a:rect l="l" t="t" r="r" b="b"/>
          <a:pathLst>
            <a:path w="16384" h="16384">
              <a:moveTo>
                <a:pt x="0" y="16384"/>
              </a:moveTo>
              <a:lnTo>
                <a:pt x="964" y="16384"/>
              </a:lnTo>
              <a:lnTo>
                <a:pt x="4819" y="15754"/>
              </a:lnTo>
              <a:lnTo>
                <a:pt x="0" y="16384"/>
              </a:lnTo>
              <a:lnTo>
                <a:pt x="4819" y="15439"/>
              </a:lnTo>
              <a:lnTo>
                <a:pt x="7710" y="15124"/>
              </a:lnTo>
              <a:lnTo>
                <a:pt x="8674" y="14651"/>
              </a:lnTo>
              <a:lnTo>
                <a:pt x="11565" y="14336"/>
              </a:lnTo>
              <a:lnTo>
                <a:pt x="13493" y="13863"/>
              </a:lnTo>
              <a:lnTo>
                <a:pt x="13493" y="12918"/>
              </a:lnTo>
              <a:lnTo>
                <a:pt x="15420" y="12446"/>
              </a:lnTo>
              <a:lnTo>
                <a:pt x="16384" y="11973"/>
              </a:lnTo>
              <a:lnTo>
                <a:pt x="16384" y="11028"/>
              </a:lnTo>
              <a:lnTo>
                <a:pt x="14456" y="10398"/>
              </a:lnTo>
              <a:lnTo>
                <a:pt x="12529" y="9925"/>
              </a:lnTo>
              <a:lnTo>
                <a:pt x="10601" y="8980"/>
              </a:lnTo>
              <a:lnTo>
                <a:pt x="6746" y="8034"/>
              </a:lnTo>
              <a:lnTo>
                <a:pt x="6746" y="7089"/>
              </a:lnTo>
              <a:lnTo>
                <a:pt x="2891" y="6144"/>
              </a:lnTo>
              <a:lnTo>
                <a:pt x="1928" y="5671"/>
              </a:lnTo>
              <a:lnTo>
                <a:pt x="4819" y="4254"/>
              </a:lnTo>
              <a:lnTo>
                <a:pt x="7710" y="3938"/>
              </a:lnTo>
              <a:lnTo>
                <a:pt x="7710" y="3466"/>
              </a:lnTo>
              <a:lnTo>
                <a:pt x="13493" y="2048"/>
              </a:lnTo>
              <a:lnTo>
                <a:pt x="13493" y="1890"/>
              </a:lnTo>
              <a:lnTo>
                <a:pt x="12529" y="1418"/>
              </a:lnTo>
              <a:lnTo>
                <a:pt x="9638" y="945"/>
              </a:lnTo>
              <a:lnTo>
                <a:pt x="9638" y="0"/>
              </a:lnTo>
              <a:lnTo>
                <a:pt x="9638" y="315"/>
              </a:lnTo>
            </a:path>
          </a:pathLst>
        </a:cu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0</xdr:colOff>
      <xdr:row>10</xdr:row>
      <xdr:rowOff>152280</xdr:rowOff>
    </xdr:from>
    <xdr:to>
      <xdr:col>8</xdr:col>
      <xdr:colOff>581760</xdr:colOff>
      <xdr:row>14</xdr:row>
      <xdr:rowOff>38160</xdr:rowOff>
    </xdr:to>
    <xdr:sp>
      <xdr:nvSpPr>
        <xdr:cNvPr id="25" name="Drawing 27"/>
        <xdr:cNvSpPr/>
      </xdr:nvSpPr>
      <xdr:spPr>
        <a:xfrm>
          <a:off x="5242680" y="2152440"/>
          <a:ext cx="581760" cy="686160"/>
        </a:xfrm>
        <a:custGeom>
          <a:avLst/>
          <a:gdLst/>
          <a:ahLst/>
          <a:rect l="l" t="t" r="r" b="b"/>
          <a:pathLst>
            <a:path w="16384" h="16384">
              <a:moveTo>
                <a:pt x="16124" y="0"/>
              </a:moveTo>
              <a:lnTo>
                <a:pt x="16124" y="228"/>
              </a:lnTo>
              <a:lnTo>
                <a:pt x="15344" y="455"/>
              </a:lnTo>
              <a:lnTo>
                <a:pt x="16124" y="0"/>
              </a:lnTo>
              <a:lnTo>
                <a:pt x="14564" y="683"/>
              </a:lnTo>
              <a:lnTo>
                <a:pt x="13783" y="1365"/>
              </a:lnTo>
              <a:lnTo>
                <a:pt x="13523" y="2048"/>
              </a:lnTo>
              <a:lnTo>
                <a:pt x="12743" y="2731"/>
              </a:lnTo>
              <a:lnTo>
                <a:pt x="11703" y="4096"/>
              </a:lnTo>
              <a:lnTo>
                <a:pt x="10923" y="4551"/>
              </a:lnTo>
              <a:lnTo>
                <a:pt x="10403" y="5234"/>
              </a:lnTo>
              <a:lnTo>
                <a:pt x="8842" y="6144"/>
              </a:lnTo>
              <a:lnTo>
                <a:pt x="8062" y="6827"/>
              </a:lnTo>
              <a:lnTo>
                <a:pt x="7542" y="7509"/>
              </a:lnTo>
              <a:lnTo>
                <a:pt x="6762" y="7964"/>
              </a:lnTo>
              <a:lnTo>
                <a:pt x="5981" y="8647"/>
              </a:lnTo>
              <a:lnTo>
                <a:pt x="5461" y="9330"/>
              </a:lnTo>
              <a:lnTo>
                <a:pt x="3901" y="10240"/>
              </a:lnTo>
              <a:lnTo>
                <a:pt x="3381" y="10923"/>
              </a:lnTo>
              <a:lnTo>
                <a:pt x="3121" y="11605"/>
              </a:lnTo>
              <a:lnTo>
                <a:pt x="2081" y="12971"/>
              </a:lnTo>
              <a:lnTo>
                <a:pt x="1820" y="13653"/>
              </a:lnTo>
              <a:lnTo>
                <a:pt x="1300" y="14336"/>
              </a:lnTo>
              <a:lnTo>
                <a:pt x="1040" y="15019"/>
              </a:lnTo>
              <a:lnTo>
                <a:pt x="260" y="15701"/>
              </a:lnTo>
              <a:lnTo>
                <a:pt x="0" y="16384"/>
              </a:lnTo>
              <a:lnTo>
                <a:pt x="780" y="16384"/>
              </a:lnTo>
              <a:lnTo>
                <a:pt x="2341" y="15474"/>
              </a:lnTo>
              <a:lnTo>
                <a:pt x="3121" y="15246"/>
              </a:lnTo>
              <a:lnTo>
                <a:pt x="3641" y="14564"/>
              </a:lnTo>
              <a:lnTo>
                <a:pt x="3901" y="13881"/>
              </a:lnTo>
              <a:lnTo>
                <a:pt x="4681" y="13198"/>
              </a:lnTo>
              <a:lnTo>
                <a:pt x="5201" y="12516"/>
              </a:lnTo>
              <a:lnTo>
                <a:pt x="5981" y="11833"/>
              </a:lnTo>
              <a:lnTo>
                <a:pt x="7022" y="10468"/>
              </a:lnTo>
              <a:lnTo>
                <a:pt x="7802" y="10012"/>
              </a:lnTo>
              <a:lnTo>
                <a:pt x="9362" y="8647"/>
              </a:lnTo>
              <a:lnTo>
                <a:pt x="9622" y="7964"/>
              </a:lnTo>
              <a:lnTo>
                <a:pt x="10142" y="7282"/>
              </a:lnTo>
              <a:lnTo>
                <a:pt x="10923" y="6827"/>
              </a:lnTo>
              <a:lnTo>
                <a:pt x="11703" y="6599"/>
              </a:lnTo>
              <a:lnTo>
                <a:pt x="12483" y="6144"/>
              </a:lnTo>
              <a:lnTo>
                <a:pt x="14043" y="4096"/>
              </a:lnTo>
              <a:lnTo>
                <a:pt x="14824" y="3868"/>
              </a:lnTo>
              <a:lnTo>
                <a:pt x="15604" y="3413"/>
              </a:lnTo>
              <a:lnTo>
                <a:pt x="16384" y="1365"/>
              </a:lnTo>
              <a:lnTo>
                <a:pt x="16124" y="0"/>
              </a:lnTo>
              <a:close/>
            </a:path>
          </a:pathLst>
        </a:custGeom>
        <a:noFill/>
        <a:ln w="936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496800</xdr:colOff>
      <xdr:row>25</xdr:row>
      <xdr:rowOff>85680</xdr:rowOff>
    </xdr:from>
    <xdr:to>
      <xdr:col>1</xdr:col>
      <xdr:colOff>581760</xdr:colOff>
      <xdr:row>25</xdr:row>
      <xdr:rowOff>181080</xdr:rowOff>
    </xdr:to>
    <xdr:sp>
      <xdr:nvSpPr>
        <xdr:cNvPr id="26" name="Rectangle 27"/>
        <xdr:cNvSpPr/>
      </xdr:nvSpPr>
      <xdr:spPr>
        <a:xfrm>
          <a:off x="1152000" y="5086440"/>
          <a:ext cx="84960" cy="9540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411840</xdr:colOff>
      <xdr:row>23</xdr:row>
      <xdr:rowOff>29160</xdr:rowOff>
    </xdr:from>
    <xdr:to>
      <xdr:col>2</xdr:col>
      <xdr:colOff>497160</xdr:colOff>
      <xdr:row>23</xdr:row>
      <xdr:rowOff>124200</xdr:rowOff>
    </xdr:to>
    <xdr:sp>
      <xdr:nvSpPr>
        <xdr:cNvPr id="27" name="Rectangle 28"/>
        <xdr:cNvSpPr/>
      </xdr:nvSpPr>
      <xdr:spPr>
        <a:xfrm>
          <a:off x="1722600" y="4629600"/>
          <a:ext cx="85320" cy="95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412200</xdr:colOff>
      <xdr:row>20</xdr:row>
      <xdr:rowOff>28800</xdr:rowOff>
    </xdr:from>
    <xdr:to>
      <xdr:col>3</xdr:col>
      <xdr:colOff>497160</xdr:colOff>
      <xdr:row>20</xdr:row>
      <xdr:rowOff>105480</xdr:rowOff>
    </xdr:to>
    <xdr:sp>
      <xdr:nvSpPr>
        <xdr:cNvPr id="28" name="Rectangle 29"/>
        <xdr:cNvSpPr/>
      </xdr:nvSpPr>
      <xdr:spPr>
        <a:xfrm>
          <a:off x="2378160" y="4029480"/>
          <a:ext cx="84960" cy="7668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74520</xdr:colOff>
      <xdr:row>30</xdr:row>
      <xdr:rowOff>47520</xdr:rowOff>
    </xdr:from>
    <xdr:to>
      <xdr:col>1</xdr:col>
      <xdr:colOff>159480</xdr:colOff>
      <xdr:row>30</xdr:row>
      <xdr:rowOff>142920</xdr:rowOff>
    </xdr:to>
    <xdr:sp>
      <xdr:nvSpPr>
        <xdr:cNvPr id="29" name="Rectangle 30"/>
        <xdr:cNvSpPr/>
      </xdr:nvSpPr>
      <xdr:spPr>
        <a:xfrm>
          <a:off x="729720" y="6048360"/>
          <a:ext cx="84960" cy="9540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211320</xdr:colOff>
      <xdr:row>17</xdr:row>
      <xdr:rowOff>142920</xdr:rowOff>
    </xdr:from>
    <xdr:to>
      <xdr:col>4</xdr:col>
      <xdr:colOff>296280</xdr:colOff>
      <xdr:row>18</xdr:row>
      <xdr:rowOff>29160</xdr:rowOff>
    </xdr:to>
    <xdr:sp>
      <xdr:nvSpPr>
        <xdr:cNvPr id="30" name="Rectangle 31"/>
        <xdr:cNvSpPr/>
      </xdr:nvSpPr>
      <xdr:spPr>
        <a:xfrm>
          <a:off x="2832480" y="3543480"/>
          <a:ext cx="84960" cy="86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0</xdr:colOff>
      <xdr:row>13</xdr:row>
      <xdr:rowOff>142920</xdr:rowOff>
    </xdr:from>
    <xdr:to>
      <xdr:col>6</xdr:col>
      <xdr:colOff>84960</xdr:colOff>
      <xdr:row>14</xdr:row>
      <xdr:rowOff>28800</xdr:rowOff>
    </xdr:to>
    <xdr:sp>
      <xdr:nvSpPr>
        <xdr:cNvPr id="31" name="Rectangle 32"/>
        <xdr:cNvSpPr/>
      </xdr:nvSpPr>
      <xdr:spPr>
        <a:xfrm>
          <a:off x="3931920" y="2743200"/>
          <a:ext cx="84960" cy="86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158760</xdr:colOff>
      <xdr:row>7</xdr:row>
      <xdr:rowOff>76680</xdr:rowOff>
    </xdr:from>
    <xdr:to>
      <xdr:col>8</xdr:col>
      <xdr:colOff>243720</xdr:colOff>
      <xdr:row>7</xdr:row>
      <xdr:rowOff>162720</xdr:rowOff>
    </xdr:to>
    <xdr:sp>
      <xdr:nvSpPr>
        <xdr:cNvPr id="32" name="Rectangle 33"/>
        <xdr:cNvSpPr/>
      </xdr:nvSpPr>
      <xdr:spPr>
        <a:xfrm>
          <a:off x="5401440" y="1476720"/>
          <a:ext cx="84960" cy="86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32040</xdr:colOff>
      <xdr:row>7</xdr:row>
      <xdr:rowOff>181440</xdr:rowOff>
    </xdr:from>
    <xdr:to>
      <xdr:col>8</xdr:col>
      <xdr:colOff>117000</xdr:colOff>
      <xdr:row>8</xdr:row>
      <xdr:rowOff>76680</xdr:rowOff>
    </xdr:to>
    <xdr:sp>
      <xdr:nvSpPr>
        <xdr:cNvPr id="33" name="Rectangle 34"/>
        <xdr:cNvSpPr/>
      </xdr:nvSpPr>
      <xdr:spPr>
        <a:xfrm>
          <a:off x="5274720" y="1581480"/>
          <a:ext cx="84960" cy="9540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201240</xdr:colOff>
      <xdr:row>10</xdr:row>
      <xdr:rowOff>0</xdr:rowOff>
    </xdr:from>
    <xdr:to>
      <xdr:col>7</xdr:col>
      <xdr:colOff>286200</xdr:colOff>
      <xdr:row>10</xdr:row>
      <xdr:rowOff>86040</xdr:rowOff>
    </xdr:to>
    <xdr:sp>
      <xdr:nvSpPr>
        <xdr:cNvPr id="34" name="Rectangle 35"/>
        <xdr:cNvSpPr/>
      </xdr:nvSpPr>
      <xdr:spPr>
        <a:xfrm>
          <a:off x="4788360" y="2000160"/>
          <a:ext cx="84960" cy="86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559800</xdr:colOff>
      <xdr:row>2</xdr:row>
      <xdr:rowOff>47880</xdr:rowOff>
    </xdr:from>
    <xdr:to>
      <xdr:col>10</xdr:col>
      <xdr:colOff>645120</xdr:colOff>
      <xdr:row>2</xdr:row>
      <xdr:rowOff>142920</xdr:rowOff>
    </xdr:to>
    <xdr:sp>
      <xdr:nvSpPr>
        <xdr:cNvPr id="35" name="Rectangle 36"/>
        <xdr:cNvSpPr/>
      </xdr:nvSpPr>
      <xdr:spPr>
        <a:xfrm>
          <a:off x="7367040" y="447840"/>
          <a:ext cx="85320" cy="950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411480</xdr:colOff>
      <xdr:row>23</xdr:row>
      <xdr:rowOff>143280</xdr:rowOff>
    </xdr:from>
    <xdr:to>
      <xdr:col>3</xdr:col>
      <xdr:colOff>539280</xdr:colOff>
      <xdr:row>26</xdr:row>
      <xdr:rowOff>76680</xdr:rowOff>
    </xdr:to>
    <xdr:sp>
      <xdr:nvSpPr>
        <xdr:cNvPr id="36" name="Line 37"/>
        <xdr:cNvSpPr/>
      </xdr:nvSpPr>
      <xdr:spPr>
        <a:xfrm flipH="1" flipV="1">
          <a:off x="1722240" y="4743720"/>
          <a:ext cx="783000" cy="5335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496440</xdr:colOff>
      <xdr:row>25</xdr:row>
      <xdr:rowOff>190440</xdr:rowOff>
    </xdr:from>
    <xdr:to>
      <xdr:col>1</xdr:col>
      <xdr:colOff>655200</xdr:colOff>
      <xdr:row>27</xdr:row>
      <xdr:rowOff>66240</xdr:rowOff>
    </xdr:to>
    <xdr:sp>
      <xdr:nvSpPr>
        <xdr:cNvPr id="37" name="Line 38"/>
        <xdr:cNvSpPr/>
      </xdr:nvSpPr>
      <xdr:spPr>
        <a:xfrm flipH="1" flipV="1">
          <a:off x="1151640" y="5191200"/>
          <a:ext cx="158760" cy="27576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538920</xdr:colOff>
      <xdr:row>11</xdr:row>
      <xdr:rowOff>190440</xdr:rowOff>
    </xdr:from>
    <xdr:to>
      <xdr:col>2</xdr:col>
      <xdr:colOff>42840</xdr:colOff>
      <xdr:row>13</xdr:row>
      <xdr:rowOff>168840</xdr:rowOff>
    </xdr:to>
    <xdr:sp>
      <xdr:nvSpPr>
        <xdr:cNvPr id="38" name="Text 50"/>
        <xdr:cNvSpPr/>
      </xdr:nvSpPr>
      <xdr:spPr>
        <a:xfrm>
          <a:off x="538920" y="2390760"/>
          <a:ext cx="814680" cy="378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i="1" lang="en-US" sz="2400" strike="noStrike" u="none">
              <a:effectLst/>
              <a:uFillTx/>
              <a:latin typeface="Times New Roman"/>
            </a:rPr>
            <a:t>Texas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285480</xdr:colOff>
      <xdr:row>26</xdr:row>
      <xdr:rowOff>86040</xdr:rowOff>
    </xdr:from>
    <xdr:to>
      <xdr:col>2</xdr:col>
      <xdr:colOff>634680</xdr:colOff>
      <xdr:row>27</xdr:row>
      <xdr:rowOff>67320</xdr:rowOff>
    </xdr:to>
    <xdr:sp>
      <xdr:nvSpPr>
        <xdr:cNvPr id="39" name="STS"/>
        <xdr:cNvSpPr/>
      </xdr:nvSpPr>
      <xdr:spPr>
        <a:xfrm>
          <a:off x="1596240" y="5286600"/>
          <a:ext cx="34920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21.5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581040</xdr:colOff>
      <xdr:row>23</xdr:row>
      <xdr:rowOff>114120</xdr:rowOff>
    </xdr:from>
    <xdr:to>
      <xdr:col>5</xdr:col>
      <xdr:colOff>339120</xdr:colOff>
      <xdr:row>24</xdr:row>
      <xdr:rowOff>95400</xdr:rowOff>
    </xdr:to>
    <xdr:sp>
      <xdr:nvSpPr>
        <xdr:cNvPr id="40" name="804S"/>
        <xdr:cNvSpPr/>
      </xdr:nvSpPr>
      <xdr:spPr>
        <a:xfrm>
          <a:off x="3202200" y="4714560"/>
          <a:ext cx="41364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344.3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3</xdr:col>
      <xdr:colOff>496440</xdr:colOff>
      <xdr:row>25</xdr:row>
      <xdr:rowOff>114120</xdr:rowOff>
    </xdr:from>
    <xdr:to>
      <xdr:col>4</xdr:col>
      <xdr:colOff>254160</xdr:colOff>
      <xdr:row>26</xdr:row>
      <xdr:rowOff>95760</xdr:rowOff>
    </xdr:to>
    <xdr:sp>
      <xdr:nvSpPr>
        <xdr:cNvPr id="41" name="802S"/>
        <xdr:cNvSpPr/>
      </xdr:nvSpPr>
      <xdr:spPr>
        <a:xfrm>
          <a:off x="2462400" y="5114880"/>
          <a:ext cx="4129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343.7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3</xdr:col>
      <xdr:colOff>390960</xdr:colOff>
      <xdr:row>20</xdr:row>
      <xdr:rowOff>152280</xdr:rowOff>
    </xdr:from>
    <xdr:to>
      <xdr:col>4</xdr:col>
      <xdr:colOff>624240</xdr:colOff>
      <xdr:row>24</xdr:row>
      <xdr:rowOff>86040</xdr:rowOff>
    </xdr:to>
    <xdr:sp>
      <xdr:nvSpPr>
        <xdr:cNvPr id="42" name="Line 43"/>
        <xdr:cNvSpPr/>
      </xdr:nvSpPr>
      <xdr:spPr>
        <a:xfrm flipH="1" flipV="1">
          <a:off x="2356920" y="4152960"/>
          <a:ext cx="888480" cy="73368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327600</xdr:colOff>
      <xdr:row>15</xdr:row>
      <xdr:rowOff>123480</xdr:rowOff>
    </xdr:from>
    <xdr:to>
      <xdr:col>9</xdr:col>
      <xdr:colOff>85320</xdr:colOff>
      <xdr:row>16</xdr:row>
      <xdr:rowOff>104760</xdr:rowOff>
    </xdr:to>
    <xdr:sp>
      <xdr:nvSpPr>
        <xdr:cNvPr id="43" name="812S"/>
        <xdr:cNvSpPr/>
      </xdr:nvSpPr>
      <xdr:spPr>
        <a:xfrm>
          <a:off x="5570280" y="3123720"/>
          <a:ext cx="4129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318.3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369720</xdr:colOff>
      <xdr:row>21</xdr:row>
      <xdr:rowOff>66600</xdr:rowOff>
    </xdr:from>
    <xdr:to>
      <xdr:col>6</xdr:col>
      <xdr:colOff>127440</xdr:colOff>
      <xdr:row>22</xdr:row>
      <xdr:rowOff>47880</xdr:rowOff>
    </xdr:to>
    <xdr:sp>
      <xdr:nvSpPr>
        <xdr:cNvPr id="44" name="806S"/>
        <xdr:cNvSpPr/>
      </xdr:nvSpPr>
      <xdr:spPr>
        <a:xfrm>
          <a:off x="3646440" y="4267080"/>
          <a:ext cx="4129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333.2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14</xdr:row>
      <xdr:rowOff>38160</xdr:rowOff>
    </xdr:from>
    <xdr:to>
      <xdr:col>7</xdr:col>
      <xdr:colOff>476280</xdr:colOff>
      <xdr:row>18</xdr:row>
      <xdr:rowOff>114120</xdr:rowOff>
    </xdr:to>
    <xdr:sp>
      <xdr:nvSpPr>
        <xdr:cNvPr id="45" name="Line 46"/>
        <xdr:cNvSpPr/>
      </xdr:nvSpPr>
      <xdr:spPr>
        <a:xfrm>
          <a:off x="3931920" y="2838600"/>
          <a:ext cx="1131480" cy="87588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454320</xdr:colOff>
      <xdr:row>17</xdr:row>
      <xdr:rowOff>142920</xdr:rowOff>
    </xdr:from>
    <xdr:to>
      <xdr:col>8</xdr:col>
      <xdr:colOff>211680</xdr:colOff>
      <xdr:row>18</xdr:row>
      <xdr:rowOff>124560</xdr:rowOff>
    </xdr:to>
    <xdr:sp>
      <xdr:nvSpPr>
        <xdr:cNvPr id="46" name="809S"/>
        <xdr:cNvSpPr/>
      </xdr:nvSpPr>
      <xdr:spPr>
        <a:xfrm>
          <a:off x="5041440" y="3543480"/>
          <a:ext cx="41292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387.7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179640</xdr:colOff>
      <xdr:row>10</xdr:row>
      <xdr:rowOff>76680</xdr:rowOff>
    </xdr:from>
    <xdr:to>
      <xdr:col>8</xdr:col>
      <xdr:colOff>348840</xdr:colOff>
      <xdr:row>16</xdr:row>
      <xdr:rowOff>104760</xdr:rowOff>
    </xdr:to>
    <xdr:sp>
      <xdr:nvSpPr>
        <xdr:cNvPr id="47" name="Line 48"/>
        <xdr:cNvSpPr/>
      </xdr:nvSpPr>
      <xdr:spPr>
        <a:xfrm flipH="1" flipV="1">
          <a:off x="4766760" y="2076840"/>
          <a:ext cx="824760" cy="12283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507600</xdr:colOff>
      <xdr:row>8</xdr:row>
      <xdr:rowOff>152280</xdr:rowOff>
    </xdr:from>
    <xdr:to>
      <xdr:col>7</xdr:col>
      <xdr:colOff>592560</xdr:colOff>
      <xdr:row>9</xdr:row>
      <xdr:rowOff>47520</xdr:rowOff>
    </xdr:to>
    <xdr:sp>
      <xdr:nvSpPr>
        <xdr:cNvPr id="48" name="Rectangle 49"/>
        <xdr:cNvSpPr/>
      </xdr:nvSpPr>
      <xdr:spPr>
        <a:xfrm>
          <a:off x="5094720" y="1752480"/>
          <a:ext cx="84960" cy="9540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53280</xdr:colOff>
      <xdr:row>14</xdr:row>
      <xdr:rowOff>181080</xdr:rowOff>
    </xdr:from>
    <xdr:to>
      <xdr:col>9</xdr:col>
      <xdr:colOff>371160</xdr:colOff>
      <xdr:row>15</xdr:row>
      <xdr:rowOff>134280</xdr:rowOff>
    </xdr:to>
    <xdr:sp>
      <xdr:nvSpPr>
        <xdr:cNvPr id="49" name="Text 69"/>
        <xdr:cNvSpPr/>
      </xdr:nvSpPr>
      <xdr:spPr>
        <a:xfrm>
          <a:off x="5951160" y="2981520"/>
          <a:ext cx="3178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813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559800</xdr:colOff>
      <xdr:row>9</xdr:row>
      <xdr:rowOff>65880</xdr:rowOff>
    </xdr:from>
    <xdr:to>
      <xdr:col>9</xdr:col>
      <xdr:colOff>11160</xdr:colOff>
      <xdr:row>14</xdr:row>
      <xdr:rowOff>180720</xdr:rowOff>
    </xdr:to>
    <xdr:sp>
      <xdr:nvSpPr>
        <xdr:cNvPr id="50" name="Line 51"/>
        <xdr:cNvSpPr/>
      </xdr:nvSpPr>
      <xdr:spPr>
        <a:xfrm flipH="1" flipV="1">
          <a:off x="5146920" y="1866240"/>
          <a:ext cx="762120" cy="11149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222120</xdr:colOff>
      <xdr:row>12</xdr:row>
      <xdr:rowOff>142920</xdr:rowOff>
    </xdr:from>
    <xdr:to>
      <xdr:col>9</xdr:col>
      <xdr:colOff>540000</xdr:colOff>
      <xdr:row>13</xdr:row>
      <xdr:rowOff>96120</xdr:rowOff>
    </xdr:to>
    <xdr:sp>
      <xdr:nvSpPr>
        <xdr:cNvPr id="51" name="Text 74"/>
        <xdr:cNvSpPr/>
      </xdr:nvSpPr>
      <xdr:spPr>
        <a:xfrm>
          <a:off x="6120000" y="2543400"/>
          <a:ext cx="3178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814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31680</xdr:colOff>
      <xdr:row>8</xdr:row>
      <xdr:rowOff>104400</xdr:rowOff>
    </xdr:from>
    <xdr:to>
      <xdr:col>9</xdr:col>
      <xdr:colOff>212040</xdr:colOff>
      <xdr:row>12</xdr:row>
      <xdr:rowOff>142560</xdr:rowOff>
    </xdr:to>
    <xdr:sp>
      <xdr:nvSpPr>
        <xdr:cNvPr id="52" name="Line 53"/>
        <xdr:cNvSpPr/>
      </xdr:nvSpPr>
      <xdr:spPr>
        <a:xfrm flipH="1" flipV="1">
          <a:off x="5274360" y="1704600"/>
          <a:ext cx="835560" cy="83844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644760</xdr:colOff>
      <xdr:row>11</xdr:row>
      <xdr:rowOff>66240</xdr:rowOff>
    </xdr:from>
    <xdr:to>
      <xdr:col>10</xdr:col>
      <xdr:colOff>243720</xdr:colOff>
      <xdr:row>12</xdr:row>
      <xdr:rowOff>19080</xdr:rowOff>
    </xdr:to>
    <xdr:sp>
      <xdr:nvSpPr>
        <xdr:cNvPr id="53" name="Text 77"/>
        <xdr:cNvSpPr/>
      </xdr:nvSpPr>
      <xdr:spPr>
        <a:xfrm>
          <a:off x="6542640" y="2266560"/>
          <a:ext cx="50832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814-1A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243000</xdr:colOff>
      <xdr:row>8</xdr:row>
      <xdr:rowOff>-360</xdr:rowOff>
    </xdr:from>
    <xdr:to>
      <xdr:col>9</xdr:col>
      <xdr:colOff>625320</xdr:colOff>
      <xdr:row>11</xdr:row>
      <xdr:rowOff>28440</xdr:rowOff>
    </xdr:to>
    <xdr:sp>
      <xdr:nvSpPr>
        <xdr:cNvPr id="54" name="Line 55"/>
        <xdr:cNvSpPr/>
      </xdr:nvSpPr>
      <xdr:spPr>
        <a:xfrm flipH="1" flipV="1">
          <a:off x="5485680" y="1599840"/>
          <a:ext cx="1037520" cy="6289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0</xdr:colOff>
      <xdr:row>9</xdr:row>
      <xdr:rowOff>142920</xdr:rowOff>
    </xdr:from>
    <xdr:to>
      <xdr:col>11</xdr:col>
      <xdr:colOff>244080</xdr:colOff>
      <xdr:row>10</xdr:row>
      <xdr:rowOff>96120</xdr:rowOff>
    </xdr:to>
    <xdr:sp>
      <xdr:nvSpPr>
        <xdr:cNvPr id="55" name="Text 80"/>
        <xdr:cNvSpPr/>
      </xdr:nvSpPr>
      <xdr:spPr>
        <a:xfrm>
          <a:off x="7462440" y="1943280"/>
          <a:ext cx="2440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820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803520</xdr:colOff>
      <xdr:row>3</xdr:row>
      <xdr:rowOff>104760</xdr:rowOff>
    </xdr:from>
    <xdr:to>
      <xdr:col>10</xdr:col>
      <xdr:colOff>655200</xdr:colOff>
      <xdr:row>9</xdr:row>
      <xdr:rowOff>123480</xdr:rowOff>
    </xdr:to>
    <xdr:sp>
      <xdr:nvSpPr>
        <xdr:cNvPr id="56" name="Line 57"/>
        <xdr:cNvSpPr/>
      </xdr:nvSpPr>
      <xdr:spPr>
        <a:xfrm flipH="1" flipV="1">
          <a:off x="6701400" y="704880"/>
          <a:ext cx="761040" cy="121896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0</xdr:colOff>
      <xdr:row>0</xdr:row>
      <xdr:rowOff>181440</xdr:rowOff>
    </xdr:from>
    <xdr:to>
      <xdr:col>12</xdr:col>
      <xdr:colOff>623880</xdr:colOff>
      <xdr:row>3</xdr:row>
      <xdr:rowOff>28800</xdr:rowOff>
    </xdr:to>
    <xdr:sp>
      <xdr:nvSpPr>
        <xdr:cNvPr id="57" name="Text 83"/>
        <xdr:cNvSpPr/>
      </xdr:nvSpPr>
      <xdr:spPr>
        <a:xfrm>
          <a:off x="7462440" y="181440"/>
          <a:ext cx="1279440" cy="44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r>
            <a:rPr b="1" i="1" lang="en-US" sz="2200" strike="noStrike" u="none">
              <a:effectLst/>
              <a:uFillTx/>
              <a:latin typeface="Times New Roman"/>
            </a:rPr>
            <a:t>Louisiana</a:t>
          </a:r>
          <a:endParaRPr b="0" lang="en-US" sz="2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201240</xdr:colOff>
      <xdr:row>18</xdr:row>
      <xdr:rowOff>66600</xdr:rowOff>
    </xdr:from>
    <xdr:to>
      <xdr:col>5</xdr:col>
      <xdr:colOff>391680</xdr:colOff>
      <xdr:row>22</xdr:row>
      <xdr:rowOff>47520</xdr:rowOff>
    </xdr:to>
    <xdr:sp>
      <xdr:nvSpPr>
        <xdr:cNvPr id="58" name="Line 59"/>
        <xdr:cNvSpPr/>
      </xdr:nvSpPr>
      <xdr:spPr>
        <a:xfrm flipH="1" flipV="1">
          <a:off x="2822400" y="3666960"/>
          <a:ext cx="846000" cy="78120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0</xdr:colOff>
      <xdr:row>27</xdr:row>
      <xdr:rowOff>66240</xdr:rowOff>
    </xdr:from>
    <xdr:to>
      <xdr:col>2</xdr:col>
      <xdr:colOff>655200</xdr:colOff>
      <xdr:row>28</xdr:row>
      <xdr:rowOff>19080</xdr:rowOff>
    </xdr:to>
    <xdr:sp>
      <xdr:nvSpPr>
        <xdr:cNvPr id="59" name="Text 47"/>
        <xdr:cNvSpPr/>
      </xdr:nvSpPr>
      <xdr:spPr>
        <a:xfrm>
          <a:off x="1310760" y="5466960"/>
          <a:ext cx="65520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South Texas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3</xdr:col>
      <xdr:colOff>559800</xdr:colOff>
      <xdr:row>26</xdr:row>
      <xdr:rowOff>86040</xdr:rowOff>
    </xdr:from>
    <xdr:to>
      <xdr:col>4</xdr:col>
      <xdr:colOff>117360</xdr:colOff>
      <xdr:row>27</xdr:row>
      <xdr:rowOff>38880</xdr:rowOff>
    </xdr:to>
    <xdr:sp>
      <xdr:nvSpPr>
        <xdr:cNvPr id="60" name="Text 52"/>
        <xdr:cNvSpPr/>
      </xdr:nvSpPr>
      <xdr:spPr>
        <a:xfrm>
          <a:off x="2525760" y="5286600"/>
          <a:ext cx="21276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802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644400</xdr:colOff>
      <xdr:row>24</xdr:row>
      <xdr:rowOff>114120</xdr:rowOff>
    </xdr:from>
    <xdr:to>
      <xdr:col>5</xdr:col>
      <xdr:colOff>201600</xdr:colOff>
      <xdr:row>25</xdr:row>
      <xdr:rowOff>66960</xdr:rowOff>
    </xdr:to>
    <xdr:sp>
      <xdr:nvSpPr>
        <xdr:cNvPr id="61" name="Text 51"/>
        <xdr:cNvSpPr/>
      </xdr:nvSpPr>
      <xdr:spPr>
        <a:xfrm>
          <a:off x="3265560" y="4914720"/>
          <a:ext cx="21276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804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411840</xdr:colOff>
      <xdr:row>22</xdr:row>
      <xdr:rowOff>66240</xdr:rowOff>
    </xdr:from>
    <xdr:to>
      <xdr:col>5</xdr:col>
      <xdr:colOff>655200</xdr:colOff>
      <xdr:row>23</xdr:row>
      <xdr:rowOff>19440</xdr:rowOff>
    </xdr:to>
    <xdr:sp>
      <xdr:nvSpPr>
        <xdr:cNvPr id="62" name="Text 60"/>
        <xdr:cNvSpPr/>
      </xdr:nvSpPr>
      <xdr:spPr>
        <a:xfrm>
          <a:off x="3688560" y="4466880"/>
          <a:ext cx="24336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806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507600</xdr:colOff>
      <xdr:row>18</xdr:row>
      <xdr:rowOff>123480</xdr:rowOff>
    </xdr:from>
    <xdr:to>
      <xdr:col>8</xdr:col>
      <xdr:colOff>53640</xdr:colOff>
      <xdr:row>19</xdr:row>
      <xdr:rowOff>76320</xdr:rowOff>
    </xdr:to>
    <xdr:sp>
      <xdr:nvSpPr>
        <xdr:cNvPr id="63" name="Text 59"/>
        <xdr:cNvSpPr/>
      </xdr:nvSpPr>
      <xdr:spPr>
        <a:xfrm>
          <a:off x="5094720" y="3723840"/>
          <a:ext cx="20160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809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369720</xdr:colOff>
      <xdr:row>16</xdr:row>
      <xdr:rowOff>114120</xdr:rowOff>
    </xdr:from>
    <xdr:to>
      <xdr:col>8</xdr:col>
      <xdr:colOff>655200</xdr:colOff>
      <xdr:row>17</xdr:row>
      <xdr:rowOff>66960</xdr:rowOff>
    </xdr:to>
    <xdr:sp>
      <xdr:nvSpPr>
        <xdr:cNvPr id="64" name="Text 66"/>
        <xdr:cNvSpPr/>
      </xdr:nvSpPr>
      <xdr:spPr>
        <a:xfrm>
          <a:off x="5612400" y="3314520"/>
          <a:ext cx="2854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812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549720</xdr:colOff>
      <xdr:row>7</xdr:row>
      <xdr:rowOff>66600</xdr:rowOff>
    </xdr:from>
    <xdr:to>
      <xdr:col>7</xdr:col>
      <xdr:colOff>180720</xdr:colOff>
      <xdr:row>9</xdr:row>
      <xdr:rowOff>181080</xdr:rowOff>
    </xdr:to>
    <xdr:sp>
      <xdr:nvSpPr>
        <xdr:cNvPr id="65" name="Line 66"/>
        <xdr:cNvSpPr/>
      </xdr:nvSpPr>
      <xdr:spPr>
        <a:xfrm>
          <a:off x="4481640" y="1466640"/>
          <a:ext cx="286200" cy="514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390960</xdr:colOff>
      <xdr:row>6</xdr:row>
      <xdr:rowOff>66240</xdr:rowOff>
    </xdr:from>
    <xdr:to>
      <xdr:col>7</xdr:col>
      <xdr:colOff>11520</xdr:colOff>
      <xdr:row>7</xdr:row>
      <xdr:rowOff>131760</xdr:rowOff>
    </xdr:to>
    <xdr:sp>
      <xdr:nvSpPr>
        <xdr:cNvPr id="66" name="Text 92"/>
        <xdr:cNvSpPr/>
      </xdr:nvSpPr>
      <xdr:spPr>
        <a:xfrm>
          <a:off x="4322880" y="1266480"/>
          <a:ext cx="275760" cy="265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Julliff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0</xdr:colOff>
      <xdr:row>2</xdr:row>
      <xdr:rowOff>114120</xdr:rowOff>
    </xdr:from>
    <xdr:to>
      <xdr:col>8</xdr:col>
      <xdr:colOff>623880</xdr:colOff>
      <xdr:row>3</xdr:row>
      <xdr:rowOff>66960</xdr:rowOff>
    </xdr:to>
    <xdr:sp>
      <xdr:nvSpPr>
        <xdr:cNvPr id="67" name="Text 94"/>
        <xdr:cNvSpPr/>
      </xdr:nvSpPr>
      <xdr:spPr>
        <a:xfrm>
          <a:off x="5242680" y="514080"/>
          <a:ext cx="6238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Moss Bluff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8</xdr:col>
      <xdr:colOff>327600</xdr:colOff>
      <xdr:row>3</xdr:row>
      <xdr:rowOff>104760</xdr:rowOff>
    </xdr:from>
    <xdr:to>
      <xdr:col>8</xdr:col>
      <xdr:colOff>634680</xdr:colOff>
      <xdr:row>5</xdr:row>
      <xdr:rowOff>190800</xdr:rowOff>
    </xdr:to>
    <xdr:sp>
      <xdr:nvSpPr>
        <xdr:cNvPr id="68" name="MBIN"/>
        <xdr:cNvSpPr/>
      </xdr:nvSpPr>
      <xdr:spPr>
        <a:xfrm>
          <a:off x="5570280" y="704880"/>
          <a:ext cx="307080" cy="486000"/>
        </a:xfrm>
        <a:prstGeom prst="line">
          <a:avLst/>
        </a:prstGeom>
        <a:ln w="0">
          <a:solidFill>
            <a:srgbClr val="ff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454320</xdr:colOff>
      <xdr:row>3</xdr:row>
      <xdr:rowOff>123480</xdr:rowOff>
    </xdr:from>
    <xdr:to>
      <xdr:col>9</xdr:col>
      <xdr:colOff>720</xdr:colOff>
      <xdr:row>5</xdr:row>
      <xdr:rowOff>200160</xdr:rowOff>
    </xdr:to>
    <xdr:sp>
      <xdr:nvSpPr>
        <xdr:cNvPr id="69" name="MBOUT"/>
        <xdr:cNvSpPr/>
      </xdr:nvSpPr>
      <xdr:spPr>
        <a:xfrm flipH="1" flipV="1">
          <a:off x="5697000" y="723600"/>
          <a:ext cx="201600" cy="476640"/>
        </a:xfrm>
        <a:prstGeom prst="line">
          <a:avLst/>
        </a:prstGeom>
        <a:ln w="0">
          <a:solidFill>
            <a:srgbClr val="008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10800</xdr:colOff>
      <xdr:row>0</xdr:row>
      <xdr:rowOff>0</xdr:rowOff>
    </xdr:from>
    <xdr:to>
      <xdr:col>3</xdr:col>
      <xdr:colOff>117000</xdr:colOff>
      <xdr:row>2</xdr:row>
      <xdr:rowOff>18720</xdr:rowOff>
    </xdr:to>
    <xdr:pic>
      <xdr:nvPicPr>
        <xdr:cNvPr id="70" name="Picture 98" descr=""/>
        <xdr:cNvPicPr/>
      </xdr:nvPicPr>
      <xdr:blipFill>
        <a:blip r:embed="rId1"/>
        <a:stretch/>
      </xdr:blipFill>
      <xdr:spPr>
        <a:xfrm>
          <a:off x="10800" y="0"/>
          <a:ext cx="2072160" cy="418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</xdr:pic>
    <xdr:clientData/>
  </xdr:twoCellAnchor>
  <xdr:twoCellAnchor editAs="absolute">
    <xdr:from>
      <xdr:col>0</xdr:col>
      <xdr:colOff>0</xdr:colOff>
      <xdr:row>2</xdr:row>
      <xdr:rowOff>66600</xdr:rowOff>
    </xdr:from>
    <xdr:to>
      <xdr:col>3</xdr:col>
      <xdr:colOff>117000</xdr:colOff>
      <xdr:row>6</xdr:row>
      <xdr:rowOff>28800</xdr:rowOff>
    </xdr:to>
    <xdr:sp>
      <xdr:nvSpPr>
        <xdr:cNvPr id="71" name="Text 99"/>
        <xdr:cNvSpPr/>
      </xdr:nvSpPr>
      <xdr:spPr>
        <a:xfrm>
          <a:off x="0" y="466560"/>
          <a:ext cx="2082960" cy="762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2200" strike="noStrike" u="none">
              <a:effectLst/>
              <a:uFillTx/>
              <a:latin typeface="Times New Roman"/>
            </a:rPr>
            <a:t>Channel A/S Pipeline</a:t>
          </a:r>
          <a:endParaRPr b="0" lang="en-US" sz="2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496440</xdr:colOff>
      <xdr:row>22</xdr:row>
      <xdr:rowOff>28800</xdr:rowOff>
    </xdr:from>
    <xdr:to>
      <xdr:col>9</xdr:col>
      <xdr:colOff>625320</xdr:colOff>
      <xdr:row>24</xdr:row>
      <xdr:rowOff>76680</xdr:rowOff>
    </xdr:to>
    <xdr:sp>
      <xdr:nvSpPr>
        <xdr:cNvPr id="72" name="Text 100"/>
        <xdr:cNvSpPr/>
      </xdr:nvSpPr>
      <xdr:spPr>
        <a:xfrm>
          <a:off x="4428360" y="4429440"/>
          <a:ext cx="2094840" cy="44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r>
            <a:rPr b="1" i="1" lang="en-US" sz="2200" strike="noStrike" u="none">
              <a:effectLst/>
              <a:uFillTx/>
              <a:latin typeface="Times New Roman"/>
            </a:rPr>
            <a:t>Gulf of Mexico</a:t>
          </a:r>
          <a:endParaRPr b="0" lang="en-US" sz="2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3</xdr:col>
      <xdr:colOff>243360</xdr:colOff>
      <xdr:row>27</xdr:row>
      <xdr:rowOff>181080</xdr:rowOff>
    </xdr:from>
    <xdr:to>
      <xdr:col>12</xdr:col>
      <xdr:colOff>285840</xdr:colOff>
      <xdr:row>35</xdr:row>
      <xdr:rowOff>181080</xdr:rowOff>
    </xdr:to>
    <xdr:sp>
      <xdr:nvSpPr>
        <xdr:cNvPr id="73" name="Text 101"/>
        <xdr:cNvSpPr/>
      </xdr:nvSpPr>
      <xdr:spPr>
        <a:xfrm>
          <a:off x="2209320" y="5581800"/>
          <a:ext cx="6194520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200" strike="noStrike" u="none">
              <a:effectLst/>
              <a:uFillTx/>
              <a:latin typeface="Times New Roman"/>
            </a:rPr>
            <a:t>COMMENTS: 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137520</xdr:colOff>
      <xdr:row>7</xdr:row>
      <xdr:rowOff>114120</xdr:rowOff>
    </xdr:from>
    <xdr:to>
      <xdr:col>5</xdr:col>
      <xdr:colOff>550080</xdr:colOff>
      <xdr:row>8</xdr:row>
      <xdr:rowOff>95400</xdr:rowOff>
    </xdr:to>
    <xdr:sp>
      <xdr:nvSpPr>
        <xdr:cNvPr id="74" name="16088S"/>
        <xdr:cNvSpPr/>
      </xdr:nvSpPr>
      <xdr:spPr>
        <a:xfrm>
          <a:off x="3414240" y="1514160"/>
          <a:ext cx="41256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0.0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549720</xdr:colOff>
      <xdr:row>9</xdr:row>
      <xdr:rowOff>142920</xdr:rowOff>
    </xdr:from>
    <xdr:to>
      <xdr:col>6</xdr:col>
      <xdr:colOff>370440</xdr:colOff>
      <xdr:row>10</xdr:row>
      <xdr:rowOff>104760</xdr:rowOff>
    </xdr:to>
    <xdr:sp>
      <xdr:nvSpPr>
        <xdr:cNvPr id="75" name="16088S"/>
        <xdr:cNvSpPr/>
      </xdr:nvSpPr>
      <xdr:spPr>
        <a:xfrm>
          <a:off x="3826440" y="1943280"/>
          <a:ext cx="475920" cy="161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-40.0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116280</xdr:colOff>
      <xdr:row>8</xdr:row>
      <xdr:rowOff>86040</xdr:rowOff>
    </xdr:from>
    <xdr:to>
      <xdr:col>5</xdr:col>
      <xdr:colOff>655200</xdr:colOff>
      <xdr:row>9</xdr:row>
      <xdr:rowOff>38880</xdr:rowOff>
    </xdr:to>
    <xdr:sp>
      <xdr:nvSpPr>
        <xdr:cNvPr id="76" name="Text 92"/>
        <xdr:cNvSpPr/>
      </xdr:nvSpPr>
      <xdr:spPr>
        <a:xfrm>
          <a:off x="3393000" y="1686240"/>
          <a:ext cx="53892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TGP Katy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538560</xdr:colOff>
      <xdr:row>10</xdr:row>
      <xdr:rowOff>114120</xdr:rowOff>
    </xdr:from>
    <xdr:to>
      <xdr:col>6</xdr:col>
      <xdr:colOff>465840</xdr:colOff>
      <xdr:row>11</xdr:row>
      <xdr:rowOff>66960</xdr:rowOff>
    </xdr:to>
    <xdr:sp>
      <xdr:nvSpPr>
        <xdr:cNvPr id="77" name="Text 92"/>
        <xdr:cNvSpPr/>
      </xdr:nvSpPr>
      <xdr:spPr>
        <a:xfrm>
          <a:off x="3815280" y="2114280"/>
          <a:ext cx="58248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Parish Plant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401400</xdr:colOff>
      <xdr:row>9</xdr:row>
      <xdr:rowOff>114120</xdr:rowOff>
    </xdr:from>
    <xdr:to>
      <xdr:col>6</xdr:col>
      <xdr:colOff>623520</xdr:colOff>
      <xdr:row>10</xdr:row>
      <xdr:rowOff>9360</xdr:rowOff>
    </xdr:to>
    <xdr:sp>
      <xdr:nvSpPr>
        <xdr:cNvPr id="78" name="Line 79"/>
        <xdr:cNvSpPr/>
      </xdr:nvSpPr>
      <xdr:spPr>
        <a:xfrm flipH="1">
          <a:off x="4333320" y="1914480"/>
          <a:ext cx="222120" cy="95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7</xdr:row>
      <xdr:rowOff>133920</xdr:rowOff>
    </xdr:from>
    <xdr:to>
      <xdr:col>6</xdr:col>
      <xdr:colOff>306720</xdr:colOff>
      <xdr:row>8</xdr:row>
      <xdr:rowOff>28800</xdr:rowOff>
    </xdr:to>
    <xdr:sp>
      <xdr:nvSpPr>
        <xdr:cNvPr id="79" name="Line 80"/>
        <xdr:cNvSpPr/>
      </xdr:nvSpPr>
      <xdr:spPr>
        <a:xfrm flipH="1">
          <a:off x="3931560" y="1533960"/>
          <a:ext cx="307080" cy="95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507600</xdr:colOff>
      <xdr:row>2</xdr:row>
      <xdr:rowOff>181440</xdr:rowOff>
    </xdr:from>
    <xdr:to>
      <xdr:col>11</xdr:col>
      <xdr:colOff>391680</xdr:colOff>
      <xdr:row>5</xdr:row>
      <xdr:rowOff>86040</xdr:rowOff>
    </xdr:to>
    <xdr:sp>
      <xdr:nvSpPr>
        <xdr:cNvPr id="80" name="Line 81"/>
        <xdr:cNvSpPr/>
      </xdr:nvSpPr>
      <xdr:spPr>
        <a:xfrm>
          <a:off x="7314840" y="581400"/>
          <a:ext cx="539280" cy="504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222120</xdr:colOff>
      <xdr:row>5</xdr:row>
      <xdr:rowOff>114120</xdr:rowOff>
    </xdr:from>
    <xdr:to>
      <xdr:col>12</xdr:col>
      <xdr:colOff>550080</xdr:colOff>
      <xdr:row>6</xdr:row>
      <xdr:rowOff>66960</xdr:rowOff>
    </xdr:to>
    <xdr:sp>
      <xdr:nvSpPr>
        <xdr:cNvPr id="81" name="Text 92"/>
        <xdr:cNvSpPr/>
      </xdr:nvSpPr>
      <xdr:spPr>
        <a:xfrm>
          <a:off x="7684560" y="1114200"/>
          <a:ext cx="98352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Total Net @ Sabine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306720</xdr:colOff>
      <xdr:row>3</xdr:row>
      <xdr:rowOff>181080</xdr:rowOff>
    </xdr:from>
    <xdr:to>
      <xdr:col>8</xdr:col>
      <xdr:colOff>117000</xdr:colOff>
      <xdr:row>4</xdr:row>
      <xdr:rowOff>162360</xdr:rowOff>
    </xdr:to>
    <xdr:sp>
      <xdr:nvSpPr>
        <xdr:cNvPr id="82" name="MBS"/>
        <xdr:cNvSpPr/>
      </xdr:nvSpPr>
      <xdr:spPr>
        <a:xfrm>
          <a:off x="4893840" y="781200"/>
          <a:ext cx="46584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-299.3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137880</xdr:colOff>
      <xdr:row>4</xdr:row>
      <xdr:rowOff>142920</xdr:rowOff>
    </xdr:from>
    <xdr:to>
      <xdr:col>8</xdr:col>
      <xdr:colOff>222480</xdr:colOff>
      <xdr:row>6</xdr:row>
      <xdr:rowOff>56880</xdr:rowOff>
    </xdr:to>
    <xdr:sp>
      <xdr:nvSpPr>
        <xdr:cNvPr id="83" name="Text 94"/>
        <xdr:cNvSpPr/>
      </xdr:nvSpPr>
      <xdr:spPr>
        <a:xfrm>
          <a:off x="4725000" y="943200"/>
          <a:ext cx="740160" cy="313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Ship Channel Net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623520</xdr:colOff>
      <xdr:row>6</xdr:row>
      <xdr:rowOff>95040</xdr:rowOff>
    </xdr:from>
    <xdr:to>
      <xdr:col>8</xdr:col>
      <xdr:colOff>360</xdr:colOff>
      <xdr:row>7</xdr:row>
      <xdr:rowOff>66240</xdr:rowOff>
    </xdr:to>
    <xdr:sp>
      <xdr:nvSpPr>
        <xdr:cNvPr id="84" name="Line 85"/>
        <xdr:cNvSpPr/>
      </xdr:nvSpPr>
      <xdr:spPr>
        <a:xfrm flipH="1" flipV="1">
          <a:off x="5210640" y="1295280"/>
          <a:ext cx="32400" cy="171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560160</xdr:colOff>
      <xdr:row>7</xdr:row>
      <xdr:rowOff>29160</xdr:rowOff>
    </xdr:from>
    <xdr:to>
      <xdr:col>12</xdr:col>
      <xdr:colOff>296280</xdr:colOff>
      <xdr:row>8</xdr:row>
      <xdr:rowOff>10440</xdr:rowOff>
    </xdr:to>
    <xdr:sp>
      <xdr:nvSpPr>
        <xdr:cNvPr id="85" name="MBS"/>
        <xdr:cNvSpPr/>
      </xdr:nvSpPr>
      <xdr:spPr>
        <a:xfrm>
          <a:off x="8022600" y="1429200"/>
          <a:ext cx="39168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-10.7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11</xdr:col>
      <xdr:colOff>390960</xdr:colOff>
      <xdr:row>8</xdr:row>
      <xdr:rowOff>0</xdr:rowOff>
    </xdr:from>
    <xdr:to>
      <xdr:col>12</xdr:col>
      <xdr:colOff>433800</xdr:colOff>
      <xdr:row>8</xdr:row>
      <xdr:rowOff>153000</xdr:rowOff>
    </xdr:to>
    <xdr:sp>
      <xdr:nvSpPr>
        <xdr:cNvPr id="86" name="Text 94"/>
        <xdr:cNvSpPr/>
      </xdr:nvSpPr>
      <xdr:spPr>
        <a:xfrm>
          <a:off x="7853400" y="1600200"/>
          <a:ext cx="69840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Est LP change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168840</xdr:colOff>
      <xdr:row>26</xdr:row>
      <xdr:rowOff>38520</xdr:rowOff>
    </xdr:from>
    <xdr:to>
      <xdr:col>0</xdr:col>
      <xdr:colOff>455040</xdr:colOff>
      <xdr:row>27</xdr:row>
      <xdr:rowOff>19800</xdr:rowOff>
    </xdr:to>
    <xdr:sp>
      <xdr:nvSpPr>
        <xdr:cNvPr id="87" name="MBS"/>
        <xdr:cNvSpPr/>
      </xdr:nvSpPr>
      <xdr:spPr>
        <a:xfrm>
          <a:off x="168840" y="5239080"/>
          <a:ext cx="286200" cy="181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0.0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53280</xdr:colOff>
      <xdr:row>27</xdr:row>
      <xdr:rowOff>123480</xdr:rowOff>
    </xdr:from>
    <xdr:to>
      <xdr:col>0</xdr:col>
      <xdr:colOff>634680</xdr:colOff>
      <xdr:row>28</xdr:row>
      <xdr:rowOff>113760</xdr:rowOff>
    </xdr:to>
    <xdr:sp>
      <xdr:nvSpPr>
        <xdr:cNvPr id="88" name="Text 94"/>
        <xdr:cNvSpPr/>
      </xdr:nvSpPr>
      <xdr:spPr>
        <a:xfrm>
          <a:off x="53280" y="5524200"/>
          <a:ext cx="58140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800" strike="noStrike" u="none">
              <a:effectLst/>
              <a:uFillTx/>
              <a:latin typeface="Times New Roman"/>
            </a:rPr>
            <a:t>Falfurrias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380880</xdr:colOff>
      <xdr:row>28</xdr:row>
      <xdr:rowOff>161640</xdr:rowOff>
    </xdr:from>
    <xdr:to>
      <xdr:col>0</xdr:col>
      <xdr:colOff>655200</xdr:colOff>
      <xdr:row>29</xdr:row>
      <xdr:rowOff>190800</xdr:rowOff>
    </xdr:to>
    <xdr:sp>
      <xdr:nvSpPr>
        <xdr:cNvPr id="89" name="Line 90"/>
        <xdr:cNvSpPr/>
      </xdr:nvSpPr>
      <xdr:spPr>
        <a:xfrm>
          <a:off x="380880" y="5762520"/>
          <a:ext cx="274320" cy="228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3</xdr:col>
      <xdr:colOff>1082160</xdr:colOff>
      <xdr:row>0</xdr:row>
      <xdr:rowOff>419400</xdr:rowOff>
    </xdr:to>
    <xdr:pic>
      <xdr:nvPicPr>
        <xdr:cNvPr id="90" name="Picture 1" descr=""/>
        <xdr:cNvPicPr/>
      </xdr:nvPicPr>
      <xdr:blipFill>
        <a:blip r:embed="rId1"/>
        <a:stretch/>
      </xdr:blipFill>
      <xdr:spPr>
        <a:xfrm>
          <a:off x="0" y="0"/>
          <a:ext cx="2392200" cy="41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402120</xdr:colOff>
      <xdr:row>0</xdr:row>
      <xdr:rowOff>477360</xdr:rowOff>
    </xdr:to>
    <xdr:pic>
      <xdr:nvPicPr>
        <xdr:cNvPr id="91" name="Picture 1" descr=""/>
        <xdr:cNvPicPr/>
      </xdr:nvPicPr>
      <xdr:blipFill>
        <a:blip r:embed="rId1"/>
        <a:stretch/>
      </xdr:blipFill>
      <xdr:spPr>
        <a:xfrm>
          <a:off x="0" y="0"/>
          <a:ext cx="1691280" cy="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LES/CHANNEL/Originals/Chans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p"/>
      <sheetName val="System Detail"/>
      <sheetName val="Previous"/>
      <sheetName val="Changes"/>
      <sheetName val="Maint Sch"/>
      <sheetName val="DT SCH"/>
      <sheetName val="CGIP"/>
      <sheetName val="CGOP"/>
      <sheetName val="HGIP"/>
      <sheetName val="HGOP"/>
      <sheetName val="CW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8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2421875" defaultRowHeight="15.75" customHeight="true" zeroHeight="false" outlineLevelRow="0" outlineLevelCol="0"/>
  <cols>
    <col collapsed="false" customWidth="false" hidden="false" outlineLevel="0" max="9" min="1" style="1" width="10.32"/>
    <col collapsed="false" customWidth="true" hidden="false" outlineLevel="0" max="10" min="10" style="1" width="14.32"/>
    <col collapsed="false" customWidth="false" hidden="false" outlineLevel="0" max="257" min="11" style="1" width="10.32"/>
  </cols>
  <sheetData>
    <row r="1" customFormat="false" ht="15.75" hidden="false" customHeight="true" outlineLevel="0" collapsed="false">
      <c r="A1" s="2"/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5"/>
    </row>
    <row r="2" customFormat="false" ht="15.75" hidden="false" customHeight="tru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customFormat="false" ht="15.75" hidden="false" customHeight="tru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customFormat="false" ht="15.75" hidden="false" customHeight="true" outlineLevel="0" collapsed="false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customFormat="false" ht="15.75" hidden="false" customHeight="true" outlineLevel="0" collapsed="false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customFormat="false" ht="15.75" hidden="false" customHeight="true" outlineLevel="0" collapsed="false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customFormat="false" ht="15.75" hidden="false" customHeight="true" outlineLevel="0" collapsed="false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customFormat="false" ht="15.75" hidden="false" customHeight="true" outlineLevel="0" collapsed="false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</row>
    <row r="9" customFormat="false" ht="15.75" hidden="false" customHeight="true" outlineLevel="0" collapsed="false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customFormat="false" ht="15.75" hidden="false" customHeight="true" outlineLevel="0" collapsed="false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customFormat="false" ht="15.75" hidden="false" customHeight="true" outlineLevel="0" collapsed="false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customFormat="false" ht="15.75" hidden="false" customHeight="true" outlineLevel="0" collapsed="false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customFormat="false" ht="15.75" hidden="false" customHeight="true" outlineLevel="0" collapsed="false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customFormat="false" ht="15.75" hidden="false" customHeight="true" outlineLevel="0" collapsed="false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customFormat="false" ht="15.75" hidden="false" customHeight="true" outlineLevel="0" collapsed="false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customFormat="false" ht="15.75" hidden="false" customHeight="true" outlineLevel="0" collapsed="false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customFormat="false" ht="15.75" hidden="false" customHeight="true" outlineLevel="0" collapsed="false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customFormat="false" ht="15.75" hidden="false" customHeight="true" outlineLevel="0" collapsed="false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customFormat="false" ht="15.75" hidden="false" customHeight="true" outlineLevel="0" collapsed="false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customFormat="false" ht="15.75" hidden="false" customHeight="true" outlineLevel="0" collapsed="false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customFormat="false" ht="15.75" hidden="false" customHeight="true" outlineLevel="0" collapsed="false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customFormat="false" ht="15.75" hidden="false" customHeight="true" outlineLevel="0" collapsed="false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customFormat="false" ht="15.75" hidden="false" customHeight="true" outlineLevel="0" collapsed="false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customFormat="false" ht="15.75" hidden="false" customHeight="true" outlineLevel="0" collapsed="false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customFormat="false" ht="15.75" hidden="false" customHeight="true" outlineLevel="0" collapsed="false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customFormat="false" ht="15.75" hidden="false" customHeight="true" outlineLevel="0" collapsed="false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customFormat="false" ht="15.75" hidden="false" customHeight="true" outlineLevel="0" collapsed="false">
      <c r="A27" s="6"/>
      <c r="B27" s="7"/>
      <c r="C27" s="7"/>
      <c r="D27" s="7"/>
      <c r="E27" s="7"/>
      <c r="F27" s="7"/>
      <c r="G27" s="7"/>
      <c r="H27" s="10" t="s">
        <v>0</v>
      </c>
      <c r="J27" s="11" t="s">
        <v>1</v>
      </c>
      <c r="K27" s="7"/>
      <c r="L27" s="7"/>
      <c r="M27" s="8"/>
    </row>
    <row r="28" customFormat="false" ht="15.75" hidden="false" customHeight="true" outlineLevel="0" collapsed="false">
      <c r="A28" s="6"/>
      <c r="B28" s="7"/>
      <c r="C28" s="7"/>
      <c r="D28" s="7"/>
      <c r="E28" s="7"/>
      <c r="F28" s="7"/>
      <c r="G28" s="7"/>
      <c r="H28" s="7"/>
      <c r="I28" s="7"/>
      <c r="J28" s="12" t="n">
        <f aca="false">Date</f>
        <v>36755</v>
      </c>
      <c r="K28" s="10"/>
      <c r="L28" s="7"/>
      <c r="M28" s="8"/>
    </row>
    <row r="29" customFormat="false" ht="15.75" hidden="false" customHeight="true" outlineLevel="0" collapsed="false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customFormat="false" ht="15.75" hidden="false" customHeight="true" outlineLevel="0" collapsed="false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customFormat="false" ht="15.75" hidden="false" customHeight="true" outlineLevel="0" collapsed="false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customFormat="false" ht="15.75" hidden="false" customHeight="true" outlineLevel="0" collapsed="false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customFormat="false" ht="15.75" hidden="false" customHeight="true" outlineLevel="0" collapsed="false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customFormat="false" ht="15.75" hidden="false" customHeight="true" outlineLevel="0" collapsed="false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customFormat="false" ht="15.75" hidden="false" customHeight="true" outlineLevel="0" collapsed="false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</row>
    <row r="36" customFormat="false" ht="15.75" hidden="false" customHeight="true" outlineLevel="0" collapsed="false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customFormat="false" ht="15.75" hidden="true" customHeight="true" outlineLevel="0" collapsed="false">
      <c r="A38" s="16" t="n">
        <f aca="false">Date</f>
        <v>36755</v>
      </c>
      <c r="B38" s="16"/>
      <c r="C38" s="17" t="s">
        <v>2</v>
      </c>
      <c r="D38" s="18" t="n">
        <f aca="false">'System Detail'!N12/1000</f>
        <v>0</v>
      </c>
      <c r="E38" s="7"/>
      <c r="F38" s="7"/>
      <c r="G38" s="7"/>
      <c r="H38" s="7"/>
      <c r="I38" s="7"/>
      <c r="J38" s="7"/>
      <c r="K38" s="7"/>
      <c r="L38" s="7"/>
      <c r="M38" s="7"/>
    </row>
    <row r="39" customFormat="false" ht="15.75" hidden="true" customHeight="true" outlineLevel="0" collapsed="false">
      <c r="A39" s="16"/>
      <c r="B39" s="16"/>
      <c r="C39" s="17" t="s">
        <v>3</v>
      </c>
      <c r="D39" s="18" t="n">
        <f aca="false">'System Detail'!M10/1000</f>
        <v>0</v>
      </c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5.75" hidden="true" customHeight="true" outlineLevel="0" collapsed="false">
      <c r="C40" s="17" t="s">
        <v>4</v>
      </c>
      <c r="D40" s="18" t="n">
        <f aca="false">'System Detail'!N30/1000</f>
        <v>21.508</v>
      </c>
    </row>
    <row r="41" customFormat="false" ht="15.75" hidden="true" customHeight="true" outlineLevel="0" collapsed="false">
      <c r="A41" s="19"/>
      <c r="B41" s="19"/>
      <c r="C41" s="20" t="s">
        <v>5</v>
      </c>
      <c r="D41" s="18" t="n">
        <f aca="false">'System Detail'!N50/1000</f>
        <v>343.67</v>
      </c>
    </row>
    <row r="42" customFormat="false" ht="15.75" hidden="true" customHeight="true" outlineLevel="0" collapsed="false">
      <c r="A42" s="19"/>
      <c r="B42" s="19"/>
      <c r="C42" s="20" t="s">
        <v>6</v>
      </c>
      <c r="D42" s="18" t="n">
        <f aca="false">'System Detail'!N63/1000</f>
        <v>344.269</v>
      </c>
    </row>
    <row r="43" customFormat="false" ht="15.75" hidden="true" customHeight="true" outlineLevel="0" collapsed="false">
      <c r="A43" s="19"/>
      <c r="B43" s="19"/>
      <c r="C43" s="20" t="s">
        <v>7</v>
      </c>
      <c r="D43" s="18" t="n">
        <f aca="false">'System Detail'!N72/1000</f>
        <v>333.18</v>
      </c>
    </row>
    <row r="44" customFormat="false" ht="15.75" hidden="true" customHeight="true" outlineLevel="0" collapsed="false">
      <c r="A44" s="19"/>
      <c r="B44" s="19"/>
      <c r="C44" s="20" t="s">
        <v>8</v>
      </c>
      <c r="D44" s="18" t="n">
        <f aca="false">'System Detail'!N97/1000</f>
        <v>387.699</v>
      </c>
    </row>
    <row r="45" customFormat="false" ht="15.75" hidden="true" customHeight="true" outlineLevel="0" collapsed="false">
      <c r="A45" s="19"/>
      <c r="B45" s="19"/>
      <c r="C45" s="20" t="s">
        <v>9</v>
      </c>
      <c r="D45" s="18" t="n">
        <f aca="false">'System Detail'!N111/1000</f>
        <v>318.302</v>
      </c>
    </row>
    <row r="46" customFormat="false" ht="15.75" hidden="true" customHeight="true" outlineLevel="0" collapsed="false">
      <c r="A46" s="19"/>
      <c r="B46" s="19"/>
      <c r="C46" s="20" t="s">
        <v>10</v>
      </c>
      <c r="D46" s="18" t="n">
        <f aca="false">KATY/-1000</f>
        <v>-0</v>
      </c>
    </row>
    <row r="47" customFormat="false" ht="15.75" hidden="true" customHeight="true" outlineLevel="0" collapsed="false">
      <c r="A47" s="19"/>
      <c r="B47" s="19"/>
      <c r="C47" s="20" t="s">
        <v>11</v>
      </c>
      <c r="D47" s="18" t="n">
        <f aca="false">PARISH/-1000</f>
        <v>-40</v>
      </c>
    </row>
    <row r="48" customFormat="false" ht="15.75" hidden="true" customHeight="true" outlineLevel="0" collapsed="false">
      <c r="A48" s="19"/>
      <c r="B48" s="19"/>
      <c r="C48" s="20" t="s">
        <v>12</v>
      </c>
      <c r="D48" s="18" t="n">
        <f aca="false">('System Detail'!M113+'System Detail'!M114)/1000</f>
        <v>9.344</v>
      </c>
    </row>
    <row r="49" customFormat="false" ht="15.75" hidden="true" customHeight="true" outlineLevel="0" collapsed="false">
      <c r="A49" s="19"/>
      <c r="B49" s="19"/>
      <c r="C49" s="20" t="s">
        <v>13</v>
      </c>
      <c r="D49" s="18" t="n">
        <f aca="false">'System Detail'!N120/1000</f>
        <v>327.861</v>
      </c>
    </row>
    <row r="50" customFormat="false" ht="15.75" hidden="true" customHeight="true" outlineLevel="0" collapsed="false">
      <c r="A50" s="19"/>
      <c r="B50" s="19"/>
      <c r="C50" s="20" t="s">
        <v>14</v>
      </c>
      <c r="D50" s="18" t="n">
        <f aca="false">'System Detail'!N125/1000</f>
        <v>418.041</v>
      </c>
    </row>
    <row r="51" customFormat="false" ht="15.75" hidden="true" customHeight="true" outlineLevel="0" collapsed="false">
      <c r="A51" s="19"/>
      <c r="B51" s="19"/>
      <c r="C51" s="20" t="s">
        <v>15</v>
      </c>
      <c r="D51" s="18" t="n">
        <f aca="false">SUM('System Detail'!M126:M163)/1000</f>
        <v>-299.345</v>
      </c>
    </row>
    <row r="52" customFormat="false" ht="15.75" hidden="true" customHeight="true" outlineLevel="0" collapsed="false">
      <c r="A52" s="19"/>
      <c r="B52" s="19"/>
      <c r="C52" s="20" t="s">
        <v>16</v>
      </c>
      <c r="D52" s="18" t="n">
        <f aca="false">'System Detail'!N163/1000</f>
        <v>118.696</v>
      </c>
    </row>
    <row r="53" customFormat="false" ht="15.75" hidden="true" customHeight="true" outlineLevel="0" collapsed="false">
      <c r="A53" s="19"/>
      <c r="B53" s="19"/>
      <c r="C53" s="17" t="s">
        <v>17</v>
      </c>
      <c r="D53" s="18" t="n">
        <f aca="false">('System Detail'!M178+'System Detail'!M179)/1000</f>
        <v>-1</v>
      </c>
    </row>
    <row r="54" customFormat="false" ht="15.75" hidden="true" customHeight="true" outlineLevel="0" collapsed="false">
      <c r="A54" s="19"/>
      <c r="B54" s="19"/>
      <c r="C54" s="20" t="s">
        <v>18</v>
      </c>
      <c r="D54" s="18" t="n">
        <f aca="false">'System Detail'!N208/1000</f>
        <v>38.476</v>
      </c>
    </row>
    <row r="55" customFormat="false" ht="15.75" hidden="true" customHeight="true" outlineLevel="0" collapsed="false">
      <c r="A55" s="19"/>
      <c r="B55" s="19"/>
      <c r="C55" s="20" t="s">
        <v>19</v>
      </c>
      <c r="D55" s="18" t="n">
        <f aca="false">SUM('System Detail'!M209:M223)/1000</f>
        <v>-38.476</v>
      </c>
    </row>
    <row r="56" customFormat="false" ht="15.75" hidden="true" customHeight="true" outlineLevel="0" collapsed="false">
      <c r="A56" s="19"/>
      <c r="B56" s="19"/>
      <c r="C56" s="20" t="s">
        <v>20</v>
      </c>
      <c r="D56" s="18" t="n">
        <f aca="false">'System Detail'!M180/-1000</f>
        <v>-10.679</v>
      </c>
    </row>
    <row r="57" customFormat="false" ht="15.75" hidden="true" customHeight="true" outlineLevel="0" collapsed="false">
      <c r="A57" s="19"/>
      <c r="B57" s="19"/>
      <c r="C57" s="21" t="s">
        <v>21</v>
      </c>
      <c r="D57" s="22" t="n">
        <v>258.097</v>
      </c>
    </row>
    <row r="58" customFormat="false" ht="15.75" hidden="true" customHeight="true" outlineLevel="0" collapsed="false">
      <c r="A58" s="19"/>
      <c r="C58" s="21" t="s">
        <v>22</v>
      </c>
      <c r="D58" s="1" t="n">
        <v>47.99</v>
      </c>
    </row>
    <row r="59" customFormat="false" ht="15.75" hidden="true" customHeight="true" outlineLevel="0" collapsed="false">
      <c r="A59" s="19"/>
      <c r="C59" s="21" t="s">
        <v>23</v>
      </c>
      <c r="D59" s="1" t="n">
        <v>53.058</v>
      </c>
    </row>
    <row r="60" customFormat="false" ht="15.75" hidden="true" customHeight="true" outlineLevel="0" collapsed="false">
      <c r="A60" s="19"/>
      <c r="C60" s="21" t="s">
        <v>24</v>
      </c>
      <c r="D60" s="1" t="n">
        <v>43.471</v>
      </c>
    </row>
    <row r="61" customFormat="false" ht="15.75" hidden="true" customHeight="true" outlineLevel="0" collapsed="false">
      <c r="C61" s="21" t="s">
        <v>25</v>
      </c>
      <c r="D61" s="1" t="n">
        <v>75.497</v>
      </c>
    </row>
    <row r="62" customFormat="false" ht="15.75" hidden="true" customHeight="true" outlineLevel="0" collapsed="false">
      <c r="C62" s="21" t="s">
        <v>26</v>
      </c>
      <c r="D62" s="1" t="n">
        <v>79.512</v>
      </c>
    </row>
    <row r="63" customFormat="false" ht="15.75" hidden="true" customHeight="true" outlineLevel="0" collapsed="false">
      <c r="C63" s="21" t="s">
        <v>27</v>
      </c>
      <c r="D63" s="1" t="n">
        <v>34.164</v>
      </c>
    </row>
    <row r="64" customFormat="false" ht="15.75" hidden="true" customHeight="true" outlineLevel="0" collapsed="false">
      <c r="C64" s="21" t="s">
        <v>28</v>
      </c>
      <c r="D64" s="1" t="n">
        <v>102.753</v>
      </c>
    </row>
    <row r="65" customFormat="false" ht="15.75" hidden="true" customHeight="true" outlineLevel="0" collapsed="false">
      <c r="C65" s="21" t="s">
        <v>29</v>
      </c>
      <c r="D65" s="1" t="n">
        <v>0</v>
      </c>
    </row>
    <row r="66" customFormat="false" ht="15.75" hidden="true" customHeight="true" outlineLevel="0" collapsed="false">
      <c r="C66" s="21" t="s">
        <v>30</v>
      </c>
      <c r="D66" s="1" t="n">
        <v>40000</v>
      </c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</sheetData>
  <sheetProtection sheet="true" password="dedb" objects="true" scenarios="true"/>
  <printOptions headings="false" gridLines="false" gridLinesSet="true" horizontalCentered="true" verticalCentered="true"/>
  <pageMargins left="0.2" right="0.2" top="0.2" bottom="0.4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&amp;T&amp;C&amp;F&amp;R&amp;"Times New Roman,Bold Italic"&amp;14OPERATIONS PLANNING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5"/>
  <sheetViews>
    <sheetView showFormulas="false" showGridLines="false" showRowColHeaders="false" showZeros="true" rightToLeft="false" tabSelected="false" showOutlineSymbols="true" defaultGridColor="true" view="normal" topLeftCell="A1" colorId="64" zoomScale="70" zoomScaleNormal="70" zoomScalePageLayoutView="100" workbookViewId="0">
      <pane xSplit="4" ySplit="2" topLeftCell="G3" activePane="bottomRight" state="frozen"/>
      <selection pane="topLeft" activeCell="A1" activeCellId="0" sqref="A1"/>
      <selection pane="topRight" activeCell="G1" activeCellId="0" sqref="G1"/>
      <selection pane="bottomLeft" activeCell="A3" activeCellId="0" sqref="A3"/>
      <selection pane="bottomRight" activeCell="G3" activeCellId="0" sqref="G3"/>
    </sheetView>
  </sheetViews>
  <sheetFormatPr defaultColWidth="11.9921875" defaultRowHeight="12.75" customHeight="true" zeroHeight="false" outlineLevelRow="0" outlineLevelCol="0"/>
  <cols>
    <col collapsed="false" customWidth="true" hidden="false" outlineLevel="0" max="1" min="1" style="23" width="7.49"/>
    <col collapsed="false" customWidth="true" hidden="false" outlineLevel="0" max="2" min="2" style="23" width="6.82"/>
    <col collapsed="false" customWidth="true" hidden="false" outlineLevel="0" max="3" min="3" style="23" width="6.32"/>
    <col collapsed="false" customWidth="true" hidden="false" outlineLevel="0" max="4" min="4" style="23" width="34.49"/>
    <col collapsed="false" customWidth="true" hidden="true" outlineLevel="0" max="5" min="5" style="23" width="12.82"/>
    <col collapsed="false" customWidth="true" hidden="true" outlineLevel="0" max="6" min="6" style="23" width="9.49"/>
    <col collapsed="false" customWidth="true" hidden="false" outlineLevel="0" max="7" min="7" style="23" width="12.82"/>
    <col collapsed="false" customWidth="true" hidden="false" outlineLevel="0" max="8" min="8" style="23" width="12.65"/>
    <col collapsed="false" customWidth="true" hidden="true" outlineLevel="0" max="9" min="9" style="23" width="8.65"/>
    <col collapsed="false" customWidth="true" hidden="true" outlineLevel="0" max="10" min="10" style="23" width="8.99"/>
    <col collapsed="false" customWidth="true" hidden="false" outlineLevel="0" max="11" min="11" style="23" width="12.15"/>
    <col collapsed="false" customWidth="true" hidden="false" outlineLevel="0" max="12" min="12" style="23" width="10.99"/>
    <col collapsed="false" customWidth="true" hidden="false" outlineLevel="0" max="13" min="13" style="23" width="12.65"/>
    <col collapsed="false" customWidth="true" hidden="false" outlineLevel="0" max="14" min="14" style="23" width="10.65"/>
    <col collapsed="false" customWidth="true" hidden="false" outlineLevel="0" max="15" min="15" style="23" width="15.15"/>
    <col collapsed="false" customWidth="false" hidden="false" outlineLevel="0" max="257" min="16" style="23" width="11.99"/>
  </cols>
  <sheetData>
    <row r="1" customFormat="false" ht="36.75" hidden="false" customHeight="true" outlineLevel="0" collapsed="false">
      <c r="A1" s="24"/>
      <c r="B1" s="25"/>
      <c r="C1" s="25"/>
      <c r="D1" s="26" t="n">
        <v>36755</v>
      </c>
      <c r="E1" s="27"/>
      <c r="F1" s="28"/>
      <c r="G1" s="29"/>
      <c r="H1" s="28"/>
      <c r="I1" s="28"/>
      <c r="J1" s="1"/>
      <c r="K1" s="28"/>
      <c r="L1" s="28"/>
      <c r="M1" s="1"/>
      <c r="N1" s="30" t="s">
        <v>31</v>
      </c>
    </row>
    <row r="2" customFormat="false" ht="26.25" hidden="false" customHeight="false" outlineLevel="0" collapsed="false">
      <c r="A2" s="31" t="s">
        <v>32</v>
      </c>
      <c r="B2" s="31" t="s">
        <v>33</v>
      </c>
      <c r="C2" s="31" t="s">
        <v>34</v>
      </c>
      <c r="D2" s="32" t="s">
        <v>35</v>
      </c>
      <c r="E2" s="33" t="s">
        <v>36</v>
      </c>
      <c r="F2" s="33" t="s">
        <v>37</v>
      </c>
      <c r="G2" s="33" t="s">
        <v>38</v>
      </c>
      <c r="H2" s="33" t="s">
        <v>39</v>
      </c>
      <c r="I2" s="33" t="s">
        <v>40</v>
      </c>
      <c r="J2" s="33" t="s">
        <v>41</v>
      </c>
      <c r="K2" s="33" t="s">
        <v>42</v>
      </c>
      <c r="L2" s="33" t="s">
        <v>43</v>
      </c>
      <c r="M2" s="33" t="s">
        <v>44</v>
      </c>
      <c r="N2" s="33" t="s">
        <v>45</v>
      </c>
      <c r="O2" s="34" t="s">
        <v>46</v>
      </c>
    </row>
    <row r="3" customFormat="false" ht="12.75" hidden="false" customHeight="true" outlineLevel="0" collapsed="false">
      <c r="A3" s="35" t="n">
        <v>16361</v>
      </c>
      <c r="B3" s="36" t="s">
        <v>47</v>
      </c>
      <c r="C3" s="36"/>
      <c r="D3" s="35" t="s">
        <v>48</v>
      </c>
      <c r="E3" s="37" t="n">
        <v>0</v>
      </c>
      <c r="F3" s="36" t="n">
        <v>0</v>
      </c>
      <c r="G3" s="37" t="n">
        <v>0</v>
      </c>
      <c r="H3" s="38" t="n">
        <v>0</v>
      </c>
      <c r="I3" s="36" t="n">
        <v>0</v>
      </c>
      <c r="J3" s="36" t="n">
        <v>0</v>
      </c>
      <c r="K3" s="36" t="n">
        <v>0</v>
      </c>
      <c r="L3" s="38" t="n">
        <v>0</v>
      </c>
      <c r="M3" s="36" t="n">
        <v>0</v>
      </c>
      <c r="N3" s="39" t="n">
        <v>0</v>
      </c>
    </row>
    <row r="4" customFormat="false" ht="12.75" hidden="false" customHeight="false" outlineLevel="0" collapsed="false">
      <c r="A4" s="40" t="n">
        <v>26213</v>
      </c>
      <c r="B4" s="28" t="s">
        <v>47</v>
      </c>
      <c r="C4" s="28"/>
      <c r="D4" s="40" t="s">
        <v>49</v>
      </c>
      <c r="E4" s="28" t="n">
        <v>0</v>
      </c>
      <c r="F4" s="28" t="n">
        <v>2332</v>
      </c>
      <c r="G4" s="41" t="n">
        <v>-2332</v>
      </c>
      <c r="H4" s="42" t="n">
        <v>-2332</v>
      </c>
      <c r="I4" s="28" t="n">
        <v>0</v>
      </c>
      <c r="J4" s="28" t="n">
        <v>0</v>
      </c>
      <c r="K4" s="28" t="n">
        <v>0</v>
      </c>
      <c r="L4" s="42" t="n">
        <v>0</v>
      </c>
      <c r="M4" s="28" t="n">
        <v>-2332</v>
      </c>
      <c r="N4" s="43" t="n">
        <v>-2332</v>
      </c>
    </row>
    <row r="5" customFormat="false" ht="12.75" hidden="false" customHeight="false" outlineLevel="0" collapsed="false">
      <c r="A5" s="40" t="n">
        <v>16105</v>
      </c>
      <c r="B5" s="28" t="s">
        <v>47</v>
      </c>
      <c r="C5" s="28"/>
      <c r="D5" s="40" t="s">
        <v>50</v>
      </c>
      <c r="E5" s="28" t="n">
        <v>600</v>
      </c>
      <c r="F5" s="28" t="n">
        <v>0</v>
      </c>
      <c r="G5" s="28" t="n">
        <v>600</v>
      </c>
      <c r="H5" s="42" t="n">
        <v>-1732</v>
      </c>
      <c r="I5" s="28" t="n">
        <v>0</v>
      </c>
      <c r="J5" s="28" t="n">
        <v>0</v>
      </c>
      <c r="K5" s="28" t="n">
        <v>0</v>
      </c>
      <c r="L5" s="42" t="n">
        <v>0</v>
      </c>
      <c r="M5" s="28" t="n">
        <v>600</v>
      </c>
      <c r="N5" s="43" t="n">
        <v>-1732</v>
      </c>
    </row>
    <row r="6" customFormat="false" ht="12.75" hidden="false" customHeight="false" outlineLevel="0" collapsed="false">
      <c r="A6" s="40" t="n">
        <v>16218</v>
      </c>
      <c r="B6" s="28" t="s">
        <v>47</v>
      </c>
      <c r="C6" s="28"/>
      <c r="D6" s="40" t="s">
        <v>51</v>
      </c>
      <c r="E6" s="41" t="n">
        <v>650</v>
      </c>
      <c r="F6" s="28" t="n">
        <v>0</v>
      </c>
      <c r="G6" s="28" t="n">
        <v>650</v>
      </c>
      <c r="H6" s="42" t="n">
        <v>-1082</v>
      </c>
      <c r="I6" s="28" t="n">
        <v>0</v>
      </c>
      <c r="J6" s="28" t="n">
        <v>0</v>
      </c>
      <c r="K6" s="28" t="n">
        <v>0</v>
      </c>
      <c r="L6" s="42" t="n">
        <v>0</v>
      </c>
      <c r="M6" s="28" t="n">
        <v>650</v>
      </c>
      <c r="N6" s="43" t="n">
        <v>-1082</v>
      </c>
    </row>
    <row r="7" customFormat="false" ht="12.75" hidden="false" customHeight="false" outlineLevel="0" collapsed="false">
      <c r="A7" s="44" t="n">
        <v>16314</v>
      </c>
      <c r="B7" s="45" t="s">
        <v>47</v>
      </c>
      <c r="C7" s="45"/>
      <c r="D7" s="44" t="s">
        <v>52</v>
      </c>
      <c r="E7" s="45" t="n">
        <v>100</v>
      </c>
      <c r="F7" s="45" t="n">
        <v>0</v>
      </c>
      <c r="G7" s="45" t="n">
        <v>100</v>
      </c>
      <c r="H7" s="42" t="n">
        <v>-982</v>
      </c>
      <c r="I7" s="45" t="n">
        <v>0</v>
      </c>
      <c r="J7" s="45" t="n">
        <v>0</v>
      </c>
      <c r="K7" s="45" t="n">
        <v>0</v>
      </c>
      <c r="L7" s="42" t="n">
        <v>0</v>
      </c>
      <c r="M7" s="45" t="n">
        <v>100</v>
      </c>
      <c r="N7" s="43" t="n">
        <v>-982</v>
      </c>
      <c r="O7" s="46"/>
    </row>
    <row r="8" customFormat="false" ht="12.75" hidden="false" customHeight="false" outlineLevel="0" collapsed="false">
      <c r="A8" s="40" t="n">
        <v>16167</v>
      </c>
      <c r="B8" s="28" t="s">
        <v>47</v>
      </c>
      <c r="C8" s="28"/>
      <c r="D8" s="40" t="s">
        <v>53</v>
      </c>
      <c r="E8" s="28" t="n">
        <v>76</v>
      </c>
      <c r="F8" s="28" t="n">
        <v>0</v>
      </c>
      <c r="G8" s="28" t="n">
        <v>76</v>
      </c>
      <c r="H8" s="42" t="n">
        <v>-906</v>
      </c>
      <c r="I8" s="28" t="n">
        <v>0</v>
      </c>
      <c r="J8" s="28" t="n">
        <v>0</v>
      </c>
      <c r="K8" s="28" t="n">
        <v>0</v>
      </c>
      <c r="L8" s="42" t="n">
        <v>0</v>
      </c>
      <c r="M8" s="28" t="n">
        <v>76</v>
      </c>
      <c r="N8" s="43" t="n">
        <v>-906</v>
      </c>
      <c r="O8" s="47"/>
    </row>
    <row r="9" customFormat="false" ht="12.75" hidden="false" customHeight="false" outlineLevel="0" collapsed="false">
      <c r="A9" s="40" t="n">
        <v>16320</v>
      </c>
      <c r="B9" s="28" t="s">
        <v>47</v>
      </c>
      <c r="C9" s="28"/>
      <c r="D9" s="40" t="s">
        <v>54</v>
      </c>
      <c r="E9" s="28" t="n">
        <v>906</v>
      </c>
      <c r="F9" s="28" t="n">
        <v>0</v>
      </c>
      <c r="G9" s="28" t="n">
        <v>906</v>
      </c>
      <c r="H9" s="42" t="n">
        <v>0</v>
      </c>
      <c r="I9" s="28" t="n">
        <v>0</v>
      </c>
      <c r="J9" s="28" t="n">
        <v>0</v>
      </c>
      <c r="K9" s="28" t="n">
        <v>0</v>
      </c>
      <c r="L9" s="42" t="n">
        <v>0</v>
      </c>
      <c r="M9" s="28" t="n">
        <v>906</v>
      </c>
      <c r="N9" s="43" t="n">
        <v>0</v>
      </c>
    </row>
    <row r="10" customFormat="false" ht="12.75" hidden="false" customHeight="false" outlineLevel="0" collapsed="false">
      <c r="A10" s="40" t="n">
        <v>16347</v>
      </c>
      <c r="B10" s="28" t="s">
        <v>47</v>
      </c>
      <c r="C10" s="28"/>
      <c r="D10" s="40" t="s">
        <v>55</v>
      </c>
      <c r="E10" s="28" t="n">
        <v>0</v>
      </c>
      <c r="F10" s="28" t="n">
        <v>0</v>
      </c>
      <c r="G10" s="41" t="n">
        <v>0</v>
      </c>
      <c r="H10" s="42" t="n">
        <v>0</v>
      </c>
      <c r="I10" s="28" t="n">
        <v>0</v>
      </c>
      <c r="J10" s="28" t="n">
        <v>0</v>
      </c>
      <c r="K10" s="28" t="n">
        <v>0</v>
      </c>
      <c r="L10" s="42" t="n">
        <v>0</v>
      </c>
      <c r="M10" s="28" t="n">
        <v>0</v>
      </c>
      <c r="N10" s="43" t="n">
        <v>0</v>
      </c>
    </row>
    <row r="11" customFormat="false" ht="12.75" hidden="false" customHeight="false" outlineLevel="0" collapsed="false">
      <c r="A11" s="40" t="n">
        <v>26200</v>
      </c>
      <c r="B11" s="28" t="s">
        <v>47</v>
      </c>
      <c r="C11" s="28"/>
      <c r="D11" s="40" t="s">
        <v>56</v>
      </c>
      <c r="E11" s="28" t="n">
        <v>0</v>
      </c>
      <c r="F11" s="28" t="n">
        <v>0</v>
      </c>
      <c r="G11" s="41" t="n">
        <v>0</v>
      </c>
      <c r="H11" s="42" t="n">
        <v>0</v>
      </c>
      <c r="I11" s="28" t="n">
        <v>0</v>
      </c>
      <c r="J11" s="28" t="n">
        <v>0</v>
      </c>
      <c r="K11" s="28" t="n">
        <v>0</v>
      </c>
      <c r="L11" s="42" t="n">
        <v>0</v>
      </c>
      <c r="M11" s="28" t="n">
        <v>0</v>
      </c>
      <c r="N11" s="43" t="n">
        <v>0</v>
      </c>
    </row>
    <row r="12" customFormat="false" ht="13.5" hidden="false" customHeight="false" outlineLevel="0" collapsed="false">
      <c r="A12" s="48" t="n">
        <v>26201</v>
      </c>
      <c r="B12" s="49" t="s">
        <v>47</v>
      </c>
      <c r="C12" s="49"/>
      <c r="D12" s="48" t="s">
        <v>57</v>
      </c>
      <c r="E12" s="50" t="n">
        <v>0</v>
      </c>
      <c r="F12" s="50" t="n">
        <v>0</v>
      </c>
      <c r="G12" s="50" t="n">
        <v>0</v>
      </c>
      <c r="H12" s="51" t="n">
        <v>0</v>
      </c>
      <c r="I12" s="50" t="n">
        <v>0</v>
      </c>
      <c r="J12" s="50" t="n">
        <v>0</v>
      </c>
      <c r="K12" s="50" t="n">
        <v>0</v>
      </c>
      <c r="L12" s="51" t="n">
        <v>0</v>
      </c>
      <c r="M12" s="50" t="n">
        <v>0</v>
      </c>
      <c r="N12" s="52" t="n">
        <v>0</v>
      </c>
    </row>
    <row r="13" customFormat="false" ht="24.6" hidden="false" customHeight="true" outlineLevel="0" collapsed="false">
      <c r="A13" s="53"/>
      <c r="B13" s="54"/>
      <c r="C13" s="54"/>
      <c r="D13" s="53"/>
      <c r="E13" s="55" t="n">
        <v>2332</v>
      </c>
      <c r="F13" s="55" t="n">
        <v>2332</v>
      </c>
      <c r="G13" s="55" t="n">
        <v>0</v>
      </c>
      <c r="H13" s="55" t="n">
        <v>0</v>
      </c>
      <c r="I13" s="55" t="n">
        <v>0</v>
      </c>
      <c r="J13" s="55" t="n">
        <v>0</v>
      </c>
      <c r="K13" s="55" t="n">
        <v>0</v>
      </c>
      <c r="L13" s="55" t="n">
        <v>0</v>
      </c>
      <c r="M13" s="55" t="n">
        <v>0</v>
      </c>
      <c r="N13" s="56" t="n">
        <v>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2.75" hidden="false" customHeight="false" outlineLevel="0" collapsed="false">
      <c r="A14" s="35" t="n">
        <v>11922</v>
      </c>
      <c r="B14" s="36" t="s">
        <v>58</v>
      </c>
      <c r="C14" s="36"/>
      <c r="D14" s="35" t="s">
        <v>59</v>
      </c>
      <c r="E14" s="36" t="n">
        <v>225</v>
      </c>
      <c r="F14" s="36" t="n">
        <v>0</v>
      </c>
      <c r="G14" s="37" t="n">
        <v>225</v>
      </c>
      <c r="H14" s="38" t="n">
        <v>225</v>
      </c>
      <c r="I14" s="37" t="n">
        <v>0</v>
      </c>
      <c r="J14" s="37" t="n">
        <v>0</v>
      </c>
      <c r="K14" s="37" t="n">
        <v>0</v>
      </c>
      <c r="L14" s="38" t="n">
        <v>0</v>
      </c>
      <c r="M14" s="36" t="n">
        <v>225</v>
      </c>
      <c r="N14" s="39" t="n">
        <v>225</v>
      </c>
    </row>
    <row r="15" customFormat="false" ht="12.75" hidden="false" customHeight="false" outlineLevel="0" collapsed="false">
      <c r="A15" s="44" t="n">
        <v>10093</v>
      </c>
      <c r="B15" s="45" t="s">
        <v>58</v>
      </c>
      <c r="C15" s="45"/>
      <c r="D15" s="44" t="s">
        <v>60</v>
      </c>
      <c r="E15" s="45" t="n">
        <v>825</v>
      </c>
      <c r="F15" s="45" t="n">
        <v>0</v>
      </c>
      <c r="G15" s="58" t="n">
        <v>825</v>
      </c>
      <c r="H15" s="42" t="n">
        <v>1050</v>
      </c>
      <c r="I15" s="58" t="n">
        <v>0</v>
      </c>
      <c r="J15" s="58" t="n">
        <v>0</v>
      </c>
      <c r="K15" s="58" t="n">
        <v>0</v>
      </c>
      <c r="L15" s="42" t="n">
        <v>0</v>
      </c>
      <c r="M15" s="45" t="n">
        <v>825</v>
      </c>
      <c r="N15" s="43" t="n">
        <v>1050</v>
      </c>
    </row>
    <row r="16" customFormat="false" ht="12.75" hidden="false" customHeight="false" outlineLevel="0" collapsed="false">
      <c r="A16" s="44" t="n">
        <v>12207</v>
      </c>
      <c r="B16" s="45" t="s">
        <v>58</v>
      </c>
      <c r="C16" s="45"/>
      <c r="D16" s="44" t="s">
        <v>61</v>
      </c>
      <c r="E16" s="45" t="n">
        <v>125</v>
      </c>
      <c r="F16" s="45" t="n">
        <v>0</v>
      </c>
      <c r="G16" s="58" t="n">
        <v>125</v>
      </c>
      <c r="H16" s="42" t="n">
        <v>1175</v>
      </c>
      <c r="I16" s="58" t="n">
        <v>0</v>
      </c>
      <c r="J16" s="58" t="n">
        <v>0</v>
      </c>
      <c r="K16" s="58" t="n">
        <v>0</v>
      </c>
      <c r="L16" s="42" t="n">
        <v>0</v>
      </c>
      <c r="M16" s="45" t="n">
        <v>125</v>
      </c>
      <c r="N16" s="43" t="n">
        <v>1175</v>
      </c>
    </row>
    <row r="17" customFormat="false" ht="12.75" hidden="false" customHeight="false" outlineLevel="0" collapsed="false">
      <c r="A17" s="44" t="n">
        <v>10061</v>
      </c>
      <c r="B17" s="45" t="s">
        <v>58</v>
      </c>
      <c r="C17" s="45"/>
      <c r="D17" s="44" t="s">
        <v>62</v>
      </c>
      <c r="E17" s="45" t="n">
        <v>1575</v>
      </c>
      <c r="F17" s="45" t="n">
        <v>0</v>
      </c>
      <c r="G17" s="58" t="n">
        <v>1575</v>
      </c>
      <c r="H17" s="42" t="n">
        <v>2750</v>
      </c>
      <c r="I17" s="58" t="n">
        <v>0</v>
      </c>
      <c r="J17" s="58" t="n">
        <v>0</v>
      </c>
      <c r="K17" s="58" t="n">
        <v>0</v>
      </c>
      <c r="L17" s="42" t="n">
        <v>0</v>
      </c>
      <c r="M17" s="45" t="n">
        <v>1575</v>
      </c>
      <c r="N17" s="43" t="n">
        <v>2750</v>
      </c>
    </row>
    <row r="18" customFormat="false" ht="12.75" hidden="false" customHeight="false" outlineLevel="0" collapsed="false">
      <c r="A18" s="44" t="n">
        <v>12377</v>
      </c>
      <c r="B18" s="45" t="s">
        <v>58</v>
      </c>
      <c r="C18" s="45"/>
      <c r="D18" s="44" t="s">
        <v>63</v>
      </c>
      <c r="E18" s="45" t="n">
        <v>450</v>
      </c>
      <c r="F18" s="45" t="n">
        <v>0</v>
      </c>
      <c r="G18" s="58" t="n">
        <v>450</v>
      </c>
      <c r="H18" s="42" t="n">
        <v>3200</v>
      </c>
      <c r="I18" s="58" t="n">
        <v>0</v>
      </c>
      <c r="J18" s="58" t="n">
        <v>0</v>
      </c>
      <c r="K18" s="58" t="n">
        <v>0</v>
      </c>
      <c r="L18" s="42" t="n">
        <v>0</v>
      </c>
      <c r="M18" s="45" t="n">
        <v>450</v>
      </c>
      <c r="N18" s="43" t="n">
        <v>3200</v>
      </c>
    </row>
    <row r="19" customFormat="false" ht="12.75" hidden="false" customHeight="false" outlineLevel="0" collapsed="false">
      <c r="A19" s="44" t="n">
        <v>11889</v>
      </c>
      <c r="B19" s="45" t="s">
        <v>58</v>
      </c>
      <c r="C19" s="45"/>
      <c r="D19" s="44" t="s">
        <v>64</v>
      </c>
      <c r="E19" s="45" t="n">
        <v>350</v>
      </c>
      <c r="F19" s="45" t="n">
        <v>0</v>
      </c>
      <c r="G19" s="58" t="n">
        <v>350</v>
      </c>
      <c r="H19" s="42" t="n">
        <v>3550</v>
      </c>
      <c r="I19" s="58" t="n">
        <v>0</v>
      </c>
      <c r="J19" s="58" t="n">
        <v>0</v>
      </c>
      <c r="K19" s="58" t="n">
        <v>0</v>
      </c>
      <c r="L19" s="42" t="n">
        <v>0</v>
      </c>
      <c r="M19" s="45" t="n">
        <v>350</v>
      </c>
      <c r="N19" s="43" t="n">
        <v>3550</v>
      </c>
    </row>
    <row r="20" customFormat="false" ht="12.75" hidden="false" customHeight="false" outlineLevel="0" collapsed="false">
      <c r="A20" s="44" t="n">
        <v>11583</v>
      </c>
      <c r="B20" s="45" t="s">
        <v>58</v>
      </c>
      <c r="C20" s="45"/>
      <c r="D20" s="44" t="s">
        <v>65</v>
      </c>
      <c r="E20" s="45" t="n">
        <v>190</v>
      </c>
      <c r="F20" s="45" t="n">
        <v>0</v>
      </c>
      <c r="G20" s="58" t="n">
        <v>190</v>
      </c>
      <c r="H20" s="42" t="n">
        <v>3740</v>
      </c>
      <c r="I20" s="58" t="n">
        <v>0</v>
      </c>
      <c r="J20" s="58" t="n">
        <v>0</v>
      </c>
      <c r="K20" s="58" t="n">
        <v>0</v>
      </c>
      <c r="L20" s="42" t="n">
        <v>0</v>
      </c>
      <c r="M20" s="45" t="n">
        <v>190</v>
      </c>
      <c r="N20" s="43" t="n">
        <v>3740</v>
      </c>
    </row>
    <row r="21" customFormat="false" ht="12.75" hidden="false" customHeight="false" outlineLevel="0" collapsed="false">
      <c r="A21" s="44" t="n">
        <v>11916</v>
      </c>
      <c r="B21" s="45" t="s">
        <v>58</v>
      </c>
      <c r="C21" s="45"/>
      <c r="D21" s="44" t="s">
        <v>66</v>
      </c>
      <c r="E21" s="45" t="n">
        <v>50</v>
      </c>
      <c r="F21" s="45" t="n">
        <v>0</v>
      </c>
      <c r="G21" s="58" t="n">
        <v>50</v>
      </c>
      <c r="H21" s="42" t="n">
        <v>3790</v>
      </c>
      <c r="I21" s="58" t="n">
        <v>0</v>
      </c>
      <c r="J21" s="58" t="n">
        <v>0</v>
      </c>
      <c r="K21" s="58" t="n">
        <v>0</v>
      </c>
      <c r="L21" s="42" t="n">
        <v>0</v>
      </c>
      <c r="M21" s="45" t="n">
        <v>50</v>
      </c>
      <c r="N21" s="43" t="n">
        <v>3790</v>
      </c>
    </row>
    <row r="22" customFormat="false" ht="12.75" hidden="false" customHeight="false" outlineLevel="0" collapsed="false">
      <c r="A22" s="44" t="n">
        <v>12323</v>
      </c>
      <c r="B22" s="45" t="s">
        <v>58</v>
      </c>
      <c r="C22" s="45"/>
      <c r="D22" s="44" t="s">
        <v>67</v>
      </c>
      <c r="E22" s="45" t="n">
        <v>1</v>
      </c>
      <c r="F22" s="45" t="n">
        <v>0</v>
      </c>
      <c r="G22" s="58" t="n">
        <v>1</v>
      </c>
      <c r="H22" s="42" t="n">
        <v>3791</v>
      </c>
      <c r="I22" s="58" t="n">
        <v>0</v>
      </c>
      <c r="J22" s="58" t="n">
        <v>0</v>
      </c>
      <c r="K22" s="58" t="n">
        <v>0</v>
      </c>
      <c r="L22" s="42" t="n">
        <v>0</v>
      </c>
      <c r="M22" s="45" t="n">
        <v>1</v>
      </c>
      <c r="N22" s="43" t="n">
        <v>3791</v>
      </c>
    </row>
    <row r="23" customFormat="false" ht="12.75" hidden="false" customHeight="false" outlineLevel="0" collapsed="false">
      <c r="A23" s="44" t="n">
        <v>12408</v>
      </c>
      <c r="B23" s="45" t="s">
        <v>58</v>
      </c>
      <c r="C23" s="45"/>
      <c r="D23" s="44" t="s">
        <v>68</v>
      </c>
      <c r="E23" s="45" t="n">
        <v>300</v>
      </c>
      <c r="F23" s="45" t="n">
        <v>0</v>
      </c>
      <c r="G23" s="58" t="n">
        <v>300</v>
      </c>
      <c r="H23" s="42" t="n">
        <v>4091</v>
      </c>
      <c r="I23" s="58" t="n">
        <v>0</v>
      </c>
      <c r="J23" s="58" t="n">
        <v>0</v>
      </c>
      <c r="K23" s="58" t="n">
        <v>0</v>
      </c>
      <c r="L23" s="42" t="n">
        <v>0</v>
      </c>
      <c r="M23" s="45" t="n">
        <v>300</v>
      </c>
      <c r="N23" s="43" t="n">
        <v>4091</v>
      </c>
    </row>
    <row r="24" customFormat="false" ht="12.75" hidden="false" customHeight="false" outlineLevel="0" collapsed="false">
      <c r="A24" s="44" t="n">
        <v>11241</v>
      </c>
      <c r="B24" s="45" t="s">
        <v>58</v>
      </c>
      <c r="C24" s="45"/>
      <c r="D24" s="44" t="s">
        <v>69</v>
      </c>
      <c r="E24" s="45" t="n">
        <v>5</v>
      </c>
      <c r="F24" s="45" t="n">
        <v>0</v>
      </c>
      <c r="G24" s="58" t="n">
        <v>5</v>
      </c>
      <c r="H24" s="42" t="n">
        <v>4096</v>
      </c>
      <c r="I24" s="58" t="n">
        <v>0</v>
      </c>
      <c r="J24" s="58" t="n">
        <v>0</v>
      </c>
      <c r="K24" s="58" t="n">
        <v>0</v>
      </c>
      <c r="L24" s="42" t="n">
        <v>0</v>
      </c>
      <c r="M24" s="45" t="n">
        <v>5</v>
      </c>
      <c r="N24" s="43" t="n">
        <v>4096</v>
      </c>
    </row>
    <row r="25" customFormat="false" ht="13.5" hidden="false" customHeight="false" outlineLevel="0" collapsed="false">
      <c r="A25" s="48" t="n">
        <v>26218</v>
      </c>
      <c r="B25" s="49" t="s">
        <v>58</v>
      </c>
      <c r="C25" s="49"/>
      <c r="D25" s="48" t="s">
        <v>70</v>
      </c>
      <c r="E25" s="49" t="n">
        <v>0</v>
      </c>
      <c r="F25" s="49" t="n">
        <v>2900</v>
      </c>
      <c r="G25" s="59" t="n">
        <v>-2900</v>
      </c>
      <c r="H25" s="60" t="n">
        <v>1196</v>
      </c>
      <c r="I25" s="59" t="n">
        <v>0</v>
      </c>
      <c r="J25" s="59" t="n">
        <v>0</v>
      </c>
      <c r="K25" s="59" t="n">
        <v>0</v>
      </c>
      <c r="L25" s="60" t="n">
        <v>0</v>
      </c>
      <c r="M25" s="49" t="n">
        <v>-2900</v>
      </c>
      <c r="N25" s="61" t="n">
        <v>1196</v>
      </c>
    </row>
    <row r="26" customFormat="false" ht="18" hidden="false" customHeight="true" outlineLevel="0" collapsed="false">
      <c r="A26" s="62"/>
      <c r="B26" s="63"/>
      <c r="C26" s="63"/>
      <c r="D26" s="62"/>
      <c r="E26" s="63" t="n">
        <v>3550</v>
      </c>
      <c r="F26" s="63" t="n">
        <v>0</v>
      </c>
      <c r="G26" s="64" t="n">
        <v>1196</v>
      </c>
      <c r="H26" s="63" t="n">
        <v>1196</v>
      </c>
      <c r="I26" s="64" t="n">
        <v>0</v>
      </c>
      <c r="J26" s="64" t="n">
        <v>0</v>
      </c>
      <c r="K26" s="64" t="n">
        <v>0</v>
      </c>
      <c r="L26" s="63" t="n">
        <v>0</v>
      </c>
      <c r="M26" s="63" t="n">
        <v>1196</v>
      </c>
      <c r="N26" s="63" t="n">
        <v>1196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12.75" hidden="false" customHeight="false" outlineLevel="0" collapsed="false">
      <c r="A27" s="35" t="n">
        <v>16127</v>
      </c>
      <c r="B27" s="36" t="s">
        <v>71</v>
      </c>
      <c r="C27" s="36"/>
      <c r="D27" s="66" t="s">
        <v>72</v>
      </c>
      <c r="E27" s="37" t="n">
        <v>36508</v>
      </c>
      <c r="F27" s="37" t="n">
        <v>0</v>
      </c>
      <c r="G27" s="37" t="n">
        <v>36508</v>
      </c>
      <c r="H27" s="38" t="n">
        <v>36508</v>
      </c>
      <c r="I27" s="36" t="n">
        <v>0</v>
      </c>
      <c r="J27" s="36" t="n">
        <v>0</v>
      </c>
      <c r="K27" s="36" t="n">
        <v>0</v>
      </c>
      <c r="L27" s="38" t="n">
        <v>0</v>
      </c>
      <c r="M27" s="36" t="n">
        <v>36508</v>
      </c>
      <c r="N27" s="39" t="n">
        <v>36508</v>
      </c>
    </row>
    <row r="28" customFormat="false" ht="12.75" hidden="false" customHeight="false" outlineLevel="0" collapsed="false">
      <c r="A28" s="44" t="n">
        <v>26071</v>
      </c>
      <c r="B28" s="45" t="s">
        <v>71</v>
      </c>
      <c r="C28" s="45"/>
      <c r="D28" s="44" t="s">
        <v>73</v>
      </c>
      <c r="E28" s="45" t="n">
        <v>0</v>
      </c>
      <c r="F28" s="45" t="n">
        <v>0</v>
      </c>
      <c r="G28" s="58" t="n">
        <v>0</v>
      </c>
      <c r="H28" s="42" t="n">
        <v>36508</v>
      </c>
      <c r="I28" s="45" t="n">
        <v>0</v>
      </c>
      <c r="J28" s="45" t="n">
        <v>0</v>
      </c>
      <c r="K28" s="45" t="n">
        <v>0</v>
      </c>
      <c r="L28" s="42" t="n">
        <v>0</v>
      </c>
      <c r="M28" s="45" t="n">
        <v>0</v>
      </c>
      <c r="N28" s="43" t="n">
        <v>36508</v>
      </c>
    </row>
    <row r="29" customFormat="false" ht="12.75" hidden="false" customHeight="false" outlineLevel="0" collapsed="false">
      <c r="A29" s="67" t="n">
        <v>26091</v>
      </c>
      <c r="B29" s="45" t="s">
        <v>71</v>
      </c>
      <c r="C29" s="45"/>
      <c r="D29" s="44" t="s">
        <v>74</v>
      </c>
      <c r="E29" s="45" t="n">
        <v>0</v>
      </c>
      <c r="F29" s="45" t="n">
        <v>20000</v>
      </c>
      <c r="G29" s="58" t="n">
        <v>-20000</v>
      </c>
      <c r="H29" s="42" t="n">
        <v>16508</v>
      </c>
      <c r="I29" s="45" t="n">
        <v>0</v>
      </c>
      <c r="J29" s="45" t="n">
        <v>0</v>
      </c>
      <c r="K29" s="45" t="n">
        <v>0</v>
      </c>
      <c r="L29" s="42" t="n">
        <v>0</v>
      </c>
      <c r="M29" s="45" t="n">
        <v>-20000</v>
      </c>
      <c r="N29" s="43" t="n">
        <v>16508</v>
      </c>
    </row>
    <row r="30" customFormat="false" ht="13.5" hidden="false" customHeight="false" outlineLevel="0" collapsed="false">
      <c r="A30" s="48" t="n">
        <v>16066</v>
      </c>
      <c r="B30" s="49" t="s">
        <v>71</v>
      </c>
      <c r="C30" s="49"/>
      <c r="D30" s="48" t="s">
        <v>75</v>
      </c>
      <c r="E30" s="49" t="n">
        <v>5000</v>
      </c>
      <c r="F30" s="49" t="n">
        <v>0</v>
      </c>
      <c r="G30" s="59" t="n">
        <v>5000</v>
      </c>
      <c r="H30" s="68" t="n">
        <v>21508</v>
      </c>
      <c r="I30" s="59" t="n">
        <v>0</v>
      </c>
      <c r="J30" s="59" t="n">
        <v>0</v>
      </c>
      <c r="K30" s="59" t="n">
        <v>0</v>
      </c>
      <c r="L30" s="60" t="n">
        <v>0</v>
      </c>
      <c r="M30" s="49" t="n">
        <v>5000</v>
      </c>
      <c r="N30" s="61" t="n">
        <v>21508</v>
      </c>
    </row>
    <row r="31" customFormat="false" ht="12.75" hidden="false" customHeight="false" outlineLevel="0" collapsed="false">
      <c r="A31" s="40" t="n">
        <v>16281</v>
      </c>
      <c r="B31" s="69" t="n">
        <v>801</v>
      </c>
      <c r="C31" s="28"/>
      <c r="D31" s="70" t="s">
        <v>76</v>
      </c>
      <c r="E31" s="28" t="n">
        <v>0</v>
      </c>
      <c r="F31" s="28" t="n">
        <v>0</v>
      </c>
      <c r="G31" s="41" t="n">
        <v>0</v>
      </c>
      <c r="H31" s="42" t="n">
        <v>21508</v>
      </c>
      <c r="I31" s="41" t="n">
        <v>0</v>
      </c>
      <c r="J31" s="41" t="n">
        <v>0</v>
      </c>
      <c r="K31" s="41" t="n">
        <v>0</v>
      </c>
      <c r="L31" s="42" t="n">
        <v>0</v>
      </c>
      <c r="M31" s="28" t="n">
        <v>0</v>
      </c>
      <c r="N31" s="43" t="n">
        <v>21508</v>
      </c>
    </row>
    <row r="32" customFormat="false" ht="12.75" hidden="false" customHeight="false" outlineLevel="0" collapsed="false">
      <c r="A32" s="67" t="n">
        <v>26081</v>
      </c>
      <c r="B32" s="69" t="n">
        <v>801</v>
      </c>
      <c r="C32" s="28" t="n">
        <v>694</v>
      </c>
      <c r="D32" s="70" t="s">
        <v>77</v>
      </c>
      <c r="E32" s="28" t="n">
        <v>0</v>
      </c>
      <c r="F32" s="41" t="n">
        <v>24</v>
      </c>
      <c r="G32" s="41" t="n">
        <v>-24</v>
      </c>
      <c r="H32" s="71" t="n">
        <v>21484</v>
      </c>
      <c r="I32" s="41" t="n">
        <v>0</v>
      </c>
      <c r="J32" s="41" t="n">
        <v>450</v>
      </c>
      <c r="K32" s="41" t="n">
        <v>-450</v>
      </c>
      <c r="L32" s="42" t="n">
        <v>-450</v>
      </c>
      <c r="M32" s="28" t="n">
        <v>-474</v>
      </c>
      <c r="N32" s="43" t="n">
        <v>21034</v>
      </c>
    </row>
    <row r="33" customFormat="false" ht="12.75" hidden="false" customHeight="false" outlineLevel="0" collapsed="false">
      <c r="A33" s="40" t="n">
        <v>16032</v>
      </c>
      <c r="B33" s="69" t="n">
        <v>801</v>
      </c>
      <c r="C33" s="28" t="n">
        <v>3500</v>
      </c>
      <c r="D33" s="40" t="s">
        <v>78</v>
      </c>
      <c r="E33" s="41" t="n">
        <v>20243</v>
      </c>
      <c r="F33" s="41" t="n">
        <v>0</v>
      </c>
      <c r="G33" s="41" t="n">
        <v>20243</v>
      </c>
      <c r="H33" s="71" t="n">
        <v>41727</v>
      </c>
      <c r="I33" s="41" t="n">
        <v>76725</v>
      </c>
      <c r="J33" s="41" t="n">
        <v>0</v>
      </c>
      <c r="K33" s="58" t="n">
        <v>76725</v>
      </c>
      <c r="L33" s="42" t="n">
        <v>76275</v>
      </c>
      <c r="M33" s="28" t="n">
        <v>96968</v>
      </c>
      <c r="N33" s="43" t="n">
        <v>118002</v>
      </c>
    </row>
    <row r="34" customFormat="false" ht="12.75" hidden="false" customHeight="false" outlineLevel="0" collapsed="false">
      <c r="A34" s="40" t="n">
        <v>26205</v>
      </c>
      <c r="B34" s="69" t="n">
        <v>801</v>
      </c>
      <c r="C34" s="28" t="n">
        <v>3561</v>
      </c>
      <c r="D34" s="40" t="s">
        <v>79</v>
      </c>
      <c r="E34" s="28" t="n">
        <v>0</v>
      </c>
      <c r="F34" s="28" t="n">
        <v>927</v>
      </c>
      <c r="G34" s="41" t="n">
        <v>-927</v>
      </c>
      <c r="H34" s="71" t="n">
        <v>40800</v>
      </c>
      <c r="I34" s="41" t="n">
        <v>0</v>
      </c>
      <c r="J34" s="41" t="n">
        <v>0</v>
      </c>
      <c r="K34" s="41" t="n">
        <v>0</v>
      </c>
      <c r="L34" s="42" t="n">
        <v>76275</v>
      </c>
      <c r="M34" s="28" t="n">
        <v>-927</v>
      </c>
      <c r="N34" s="43" t="n">
        <v>117075</v>
      </c>
    </row>
    <row r="35" customFormat="false" ht="12.75" hidden="false" customHeight="false" outlineLevel="0" collapsed="false">
      <c r="A35" s="40" t="n">
        <v>16244</v>
      </c>
      <c r="B35" s="69" t="n">
        <v>801</v>
      </c>
      <c r="C35" s="28" t="n">
        <v>7038</v>
      </c>
      <c r="D35" s="70" t="s">
        <v>80</v>
      </c>
      <c r="E35" s="41" t="n">
        <v>113000</v>
      </c>
      <c r="F35" s="41" t="n">
        <v>0</v>
      </c>
      <c r="G35" s="41" t="n">
        <v>113000</v>
      </c>
      <c r="H35" s="71" t="n">
        <v>153800</v>
      </c>
      <c r="I35" s="41" t="n">
        <v>59950</v>
      </c>
      <c r="J35" s="41" t="n">
        <v>0</v>
      </c>
      <c r="K35" s="41" t="n">
        <v>59950</v>
      </c>
      <c r="L35" s="42" t="n">
        <v>136225</v>
      </c>
      <c r="M35" s="28" t="n">
        <v>172950</v>
      </c>
      <c r="N35" s="43" t="n">
        <v>290025</v>
      </c>
    </row>
    <row r="36" customFormat="false" ht="12.75" hidden="false" customHeight="false" outlineLevel="0" collapsed="false">
      <c r="A36" s="40" t="n">
        <v>16130</v>
      </c>
      <c r="B36" s="69" t="n">
        <v>801</v>
      </c>
      <c r="C36" s="28" t="n">
        <v>584</v>
      </c>
      <c r="D36" s="70" t="s">
        <v>81</v>
      </c>
      <c r="E36" s="41" t="n">
        <v>54043</v>
      </c>
      <c r="F36" s="41" t="n">
        <v>0</v>
      </c>
      <c r="G36" s="41" t="n">
        <v>54043</v>
      </c>
      <c r="H36" s="42" t="n">
        <v>207843</v>
      </c>
      <c r="I36" s="28" t="n">
        <v>1810</v>
      </c>
      <c r="J36" s="28" t="n">
        <v>0</v>
      </c>
      <c r="K36" s="41" t="n">
        <v>1810</v>
      </c>
      <c r="L36" s="42" t="n">
        <v>138035</v>
      </c>
      <c r="M36" s="28" t="n">
        <v>55853</v>
      </c>
      <c r="N36" s="43" t="n">
        <v>345878</v>
      </c>
    </row>
    <row r="37" customFormat="false" ht="12.75" hidden="false" customHeight="false" outlineLevel="0" collapsed="false">
      <c r="A37" s="40" t="n">
        <v>16291</v>
      </c>
      <c r="B37" s="69" t="n">
        <v>801</v>
      </c>
      <c r="C37" s="28"/>
      <c r="D37" s="40" t="s">
        <v>82</v>
      </c>
      <c r="E37" s="41" t="n">
        <v>0</v>
      </c>
      <c r="F37" s="41" t="n">
        <v>0</v>
      </c>
      <c r="G37" s="41" t="n">
        <v>0</v>
      </c>
      <c r="H37" s="42" t="n">
        <v>207843</v>
      </c>
      <c r="I37" s="28" t="n">
        <v>0</v>
      </c>
      <c r="J37" s="28" t="n">
        <v>0</v>
      </c>
      <c r="K37" s="28" t="n">
        <v>0</v>
      </c>
      <c r="L37" s="42" t="n">
        <v>138035</v>
      </c>
      <c r="M37" s="28" t="n">
        <v>0</v>
      </c>
      <c r="N37" s="43" t="n">
        <v>345878</v>
      </c>
    </row>
    <row r="38" customFormat="false" ht="12.75" hidden="false" customHeight="false" outlineLevel="0" collapsed="false">
      <c r="A38" s="40" t="n">
        <v>26176</v>
      </c>
      <c r="B38" s="69" t="n">
        <v>801</v>
      </c>
      <c r="C38" s="28"/>
      <c r="D38" s="40" t="s">
        <v>83</v>
      </c>
      <c r="E38" s="41" t="n">
        <v>0</v>
      </c>
      <c r="F38" s="41" t="n">
        <v>0</v>
      </c>
      <c r="G38" s="41" t="n">
        <v>0</v>
      </c>
      <c r="H38" s="42" t="n">
        <v>207843</v>
      </c>
      <c r="I38" s="28" t="n">
        <v>0</v>
      </c>
      <c r="J38" s="28" t="n">
        <v>0</v>
      </c>
      <c r="K38" s="28" t="n">
        <v>0</v>
      </c>
      <c r="L38" s="42" t="n">
        <v>138035</v>
      </c>
      <c r="M38" s="28" t="n">
        <v>0</v>
      </c>
      <c r="N38" s="43" t="n">
        <v>345878</v>
      </c>
    </row>
    <row r="39" customFormat="false" ht="12.75" hidden="false" customHeight="false" outlineLevel="0" collapsed="false">
      <c r="A39" s="40" t="n">
        <v>16107</v>
      </c>
      <c r="B39" s="69" t="n">
        <v>801</v>
      </c>
      <c r="C39" s="28"/>
      <c r="D39" s="40" t="s">
        <v>84</v>
      </c>
      <c r="E39" s="28" t="n">
        <v>0</v>
      </c>
      <c r="F39" s="28" t="n">
        <v>0</v>
      </c>
      <c r="G39" s="28" t="n">
        <v>0</v>
      </c>
      <c r="H39" s="42" t="n">
        <v>207843</v>
      </c>
      <c r="I39" s="28" t="n">
        <v>0</v>
      </c>
      <c r="J39" s="28" t="n">
        <v>0</v>
      </c>
      <c r="K39" s="28" t="n">
        <v>0</v>
      </c>
      <c r="L39" s="42" t="n">
        <v>138035</v>
      </c>
      <c r="M39" s="28" t="n">
        <v>0</v>
      </c>
      <c r="N39" s="43" t="n">
        <v>345878</v>
      </c>
    </row>
    <row r="40" customFormat="false" ht="12.75" hidden="false" customHeight="false" outlineLevel="0" collapsed="false">
      <c r="A40" s="40" t="n">
        <v>26043</v>
      </c>
      <c r="B40" s="69" t="n">
        <v>801</v>
      </c>
      <c r="C40" s="28"/>
      <c r="D40" s="40" t="s">
        <v>85</v>
      </c>
      <c r="E40" s="28" t="n">
        <v>0</v>
      </c>
      <c r="F40" s="28" t="n">
        <v>0</v>
      </c>
      <c r="G40" s="28" t="n">
        <v>0</v>
      </c>
      <c r="H40" s="42" t="n">
        <v>207843</v>
      </c>
      <c r="I40" s="28" t="n">
        <v>0</v>
      </c>
      <c r="J40" s="28" t="n">
        <v>0</v>
      </c>
      <c r="K40" s="28" t="n">
        <v>0</v>
      </c>
      <c r="L40" s="42" t="n">
        <v>138035</v>
      </c>
      <c r="M40" s="28" t="n">
        <v>0</v>
      </c>
      <c r="N40" s="43" t="n">
        <v>345878</v>
      </c>
    </row>
    <row r="41" customFormat="false" ht="12.75" hidden="false" customHeight="false" outlineLevel="0" collapsed="false">
      <c r="A41" s="40" t="n">
        <v>16182</v>
      </c>
      <c r="B41" s="69" t="n">
        <v>801</v>
      </c>
      <c r="C41" s="28"/>
      <c r="D41" s="40" t="s">
        <v>86</v>
      </c>
      <c r="E41" s="28" t="n">
        <v>1200</v>
      </c>
      <c r="F41" s="28" t="n">
        <v>0</v>
      </c>
      <c r="G41" s="28" t="n">
        <v>1200</v>
      </c>
      <c r="H41" s="42" t="n">
        <v>209043</v>
      </c>
      <c r="I41" s="28" t="n">
        <v>0</v>
      </c>
      <c r="J41" s="28" t="n">
        <v>0</v>
      </c>
      <c r="K41" s="28" t="n">
        <v>0</v>
      </c>
      <c r="L41" s="42" t="n">
        <v>138035</v>
      </c>
      <c r="M41" s="28" t="n">
        <v>1200</v>
      </c>
      <c r="N41" s="43" t="n">
        <v>347078</v>
      </c>
    </row>
    <row r="42" customFormat="false" ht="12.75" hidden="false" customHeight="false" outlineLevel="0" collapsed="false">
      <c r="A42" s="40" t="n">
        <v>16161</v>
      </c>
      <c r="B42" s="69" t="n">
        <v>801</v>
      </c>
      <c r="C42" s="28"/>
      <c r="D42" s="40" t="s">
        <v>87</v>
      </c>
      <c r="E42" s="28" t="n">
        <v>301</v>
      </c>
      <c r="F42" s="28" t="n">
        <v>0</v>
      </c>
      <c r="G42" s="28" t="n">
        <v>301</v>
      </c>
      <c r="H42" s="42" t="n">
        <v>209344</v>
      </c>
      <c r="I42" s="28" t="n">
        <v>0</v>
      </c>
      <c r="J42" s="28" t="n">
        <v>0</v>
      </c>
      <c r="K42" s="28" t="n">
        <v>0</v>
      </c>
      <c r="L42" s="42" t="n">
        <v>138035</v>
      </c>
      <c r="M42" s="28" t="n">
        <v>301</v>
      </c>
      <c r="N42" s="43" t="n">
        <v>347379</v>
      </c>
      <c r="O42" s="72" t="s">
        <v>88</v>
      </c>
    </row>
    <row r="43" customFormat="false" ht="12.75" hidden="false" customHeight="false" outlineLevel="0" collapsed="false">
      <c r="A43" s="40" t="n">
        <v>26107</v>
      </c>
      <c r="B43" s="69" t="n">
        <v>801</v>
      </c>
      <c r="C43" s="28" t="n">
        <v>3545</v>
      </c>
      <c r="D43" s="40" t="s">
        <v>89</v>
      </c>
      <c r="E43" s="28" t="n">
        <v>0</v>
      </c>
      <c r="F43" s="28" t="n">
        <v>0</v>
      </c>
      <c r="G43" s="58" t="n">
        <v>0</v>
      </c>
      <c r="H43" s="42" t="n">
        <v>209344</v>
      </c>
      <c r="I43" s="28" t="n">
        <v>0</v>
      </c>
      <c r="J43" s="28" t="n">
        <v>1000</v>
      </c>
      <c r="K43" s="41" t="n">
        <v>-1000</v>
      </c>
      <c r="L43" s="42" t="n">
        <v>137035</v>
      </c>
      <c r="M43" s="28" t="n">
        <v>-1000</v>
      </c>
      <c r="N43" s="43" t="n">
        <v>346379</v>
      </c>
      <c r="O43" s="72" t="n">
        <v>13043</v>
      </c>
    </row>
    <row r="44" customFormat="false" ht="12.75" hidden="false" customHeight="false" outlineLevel="0" collapsed="false">
      <c r="A44" s="67" t="n">
        <v>26123</v>
      </c>
      <c r="B44" s="69" t="n">
        <v>801</v>
      </c>
      <c r="C44" s="28"/>
      <c r="D44" s="40" t="s">
        <v>90</v>
      </c>
      <c r="E44" s="28" t="n">
        <v>0</v>
      </c>
      <c r="F44" s="28" t="n">
        <v>13501</v>
      </c>
      <c r="G44" s="28" t="n">
        <v>-13501</v>
      </c>
      <c r="H44" s="42" t="n">
        <v>195843</v>
      </c>
      <c r="I44" s="28" t="n">
        <v>0</v>
      </c>
      <c r="J44" s="28" t="n">
        <v>0</v>
      </c>
      <c r="K44" s="28" t="n">
        <v>0</v>
      </c>
      <c r="L44" s="42" t="n">
        <v>137035</v>
      </c>
      <c r="M44" s="28" t="n">
        <v>-13501</v>
      </c>
      <c r="N44" s="43" t="n">
        <v>332878</v>
      </c>
      <c r="O44" s="72" t="s">
        <v>91</v>
      </c>
    </row>
    <row r="45" customFormat="false" ht="12.75" hidden="false" customHeight="false" outlineLevel="0" collapsed="false">
      <c r="A45" s="40" t="n">
        <v>26083</v>
      </c>
      <c r="B45" s="69" t="n">
        <v>801</v>
      </c>
      <c r="C45" s="28"/>
      <c r="D45" s="40" t="s">
        <v>92</v>
      </c>
      <c r="E45" s="28" t="n">
        <v>0</v>
      </c>
      <c r="F45" s="28" t="n">
        <v>5000</v>
      </c>
      <c r="G45" s="41" t="n">
        <v>-5000</v>
      </c>
      <c r="H45" s="42" t="n">
        <v>190843</v>
      </c>
      <c r="I45" s="28" t="n">
        <v>0</v>
      </c>
      <c r="J45" s="28" t="n">
        <v>0</v>
      </c>
      <c r="K45" s="28" t="n">
        <v>0</v>
      </c>
      <c r="L45" s="42" t="n">
        <v>137035</v>
      </c>
      <c r="M45" s="28" t="n">
        <v>-5000</v>
      </c>
      <c r="N45" s="43" t="n">
        <v>327878</v>
      </c>
      <c r="O45" s="72" t="n">
        <v>-33373</v>
      </c>
    </row>
    <row r="46" customFormat="false" ht="12.75" hidden="false" customHeight="false" outlineLevel="0" collapsed="false">
      <c r="A46" s="40" t="n">
        <v>26124</v>
      </c>
      <c r="B46" s="69" t="n">
        <v>801</v>
      </c>
      <c r="C46" s="28"/>
      <c r="D46" s="40" t="s">
        <v>93</v>
      </c>
      <c r="E46" s="28" t="n">
        <v>0</v>
      </c>
      <c r="F46" s="28" t="n">
        <v>5000</v>
      </c>
      <c r="G46" s="28" t="n">
        <v>-5000</v>
      </c>
      <c r="H46" s="42" t="n">
        <v>185843</v>
      </c>
      <c r="I46" s="28" t="n">
        <v>0</v>
      </c>
      <c r="J46" s="28" t="n">
        <v>0</v>
      </c>
      <c r="K46" s="28" t="n">
        <v>0</v>
      </c>
      <c r="L46" s="42" t="n">
        <v>137035</v>
      </c>
      <c r="M46" s="28" t="n">
        <v>-5000</v>
      </c>
      <c r="N46" s="43" t="n">
        <v>322878</v>
      </c>
      <c r="O46" s="72" t="s">
        <v>94</v>
      </c>
    </row>
    <row r="47" customFormat="false" ht="12.75" hidden="false" customHeight="false" outlineLevel="0" collapsed="false">
      <c r="A47" s="40" t="n">
        <v>26101</v>
      </c>
      <c r="B47" s="69" t="n">
        <v>801</v>
      </c>
      <c r="C47" s="28" t="n">
        <v>3543</v>
      </c>
      <c r="D47" s="40" t="s">
        <v>95</v>
      </c>
      <c r="E47" s="28" t="n">
        <v>0</v>
      </c>
      <c r="F47" s="28" t="n">
        <v>0</v>
      </c>
      <c r="G47" s="28" t="n">
        <v>0</v>
      </c>
      <c r="H47" s="42" t="n">
        <v>185843</v>
      </c>
      <c r="I47" s="28" t="n">
        <v>0</v>
      </c>
      <c r="J47" s="28" t="n">
        <v>0</v>
      </c>
      <c r="K47" s="41" t="n">
        <v>0</v>
      </c>
      <c r="L47" s="42" t="n">
        <v>137035</v>
      </c>
      <c r="M47" s="28" t="n">
        <v>0</v>
      </c>
      <c r="N47" s="43" t="n">
        <v>322878</v>
      </c>
      <c r="O47" s="23" t="n">
        <v>-20330</v>
      </c>
    </row>
    <row r="48" customFormat="false" ht="12.75" hidden="false" customHeight="false" outlineLevel="0" collapsed="false">
      <c r="A48" s="73" t="n">
        <v>16222</v>
      </c>
      <c r="B48" s="74" t="n">
        <v>801</v>
      </c>
      <c r="C48" s="75" t="n">
        <v>6040</v>
      </c>
      <c r="D48" s="76" t="s">
        <v>96</v>
      </c>
      <c r="E48" s="41" t="n">
        <v>9200</v>
      </c>
      <c r="F48" s="28" t="n">
        <v>0</v>
      </c>
      <c r="G48" s="41" t="n">
        <v>9200</v>
      </c>
      <c r="H48" s="42" t="n">
        <v>195043</v>
      </c>
      <c r="I48" s="28" t="n">
        <v>11592</v>
      </c>
      <c r="J48" s="28" t="n">
        <v>0</v>
      </c>
      <c r="K48" s="41" t="n">
        <v>11592</v>
      </c>
      <c r="L48" s="42" t="n">
        <v>148627</v>
      </c>
      <c r="M48" s="28" t="n">
        <v>20792</v>
      </c>
      <c r="N48" s="43" t="n">
        <v>343670</v>
      </c>
    </row>
    <row r="49" customFormat="false" ht="12.75" hidden="false" customHeight="false" outlineLevel="0" collapsed="false">
      <c r="A49" s="44" t="n">
        <v>16069</v>
      </c>
      <c r="B49" s="77" t="n">
        <v>802</v>
      </c>
      <c r="C49" s="45" t="n">
        <v>3525</v>
      </c>
      <c r="D49" s="44" t="s">
        <v>97</v>
      </c>
      <c r="E49" s="45" t="n">
        <v>0</v>
      </c>
      <c r="F49" s="45" t="n">
        <v>0</v>
      </c>
      <c r="G49" s="45" t="n">
        <v>0</v>
      </c>
      <c r="H49" s="42" t="n">
        <v>195043</v>
      </c>
      <c r="I49" s="45" t="n">
        <v>0</v>
      </c>
      <c r="J49" s="45" t="n">
        <v>0</v>
      </c>
      <c r="K49" s="45" t="n">
        <v>0</v>
      </c>
      <c r="L49" s="42" t="n">
        <v>148627</v>
      </c>
      <c r="M49" s="45" t="n">
        <v>0</v>
      </c>
      <c r="N49" s="43" t="n">
        <v>343670</v>
      </c>
    </row>
    <row r="50" customFormat="false" ht="13.5" hidden="false" customHeight="false" outlineLevel="0" collapsed="false">
      <c r="A50" s="44" t="n">
        <v>26093</v>
      </c>
      <c r="B50" s="78" t="n">
        <v>802</v>
      </c>
      <c r="C50" s="49"/>
      <c r="D50" s="48" t="s">
        <v>98</v>
      </c>
      <c r="E50" s="49" t="n">
        <v>0</v>
      </c>
      <c r="F50" s="49" t="n">
        <v>0</v>
      </c>
      <c r="G50" s="49" t="n">
        <v>0</v>
      </c>
      <c r="H50" s="60" t="n">
        <v>195043</v>
      </c>
      <c r="I50" s="49" t="n">
        <v>0</v>
      </c>
      <c r="J50" s="49" t="n">
        <v>0</v>
      </c>
      <c r="K50" s="49" t="n">
        <v>0</v>
      </c>
      <c r="L50" s="60" t="n">
        <v>148627</v>
      </c>
      <c r="M50" s="49" t="n">
        <v>0</v>
      </c>
      <c r="N50" s="61" t="n">
        <v>343670</v>
      </c>
      <c r="O50" s="79" t="s">
        <v>99</v>
      </c>
    </row>
    <row r="51" customFormat="false" ht="12.75" hidden="false" customHeight="false" outlineLevel="0" collapsed="false">
      <c r="A51" s="67" t="n">
        <v>26046</v>
      </c>
      <c r="B51" s="69" t="n">
        <v>803</v>
      </c>
      <c r="C51" s="28"/>
      <c r="D51" s="40" t="s">
        <v>100</v>
      </c>
      <c r="E51" s="28" t="n">
        <v>0</v>
      </c>
      <c r="F51" s="28" t="n">
        <v>0</v>
      </c>
      <c r="G51" s="28" t="n">
        <v>0</v>
      </c>
      <c r="H51" s="42" t="n">
        <v>195043</v>
      </c>
      <c r="I51" s="28" t="n">
        <v>0</v>
      </c>
      <c r="J51" s="28" t="n">
        <v>0</v>
      </c>
      <c r="K51" s="28" t="n">
        <v>0</v>
      </c>
      <c r="L51" s="42" t="n">
        <v>148627</v>
      </c>
      <c r="M51" s="28" t="n">
        <v>0</v>
      </c>
      <c r="N51" s="43" t="n">
        <v>343670</v>
      </c>
    </row>
    <row r="52" customFormat="false" ht="12.75" hidden="false" customHeight="false" outlineLevel="0" collapsed="false">
      <c r="A52" s="40" t="n">
        <v>16152</v>
      </c>
      <c r="B52" s="69" t="n">
        <v>803</v>
      </c>
      <c r="C52" s="28"/>
      <c r="D52" s="40" t="s">
        <v>101</v>
      </c>
      <c r="E52" s="41" t="n">
        <v>0</v>
      </c>
      <c r="F52" s="41" t="n">
        <v>0</v>
      </c>
      <c r="G52" s="41" t="n">
        <v>0</v>
      </c>
      <c r="H52" s="42" t="n">
        <v>195043</v>
      </c>
      <c r="I52" s="28" t="n">
        <v>0</v>
      </c>
      <c r="J52" s="28" t="n">
        <v>0</v>
      </c>
      <c r="K52" s="28" t="n">
        <v>0</v>
      </c>
      <c r="L52" s="42" t="n">
        <v>148627</v>
      </c>
      <c r="M52" s="28" t="n">
        <v>0</v>
      </c>
      <c r="N52" s="43" t="n">
        <v>343670</v>
      </c>
    </row>
    <row r="53" customFormat="false" ht="12.75" hidden="false" customHeight="false" outlineLevel="0" collapsed="false">
      <c r="A53" s="40" t="n">
        <v>16164</v>
      </c>
      <c r="B53" s="69" t="n">
        <v>803</v>
      </c>
      <c r="C53" s="28"/>
      <c r="D53" s="40" t="s">
        <v>102</v>
      </c>
      <c r="E53" s="28" t="n">
        <v>600</v>
      </c>
      <c r="F53" s="28" t="n">
        <v>0</v>
      </c>
      <c r="G53" s="28" t="n">
        <v>600</v>
      </c>
      <c r="H53" s="42" t="n">
        <v>195643</v>
      </c>
      <c r="I53" s="28" t="n">
        <v>0</v>
      </c>
      <c r="J53" s="28" t="n">
        <v>0</v>
      </c>
      <c r="K53" s="28" t="n">
        <v>0</v>
      </c>
      <c r="L53" s="42" t="n">
        <v>148627</v>
      </c>
      <c r="M53" s="28" t="n">
        <v>600</v>
      </c>
      <c r="N53" s="43" t="n">
        <v>344270</v>
      </c>
    </row>
    <row r="54" customFormat="false" ht="12.75" hidden="false" customHeight="false" outlineLevel="0" collapsed="false">
      <c r="A54" s="40" t="n">
        <v>16227</v>
      </c>
      <c r="B54" s="69" t="n">
        <v>803</v>
      </c>
      <c r="C54" s="28"/>
      <c r="D54" s="40" t="s">
        <v>103</v>
      </c>
      <c r="E54" s="28" t="n">
        <v>0</v>
      </c>
      <c r="F54" s="28" t="n">
        <v>0</v>
      </c>
      <c r="G54" s="28" t="n">
        <v>0</v>
      </c>
      <c r="H54" s="42" t="n">
        <v>195643</v>
      </c>
      <c r="I54" s="28" t="n">
        <v>0</v>
      </c>
      <c r="J54" s="28" t="n">
        <v>0</v>
      </c>
      <c r="K54" s="28" t="n">
        <v>0</v>
      </c>
      <c r="L54" s="42" t="n">
        <v>148627</v>
      </c>
      <c r="M54" s="28" t="n">
        <v>0</v>
      </c>
      <c r="N54" s="43" t="n">
        <v>344270</v>
      </c>
    </row>
    <row r="55" customFormat="false" ht="12.75" hidden="false" customHeight="false" outlineLevel="0" collapsed="false">
      <c r="A55" s="44" t="n">
        <v>16304</v>
      </c>
      <c r="B55" s="77" t="n">
        <v>803</v>
      </c>
      <c r="C55" s="45"/>
      <c r="D55" s="44" t="s">
        <v>104</v>
      </c>
      <c r="E55" s="45" t="n">
        <v>0</v>
      </c>
      <c r="F55" s="45" t="n">
        <v>0</v>
      </c>
      <c r="G55" s="45" t="n">
        <v>0</v>
      </c>
      <c r="H55" s="42" t="n">
        <v>195643</v>
      </c>
      <c r="I55" s="45" t="n">
        <v>0</v>
      </c>
      <c r="J55" s="45" t="n">
        <v>0</v>
      </c>
      <c r="K55" s="45" t="n">
        <v>0</v>
      </c>
      <c r="L55" s="42" t="n">
        <v>148627</v>
      </c>
      <c r="M55" s="45" t="n">
        <v>0</v>
      </c>
      <c r="N55" s="43" t="n">
        <v>344270</v>
      </c>
      <c r="O55" s="72" t="s">
        <v>88</v>
      </c>
    </row>
    <row r="56" customFormat="false" ht="12.75" hidden="false" customHeight="false" outlineLevel="0" collapsed="false">
      <c r="A56" s="40" t="n">
        <v>26075</v>
      </c>
      <c r="B56" s="69" t="n">
        <v>803</v>
      </c>
      <c r="C56" s="28"/>
      <c r="D56" s="40" t="s">
        <v>105</v>
      </c>
      <c r="E56" s="28" t="n">
        <v>0</v>
      </c>
      <c r="F56" s="28" t="n">
        <v>1</v>
      </c>
      <c r="G56" s="28" t="n">
        <v>-1</v>
      </c>
      <c r="H56" s="42" t="n">
        <v>195642</v>
      </c>
      <c r="I56" s="28" t="n">
        <v>0</v>
      </c>
      <c r="J56" s="28" t="n">
        <v>0</v>
      </c>
      <c r="K56" s="28" t="n">
        <v>0</v>
      </c>
      <c r="L56" s="42" t="n">
        <v>148627</v>
      </c>
      <c r="M56" s="28" t="n">
        <v>-1</v>
      </c>
      <c r="N56" s="43" t="n">
        <v>344269</v>
      </c>
      <c r="O56" s="72" t="n">
        <v>-4358</v>
      </c>
    </row>
    <row r="57" customFormat="false" ht="12.75" hidden="false" customHeight="false" outlineLevel="0" collapsed="false">
      <c r="A57" s="40" t="n">
        <v>16351</v>
      </c>
      <c r="B57" s="69" t="n">
        <v>803</v>
      </c>
      <c r="C57" s="28" t="n">
        <v>3506</v>
      </c>
      <c r="D57" s="40" t="s">
        <v>106</v>
      </c>
      <c r="E57" s="28" t="n">
        <v>0</v>
      </c>
      <c r="F57" s="28" t="n">
        <v>0</v>
      </c>
      <c r="G57" s="28" t="n">
        <v>0</v>
      </c>
      <c r="H57" s="42" t="n">
        <v>195642</v>
      </c>
      <c r="I57" s="28" t="n">
        <v>0</v>
      </c>
      <c r="J57" s="28" t="n">
        <v>0</v>
      </c>
      <c r="K57" s="41" t="n">
        <v>0</v>
      </c>
      <c r="L57" s="42" t="n">
        <v>148627</v>
      </c>
      <c r="M57" s="28" t="n">
        <v>0</v>
      </c>
      <c r="N57" s="43" t="n">
        <v>344269</v>
      </c>
      <c r="O57" s="72" t="s">
        <v>91</v>
      </c>
    </row>
    <row r="58" customFormat="false" ht="12.75" hidden="false" customHeight="false" outlineLevel="0" collapsed="false">
      <c r="A58" s="40" t="n">
        <v>26191</v>
      </c>
      <c r="B58" s="69" t="n">
        <v>803</v>
      </c>
      <c r="C58" s="28" t="n">
        <v>3540</v>
      </c>
      <c r="D58" s="40" t="s">
        <v>107</v>
      </c>
      <c r="E58" s="28" t="n">
        <v>0</v>
      </c>
      <c r="F58" s="28" t="n">
        <v>0</v>
      </c>
      <c r="G58" s="28" t="n">
        <v>0</v>
      </c>
      <c r="H58" s="42" t="n">
        <v>195642</v>
      </c>
      <c r="I58" s="28" t="n">
        <v>0</v>
      </c>
      <c r="J58" s="28" t="n">
        <v>25000</v>
      </c>
      <c r="K58" s="41" t="n">
        <v>-25000</v>
      </c>
      <c r="L58" s="42" t="n">
        <v>123627</v>
      </c>
      <c r="M58" s="28" t="n">
        <v>-25000</v>
      </c>
      <c r="N58" s="43" t="n">
        <v>319269</v>
      </c>
      <c r="O58" s="72" t="n">
        <v>-51373</v>
      </c>
    </row>
    <row r="59" customFormat="false" ht="12.75" hidden="false" customHeight="false" outlineLevel="0" collapsed="false">
      <c r="A59" s="40" t="n">
        <v>26079</v>
      </c>
      <c r="B59" s="69" t="n">
        <v>803</v>
      </c>
      <c r="C59" s="28" t="n">
        <v>3537</v>
      </c>
      <c r="D59" s="40" t="s">
        <v>108</v>
      </c>
      <c r="E59" s="28" t="n">
        <v>0</v>
      </c>
      <c r="F59" s="28" t="n">
        <v>0</v>
      </c>
      <c r="G59" s="28" t="n">
        <v>0</v>
      </c>
      <c r="H59" s="42" t="n">
        <v>195642</v>
      </c>
      <c r="I59" s="28" t="n">
        <v>0</v>
      </c>
      <c r="J59" s="28" t="n">
        <v>0</v>
      </c>
      <c r="K59" s="41" t="n">
        <v>0</v>
      </c>
      <c r="L59" s="42" t="n">
        <v>123627</v>
      </c>
      <c r="M59" s="28" t="n">
        <v>0</v>
      </c>
      <c r="N59" s="43" t="n">
        <v>319269</v>
      </c>
      <c r="O59" s="72" t="s">
        <v>94</v>
      </c>
    </row>
    <row r="60" customFormat="false" ht="12.75" hidden="false" customHeight="false" outlineLevel="0" collapsed="false">
      <c r="A60" s="73" t="n">
        <v>26210</v>
      </c>
      <c r="B60" s="74" t="n">
        <v>803</v>
      </c>
      <c r="C60" s="75"/>
      <c r="D60" s="73" t="s">
        <v>109</v>
      </c>
      <c r="E60" s="45" t="n">
        <v>0</v>
      </c>
      <c r="F60" s="45" t="n">
        <v>0</v>
      </c>
      <c r="G60" s="45" t="n">
        <v>0</v>
      </c>
      <c r="H60" s="42" t="n">
        <v>195642</v>
      </c>
      <c r="I60" s="45" t="n">
        <v>0</v>
      </c>
      <c r="J60" s="45" t="n">
        <v>0</v>
      </c>
      <c r="K60" s="45" t="n">
        <v>0</v>
      </c>
      <c r="L60" s="42" t="n">
        <v>123627</v>
      </c>
      <c r="M60" s="45" t="n">
        <v>0</v>
      </c>
      <c r="N60" s="43" t="n">
        <v>319269</v>
      </c>
      <c r="O60" s="23" t="n">
        <v>-55731</v>
      </c>
    </row>
    <row r="61" customFormat="false" ht="12.75" hidden="false" customHeight="false" outlineLevel="0" collapsed="false">
      <c r="A61" s="40" t="n">
        <v>16340</v>
      </c>
      <c r="B61" s="69" t="n">
        <v>804</v>
      </c>
      <c r="C61" s="28"/>
      <c r="D61" s="40" t="s">
        <v>110</v>
      </c>
      <c r="E61" s="28" t="n">
        <v>0</v>
      </c>
      <c r="F61" s="28" t="n">
        <v>0</v>
      </c>
      <c r="G61" s="28" t="n">
        <v>0</v>
      </c>
      <c r="H61" s="42" t="n">
        <v>195642</v>
      </c>
      <c r="I61" s="28" t="n">
        <v>0</v>
      </c>
      <c r="J61" s="28" t="n">
        <v>0</v>
      </c>
      <c r="K61" s="28" t="n">
        <v>0</v>
      </c>
      <c r="L61" s="42" t="n">
        <v>123627</v>
      </c>
      <c r="M61" s="28" t="n">
        <v>0</v>
      </c>
      <c r="N61" s="43" t="n">
        <v>319269</v>
      </c>
    </row>
    <row r="62" customFormat="false" ht="12.75" hidden="false" customHeight="false" outlineLevel="0" collapsed="false">
      <c r="A62" s="40" t="n">
        <v>16341</v>
      </c>
      <c r="B62" s="69" t="n">
        <v>804</v>
      </c>
      <c r="C62" s="28"/>
      <c r="D62" s="40" t="s">
        <v>110</v>
      </c>
      <c r="E62" s="28" t="n">
        <v>0</v>
      </c>
      <c r="F62" s="28" t="n">
        <v>0</v>
      </c>
      <c r="G62" s="28" t="n">
        <v>0</v>
      </c>
      <c r="H62" s="42" t="n">
        <v>195642</v>
      </c>
      <c r="I62" s="28" t="n">
        <v>0</v>
      </c>
      <c r="J62" s="28" t="n">
        <v>0</v>
      </c>
      <c r="K62" s="28" t="n">
        <v>0</v>
      </c>
      <c r="L62" s="42" t="n">
        <v>123627</v>
      </c>
      <c r="M62" s="28" t="n">
        <v>0</v>
      </c>
      <c r="N62" s="43" t="n">
        <v>319269</v>
      </c>
    </row>
    <row r="63" customFormat="false" ht="13.5" hidden="false" customHeight="false" outlineLevel="0" collapsed="false">
      <c r="A63" s="48" t="n">
        <v>16036</v>
      </c>
      <c r="B63" s="78" t="n">
        <v>804</v>
      </c>
      <c r="C63" s="49" t="n">
        <v>3520</v>
      </c>
      <c r="D63" s="48" t="s">
        <v>111</v>
      </c>
      <c r="E63" s="49" t="n">
        <v>0</v>
      </c>
      <c r="F63" s="49" t="n">
        <v>0</v>
      </c>
      <c r="G63" s="49" t="n">
        <v>0</v>
      </c>
      <c r="H63" s="60" t="n">
        <v>195642</v>
      </c>
      <c r="I63" s="49" t="n">
        <v>25000</v>
      </c>
      <c r="J63" s="49" t="n">
        <v>0</v>
      </c>
      <c r="K63" s="59" t="n">
        <v>25000</v>
      </c>
      <c r="L63" s="60" t="n">
        <v>148627</v>
      </c>
      <c r="M63" s="49" t="n">
        <v>25000</v>
      </c>
      <c r="N63" s="61" t="n">
        <v>344269</v>
      </c>
      <c r="O63" s="79" t="s">
        <v>112</v>
      </c>
    </row>
    <row r="64" customFormat="false" ht="12.75" hidden="false" customHeight="false" outlineLevel="0" collapsed="false">
      <c r="A64" s="40" t="n">
        <v>26179</v>
      </c>
      <c r="B64" s="69" t="n">
        <v>805</v>
      </c>
      <c r="C64" s="28" t="n">
        <v>3560</v>
      </c>
      <c r="D64" s="40" t="s">
        <v>111</v>
      </c>
      <c r="E64" s="28" t="n">
        <v>0</v>
      </c>
      <c r="F64" s="28" t="n">
        <v>0</v>
      </c>
      <c r="G64" s="28" t="n">
        <v>0</v>
      </c>
      <c r="H64" s="42" t="n">
        <v>195642</v>
      </c>
      <c r="I64" s="28" t="n">
        <v>0</v>
      </c>
      <c r="J64" s="28" t="n">
        <v>0</v>
      </c>
      <c r="K64" s="28" t="n">
        <v>0</v>
      </c>
      <c r="L64" s="42" t="n">
        <v>148627</v>
      </c>
      <c r="M64" s="28" t="n">
        <v>0</v>
      </c>
      <c r="N64" s="43" t="n">
        <v>344269</v>
      </c>
    </row>
    <row r="65" customFormat="false" ht="12.75" hidden="false" customHeight="false" outlineLevel="0" collapsed="false">
      <c r="A65" s="44" t="n">
        <v>16055</v>
      </c>
      <c r="B65" s="77" t="n">
        <v>805</v>
      </c>
      <c r="C65" s="45" t="n">
        <v>3527</v>
      </c>
      <c r="D65" s="44" t="s">
        <v>113</v>
      </c>
      <c r="E65" s="45" t="n">
        <v>0</v>
      </c>
      <c r="F65" s="45" t="n">
        <v>0</v>
      </c>
      <c r="G65" s="45" t="n">
        <v>0</v>
      </c>
      <c r="H65" s="42" t="n">
        <v>195642</v>
      </c>
      <c r="I65" s="58" t="n">
        <v>1000</v>
      </c>
      <c r="J65" s="58" t="n">
        <v>0</v>
      </c>
      <c r="K65" s="58" t="n">
        <v>1000</v>
      </c>
      <c r="L65" s="42" t="n">
        <v>149627</v>
      </c>
      <c r="M65" s="45" t="n">
        <v>1000</v>
      </c>
      <c r="N65" s="43" t="n">
        <v>345269</v>
      </c>
      <c r="O65" s="72" t="s">
        <v>88</v>
      </c>
    </row>
    <row r="66" customFormat="false" ht="12.75" hidden="false" customHeight="false" outlineLevel="0" collapsed="false">
      <c r="A66" s="73" t="n">
        <v>16210</v>
      </c>
      <c r="B66" s="74" t="n">
        <v>805</v>
      </c>
      <c r="C66" s="75" t="n">
        <v>5674</v>
      </c>
      <c r="D66" s="73" t="s">
        <v>114</v>
      </c>
      <c r="E66" s="58" t="n">
        <v>0</v>
      </c>
      <c r="F66" s="45" t="n">
        <v>0</v>
      </c>
      <c r="G66" s="58" t="n">
        <v>0</v>
      </c>
      <c r="H66" s="42" t="n">
        <v>195642</v>
      </c>
      <c r="I66" s="45" t="n">
        <v>0</v>
      </c>
      <c r="J66" s="45" t="n">
        <v>0</v>
      </c>
      <c r="K66" s="58" t="n">
        <v>0</v>
      </c>
      <c r="L66" s="42" t="n">
        <v>149627</v>
      </c>
      <c r="M66" s="45" t="n">
        <v>0</v>
      </c>
      <c r="N66" s="43" t="n">
        <v>345269</v>
      </c>
      <c r="O66" s="72" t="n">
        <v>-16002</v>
      </c>
    </row>
    <row r="67" customFormat="false" ht="12.75" hidden="false" customHeight="false" outlineLevel="0" collapsed="false">
      <c r="A67" s="40" t="n">
        <v>26113</v>
      </c>
      <c r="B67" s="69" t="n">
        <v>806</v>
      </c>
      <c r="C67" s="28"/>
      <c r="D67" s="40" t="s">
        <v>115</v>
      </c>
      <c r="E67" s="28" t="n">
        <v>0</v>
      </c>
      <c r="F67" s="28" t="n">
        <v>120</v>
      </c>
      <c r="G67" s="28" t="n">
        <v>-120</v>
      </c>
      <c r="H67" s="42" t="n">
        <v>195522</v>
      </c>
      <c r="I67" s="28" t="n">
        <v>0</v>
      </c>
      <c r="J67" s="28" t="n">
        <v>0</v>
      </c>
      <c r="K67" s="28" t="n">
        <v>0</v>
      </c>
      <c r="L67" s="42" t="n">
        <v>149627</v>
      </c>
      <c r="M67" s="28" t="n">
        <v>-120</v>
      </c>
      <c r="N67" s="43" t="n">
        <v>345149</v>
      </c>
      <c r="O67" s="72" t="s">
        <v>91</v>
      </c>
    </row>
    <row r="68" customFormat="false" ht="12.75" hidden="false" customHeight="false" outlineLevel="0" collapsed="false">
      <c r="A68" s="40" t="n">
        <v>26002</v>
      </c>
      <c r="B68" s="69" t="n">
        <v>806</v>
      </c>
      <c r="C68" s="28"/>
      <c r="D68" s="40" t="s">
        <v>116</v>
      </c>
      <c r="E68" s="28" t="n">
        <v>0</v>
      </c>
      <c r="F68" s="41" t="n">
        <v>4500</v>
      </c>
      <c r="G68" s="58" t="n">
        <v>-4500</v>
      </c>
      <c r="H68" s="42" t="n">
        <v>191022</v>
      </c>
      <c r="I68" s="28" t="n">
        <v>0</v>
      </c>
      <c r="J68" s="28" t="n">
        <v>0</v>
      </c>
      <c r="K68" s="28" t="n">
        <v>0</v>
      </c>
      <c r="L68" s="42" t="n">
        <v>149627</v>
      </c>
      <c r="M68" s="28" t="n">
        <v>-4500</v>
      </c>
      <c r="N68" s="43" t="n">
        <v>340649</v>
      </c>
      <c r="O68" s="72" t="n">
        <v>-65818</v>
      </c>
    </row>
    <row r="69" customFormat="false" ht="12.75" hidden="false" customHeight="false" outlineLevel="0" collapsed="false">
      <c r="A69" s="40" t="n">
        <v>26080</v>
      </c>
      <c r="B69" s="69" t="n">
        <v>806</v>
      </c>
      <c r="C69" s="28" t="n">
        <v>1332</v>
      </c>
      <c r="D69" s="40" t="s">
        <v>116</v>
      </c>
      <c r="E69" s="28" t="n">
        <v>0</v>
      </c>
      <c r="F69" s="28" t="n">
        <v>0</v>
      </c>
      <c r="G69" s="28" t="n">
        <v>0</v>
      </c>
      <c r="H69" s="42" t="n">
        <v>191022</v>
      </c>
      <c r="I69" s="28" t="n">
        <v>0</v>
      </c>
      <c r="J69" s="28" t="n">
        <v>11000</v>
      </c>
      <c r="K69" s="41" t="n">
        <v>-11000</v>
      </c>
      <c r="L69" s="42" t="n">
        <v>138627</v>
      </c>
      <c r="M69" s="28" t="n">
        <v>-11000</v>
      </c>
      <c r="N69" s="43" t="n">
        <v>329649</v>
      </c>
      <c r="O69" s="72" t="s">
        <v>94</v>
      </c>
    </row>
    <row r="70" customFormat="false" ht="12.75" hidden="false" customHeight="false" outlineLevel="0" collapsed="false">
      <c r="A70" s="40" t="n">
        <v>16290</v>
      </c>
      <c r="B70" s="69" t="n">
        <v>806</v>
      </c>
      <c r="C70" s="28" t="n">
        <v>553</v>
      </c>
      <c r="D70" s="70" t="s">
        <v>117</v>
      </c>
      <c r="E70" s="41" t="n">
        <v>476</v>
      </c>
      <c r="F70" s="41" t="n">
        <v>0</v>
      </c>
      <c r="G70" s="41" t="n">
        <v>476</v>
      </c>
      <c r="H70" s="42" t="n">
        <v>191498</v>
      </c>
      <c r="I70" s="41" t="n">
        <v>3056</v>
      </c>
      <c r="J70" s="41" t="n">
        <v>0</v>
      </c>
      <c r="K70" s="41" t="n">
        <v>3056</v>
      </c>
      <c r="L70" s="42" t="n">
        <v>141683</v>
      </c>
      <c r="M70" s="28" t="n">
        <v>3532</v>
      </c>
      <c r="N70" s="43" t="n">
        <v>333181</v>
      </c>
      <c r="O70" s="23" t="n">
        <v>-81820</v>
      </c>
    </row>
    <row r="71" customFormat="false" ht="12.75" hidden="false" customHeight="false" outlineLevel="0" collapsed="false">
      <c r="A71" s="40" t="n">
        <v>26038</v>
      </c>
      <c r="B71" s="69" t="n">
        <v>806</v>
      </c>
      <c r="C71" s="28"/>
      <c r="D71" s="40" t="s">
        <v>118</v>
      </c>
      <c r="E71" s="28" t="n">
        <v>0</v>
      </c>
      <c r="F71" s="28" t="n">
        <v>0</v>
      </c>
      <c r="G71" s="28" t="n">
        <v>0</v>
      </c>
      <c r="H71" s="42" t="n">
        <v>191498</v>
      </c>
      <c r="I71" s="28" t="n">
        <v>0</v>
      </c>
      <c r="J71" s="28" t="n">
        <v>1</v>
      </c>
      <c r="K71" s="28" t="n">
        <v>-1</v>
      </c>
      <c r="L71" s="42" t="n">
        <v>141682</v>
      </c>
      <c r="M71" s="28" t="n">
        <v>-1</v>
      </c>
      <c r="N71" s="43" t="n">
        <v>333180</v>
      </c>
    </row>
    <row r="72" customFormat="false" ht="13.5" hidden="false" customHeight="false" outlineLevel="0" collapsed="false">
      <c r="A72" s="48" t="n">
        <v>26192</v>
      </c>
      <c r="B72" s="78" t="n">
        <v>806</v>
      </c>
      <c r="C72" s="49"/>
      <c r="D72" s="48" t="s">
        <v>119</v>
      </c>
      <c r="E72" s="49" t="n">
        <v>0</v>
      </c>
      <c r="F72" s="49" t="n">
        <v>0</v>
      </c>
      <c r="G72" s="49" t="n">
        <v>0</v>
      </c>
      <c r="H72" s="60" t="n">
        <v>191498</v>
      </c>
      <c r="I72" s="49" t="n">
        <v>0</v>
      </c>
      <c r="J72" s="49" t="n">
        <v>0</v>
      </c>
      <c r="K72" s="49" t="n">
        <v>0</v>
      </c>
      <c r="L72" s="60" t="n">
        <v>141682</v>
      </c>
      <c r="M72" s="49" t="n">
        <v>0</v>
      </c>
      <c r="N72" s="61" t="n">
        <v>333180</v>
      </c>
      <c r="O72" s="79" t="s">
        <v>120</v>
      </c>
    </row>
    <row r="73" customFormat="false" ht="12.75" hidden="false" customHeight="false" outlineLevel="0" collapsed="false">
      <c r="A73" s="44" t="n">
        <v>16254</v>
      </c>
      <c r="B73" s="77" t="n">
        <v>807</v>
      </c>
      <c r="C73" s="45"/>
      <c r="D73" s="44" t="s">
        <v>121</v>
      </c>
      <c r="E73" s="45" t="n">
        <v>0</v>
      </c>
      <c r="F73" s="45" t="n">
        <v>0</v>
      </c>
      <c r="G73" s="45" t="n">
        <v>0</v>
      </c>
      <c r="H73" s="42" t="n">
        <v>191498</v>
      </c>
      <c r="I73" s="45" t="n">
        <v>0</v>
      </c>
      <c r="J73" s="45" t="n">
        <v>0</v>
      </c>
      <c r="K73" s="45" t="n">
        <v>0</v>
      </c>
      <c r="L73" s="42" t="n">
        <v>141682</v>
      </c>
      <c r="M73" s="45" t="n">
        <v>0</v>
      </c>
      <c r="N73" s="43" t="n">
        <v>333180</v>
      </c>
    </row>
    <row r="74" customFormat="false" ht="12.75" hidden="false" customHeight="false" outlineLevel="0" collapsed="false">
      <c r="A74" s="40" t="n">
        <v>26146</v>
      </c>
      <c r="B74" s="69" t="n">
        <v>807</v>
      </c>
      <c r="C74" s="28"/>
      <c r="D74" s="40" t="s">
        <v>122</v>
      </c>
      <c r="E74" s="45" t="n">
        <v>0</v>
      </c>
      <c r="F74" s="45" t="n">
        <v>0</v>
      </c>
      <c r="G74" s="45" t="n">
        <v>0</v>
      </c>
      <c r="H74" s="42" t="n">
        <v>191498</v>
      </c>
      <c r="I74" s="45" t="n">
        <v>0</v>
      </c>
      <c r="J74" s="45" t="n">
        <v>0</v>
      </c>
      <c r="K74" s="45" t="n">
        <v>0</v>
      </c>
      <c r="L74" s="42" t="n">
        <v>141682</v>
      </c>
      <c r="M74" s="45" t="n">
        <v>0</v>
      </c>
      <c r="N74" s="43" t="n">
        <v>333180</v>
      </c>
    </row>
    <row r="75" customFormat="false" ht="12.75" hidden="false" customHeight="false" outlineLevel="0" collapsed="false">
      <c r="A75" s="44" t="n">
        <v>26136</v>
      </c>
      <c r="B75" s="77" t="n">
        <v>807</v>
      </c>
      <c r="C75" s="45"/>
      <c r="D75" s="44" t="s">
        <v>123</v>
      </c>
      <c r="E75" s="28" t="n">
        <v>0</v>
      </c>
      <c r="F75" s="28" t="n">
        <v>0</v>
      </c>
      <c r="G75" s="28" t="n">
        <v>0</v>
      </c>
      <c r="H75" s="42" t="n">
        <v>191498</v>
      </c>
      <c r="I75" s="28" t="n">
        <v>0</v>
      </c>
      <c r="J75" s="28" t="n">
        <v>0</v>
      </c>
      <c r="K75" s="28" t="n">
        <v>0</v>
      </c>
      <c r="L75" s="42" t="n">
        <v>141682</v>
      </c>
      <c r="M75" s="28" t="n">
        <v>0</v>
      </c>
      <c r="N75" s="43" t="n">
        <v>333180</v>
      </c>
    </row>
    <row r="76" customFormat="false" ht="12.75" hidden="false" customHeight="false" outlineLevel="0" collapsed="false">
      <c r="A76" s="40" t="n">
        <v>26184</v>
      </c>
      <c r="B76" s="69" t="n">
        <v>807</v>
      </c>
      <c r="C76" s="28"/>
      <c r="D76" s="40" t="s">
        <v>124</v>
      </c>
      <c r="E76" s="41" t="n">
        <v>0</v>
      </c>
      <c r="F76" s="41" t="n">
        <v>10000</v>
      </c>
      <c r="G76" s="41" t="n">
        <v>-10000</v>
      </c>
      <c r="H76" s="42" t="n">
        <v>181498</v>
      </c>
      <c r="I76" s="28" t="n">
        <v>0</v>
      </c>
      <c r="J76" s="28" t="n">
        <v>0</v>
      </c>
      <c r="K76" s="28" t="n">
        <v>0</v>
      </c>
      <c r="L76" s="42" t="n">
        <v>141682</v>
      </c>
      <c r="M76" s="28" t="n">
        <v>-10000</v>
      </c>
      <c r="N76" s="43" t="n">
        <v>323180</v>
      </c>
    </row>
    <row r="77" customFormat="false" ht="12.75" hidden="false" customHeight="false" outlineLevel="0" collapsed="false">
      <c r="A77" s="40" t="n">
        <v>16306</v>
      </c>
      <c r="B77" s="69" t="n">
        <v>807</v>
      </c>
      <c r="C77" s="28"/>
      <c r="D77" s="40" t="s">
        <v>125</v>
      </c>
      <c r="E77" s="28" t="n">
        <v>0</v>
      </c>
      <c r="F77" s="28" t="n">
        <v>0</v>
      </c>
      <c r="G77" s="28" t="n">
        <v>0</v>
      </c>
      <c r="H77" s="42" t="n">
        <v>181498</v>
      </c>
      <c r="I77" s="28" t="n">
        <v>0</v>
      </c>
      <c r="J77" s="28" t="n">
        <v>0</v>
      </c>
      <c r="K77" s="28" t="n">
        <v>0</v>
      </c>
      <c r="L77" s="42" t="n">
        <v>141682</v>
      </c>
      <c r="M77" s="28" t="n">
        <v>0</v>
      </c>
      <c r="N77" s="43" t="n">
        <v>323180</v>
      </c>
    </row>
    <row r="78" customFormat="false" ht="12.75" hidden="false" customHeight="false" outlineLevel="0" collapsed="false">
      <c r="A78" s="67" t="n">
        <v>26168</v>
      </c>
      <c r="B78" s="69" t="n">
        <v>807</v>
      </c>
      <c r="C78" s="28"/>
      <c r="D78" s="40" t="s">
        <v>126</v>
      </c>
      <c r="E78" s="41" t="n">
        <v>0</v>
      </c>
      <c r="F78" s="41" t="n">
        <v>20000</v>
      </c>
      <c r="G78" s="41" t="n">
        <v>-20000</v>
      </c>
      <c r="H78" s="42" t="n">
        <v>161498</v>
      </c>
      <c r="I78" s="28" t="n">
        <v>0</v>
      </c>
      <c r="J78" s="28" t="n">
        <v>0</v>
      </c>
      <c r="K78" s="28" t="n">
        <v>0</v>
      </c>
      <c r="L78" s="42" t="n">
        <v>141682</v>
      </c>
      <c r="M78" s="28" t="n">
        <v>-20000</v>
      </c>
      <c r="N78" s="43" t="n">
        <v>303180</v>
      </c>
    </row>
    <row r="79" customFormat="false" ht="12.75" hidden="false" customHeight="false" outlineLevel="0" collapsed="false">
      <c r="A79" s="40" t="n">
        <v>26154</v>
      </c>
      <c r="B79" s="69" t="n">
        <v>807</v>
      </c>
      <c r="C79" s="28"/>
      <c r="D79" s="40" t="s">
        <v>127</v>
      </c>
      <c r="E79" s="28" t="n">
        <v>0</v>
      </c>
      <c r="F79" s="28" t="n">
        <v>10000</v>
      </c>
      <c r="G79" s="28" t="n">
        <v>-10000</v>
      </c>
      <c r="H79" s="42" t="n">
        <v>151498</v>
      </c>
      <c r="I79" s="28" t="n">
        <v>0</v>
      </c>
      <c r="J79" s="28" t="n">
        <v>0</v>
      </c>
      <c r="K79" s="28" t="n">
        <v>0</v>
      </c>
      <c r="L79" s="42" t="n">
        <v>141682</v>
      </c>
      <c r="M79" s="28" t="n">
        <v>-10000</v>
      </c>
      <c r="N79" s="43" t="n">
        <v>293180</v>
      </c>
    </row>
    <row r="80" customFormat="false" ht="12.75" hidden="false" customHeight="false" outlineLevel="0" collapsed="false">
      <c r="A80" s="40" t="n">
        <v>26073</v>
      </c>
      <c r="B80" s="69" t="n">
        <v>807</v>
      </c>
      <c r="C80" s="28" t="n">
        <v>3521</v>
      </c>
      <c r="D80" s="40" t="s">
        <v>128</v>
      </c>
      <c r="E80" s="28" t="n">
        <v>0</v>
      </c>
      <c r="F80" s="28" t="n">
        <v>0</v>
      </c>
      <c r="G80" s="28" t="n">
        <v>0</v>
      </c>
      <c r="H80" s="42" t="n">
        <v>151498</v>
      </c>
      <c r="I80" s="28" t="n">
        <v>0</v>
      </c>
      <c r="J80" s="41" t="n">
        <v>100013</v>
      </c>
      <c r="K80" s="41" t="n">
        <v>-100013</v>
      </c>
      <c r="L80" s="42" t="n">
        <v>41669</v>
      </c>
      <c r="M80" s="28" t="n">
        <v>-100013</v>
      </c>
      <c r="N80" s="43" t="n">
        <v>193167</v>
      </c>
    </row>
    <row r="81" customFormat="false" ht="12.75" hidden="false" customHeight="false" outlineLevel="0" collapsed="false">
      <c r="A81" s="67" t="n">
        <v>26063</v>
      </c>
      <c r="B81" s="69" t="n">
        <v>807</v>
      </c>
      <c r="C81" s="28"/>
      <c r="D81" s="40" t="s">
        <v>129</v>
      </c>
      <c r="E81" s="28" t="n">
        <v>0</v>
      </c>
      <c r="F81" s="28" t="n">
        <v>0</v>
      </c>
      <c r="G81" s="28" t="n">
        <v>0</v>
      </c>
      <c r="H81" s="42" t="n">
        <v>151498</v>
      </c>
      <c r="I81" s="28" t="n">
        <v>0</v>
      </c>
      <c r="J81" s="28" t="n">
        <v>0</v>
      </c>
      <c r="K81" s="28" t="n">
        <v>0</v>
      </c>
      <c r="L81" s="42" t="n">
        <v>41669</v>
      </c>
      <c r="M81" s="28" t="n">
        <v>0</v>
      </c>
      <c r="N81" s="43" t="n">
        <v>193167</v>
      </c>
    </row>
    <row r="82" customFormat="false" ht="12.75" hidden="false" customHeight="false" outlineLevel="0" collapsed="false">
      <c r="A82" s="73" t="n">
        <v>16241</v>
      </c>
      <c r="B82" s="74" t="n">
        <v>807</v>
      </c>
      <c r="C82" s="75"/>
      <c r="D82" s="73" t="s">
        <v>130</v>
      </c>
      <c r="E82" s="28" t="n">
        <v>100</v>
      </c>
      <c r="F82" s="28" t="n">
        <v>0</v>
      </c>
      <c r="G82" s="28" t="n">
        <v>100</v>
      </c>
      <c r="H82" s="42" t="n">
        <v>151598</v>
      </c>
      <c r="I82" s="28" t="n">
        <v>0</v>
      </c>
      <c r="J82" s="28" t="n">
        <v>0</v>
      </c>
      <c r="K82" s="28" t="n">
        <v>0</v>
      </c>
      <c r="L82" s="42" t="n">
        <v>41669</v>
      </c>
      <c r="M82" s="28" t="n">
        <v>100</v>
      </c>
      <c r="N82" s="43" t="n">
        <v>193267</v>
      </c>
    </row>
    <row r="83" customFormat="false" ht="12.75" hidden="false" customHeight="false" outlineLevel="0" collapsed="false">
      <c r="A83" s="40" t="n">
        <v>16094</v>
      </c>
      <c r="B83" s="69" t="n">
        <v>808</v>
      </c>
      <c r="C83" s="28"/>
      <c r="D83" s="40" t="s">
        <v>131</v>
      </c>
      <c r="E83" s="28" t="n">
        <v>15</v>
      </c>
      <c r="F83" s="28" t="n">
        <v>0</v>
      </c>
      <c r="G83" s="28" t="n">
        <v>15</v>
      </c>
      <c r="H83" s="42" t="n">
        <v>151613</v>
      </c>
      <c r="I83" s="28" t="n">
        <v>0</v>
      </c>
      <c r="J83" s="28" t="n">
        <v>0</v>
      </c>
      <c r="K83" s="28" t="n">
        <v>0</v>
      </c>
      <c r="L83" s="42" t="n">
        <v>41669</v>
      </c>
      <c r="M83" s="28" t="n">
        <v>15</v>
      </c>
      <c r="N83" s="43" t="n">
        <v>193282</v>
      </c>
    </row>
    <row r="84" customFormat="false" ht="12.75" hidden="false" customHeight="false" outlineLevel="0" collapsed="false">
      <c r="A84" s="73" t="n">
        <v>26013</v>
      </c>
      <c r="B84" s="74" t="n">
        <v>808</v>
      </c>
      <c r="C84" s="75"/>
      <c r="D84" s="73" t="s">
        <v>132</v>
      </c>
      <c r="E84" s="45" t="n">
        <v>0</v>
      </c>
      <c r="F84" s="45" t="n">
        <v>10</v>
      </c>
      <c r="G84" s="45" t="n">
        <v>-10</v>
      </c>
      <c r="H84" s="42" t="n">
        <v>151603</v>
      </c>
      <c r="I84" s="45" t="n">
        <v>0</v>
      </c>
      <c r="J84" s="45" t="n">
        <v>0</v>
      </c>
      <c r="K84" s="45" t="n">
        <v>0</v>
      </c>
      <c r="L84" s="42" t="n">
        <v>41669</v>
      </c>
      <c r="M84" s="45" t="n">
        <v>-10</v>
      </c>
      <c r="N84" s="43" t="n">
        <v>193272</v>
      </c>
    </row>
    <row r="85" customFormat="false" ht="12.75" hidden="false" customHeight="false" outlineLevel="0" collapsed="false">
      <c r="A85" s="44" t="n">
        <v>26151</v>
      </c>
      <c r="B85" s="77" t="n">
        <v>809</v>
      </c>
      <c r="C85" s="45"/>
      <c r="D85" s="44" t="s">
        <v>133</v>
      </c>
      <c r="E85" s="45" t="n">
        <v>0</v>
      </c>
      <c r="F85" s="45" t="n">
        <v>0</v>
      </c>
      <c r="G85" s="45" t="n">
        <v>0</v>
      </c>
      <c r="H85" s="42" t="n">
        <v>151603</v>
      </c>
      <c r="I85" s="45" t="n">
        <v>0</v>
      </c>
      <c r="J85" s="45" t="n">
        <v>0</v>
      </c>
      <c r="K85" s="45" t="n">
        <v>0</v>
      </c>
      <c r="L85" s="42" t="n">
        <v>41669</v>
      </c>
      <c r="M85" s="45" t="n">
        <v>0</v>
      </c>
      <c r="N85" s="43" t="n">
        <v>193272</v>
      </c>
    </row>
    <row r="86" customFormat="false" ht="12.75" hidden="false" customHeight="false" outlineLevel="0" collapsed="false">
      <c r="A86" s="44" t="n">
        <v>26207</v>
      </c>
      <c r="B86" s="77" t="n">
        <v>809</v>
      </c>
      <c r="C86" s="45"/>
      <c r="D86" s="44" t="s">
        <v>134</v>
      </c>
      <c r="E86" s="45" t="n">
        <v>0</v>
      </c>
      <c r="F86" s="45" t="n">
        <v>0</v>
      </c>
      <c r="G86" s="45" t="n">
        <v>0</v>
      </c>
      <c r="H86" s="42" t="n">
        <v>151603</v>
      </c>
      <c r="I86" s="45" t="n">
        <v>0</v>
      </c>
      <c r="J86" s="45" t="n">
        <v>0</v>
      </c>
      <c r="K86" s="45" t="n">
        <v>0</v>
      </c>
      <c r="L86" s="42" t="n">
        <v>41669</v>
      </c>
      <c r="M86" s="45" t="n">
        <v>0</v>
      </c>
      <c r="N86" s="43" t="n">
        <v>193272</v>
      </c>
    </row>
    <row r="87" customFormat="false" ht="12.75" hidden="false" customHeight="false" outlineLevel="0" collapsed="false">
      <c r="A87" s="44" t="n">
        <v>16057</v>
      </c>
      <c r="B87" s="77" t="n">
        <v>809</v>
      </c>
      <c r="C87" s="45"/>
      <c r="D87" s="44" t="s">
        <v>135</v>
      </c>
      <c r="E87" s="45" t="n">
        <v>686</v>
      </c>
      <c r="F87" s="45" t="n">
        <v>0</v>
      </c>
      <c r="G87" s="45" t="n">
        <v>686</v>
      </c>
      <c r="H87" s="42" t="n">
        <v>152289</v>
      </c>
      <c r="I87" s="45" t="n">
        <v>0</v>
      </c>
      <c r="J87" s="45" t="n">
        <v>0</v>
      </c>
      <c r="K87" s="45" t="n">
        <v>0</v>
      </c>
      <c r="L87" s="42" t="n">
        <v>41669</v>
      </c>
      <c r="M87" s="45" t="n">
        <v>686</v>
      </c>
      <c r="N87" s="43" t="n">
        <v>193958</v>
      </c>
    </row>
    <row r="88" customFormat="false" ht="12.75" hidden="false" customHeight="true" outlineLevel="0" collapsed="false">
      <c r="A88" s="44" t="n">
        <v>26155</v>
      </c>
      <c r="B88" s="77" t="n">
        <v>809</v>
      </c>
      <c r="C88" s="45"/>
      <c r="D88" s="44" t="s">
        <v>136</v>
      </c>
      <c r="E88" s="45" t="n">
        <v>0</v>
      </c>
      <c r="F88" s="45" t="n">
        <v>0</v>
      </c>
      <c r="G88" s="45" t="n">
        <v>0</v>
      </c>
      <c r="H88" s="42" t="n">
        <v>152289</v>
      </c>
      <c r="I88" s="45" t="n">
        <v>0</v>
      </c>
      <c r="J88" s="45" t="n">
        <v>65</v>
      </c>
      <c r="K88" s="45" t="n">
        <v>-65</v>
      </c>
      <c r="L88" s="42" t="n">
        <v>41604</v>
      </c>
      <c r="M88" s="45" t="n">
        <v>-65</v>
      </c>
      <c r="N88" s="43" t="n">
        <v>193893</v>
      </c>
    </row>
    <row r="89" customFormat="false" ht="12.75" hidden="false" customHeight="false" outlineLevel="0" collapsed="false">
      <c r="A89" s="67" t="n">
        <v>16151</v>
      </c>
      <c r="B89" s="69" t="n">
        <v>809</v>
      </c>
      <c r="C89" s="28" t="n">
        <v>3536</v>
      </c>
      <c r="D89" s="70" t="s">
        <v>137</v>
      </c>
      <c r="E89" s="28" t="n">
        <v>0</v>
      </c>
      <c r="F89" s="28" t="n">
        <v>0</v>
      </c>
      <c r="G89" s="28" t="n">
        <v>0</v>
      </c>
      <c r="H89" s="42" t="n">
        <v>152289</v>
      </c>
      <c r="I89" s="41" t="n">
        <v>128669</v>
      </c>
      <c r="J89" s="41" t="n">
        <v>0</v>
      </c>
      <c r="K89" s="58" t="n">
        <v>128669</v>
      </c>
      <c r="L89" s="42" t="n">
        <v>170273</v>
      </c>
      <c r="M89" s="41" t="n">
        <v>128669</v>
      </c>
      <c r="N89" s="43" t="n">
        <v>322562</v>
      </c>
    </row>
    <row r="90" customFormat="false" ht="12.75" hidden="false" customHeight="false" outlineLevel="0" collapsed="false">
      <c r="A90" s="67" t="n">
        <v>16354</v>
      </c>
      <c r="B90" s="69" t="n">
        <v>809</v>
      </c>
      <c r="C90" s="28"/>
      <c r="D90" s="70" t="s">
        <v>138</v>
      </c>
      <c r="E90" s="41" t="n">
        <v>87362</v>
      </c>
      <c r="F90" s="41" t="n">
        <v>8147</v>
      </c>
      <c r="G90" s="41" t="n">
        <v>79215</v>
      </c>
      <c r="H90" s="42" t="n">
        <v>231504</v>
      </c>
      <c r="I90" s="28" t="n">
        <v>0</v>
      </c>
      <c r="J90" s="28" t="n">
        <v>0</v>
      </c>
      <c r="K90" s="28" t="n">
        <v>0</v>
      </c>
      <c r="L90" s="42" t="n">
        <v>170273</v>
      </c>
      <c r="M90" s="28" t="n">
        <v>79215</v>
      </c>
      <c r="N90" s="43" t="n">
        <v>401777</v>
      </c>
      <c r="O90" s="72" t="s">
        <v>88</v>
      </c>
    </row>
    <row r="91" customFormat="false" ht="12.75" hidden="false" customHeight="false" outlineLevel="0" collapsed="false">
      <c r="A91" s="40" t="n">
        <v>26208</v>
      </c>
      <c r="B91" s="69" t="n">
        <v>809</v>
      </c>
      <c r="C91" s="28"/>
      <c r="D91" s="40" t="s">
        <v>139</v>
      </c>
      <c r="E91" s="28" t="n">
        <v>0</v>
      </c>
      <c r="F91" s="28" t="n">
        <v>20</v>
      </c>
      <c r="G91" s="28" t="n">
        <v>-20</v>
      </c>
      <c r="H91" s="42" t="n">
        <v>231484</v>
      </c>
      <c r="I91" s="28" t="n">
        <v>0</v>
      </c>
      <c r="J91" s="28" t="n">
        <v>0</v>
      </c>
      <c r="K91" s="28" t="n">
        <v>0</v>
      </c>
      <c r="L91" s="42" t="n">
        <v>170273</v>
      </c>
      <c r="M91" s="28" t="n">
        <v>-20</v>
      </c>
      <c r="N91" s="43" t="n">
        <v>401757</v>
      </c>
      <c r="O91" s="72" t="n">
        <v>-46526</v>
      </c>
    </row>
    <row r="92" customFormat="false" ht="12.75" hidden="false" customHeight="false" outlineLevel="0" collapsed="false">
      <c r="A92" s="40" t="n">
        <v>26049</v>
      </c>
      <c r="B92" s="69" t="n">
        <v>809</v>
      </c>
      <c r="C92" s="28"/>
      <c r="D92" s="40" t="s">
        <v>140</v>
      </c>
      <c r="E92" s="28" t="n">
        <v>0</v>
      </c>
      <c r="F92" s="28" t="n">
        <v>0</v>
      </c>
      <c r="G92" s="28" t="n">
        <v>0</v>
      </c>
      <c r="H92" s="42" t="n">
        <v>231484</v>
      </c>
      <c r="I92" s="28" t="n">
        <v>0</v>
      </c>
      <c r="J92" s="28" t="n">
        <v>0</v>
      </c>
      <c r="K92" s="28" t="n">
        <v>0</v>
      </c>
      <c r="L92" s="42" t="n">
        <v>170273</v>
      </c>
      <c r="M92" s="28" t="n">
        <v>0</v>
      </c>
      <c r="N92" s="43" t="n">
        <v>401757</v>
      </c>
      <c r="O92" s="72" t="s">
        <v>91</v>
      </c>
    </row>
    <row r="93" customFormat="false" ht="12.75" hidden="false" customHeight="false" outlineLevel="0" collapsed="false">
      <c r="A93" s="40" t="n">
        <v>26061</v>
      </c>
      <c r="B93" s="69" t="n">
        <v>809</v>
      </c>
      <c r="C93" s="28" t="n">
        <v>1038</v>
      </c>
      <c r="D93" s="40" t="s">
        <v>141</v>
      </c>
      <c r="E93" s="28" t="n">
        <v>0</v>
      </c>
      <c r="F93" s="28" t="n">
        <v>0</v>
      </c>
      <c r="G93" s="28" t="n">
        <v>0</v>
      </c>
      <c r="H93" s="42" t="n">
        <v>231484</v>
      </c>
      <c r="I93" s="28" t="n">
        <v>0</v>
      </c>
      <c r="J93" s="28" t="n">
        <v>48</v>
      </c>
      <c r="K93" s="28" t="n">
        <v>-48</v>
      </c>
      <c r="L93" s="42" t="n">
        <v>170225</v>
      </c>
      <c r="M93" s="28" t="n">
        <v>-48</v>
      </c>
      <c r="N93" s="43" t="n">
        <v>401709</v>
      </c>
      <c r="O93" s="72" t="n">
        <v>-93775</v>
      </c>
    </row>
    <row r="94" customFormat="false" ht="12.75" hidden="false" customHeight="false" outlineLevel="0" collapsed="false">
      <c r="A94" s="40" t="n">
        <v>26023</v>
      </c>
      <c r="B94" s="69" t="n">
        <v>809</v>
      </c>
      <c r="C94" s="28"/>
      <c r="D94" s="40" t="s">
        <v>142</v>
      </c>
      <c r="E94" s="28" t="n">
        <v>0</v>
      </c>
      <c r="F94" s="41" t="n">
        <v>14000</v>
      </c>
      <c r="G94" s="28" t="n">
        <v>-14000</v>
      </c>
      <c r="H94" s="42" t="n">
        <v>217484</v>
      </c>
      <c r="I94" s="28" t="n">
        <v>0</v>
      </c>
      <c r="J94" s="28" t="n">
        <v>0</v>
      </c>
      <c r="K94" s="28" t="n">
        <v>0</v>
      </c>
      <c r="L94" s="42" t="n">
        <v>170225</v>
      </c>
      <c r="M94" s="28" t="n">
        <v>-14000</v>
      </c>
      <c r="N94" s="43" t="n">
        <v>387709</v>
      </c>
      <c r="O94" s="72" t="s">
        <v>94</v>
      </c>
    </row>
    <row r="95" customFormat="false" ht="12.75" hidden="false" customHeight="false" outlineLevel="0" collapsed="false">
      <c r="A95" s="40" t="n">
        <v>26209</v>
      </c>
      <c r="B95" s="69" t="n">
        <v>809</v>
      </c>
      <c r="C95" s="28"/>
      <c r="D95" s="40" t="s">
        <v>143</v>
      </c>
      <c r="E95" s="28" t="n">
        <v>0</v>
      </c>
      <c r="F95" s="28" t="n">
        <v>0</v>
      </c>
      <c r="G95" s="28" t="n">
        <v>0</v>
      </c>
      <c r="H95" s="42" t="n">
        <v>217484</v>
      </c>
      <c r="I95" s="28" t="n">
        <v>0</v>
      </c>
      <c r="J95" s="28" t="n">
        <v>0</v>
      </c>
      <c r="K95" s="28" t="n">
        <v>0</v>
      </c>
      <c r="L95" s="42" t="n">
        <v>170225</v>
      </c>
      <c r="M95" s="28" t="n">
        <v>0</v>
      </c>
      <c r="N95" s="43" t="n">
        <v>387709</v>
      </c>
      <c r="O95" s="23" t="n">
        <v>-140301</v>
      </c>
    </row>
    <row r="96" customFormat="false" ht="12.75" hidden="false" customHeight="false" outlineLevel="0" collapsed="false">
      <c r="A96" s="44" t="n">
        <v>16247</v>
      </c>
      <c r="B96" s="77" t="n">
        <v>809</v>
      </c>
      <c r="C96" s="45" t="n">
        <v>7061</v>
      </c>
      <c r="D96" s="44" t="s">
        <v>144</v>
      </c>
      <c r="E96" s="58" t="n">
        <v>0</v>
      </c>
      <c r="F96" s="58" t="n">
        <v>0</v>
      </c>
      <c r="G96" s="58" t="n">
        <v>0</v>
      </c>
      <c r="H96" s="42" t="n">
        <v>217484</v>
      </c>
      <c r="I96" s="45" t="n">
        <v>0</v>
      </c>
      <c r="J96" s="45" t="n">
        <v>0</v>
      </c>
      <c r="K96" s="58" t="n">
        <v>0</v>
      </c>
      <c r="L96" s="42" t="n">
        <v>170225</v>
      </c>
      <c r="M96" s="58" t="n">
        <v>0</v>
      </c>
      <c r="N96" s="43" t="n">
        <v>387709</v>
      </c>
    </row>
    <row r="97" customFormat="false" ht="13.5" hidden="false" customHeight="false" outlineLevel="0" collapsed="false">
      <c r="A97" s="48" t="n">
        <v>26042</v>
      </c>
      <c r="B97" s="78" t="n">
        <v>809</v>
      </c>
      <c r="C97" s="49"/>
      <c r="D97" s="48" t="s">
        <v>145</v>
      </c>
      <c r="E97" s="49" t="n">
        <v>0</v>
      </c>
      <c r="F97" s="49" t="n">
        <v>10</v>
      </c>
      <c r="G97" s="49" t="n">
        <v>-10</v>
      </c>
      <c r="H97" s="60" t="n">
        <v>217474</v>
      </c>
      <c r="I97" s="49" t="n">
        <v>0</v>
      </c>
      <c r="J97" s="49" t="n">
        <v>0</v>
      </c>
      <c r="K97" s="49" t="n">
        <v>0</v>
      </c>
      <c r="L97" s="60" t="n">
        <v>170225</v>
      </c>
      <c r="M97" s="49" t="n">
        <v>-10</v>
      </c>
      <c r="N97" s="61" t="n">
        <v>387699</v>
      </c>
      <c r="O97" s="80" t="s">
        <v>146</v>
      </c>
    </row>
    <row r="98" customFormat="false" ht="12.75" hidden="false" customHeight="false" outlineLevel="0" collapsed="false">
      <c r="A98" s="35" t="n">
        <v>26129</v>
      </c>
      <c r="B98" s="81" t="n">
        <v>810</v>
      </c>
      <c r="C98" s="36" t="n">
        <v>1432</v>
      </c>
      <c r="D98" s="35" t="s">
        <v>147</v>
      </c>
      <c r="E98" s="28" t="n">
        <v>0</v>
      </c>
      <c r="F98" s="28" t="n">
        <v>65559</v>
      </c>
      <c r="G98" s="58" t="n">
        <v>-65559</v>
      </c>
      <c r="H98" s="71" t="n">
        <v>151915</v>
      </c>
      <c r="I98" s="41" t="n">
        <v>0</v>
      </c>
      <c r="J98" s="41" t="n">
        <v>0</v>
      </c>
      <c r="K98" s="41" t="n">
        <v>0</v>
      </c>
      <c r="L98" s="42" t="n">
        <v>170225</v>
      </c>
      <c r="M98" s="28" t="n">
        <v>-65559</v>
      </c>
      <c r="N98" s="43" t="n">
        <v>322140</v>
      </c>
    </row>
    <row r="99" customFormat="false" ht="12.75" hidden="false" customHeight="false" outlineLevel="0" collapsed="false">
      <c r="A99" s="82" t="n">
        <v>16366</v>
      </c>
      <c r="B99" s="83" t="n">
        <v>810</v>
      </c>
      <c r="C99" s="84"/>
      <c r="D99" s="82" t="s">
        <v>148</v>
      </c>
      <c r="E99" s="28" t="n">
        <v>2000</v>
      </c>
      <c r="F99" s="28" t="n">
        <v>0</v>
      </c>
      <c r="G99" s="28" t="n">
        <v>2000</v>
      </c>
      <c r="H99" s="42" t="n">
        <v>153915</v>
      </c>
      <c r="I99" s="28" t="n">
        <v>0</v>
      </c>
      <c r="J99" s="28" t="n">
        <v>0</v>
      </c>
      <c r="K99" s="28" t="n">
        <v>0</v>
      </c>
      <c r="L99" s="42" t="n">
        <v>170225</v>
      </c>
      <c r="M99" s="28" t="n">
        <v>2000</v>
      </c>
      <c r="N99" s="43" t="n">
        <v>324140</v>
      </c>
    </row>
    <row r="100" customFormat="false" ht="12.75" hidden="false" customHeight="false" outlineLevel="0" collapsed="false">
      <c r="A100" s="40" t="n">
        <v>26022</v>
      </c>
      <c r="B100" s="69" t="n">
        <v>811</v>
      </c>
      <c r="C100" s="28"/>
      <c r="D100" s="40" t="s">
        <v>149</v>
      </c>
      <c r="E100" s="28" t="n">
        <v>0</v>
      </c>
      <c r="F100" s="28" t="n">
        <v>0</v>
      </c>
      <c r="G100" s="28" t="n">
        <v>0</v>
      </c>
      <c r="H100" s="42" t="n">
        <v>153915</v>
      </c>
      <c r="I100" s="28" t="n">
        <v>0</v>
      </c>
      <c r="J100" s="28" t="n">
        <v>0</v>
      </c>
      <c r="K100" s="28" t="n">
        <v>0</v>
      </c>
      <c r="L100" s="42" t="n">
        <v>170225</v>
      </c>
      <c r="M100" s="28" t="n">
        <v>0</v>
      </c>
      <c r="N100" s="43" t="n">
        <v>324140</v>
      </c>
    </row>
    <row r="101" customFormat="false" ht="12.75" hidden="false" customHeight="false" outlineLevel="0" collapsed="false">
      <c r="A101" s="40" t="n">
        <v>16087</v>
      </c>
      <c r="B101" s="69" t="n">
        <v>811</v>
      </c>
      <c r="C101" s="28"/>
      <c r="D101" s="40" t="s">
        <v>150</v>
      </c>
      <c r="E101" s="28" t="n">
        <v>0</v>
      </c>
      <c r="F101" s="28" t="n">
        <v>0</v>
      </c>
      <c r="G101" s="28" t="n">
        <v>0</v>
      </c>
      <c r="H101" s="42" t="n">
        <v>153915</v>
      </c>
      <c r="I101" s="28" t="n">
        <v>0</v>
      </c>
      <c r="J101" s="28" t="n">
        <v>0</v>
      </c>
      <c r="K101" s="28" t="n">
        <v>0</v>
      </c>
      <c r="L101" s="42" t="n">
        <v>170225</v>
      </c>
      <c r="M101" s="28" t="n">
        <v>0</v>
      </c>
      <c r="N101" s="43" t="n">
        <v>324140</v>
      </c>
    </row>
    <row r="102" customFormat="false" ht="12.75" hidden="false" customHeight="true" outlineLevel="0" collapsed="false">
      <c r="A102" s="67" t="n">
        <v>26008</v>
      </c>
      <c r="B102" s="85" t="n">
        <v>811</v>
      </c>
      <c r="C102" s="28"/>
      <c r="D102" s="40" t="s">
        <v>151</v>
      </c>
      <c r="E102" s="41" t="n">
        <v>0</v>
      </c>
      <c r="F102" s="41" t="n">
        <v>0</v>
      </c>
      <c r="G102" s="41" t="n">
        <v>0</v>
      </c>
      <c r="H102" s="42" t="n">
        <v>153915</v>
      </c>
      <c r="I102" s="28" t="n">
        <v>0</v>
      </c>
      <c r="J102" s="28" t="n">
        <v>0</v>
      </c>
      <c r="K102" s="28" t="n">
        <v>0</v>
      </c>
      <c r="L102" s="42" t="n">
        <v>170225</v>
      </c>
      <c r="M102" s="28" t="n">
        <v>0</v>
      </c>
      <c r="N102" s="43" t="n">
        <v>324140</v>
      </c>
    </row>
    <row r="103" customFormat="false" ht="12.75" hidden="false" customHeight="false" outlineLevel="0" collapsed="false">
      <c r="A103" s="40" t="n">
        <v>16321</v>
      </c>
      <c r="B103" s="69" t="n">
        <v>811</v>
      </c>
      <c r="C103" s="28" t="n">
        <v>6790</v>
      </c>
      <c r="D103" s="40" t="s">
        <v>152</v>
      </c>
      <c r="E103" s="28" t="n">
        <v>0</v>
      </c>
      <c r="F103" s="28" t="n">
        <v>0</v>
      </c>
      <c r="G103" s="28" t="n">
        <v>0</v>
      </c>
      <c r="H103" s="42" t="n">
        <v>153915</v>
      </c>
      <c r="I103" s="28" t="n">
        <v>182</v>
      </c>
      <c r="J103" s="28" t="n">
        <v>0</v>
      </c>
      <c r="K103" s="28" t="n">
        <v>182</v>
      </c>
      <c r="L103" s="42" t="n">
        <v>170407</v>
      </c>
      <c r="M103" s="28" t="n">
        <v>182</v>
      </c>
      <c r="N103" s="43" t="n">
        <v>324322</v>
      </c>
    </row>
    <row r="104" customFormat="false" ht="12.75" hidden="false" customHeight="false" outlineLevel="0" collapsed="false">
      <c r="A104" s="40" t="n">
        <v>16322</v>
      </c>
      <c r="B104" s="69" t="n">
        <v>811</v>
      </c>
      <c r="C104" s="28" t="n">
        <v>6759</v>
      </c>
      <c r="D104" s="40" t="s">
        <v>153</v>
      </c>
      <c r="E104" s="28" t="n">
        <v>0</v>
      </c>
      <c r="F104" s="28" t="n">
        <v>0</v>
      </c>
      <c r="G104" s="28" t="n">
        <v>0</v>
      </c>
      <c r="H104" s="42" t="n">
        <v>153915</v>
      </c>
      <c r="I104" s="28" t="n">
        <v>0</v>
      </c>
      <c r="J104" s="28" t="n">
        <v>0</v>
      </c>
      <c r="K104" s="28" t="n">
        <v>0</v>
      </c>
      <c r="L104" s="42" t="n">
        <v>170407</v>
      </c>
      <c r="M104" s="28" t="n">
        <v>0</v>
      </c>
      <c r="N104" s="43" t="n">
        <v>324322</v>
      </c>
    </row>
    <row r="105" customFormat="false" ht="12.75" hidden="false" customHeight="false" outlineLevel="0" collapsed="false">
      <c r="A105" s="40" t="n">
        <v>26160</v>
      </c>
      <c r="B105" s="69" t="n">
        <v>811</v>
      </c>
      <c r="C105" s="28" t="n">
        <v>3555</v>
      </c>
      <c r="D105" s="40" t="s">
        <v>154</v>
      </c>
      <c r="E105" s="28" t="n">
        <v>0</v>
      </c>
      <c r="F105" s="28" t="n">
        <v>0</v>
      </c>
      <c r="G105" s="28" t="n">
        <v>0</v>
      </c>
      <c r="H105" s="42" t="n">
        <v>153915</v>
      </c>
      <c r="I105" s="28" t="n">
        <v>0</v>
      </c>
      <c r="J105" s="28" t="n">
        <v>7000</v>
      </c>
      <c r="K105" s="28" t="n">
        <v>-7000</v>
      </c>
      <c r="L105" s="42" t="n">
        <v>163407</v>
      </c>
      <c r="M105" s="28" t="n">
        <v>-7000</v>
      </c>
      <c r="N105" s="43" t="n">
        <v>317322</v>
      </c>
    </row>
    <row r="106" customFormat="false" ht="12.75" hidden="false" customHeight="false" outlineLevel="0" collapsed="false">
      <c r="A106" s="73" t="n">
        <v>26011</v>
      </c>
      <c r="B106" s="74" t="n">
        <v>811</v>
      </c>
      <c r="C106" s="75"/>
      <c r="D106" s="73" t="s">
        <v>155</v>
      </c>
      <c r="E106" s="28" t="n">
        <v>0</v>
      </c>
      <c r="F106" s="28" t="n">
        <v>10</v>
      </c>
      <c r="G106" s="28" t="n">
        <v>-10</v>
      </c>
      <c r="H106" s="42" t="n">
        <v>153905</v>
      </c>
      <c r="I106" s="28" t="n">
        <v>0</v>
      </c>
      <c r="J106" s="28" t="n">
        <v>0</v>
      </c>
      <c r="K106" s="28" t="n">
        <v>0</v>
      </c>
      <c r="L106" s="42" t="n">
        <v>163407</v>
      </c>
      <c r="M106" s="28" t="n">
        <v>-10</v>
      </c>
      <c r="N106" s="43" t="n">
        <v>317312</v>
      </c>
    </row>
    <row r="107" customFormat="false" ht="12.75" hidden="false" customHeight="false" outlineLevel="0" collapsed="false">
      <c r="A107" s="44" t="n">
        <v>26034</v>
      </c>
      <c r="B107" s="77" t="n">
        <v>812</v>
      </c>
      <c r="C107" s="45"/>
      <c r="D107" s="44" t="s">
        <v>156</v>
      </c>
      <c r="E107" s="45" t="n">
        <v>0</v>
      </c>
      <c r="F107" s="45" t="n">
        <v>10</v>
      </c>
      <c r="G107" s="45" t="n">
        <v>-10</v>
      </c>
      <c r="H107" s="42" t="n">
        <v>153895</v>
      </c>
      <c r="I107" s="45" t="n">
        <v>0</v>
      </c>
      <c r="J107" s="45" t="n">
        <v>0</v>
      </c>
      <c r="K107" s="45" t="n">
        <v>0</v>
      </c>
      <c r="L107" s="42" t="n">
        <v>163407</v>
      </c>
      <c r="M107" s="45" t="n">
        <v>-10</v>
      </c>
      <c r="N107" s="43" t="n">
        <v>317302</v>
      </c>
    </row>
    <row r="108" customFormat="false" ht="12.75" hidden="false" customHeight="false" outlineLevel="0" collapsed="false">
      <c r="A108" s="40" t="n">
        <v>16282</v>
      </c>
      <c r="B108" s="69" t="n">
        <v>812</v>
      </c>
      <c r="C108" s="28"/>
      <c r="D108" s="40" t="s">
        <v>157</v>
      </c>
      <c r="E108" s="28" t="n">
        <v>1000</v>
      </c>
      <c r="F108" s="28" t="n">
        <v>0</v>
      </c>
      <c r="G108" s="28" t="n">
        <v>1000</v>
      </c>
      <c r="H108" s="42" t="n">
        <v>154895</v>
      </c>
      <c r="I108" s="28" t="n">
        <v>0</v>
      </c>
      <c r="J108" s="28" t="n">
        <v>0</v>
      </c>
      <c r="K108" s="28" t="n">
        <v>0</v>
      </c>
      <c r="L108" s="42" t="n">
        <v>163407</v>
      </c>
      <c r="M108" s="28" t="n">
        <v>1000</v>
      </c>
      <c r="N108" s="43" t="n">
        <v>318302</v>
      </c>
    </row>
    <row r="109" customFormat="false" ht="12.75" hidden="false" customHeight="false" outlineLevel="0" collapsed="false">
      <c r="A109" s="73" t="n">
        <v>26076</v>
      </c>
      <c r="B109" s="74" t="n">
        <v>812</v>
      </c>
      <c r="C109" s="75"/>
      <c r="D109" s="73" t="s">
        <v>158</v>
      </c>
      <c r="E109" s="28" t="n">
        <v>0</v>
      </c>
      <c r="F109" s="28" t="n">
        <v>0</v>
      </c>
      <c r="G109" s="28" t="n">
        <v>0</v>
      </c>
      <c r="H109" s="42" t="n">
        <v>154895</v>
      </c>
      <c r="I109" s="28" t="n">
        <v>0</v>
      </c>
      <c r="J109" s="28" t="n">
        <v>0</v>
      </c>
      <c r="K109" s="28" t="n">
        <v>0</v>
      </c>
      <c r="L109" s="42" t="n">
        <v>163407</v>
      </c>
      <c r="M109" s="28" t="n">
        <v>0</v>
      </c>
      <c r="N109" s="43" t="n">
        <v>318302</v>
      </c>
    </row>
    <row r="110" customFormat="false" ht="12.75" hidden="false" customHeight="false" outlineLevel="0" collapsed="false">
      <c r="A110" s="44" t="n">
        <v>26007</v>
      </c>
      <c r="B110" s="77" t="n">
        <v>812.1</v>
      </c>
      <c r="C110" s="45"/>
      <c r="D110" s="44" t="s">
        <v>159</v>
      </c>
      <c r="E110" s="45" t="n">
        <v>0</v>
      </c>
      <c r="F110" s="45" t="n">
        <v>0</v>
      </c>
      <c r="G110" s="45" t="n">
        <v>0</v>
      </c>
      <c r="H110" s="42" t="n">
        <v>154895</v>
      </c>
      <c r="I110" s="45" t="n">
        <v>0</v>
      </c>
      <c r="J110" s="45" t="n">
        <v>0</v>
      </c>
      <c r="K110" s="45" t="n">
        <v>0</v>
      </c>
      <c r="L110" s="42" t="n">
        <v>163407</v>
      </c>
      <c r="M110" s="45" t="n">
        <v>0</v>
      </c>
      <c r="N110" s="43" t="n">
        <v>318302</v>
      </c>
    </row>
    <row r="111" customFormat="false" ht="13.5" hidden="false" customHeight="false" outlineLevel="0" collapsed="false">
      <c r="A111" s="48" t="n">
        <v>26092</v>
      </c>
      <c r="B111" s="78" t="n">
        <v>812.1</v>
      </c>
      <c r="C111" s="49"/>
      <c r="D111" s="48" t="s">
        <v>160</v>
      </c>
      <c r="E111" s="49" t="n">
        <v>0</v>
      </c>
      <c r="F111" s="49" t="n">
        <v>0</v>
      </c>
      <c r="G111" s="49" t="n">
        <v>0</v>
      </c>
      <c r="H111" s="60" t="n">
        <v>154895</v>
      </c>
      <c r="I111" s="49" t="n">
        <v>0</v>
      </c>
      <c r="J111" s="49" t="n">
        <v>0</v>
      </c>
      <c r="K111" s="49" t="n">
        <v>0</v>
      </c>
      <c r="L111" s="60" t="n">
        <v>163407</v>
      </c>
      <c r="M111" s="49" t="n">
        <v>0</v>
      </c>
      <c r="N111" s="61" t="n">
        <v>318302</v>
      </c>
    </row>
    <row r="112" customFormat="false" ht="12.75" hidden="false" customHeight="false" outlineLevel="0" collapsed="false">
      <c r="A112" s="44" t="n">
        <v>16273</v>
      </c>
      <c r="B112" s="77" t="n">
        <v>813</v>
      </c>
      <c r="C112" s="45" t="n">
        <v>3553</v>
      </c>
      <c r="D112" s="44" t="s">
        <v>161</v>
      </c>
      <c r="E112" s="45" t="n">
        <v>0</v>
      </c>
      <c r="F112" s="45" t="n">
        <v>0</v>
      </c>
      <c r="G112" s="45" t="n">
        <v>0</v>
      </c>
      <c r="H112" s="42" t="n">
        <v>154895</v>
      </c>
      <c r="I112" s="45" t="n">
        <v>0</v>
      </c>
      <c r="J112" s="45" t="n">
        <v>0</v>
      </c>
      <c r="K112" s="45" t="n">
        <v>0</v>
      </c>
      <c r="L112" s="42" t="n">
        <v>163407</v>
      </c>
      <c r="M112" s="45" t="n">
        <v>0</v>
      </c>
      <c r="N112" s="43" t="n">
        <v>318302</v>
      </c>
    </row>
    <row r="113" customFormat="false" ht="12.75" hidden="false" customHeight="false" outlineLevel="0" collapsed="false">
      <c r="A113" s="40" t="n">
        <v>16088</v>
      </c>
      <c r="B113" s="69" t="n">
        <v>813</v>
      </c>
      <c r="C113" s="28"/>
      <c r="D113" s="70" t="s">
        <v>162</v>
      </c>
      <c r="E113" s="41" t="n">
        <v>9344</v>
      </c>
      <c r="F113" s="41" t="n">
        <v>0</v>
      </c>
      <c r="G113" s="58" t="n">
        <v>9344</v>
      </c>
      <c r="H113" s="42" t="n">
        <v>164239</v>
      </c>
      <c r="I113" s="28" t="n">
        <v>0</v>
      </c>
      <c r="J113" s="28" t="n">
        <v>0</v>
      </c>
      <c r="K113" s="28" t="n">
        <v>0</v>
      </c>
      <c r="L113" s="42" t="n">
        <v>163407</v>
      </c>
      <c r="M113" s="28" t="n">
        <v>9344</v>
      </c>
      <c r="N113" s="43" t="n">
        <v>327646</v>
      </c>
      <c r="O113" s="72" t="s">
        <v>88</v>
      </c>
    </row>
    <row r="114" customFormat="false" ht="12.75" hidden="false" customHeight="false" outlineLevel="0" collapsed="false">
      <c r="A114" s="40" t="n">
        <v>26077</v>
      </c>
      <c r="B114" s="69" t="n">
        <v>813</v>
      </c>
      <c r="C114" s="28"/>
      <c r="D114" s="70" t="s">
        <v>162</v>
      </c>
      <c r="E114" s="28" t="n">
        <v>0</v>
      </c>
      <c r="F114" s="41" t="n">
        <v>0</v>
      </c>
      <c r="G114" s="41" t="n">
        <v>0</v>
      </c>
      <c r="H114" s="42" t="n">
        <v>164239</v>
      </c>
      <c r="I114" s="28" t="n">
        <v>0</v>
      </c>
      <c r="J114" s="28" t="n">
        <v>0</v>
      </c>
      <c r="K114" s="28" t="n">
        <v>0</v>
      </c>
      <c r="L114" s="42" t="n">
        <v>163407</v>
      </c>
      <c r="M114" s="28" t="n">
        <v>0</v>
      </c>
      <c r="N114" s="43" t="n">
        <v>327646</v>
      </c>
      <c r="O114" s="72" t="n">
        <v>-133046</v>
      </c>
    </row>
    <row r="115" customFormat="false" ht="12.75" hidden="false" customHeight="false" outlineLevel="0" collapsed="false">
      <c r="A115" s="40" t="n">
        <v>16154</v>
      </c>
      <c r="B115" s="69" t="n">
        <v>813</v>
      </c>
      <c r="C115" s="28"/>
      <c r="D115" s="40" t="s">
        <v>163</v>
      </c>
      <c r="E115" s="28" t="n">
        <v>215</v>
      </c>
      <c r="F115" s="28" t="n">
        <v>0</v>
      </c>
      <c r="G115" s="28" t="n">
        <v>215</v>
      </c>
      <c r="H115" s="42" t="n">
        <v>164454</v>
      </c>
      <c r="I115" s="28" t="n">
        <v>0</v>
      </c>
      <c r="J115" s="28" t="n">
        <v>0</v>
      </c>
      <c r="K115" s="28" t="n">
        <v>0</v>
      </c>
      <c r="L115" s="42" t="n">
        <v>163407</v>
      </c>
      <c r="M115" s="28" t="n">
        <v>215</v>
      </c>
      <c r="N115" s="43" t="n">
        <v>327861</v>
      </c>
      <c r="O115" s="72" t="s">
        <v>91</v>
      </c>
    </row>
    <row r="116" customFormat="false" ht="12.75" hidden="false" customHeight="false" outlineLevel="0" collapsed="false">
      <c r="A116" s="67" t="n">
        <v>26009</v>
      </c>
      <c r="B116" s="69" t="n">
        <v>813</v>
      </c>
      <c r="C116" s="28"/>
      <c r="D116" s="70" t="s">
        <v>164</v>
      </c>
      <c r="E116" s="28" t="n">
        <v>0</v>
      </c>
      <c r="F116" s="28" t="n">
        <v>0</v>
      </c>
      <c r="G116" s="41" t="n">
        <v>0</v>
      </c>
      <c r="H116" s="42" t="n">
        <v>164454</v>
      </c>
      <c r="I116" s="28" t="n">
        <v>0</v>
      </c>
      <c r="J116" s="28" t="n">
        <v>0</v>
      </c>
      <c r="K116" s="28" t="n">
        <v>0</v>
      </c>
      <c r="L116" s="42" t="n">
        <v>163407</v>
      </c>
      <c r="M116" s="28" t="n">
        <v>0</v>
      </c>
      <c r="N116" s="43" t="n">
        <v>327861</v>
      </c>
      <c r="O116" s="72" t="n">
        <v>-134093</v>
      </c>
    </row>
    <row r="117" customFormat="false" ht="12.75" hidden="false" customHeight="false" outlineLevel="0" collapsed="false">
      <c r="A117" s="40" t="n">
        <v>26018</v>
      </c>
      <c r="B117" s="69" t="n">
        <v>813</v>
      </c>
      <c r="C117" s="28" t="n">
        <v>3516</v>
      </c>
      <c r="D117" s="40" t="s">
        <v>165</v>
      </c>
      <c r="E117" s="28" t="n">
        <v>0</v>
      </c>
      <c r="F117" s="28" t="n">
        <v>0</v>
      </c>
      <c r="G117" s="28" t="n">
        <v>0</v>
      </c>
      <c r="H117" s="42" t="n">
        <v>164454</v>
      </c>
      <c r="I117" s="41" t="n">
        <v>0</v>
      </c>
      <c r="J117" s="41" t="n">
        <v>0</v>
      </c>
      <c r="K117" s="41" t="n">
        <v>0</v>
      </c>
      <c r="L117" s="42" t="n">
        <v>163407</v>
      </c>
      <c r="M117" s="28" t="n">
        <v>0</v>
      </c>
      <c r="N117" s="43" t="n">
        <v>327861</v>
      </c>
      <c r="O117" s="72" t="s">
        <v>94</v>
      </c>
    </row>
    <row r="118" customFormat="false" ht="12.75" hidden="false" customHeight="false" outlineLevel="0" collapsed="false">
      <c r="A118" s="40" t="n">
        <v>16296</v>
      </c>
      <c r="B118" s="69" t="n">
        <v>813</v>
      </c>
      <c r="C118" s="28" t="n">
        <v>3556</v>
      </c>
      <c r="D118" s="40" t="s">
        <v>166</v>
      </c>
      <c r="E118" s="28" t="n">
        <v>0</v>
      </c>
      <c r="F118" s="28" t="n">
        <v>0</v>
      </c>
      <c r="G118" s="28" t="n">
        <v>0</v>
      </c>
      <c r="H118" s="42" t="n">
        <v>164454</v>
      </c>
      <c r="I118" s="28" t="n">
        <v>0</v>
      </c>
      <c r="J118" s="28" t="n">
        <v>0</v>
      </c>
      <c r="K118" s="41" t="n">
        <v>0</v>
      </c>
      <c r="L118" s="42" t="n">
        <v>163407</v>
      </c>
      <c r="M118" s="28" t="n">
        <v>0</v>
      </c>
      <c r="N118" s="43" t="n">
        <v>327861</v>
      </c>
      <c r="O118" s="23" t="n">
        <v>-267139</v>
      </c>
    </row>
    <row r="119" customFormat="false" ht="12.75" hidden="false" customHeight="false" outlineLevel="0" collapsed="false">
      <c r="A119" s="40" t="n">
        <v>26130</v>
      </c>
      <c r="B119" s="69" t="n">
        <v>813</v>
      </c>
      <c r="C119" s="28"/>
      <c r="D119" s="40" t="s">
        <v>167</v>
      </c>
      <c r="E119" s="28" t="n">
        <v>0</v>
      </c>
      <c r="F119" s="28" t="n">
        <v>0</v>
      </c>
      <c r="G119" s="28" t="n">
        <v>0</v>
      </c>
      <c r="H119" s="42" t="n">
        <v>164454</v>
      </c>
      <c r="I119" s="28" t="n">
        <v>0</v>
      </c>
      <c r="J119" s="28" t="n">
        <v>0</v>
      </c>
      <c r="K119" s="28" t="n">
        <v>0</v>
      </c>
      <c r="L119" s="42" t="n">
        <v>163407</v>
      </c>
      <c r="M119" s="28" t="n">
        <v>0</v>
      </c>
      <c r="N119" s="43" t="n">
        <v>327861</v>
      </c>
    </row>
    <row r="120" customFormat="false" ht="13.5" hidden="false" customHeight="false" outlineLevel="0" collapsed="false">
      <c r="A120" s="48" t="n">
        <v>26131</v>
      </c>
      <c r="B120" s="78" t="n">
        <v>813</v>
      </c>
      <c r="C120" s="49"/>
      <c r="D120" s="48" t="s">
        <v>167</v>
      </c>
      <c r="E120" s="49" t="n">
        <v>0</v>
      </c>
      <c r="F120" s="49" t="n">
        <v>0</v>
      </c>
      <c r="G120" s="49" t="n">
        <v>0</v>
      </c>
      <c r="H120" s="60" t="n">
        <v>164454</v>
      </c>
      <c r="I120" s="49" t="n">
        <v>0</v>
      </c>
      <c r="J120" s="49" t="n">
        <v>0</v>
      </c>
      <c r="K120" s="49" t="n">
        <v>0</v>
      </c>
      <c r="L120" s="60" t="n">
        <v>163407</v>
      </c>
      <c r="M120" s="49" t="n">
        <v>0</v>
      </c>
      <c r="N120" s="61" t="n">
        <v>327861</v>
      </c>
      <c r="O120" s="79" t="s">
        <v>168</v>
      </c>
    </row>
    <row r="121" customFormat="false" ht="12.75" hidden="false" customHeight="false" outlineLevel="0" collapsed="false">
      <c r="A121" s="40" t="n">
        <v>26070</v>
      </c>
      <c r="B121" s="69" t="n">
        <v>814</v>
      </c>
      <c r="C121" s="28"/>
      <c r="D121" s="40" t="s">
        <v>169</v>
      </c>
      <c r="E121" s="28" t="n">
        <v>0</v>
      </c>
      <c r="F121" s="28" t="n">
        <v>0</v>
      </c>
      <c r="G121" s="28" t="n">
        <v>0</v>
      </c>
      <c r="H121" s="42" t="n">
        <v>164454</v>
      </c>
      <c r="I121" s="28" t="n">
        <v>0</v>
      </c>
      <c r="J121" s="28" t="n">
        <v>1013</v>
      </c>
      <c r="K121" s="28" t="n">
        <v>-1013</v>
      </c>
      <c r="L121" s="42" t="n">
        <v>162394</v>
      </c>
      <c r="M121" s="28" t="n">
        <v>-1013</v>
      </c>
      <c r="N121" s="43" t="n">
        <v>326848</v>
      </c>
    </row>
    <row r="122" customFormat="false" ht="12.75" hidden="false" customHeight="false" outlineLevel="0" collapsed="false">
      <c r="A122" s="40" t="n">
        <v>16367</v>
      </c>
      <c r="B122" s="69" t="n">
        <v>814</v>
      </c>
      <c r="C122" s="28"/>
      <c r="D122" s="40" t="s">
        <v>170</v>
      </c>
      <c r="E122" s="28" t="n">
        <v>35000</v>
      </c>
      <c r="F122" s="28" t="n">
        <v>0</v>
      </c>
      <c r="G122" s="28" t="n">
        <v>35000</v>
      </c>
      <c r="H122" s="42" t="n">
        <v>199454</v>
      </c>
      <c r="I122" s="28" t="n">
        <v>0</v>
      </c>
      <c r="J122" s="28" t="n">
        <v>0</v>
      </c>
      <c r="K122" s="28" t="n">
        <v>0</v>
      </c>
      <c r="L122" s="42" t="n">
        <v>162394</v>
      </c>
      <c r="M122" s="28" t="n">
        <v>35000</v>
      </c>
      <c r="N122" s="43" t="n">
        <v>361848</v>
      </c>
    </row>
    <row r="123" customFormat="false" ht="12.75" hidden="false" customHeight="false" outlineLevel="0" collapsed="false">
      <c r="A123" s="67" t="n">
        <v>26005</v>
      </c>
      <c r="B123" s="69" t="n">
        <v>814</v>
      </c>
      <c r="C123" s="28"/>
      <c r="D123" s="40" t="s">
        <v>171</v>
      </c>
      <c r="E123" s="28" t="n">
        <v>0</v>
      </c>
      <c r="F123" s="28" t="n">
        <v>8000</v>
      </c>
      <c r="G123" s="41" t="n">
        <v>-8000</v>
      </c>
      <c r="H123" s="42" t="n">
        <v>191454</v>
      </c>
      <c r="I123" s="28" t="n">
        <v>0</v>
      </c>
      <c r="J123" s="28" t="n">
        <v>0</v>
      </c>
      <c r="K123" s="28" t="n">
        <v>0</v>
      </c>
      <c r="L123" s="42" t="n">
        <v>162394</v>
      </c>
      <c r="M123" s="28" t="n">
        <v>-8000</v>
      </c>
      <c r="N123" s="43" t="n">
        <v>353848</v>
      </c>
    </row>
    <row r="124" customFormat="false" ht="12.75" hidden="false" customHeight="false" outlineLevel="0" collapsed="false">
      <c r="A124" s="40" t="n">
        <v>26144</v>
      </c>
      <c r="B124" s="69" t="n">
        <v>814</v>
      </c>
      <c r="C124" s="28"/>
      <c r="D124" s="40" t="s">
        <v>172</v>
      </c>
      <c r="E124" s="28" t="n">
        <v>0</v>
      </c>
      <c r="F124" s="28" t="n">
        <v>0</v>
      </c>
      <c r="G124" s="28" t="n">
        <v>0</v>
      </c>
      <c r="H124" s="42" t="n">
        <v>191454</v>
      </c>
      <c r="I124" s="28" t="n">
        <v>0</v>
      </c>
      <c r="J124" s="28" t="n">
        <v>1</v>
      </c>
      <c r="K124" s="28" t="n">
        <v>-1</v>
      </c>
      <c r="L124" s="42" t="n">
        <v>162393</v>
      </c>
      <c r="M124" s="28" t="n">
        <v>-1</v>
      </c>
      <c r="N124" s="43" t="n">
        <v>353847</v>
      </c>
    </row>
    <row r="125" customFormat="false" ht="13.5" hidden="false" customHeight="false" outlineLevel="0" collapsed="false">
      <c r="A125" s="48" t="n">
        <v>16058</v>
      </c>
      <c r="B125" s="78" t="n">
        <v>814</v>
      </c>
      <c r="C125" s="49" t="n">
        <v>4045</v>
      </c>
      <c r="D125" s="48" t="s">
        <v>173</v>
      </c>
      <c r="E125" s="59" t="n">
        <v>38001</v>
      </c>
      <c r="F125" s="59" t="n">
        <v>0</v>
      </c>
      <c r="G125" s="59" t="n">
        <v>38001</v>
      </c>
      <c r="H125" s="60" t="n">
        <v>229455</v>
      </c>
      <c r="I125" s="59" t="n">
        <v>26193</v>
      </c>
      <c r="J125" s="59" t="n">
        <v>0</v>
      </c>
      <c r="K125" s="59" t="n">
        <v>26193</v>
      </c>
      <c r="L125" s="68" t="n">
        <v>188586</v>
      </c>
      <c r="M125" s="49" t="n">
        <v>64194</v>
      </c>
      <c r="N125" s="61" t="n">
        <v>418041</v>
      </c>
      <c r="O125" s="79" t="s">
        <v>174</v>
      </c>
    </row>
    <row r="126" customFormat="false" ht="12.75" hidden="false" customHeight="false" outlineLevel="0" collapsed="false">
      <c r="A126" s="40" t="n">
        <v>26088</v>
      </c>
      <c r="B126" s="69" t="n">
        <v>814.1</v>
      </c>
      <c r="C126" s="28" t="n">
        <v>3541</v>
      </c>
      <c r="D126" s="40" t="s">
        <v>175</v>
      </c>
      <c r="E126" s="28" t="n">
        <v>0</v>
      </c>
      <c r="F126" s="28" t="n">
        <v>0</v>
      </c>
      <c r="G126" s="41" t="n">
        <v>0</v>
      </c>
      <c r="H126" s="42" t="n">
        <v>229455</v>
      </c>
      <c r="I126" s="28" t="n">
        <v>0</v>
      </c>
      <c r="J126" s="28" t="n">
        <v>30000</v>
      </c>
      <c r="K126" s="28" t="n">
        <v>-30000</v>
      </c>
      <c r="L126" s="42" t="n">
        <v>158586</v>
      </c>
      <c r="M126" s="28" t="n">
        <v>-30000</v>
      </c>
      <c r="N126" s="43" t="n">
        <v>388041</v>
      </c>
    </row>
    <row r="127" customFormat="false" ht="12.75" hidden="false" customHeight="false" outlineLevel="0" collapsed="false">
      <c r="A127" s="67" t="n">
        <v>26150</v>
      </c>
      <c r="B127" s="69" t="n">
        <v>814.1</v>
      </c>
      <c r="C127" s="28"/>
      <c r="D127" s="40" t="s">
        <v>176</v>
      </c>
      <c r="E127" s="41" t="n">
        <v>0</v>
      </c>
      <c r="F127" s="41" t="n">
        <v>0</v>
      </c>
      <c r="G127" s="41" t="n">
        <v>0</v>
      </c>
      <c r="H127" s="42" t="n">
        <v>229455</v>
      </c>
      <c r="I127" s="28" t="n">
        <v>0</v>
      </c>
      <c r="J127" s="28" t="n">
        <v>0</v>
      </c>
      <c r="K127" s="28" t="n">
        <v>0</v>
      </c>
      <c r="L127" s="42" t="n">
        <v>158586</v>
      </c>
      <c r="M127" s="28" t="n">
        <v>0</v>
      </c>
      <c r="N127" s="43" t="n">
        <v>388041</v>
      </c>
    </row>
    <row r="128" customFormat="false" ht="12.75" hidden="false" customHeight="false" outlineLevel="0" collapsed="false">
      <c r="A128" s="40" t="n">
        <v>26135</v>
      </c>
      <c r="B128" s="69" t="n">
        <v>814.1</v>
      </c>
      <c r="C128" s="28"/>
      <c r="D128" s="40" t="s">
        <v>177</v>
      </c>
      <c r="E128" s="41" t="n">
        <v>0</v>
      </c>
      <c r="F128" s="41" t="n">
        <v>0</v>
      </c>
      <c r="G128" s="41" t="n">
        <v>0</v>
      </c>
      <c r="H128" s="42" t="n">
        <v>229455</v>
      </c>
      <c r="I128" s="41" t="n">
        <v>0</v>
      </c>
      <c r="J128" s="41" t="n">
        <v>0</v>
      </c>
      <c r="K128" s="41" t="n">
        <v>0</v>
      </c>
      <c r="L128" s="42" t="n">
        <v>158586</v>
      </c>
      <c r="M128" s="28" t="n">
        <v>0</v>
      </c>
      <c r="N128" s="43" t="n">
        <v>388041</v>
      </c>
    </row>
    <row r="129" customFormat="false" ht="12.75" hidden="false" customHeight="false" outlineLevel="0" collapsed="false">
      <c r="A129" s="40" t="n">
        <v>26143</v>
      </c>
      <c r="B129" s="69" t="n">
        <v>814.1</v>
      </c>
      <c r="C129" s="28"/>
      <c r="D129" s="40" t="s">
        <v>178</v>
      </c>
      <c r="E129" s="28" t="n">
        <v>0</v>
      </c>
      <c r="F129" s="28" t="n">
        <v>1000</v>
      </c>
      <c r="G129" s="28" t="n">
        <v>-1000</v>
      </c>
      <c r="H129" s="42" t="n">
        <v>228455</v>
      </c>
      <c r="I129" s="28" t="n">
        <v>0</v>
      </c>
      <c r="J129" s="28" t="n">
        <v>0</v>
      </c>
      <c r="K129" s="28" t="n">
        <v>0</v>
      </c>
      <c r="L129" s="42" t="n">
        <v>158586</v>
      </c>
      <c r="M129" s="28" t="n">
        <v>-1000</v>
      </c>
      <c r="N129" s="43" t="n">
        <v>387041</v>
      </c>
    </row>
    <row r="130" customFormat="false" ht="12.75" hidden="false" customHeight="false" outlineLevel="0" collapsed="false">
      <c r="A130" s="40" t="n">
        <v>26206</v>
      </c>
      <c r="B130" s="69" t="n">
        <v>814.1</v>
      </c>
      <c r="C130" s="28" t="n">
        <v>1575</v>
      </c>
      <c r="D130" s="40" t="s">
        <v>179</v>
      </c>
      <c r="E130" s="28" t="n">
        <v>0</v>
      </c>
      <c r="F130" s="28" t="n">
        <v>0</v>
      </c>
      <c r="G130" s="28" t="n">
        <v>0</v>
      </c>
      <c r="H130" s="42" t="n">
        <v>228455</v>
      </c>
      <c r="I130" s="28" t="n">
        <v>0</v>
      </c>
      <c r="J130" s="28" t="n">
        <v>38</v>
      </c>
      <c r="K130" s="28" t="n">
        <v>-38</v>
      </c>
      <c r="L130" s="42" t="n">
        <v>158548</v>
      </c>
      <c r="M130" s="28" t="n">
        <v>-38</v>
      </c>
      <c r="N130" s="43" t="n">
        <v>387003</v>
      </c>
    </row>
    <row r="131" customFormat="false" ht="12.75" hidden="false" customHeight="false" outlineLevel="0" collapsed="false">
      <c r="A131" s="40" t="n">
        <v>26109</v>
      </c>
      <c r="B131" s="69" t="n">
        <v>814.1</v>
      </c>
      <c r="C131" s="28"/>
      <c r="D131" s="40" t="s">
        <v>180</v>
      </c>
      <c r="E131" s="28" t="n">
        <v>0</v>
      </c>
      <c r="F131" s="41" t="n">
        <v>25</v>
      </c>
      <c r="G131" s="28" t="n">
        <v>-25</v>
      </c>
      <c r="H131" s="42" t="n">
        <v>228430</v>
      </c>
      <c r="I131" s="28" t="n">
        <v>0</v>
      </c>
      <c r="J131" s="28" t="n">
        <v>0</v>
      </c>
      <c r="K131" s="28" t="n">
        <v>0</v>
      </c>
      <c r="L131" s="42" t="n">
        <v>158548</v>
      </c>
      <c r="M131" s="28" t="n">
        <v>-25</v>
      </c>
      <c r="N131" s="43" t="n">
        <v>386978</v>
      </c>
    </row>
    <row r="132" customFormat="false" ht="12.75" hidden="false" customHeight="false" outlineLevel="0" collapsed="false">
      <c r="A132" s="40" t="n">
        <v>26127</v>
      </c>
      <c r="B132" s="69" t="n">
        <v>814.1</v>
      </c>
      <c r="C132" s="28" t="n">
        <v>1424</v>
      </c>
      <c r="D132" s="40" t="s">
        <v>181</v>
      </c>
      <c r="E132" s="28" t="n">
        <v>0</v>
      </c>
      <c r="F132" s="28" t="n">
        <v>0</v>
      </c>
      <c r="G132" s="28" t="n">
        <v>0</v>
      </c>
      <c r="H132" s="42" t="n">
        <v>228430</v>
      </c>
      <c r="I132" s="28" t="n">
        <v>0</v>
      </c>
      <c r="J132" s="28" t="n">
        <v>73000</v>
      </c>
      <c r="K132" s="41" t="n">
        <v>-73000</v>
      </c>
      <c r="L132" s="42" t="n">
        <v>85548</v>
      </c>
      <c r="M132" s="28" t="n">
        <v>-73000</v>
      </c>
      <c r="N132" s="43" t="n">
        <v>313978</v>
      </c>
    </row>
    <row r="133" customFormat="false" ht="12.75" hidden="false" customHeight="false" outlineLevel="0" collapsed="false">
      <c r="A133" s="40" t="n">
        <v>26215</v>
      </c>
      <c r="B133" s="69" t="n">
        <v>814.1</v>
      </c>
      <c r="C133" s="28"/>
      <c r="D133" s="40" t="s">
        <v>182</v>
      </c>
      <c r="E133" s="28" t="n">
        <v>0</v>
      </c>
      <c r="F133" s="28" t="n">
        <v>0</v>
      </c>
      <c r="G133" s="28" t="n">
        <v>0</v>
      </c>
      <c r="H133" s="42" t="n">
        <v>228430</v>
      </c>
      <c r="I133" s="28" t="n">
        <v>0</v>
      </c>
      <c r="J133" s="28" t="n">
        <v>0</v>
      </c>
      <c r="K133" s="86" t="n">
        <v>0</v>
      </c>
      <c r="L133" s="42" t="n">
        <v>85548</v>
      </c>
      <c r="M133" s="28" t="n">
        <v>0</v>
      </c>
      <c r="N133" s="43" t="n">
        <v>313978</v>
      </c>
    </row>
    <row r="134" customFormat="false" ht="12.75" hidden="false" customHeight="false" outlineLevel="0" collapsed="false">
      <c r="A134" s="40" t="n">
        <v>26035</v>
      </c>
      <c r="B134" s="69" t="n">
        <v>814.1</v>
      </c>
      <c r="C134" s="28"/>
      <c r="D134" s="40" t="s">
        <v>183</v>
      </c>
      <c r="E134" s="28" t="n">
        <v>0</v>
      </c>
      <c r="F134" s="28" t="n">
        <v>26300</v>
      </c>
      <c r="G134" s="41" t="n">
        <v>-26300</v>
      </c>
      <c r="H134" s="42" t="n">
        <v>202130</v>
      </c>
      <c r="I134" s="28" t="n">
        <v>0</v>
      </c>
      <c r="J134" s="28" t="n">
        <v>0</v>
      </c>
      <c r="K134" s="28" t="n">
        <v>0</v>
      </c>
      <c r="L134" s="42" t="n">
        <v>85548</v>
      </c>
      <c r="M134" s="28" t="n">
        <v>-26300</v>
      </c>
      <c r="N134" s="43" t="n">
        <v>287678</v>
      </c>
    </row>
    <row r="135" customFormat="false" ht="12.75" hidden="false" customHeight="false" outlineLevel="0" collapsed="false">
      <c r="A135" s="40" t="n">
        <v>26059</v>
      </c>
      <c r="B135" s="69" t="n">
        <v>814.1</v>
      </c>
      <c r="C135" s="28" t="n">
        <v>3528</v>
      </c>
      <c r="D135" s="40" t="s">
        <v>184</v>
      </c>
      <c r="E135" s="28" t="n">
        <v>0</v>
      </c>
      <c r="F135" s="28" t="n">
        <v>0</v>
      </c>
      <c r="G135" s="28" t="n">
        <v>0</v>
      </c>
      <c r="H135" s="42" t="n">
        <v>202130</v>
      </c>
      <c r="I135" s="28" t="n">
        <v>0</v>
      </c>
      <c r="J135" s="28" t="n">
        <v>18000</v>
      </c>
      <c r="K135" s="28" t="n">
        <v>-18000</v>
      </c>
      <c r="L135" s="42" t="n">
        <v>67548</v>
      </c>
      <c r="M135" s="28" t="n">
        <v>-18000</v>
      </c>
      <c r="N135" s="43" t="n">
        <v>269678</v>
      </c>
    </row>
    <row r="136" customFormat="false" ht="12.75" hidden="false" customHeight="false" outlineLevel="0" collapsed="false">
      <c r="A136" s="40" t="n">
        <v>26056</v>
      </c>
      <c r="B136" s="69" t="n">
        <v>814.1</v>
      </c>
      <c r="C136" s="28" t="n">
        <v>8085</v>
      </c>
      <c r="D136" s="40" t="s">
        <v>185</v>
      </c>
      <c r="E136" s="28" t="n">
        <v>0</v>
      </c>
      <c r="F136" s="28" t="n">
        <v>0</v>
      </c>
      <c r="G136" s="28" t="n">
        <v>0</v>
      </c>
      <c r="H136" s="42" t="n">
        <v>202130</v>
      </c>
      <c r="I136" s="28" t="n">
        <v>0</v>
      </c>
      <c r="J136" s="28" t="n">
        <v>0</v>
      </c>
      <c r="K136" s="28" t="n">
        <v>0</v>
      </c>
      <c r="L136" s="42" t="n">
        <v>67548</v>
      </c>
      <c r="M136" s="28" t="n">
        <v>0</v>
      </c>
      <c r="N136" s="43" t="n">
        <v>269678</v>
      </c>
    </row>
    <row r="137" customFormat="false" ht="12.75" hidden="false" customHeight="false" outlineLevel="0" collapsed="false">
      <c r="A137" s="40" t="n">
        <v>26099</v>
      </c>
      <c r="B137" s="69" t="n">
        <v>814.1</v>
      </c>
      <c r="C137" s="28"/>
      <c r="D137" s="40" t="s">
        <v>186</v>
      </c>
      <c r="E137" s="28" t="n">
        <v>0</v>
      </c>
      <c r="F137" s="28" t="n">
        <v>0</v>
      </c>
      <c r="G137" s="28" t="n">
        <v>0</v>
      </c>
      <c r="H137" s="42" t="n">
        <v>202130</v>
      </c>
      <c r="I137" s="28" t="n">
        <v>0</v>
      </c>
      <c r="J137" s="28" t="n">
        <v>0</v>
      </c>
      <c r="K137" s="28" t="n">
        <v>0</v>
      </c>
      <c r="L137" s="42" t="n">
        <v>67548</v>
      </c>
      <c r="M137" s="28" t="n">
        <v>0</v>
      </c>
      <c r="N137" s="43" t="n">
        <v>269678</v>
      </c>
    </row>
    <row r="138" customFormat="false" ht="12.75" hidden="false" customHeight="false" outlineLevel="0" collapsed="false">
      <c r="A138" s="40" t="n">
        <v>26186</v>
      </c>
      <c r="B138" s="69" t="n">
        <v>814.1</v>
      </c>
      <c r="C138" s="28"/>
      <c r="D138" s="40" t="s">
        <v>187</v>
      </c>
      <c r="E138" s="28" t="n">
        <v>0</v>
      </c>
      <c r="F138" s="28" t="n">
        <v>1000</v>
      </c>
      <c r="G138" s="28" t="n">
        <v>-1000</v>
      </c>
      <c r="H138" s="42" t="n">
        <v>201130</v>
      </c>
      <c r="I138" s="28" t="n">
        <v>0</v>
      </c>
      <c r="J138" s="28" t="n">
        <v>0</v>
      </c>
      <c r="K138" s="28" t="n">
        <v>0</v>
      </c>
      <c r="L138" s="42" t="n">
        <v>67548</v>
      </c>
      <c r="M138" s="28" t="n">
        <v>-1000</v>
      </c>
      <c r="N138" s="43" t="n">
        <v>268678</v>
      </c>
    </row>
    <row r="139" customFormat="false" ht="12.75" hidden="false" customHeight="false" outlineLevel="0" collapsed="false">
      <c r="A139" s="40" t="n">
        <v>26030</v>
      </c>
      <c r="B139" s="69" t="n">
        <v>814.1</v>
      </c>
      <c r="C139" s="28"/>
      <c r="D139" s="40" t="s">
        <v>188</v>
      </c>
      <c r="E139" s="28" t="n">
        <v>0</v>
      </c>
      <c r="F139" s="28" t="n">
        <v>0</v>
      </c>
      <c r="G139" s="28" t="n">
        <v>0</v>
      </c>
      <c r="H139" s="42" t="n">
        <v>201130</v>
      </c>
      <c r="I139" s="28" t="n">
        <v>0</v>
      </c>
      <c r="J139" s="41" t="n">
        <v>82</v>
      </c>
      <c r="K139" s="41" t="n">
        <v>-82</v>
      </c>
      <c r="L139" s="42" t="n">
        <v>67466</v>
      </c>
      <c r="M139" s="28" t="n">
        <v>-82</v>
      </c>
      <c r="N139" s="43" t="n">
        <v>268596</v>
      </c>
    </row>
    <row r="140" customFormat="false" ht="12.75" hidden="false" customHeight="false" outlineLevel="0" collapsed="false">
      <c r="A140" s="40" t="n">
        <v>26149</v>
      </c>
      <c r="B140" s="69" t="n">
        <v>814.1</v>
      </c>
      <c r="C140" s="28"/>
      <c r="D140" s="40" t="s">
        <v>189</v>
      </c>
      <c r="E140" s="28" t="n">
        <v>0</v>
      </c>
      <c r="F140" s="28" t="n">
        <v>400</v>
      </c>
      <c r="G140" s="28" t="n">
        <v>-400</v>
      </c>
      <c r="H140" s="42" t="n">
        <v>200730</v>
      </c>
      <c r="I140" s="28" t="n">
        <v>0</v>
      </c>
      <c r="J140" s="28" t="n">
        <v>0</v>
      </c>
      <c r="K140" s="28" t="n">
        <v>0</v>
      </c>
      <c r="L140" s="42" t="n">
        <v>67466</v>
      </c>
      <c r="M140" s="28" t="n">
        <v>-400</v>
      </c>
      <c r="N140" s="43" t="n">
        <v>268196</v>
      </c>
    </row>
    <row r="141" customFormat="false" ht="12.75" hidden="false" customHeight="false" outlineLevel="0" collapsed="false">
      <c r="A141" s="40" t="n">
        <v>26198</v>
      </c>
      <c r="B141" s="69" t="n">
        <v>814.1</v>
      </c>
      <c r="C141" s="28"/>
      <c r="D141" s="40" t="s">
        <v>190</v>
      </c>
      <c r="E141" s="28" t="n">
        <v>0</v>
      </c>
      <c r="F141" s="28" t="n">
        <v>13000</v>
      </c>
      <c r="G141" s="41" t="n">
        <v>-13000</v>
      </c>
      <c r="H141" s="42" t="n">
        <v>187730</v>
      </c>
      <c r="I141" s="28" t="n">
        <v>0</v>
      </c>
      <c r="J141" s="28" t="n">
        <v>0</v>
      </c>
      <c r="K141" s="28" t="n">
        <v>0</v>
      </c>
      <c r="L141" s="42" t="n">
        <v>67466</v>
      </c>
      <c r="M141" s="28" t="n">
        <v>-13000</v>
      </c>
      <c r="N141" s="43" t="n">
        <v>255196</v>
      </c>
    </row>
    <row r="142" customFormat="false" ht="12.75" hidden="false" customHeight="false" outlineLevel="0" collapsed="false">
      <c r="A142" s="67" t="n">
        <v>26203</v>
      </c>
      <c r="B142" s="69" t="n">
        <v>814.1</v>
      </c>
      <c r="C142" s="28"/>
      <c r="D142" s="40" t="s">
        <v>191</v>
      </c>
      <c r="E142" s="28" t="n">
        <v>0</v>
      </c>
      <c r="F142" s="28" t="n">
        <v>5000</v>
      </c>
      <c r="G142" s="41" t="n">
        <v>-5000</v>
      </c>
      <c r="H142" s="42" t="n">
        <v>182730</v>
      </c>
      <c r="I142" s="28" t="n">
        <v>0</v>
      </c>
      <c r="J142" s="28" t="n">
        <v>0</v>
      </c>
      <c r="K142" s="28" t="n">
        <v>0</v>
      </c>
      <c r="L142" s="42" t="n">
        <v>67466</v>
      </c>
      <c r="M142" s="28" t="n">
        <v>-5000</v>
      </c>
      <c r="N142" s="43" t="n">
        <v>250196</v>
      </c>
    </row>
    <row r="143" customFormat="false" ht="12.75" hidden="false" customHeight="false" outlineLevel="0" collapsed="false">
      <c r="A143" s="67" t="n">
        <v>26190</v>
      </c>
      <c r="B143" s="69" t="n">
        <v>814.1</v>
      </c>
      <c r="C143" s="28"/>
      <c r="D143" s="40" t="s">
        <v>192</v>
      </c>
      <c r="E143" s="28" t="n">
        <v>0</v>
      </c>
      <c r="F143" s="28" t="n">
        <v>10000</v>
      </c>
      <c r="G143" s="28" t="n">
        <v>-10000</v>
      </c>
      <c r="H143" s="42" t="n">
        <v>172730</v>
      </c>
      <c r="I143" s="28" t="n">
        <v>0</v>
      </c>
      <c r="J143" s="28" t="n">
        <v>0</v>
      </c>
      <c r="K143" s="28" t="n">
        <v>0</v>
      </c>
      <c r="L143" s="42" t="n">
        <v>67466</v>
      </c>
      <c r="M143" s="28" t="n">
        <v>-10000</v>
      </c>
      <c r="N143" s="43" t="n">
        <v>240196</v>
      </c>
    </row>
    <row r="144" customFormat="false" ht="12.75" hidden="false" customHeight="false" outlineLevel="0" collapsed="false">
      <c r="A144" s="44" t="n">
        <v>16068</v>
      </c>
      <c r="B144" s="77" t="n">
        <v>814.1</v>
      </c>
      <c r="C144" s="45"/>
      <c r="D144" s="44" t="s">
        <v>193</v>
      </c>
      <c r="E144" s="45" t="n">
        <v>0</v>
      </c>
      <c r="F144" s="45" t="n">
        <v>0</v>
      </c>
      <c r="G144" s="58" t="n">
        <v>0</v>
      </c>
      <c r="H144" s="42" t="n">
        <v>172730</v>
      </c>
      <c r="I144" s="45" t="n">
        <v>0</v>
      </c>
      <c r="J144" s="45" t="n">
        <v>0</v>
      </c>
      <c r="K144" s="45" t="n">
        <v>0</v>
      </c>
      <c r="L144" s="42" t="n">
        <v>67466</v>
      </c>
      <c r="M144" s="45" t="n">
        <v>0</v>
      </c>
      <c r="N144" s="43" t="n">
        <v>240196</v>
      </c>
    </row>
    <row r="145" customFormat="false" ht="12.75" hidden="false" customHeight="false" outlineLevel="0" collapsed="false">
      <c r="A145" s="67" t="n">
        <v>26165</v>
      </c>
      <c r="B145" s="69" t="n">
        <v>814.1</v>
      </c>
      <c r="C145" s="28"/>
      <c r="D145" s="40" t="s">
        <v>194</v>
      </c>
      <c r="E145" s="28" t="n">
        <v>0</v>
      </c>
      <c r="F145" s="28" t="n">
        <v>22000</v>
      </c>
      <c r="G145" s="41" t="n">
        <v>-22000</v>
      </c>
      <c r="H145" s="42" t="n">
        <v>150730</v>
      </c>
      <c r="I145" s="28" t="n">
        <v>0</v>
      </c>
      <c r="J145" s="28" t="n">
        <v>0</v>
      </c>
      <c r="K145" s="28" t="n">
        <v>0</v>
      </c>
      <c r="L145" s="42" t="n">
        <v>67466</v>
      </c>
      <c r="M145" s="28" t="n">
        <v>-22000</v>
      </c>
      <c r="N145" s="43" t="n">
        <v>218196</v>
      </c>
    </row>
    <row r="146" customFormat="false" ht="12.75" hidden="false" customHeight="false" outlineLevel="0" collapsed="false">
      <c r="A146" s="67" t="n">
        <v>26166</v>
      </c>
      <c r="B146" s="69" t="n">
        <v>814.1</v>
      </c>
      <c r="C146" s="28"/>
      <c r="D146" s="40" t="s">
        <v>195</v>
      </c>
      <c r="E146" s="28" t="n">
        <v>0</v>
      </c>
      <c r="F146" s="28" t="n">
        <v>0</v>
      </c>
      <c r="G146" s="41" t="n">
        <v>0</v>
      </c>
      <c r="H146" s="42" t="n">
        <v>150730</v>
      </c>
      <c r="I146" s="28" t="n">
        <v>0</v>
      </c>
      <c r="J146" s="28" t="n">
        <v>0</v>
      </c>
      <c r="K146" s="28" t="n">
        <v>0</v>
      </c>
      <c r="L146" s="42" t="n">
        <v>67466</v>
      </c>
      <c r="M146" s="28" t="n">
        <v>0</v>
      </c>
      <c r="N146" s="43" t="n">
        <v>218196</v>
      </c>
    </row>
    <row r="147" customFormat="false" ht="12.75" hidden="false" customHeight="false" outlineLevel="0" collapsed="false">
      <c r="A147" s="40" t="n">
        <v>26025</v>
      </c>
      <c r="B147" s="69" t="n">
        <v>814.1</v>
      </c>
      <c r="C147" s="28"/>
      <c r="D147" s="40" t="s">
        <v>196</v>
      </c>
      <c r="E147" s="28" t="n">
        <v>0</v>
      </c>
      <c r="F147" s="41" t="n">
        <v>0</v>
      </c>
      <c r="G147" s="28" t="n">
        <v>0</v>
      </c>
      <c r="H147" s="42" t="n">
        <v>150730</v>
      </c>
      <c r="I147" s="28" t="n">
        <v>0</v>
      </c>
      <c r="J147" s="28" t="n">
        <v>0</v>
      </c>
      <c r="K147" s="28" t="n">
        <v>0</v>
      </c>
      <c r="L147" s="42" t="n">
        <v>67466</v>
      </c>
      <c r="M147" s="28" t="n">
        <v>0</v>
      </c>
      <c r="N147" s="43" t="n">
        <v>218196</v>
      </c>
    </row>
    <row r="148" customFormat="false" ht="12.75" hidden="false" customHeight="false" outlineLevel="0" collapsed="false">
      <c r="A148" s="67" t="n">
        <v>26147</v>
      </c>
      <c r="B148" s="69" t="n">
        <v>814.1</v>
      </c>
      <c r="C148" s="28"/>
      <c r="D148" s="40" t="s">
        <v>197</v>
      </c>
      <c r="E148" s="28" t="n">
        <v>0</v>
      </c>
      <c r="F148" s="41" t="n">
        <v>0</v>
      </c>
      <c r="G148" s="41" t="n">
        <v>0</v>
      </c>
      <c r="H148" s="42" t="n">
        <v>150730</v>
      </c>
      <c r="I148" s="28" t="n">
        <v>0</v>
      </c>
      <c r="J148" s="28" t="n">
        <v>0</v>
      </c>
      <c r="K148" s="28" t="n">
        <v>0</v>
      </c>
      <c r="L148" s="42" t="n">
        <v>67466</v>
      </c>
      <c r="M148" s="28" t="n">
        <v>0</v>
      </c>
      <c r="N148" s="43" t="n">
        <v>218196</v>
      </c>
    </row>
    <row r="149" customFormat="false" ht="12.75" hidden="false" customHeight="false" outlineLevel="0" collapsed="false">
      <c r="A149" s="67" t="n">
        <v>26212</v>
      </c>
      <c r="B149" s="69" t="n">
        <v>814.1</v>
      </c>
      <c r="C149" s="28"/>
      <c r="D149" s="40" t="s">
        <v>198</v>
      </c>
      <c r="E149" s="45" t="n">
        <v>0</v>
      </c>
      <c r="F149" s="45" t="n">
        <v>0</v>
      </c>
      <c r="G149" s="45" t="n">
        <v>0</v>
      </c>
      <c r="H149" s="42" t="n">
        <v>150730</v>
      </c>
      <c r="I149" s="45" t="n">
        <v>0</v>
      </c>
      <c r="J149" s="45" t="n">
        <v>0</v>
      </c>
      <c r="K149" s="45" t="n">
        <v>0</v>
      </c>
      <c r="L149" s="42" t="n">
        <v>67466</v>
      </c>
      <c r="M149" s="45" t="n">
        <v>0</v>
      </c>
      <c r="N149" s="43" t="n">
        <v>218196</v>
      </c>
    </row>
    <row r="150" customFormat="false" ht="12.75" hidden="false" customHeight="false" outlineLevel="0" collapsed="false">
      <c r="A150" s="67" t="n">
        <v>26216</v>
      </c>
      <c r="B150" s="69" t="n">
        <v>814.1</v>
      </c>
      <c r="C150" s="28"/>
      <c r="D150" s="87" t="s">
        <v>199</v>
      </c>
      <c r="E150" s="45" t="n">
        <v>0</v>
      </c>
      <c r="F150" s="45" t="n">
        <v>15000</v>
      </c>
      <c r="G150" s="58" t="n">
        <v>-15000</v>
      </c>
      <c r="H150" s="42" t="n">
        <v>135730</v>
      </c>
      <c r="I150" s="45" t="n">
        <v>0</v>
      </c>
      <c r="J150" s="45" t="n">
        <v>0</v>
      </c>
      <c r="K150" s="45" t="n">
        <v>0</v>
      </c>
      <c r="L150" s="42" t="n">
        <v>67466</v>
      </c>
      <c r="M150" s="45" t="n">
        <v>-15000</v>
      </c>
      <c r="N150" s="43" t="n">
        <v>203196</v>
      </c>
    </row>
    <row r="151" customFormat="false" ht="12.75" hidden="false" customHeight="false" outlineLevel="0" collapsed="false">
      <c r="A151" s="40" t="n">
        <v>26158</v>
      </c>
      <c r="B151" s="69" t="n">
        <v>814.1</v>
      </c>
      <c r="C151" s="28"/>
      <c r="D151" s="40" t="s">
        <v>200</v>
      </c>
      <c r="E151" s="45" t="n">
        <v>0</v>
      </c>
      <c r="F151" s="45" t="n">
        <v>8000</v>
      </c>
      <c r="G151" s="45" t="n">
        <v>-8000</v>
      </c>
      <c r="H151" s="42" t="n">
        <v>127730</v>
      </c>
      <c r="I151" s="45" t="n">
        <v>0</v>
      </c>
      <c r="J151" s="45" t="n">
        <v>0</v>
      </c>
      <c r="K151" s="45" t="n">
        <v>0</v>
      </c>
      <c r="L151" s="42" t="n">
        <v>67466</v>
      </c>
      <c r="M151" s="45" t="n">
        <v>-8000</v>
      </c>
      <c r="N151" s="43" t="n">
        <v>195196</v>
      </c>
    </row>
    <row r="152" customFormat="false" ht="12.75" hidden="false" customHeight="false" outlineLevel="0" collapsed="false">
      <c r="A152" s="44" t="n">
        <v>26189</v>
      </c>
      <c r="B152" s="77" t="n">
        <v>814.1</v>
      </c>
      <c r="C152" s="45"/>
      <c r="D152" s="44" t="s">
        <v>201</v>
      </c>
      <c r="E152" s="28" t="n">
        <v>0</v>
      </c>
      <c r="F152" s="28" t="n">
        <v>3000</v>
      </c>
      <c r="G152" s="28" t="n">
        <v>-3000</v>
      </c>
      <c r="H152" s="42" t="n">
        <v>124730</v>
      </c>
      <c r="I152" s="28" t="n">
        <v>0</v>
      </c>
      <c r="J152" s="28" t="n">
        <v>0</v>
      </c>
      <c r="K152" s="28" t="n">
        <v>0</v>
      </c>
      <c r="L152" s="42" t="n">
        <v>67466</v>
      </c>
      <c r="M152" s="28" t="n">
        <v>-3000</v>
      </c>
      <c r="N152" s="43" t="n">
        <v>192196</v>
      </c>
    </row>
    <row r="153" customFormat="false" ht="12.75" hidden="false" customHeight="false" outlineLevel="0" collapsed="false">
      <c r="A153" s="40" t="n">
        <v>26188</v>
      </c>
      <c r="B153" s="69" t="n">
        <v>814.1</v>
      </c>
      <c r="C153" s="28"/>
      <c r="D153" s="40" t="s">
        <v>202</v>
      </c>
      <c r="E153" s="28" t="n">
        <v>0</v>
      </c>
      <c r="F153" s="41" t="n">
        <v>8500</v>
      </c>
      <c r="G153" s="28" t="n">
        <v>-8500</v>
      </c>
      <c r="H153" s="42" t="n">
        <v>116230</v>
      </c>
      <c r="I153" s="28" t="n">
        <v>0</v>
      </c>
      <c r="J153" s="28" t="n">
        <v>0</v>
      </c>
      <c r="K153" s="28" t="n">
        <v>0</v>
      </c>
      <c r="L153" s="42" t="n">
        <v>67466</v>
      </c>
      <c r="M153" s="28" t="n">
        <v>-8500</v>
      </c>
      <c r="N153" s="43" t="n">
        <v>183696</v>
      </c>
    </row>
    <row r="154" customFormat="false" ht="12.75" hidden="false" customHeight="false" outlineLevel="0" collapsed="false">
      <c r="A154" s="67" t="n">
        <v>26187</v>
      </c>
      <c r="B154" s="69" t="n">
        <v>814.1</v>
      </c>
      <c r="C154" s="28"/>
      <c r="D154" s="40" t="s">
        <v>203</v>
      </c>
      <c r="E154" s="28" t="n">
        <v>0</v>
      </c>
      <c r="F154" s="41" t="n">
        <v>0</v>
      </c>
      <c r="G154" s="28" t="n">
        <v>0</v>
      </c>
      <c r="H154" s="42" t="n">
        <v>116230</v>
      </c>
      <c r="I154" s="28" t="n">
        <v>0</v>
      </c>
      <c r="J154" s="28" t="n">
        <v>0</v>
      </c>
      <c r="K154" s="28" t="n">
        <v>0</v>
      </c>
      <c r="L154" s="42" t="n">
        <v>67466</v>
      </c>
      <c r="M154" s="28" t="n">
        <v>0</v>
      </c>
      <c r="N154" s="43" t="n">
        <v>183696</v>
      </c>
    </row>
    <row r="155" customFormat="false" ht="12.75" hidden="false" customHeight="false" outlineLevel="0" collapsed="false">
      <c r="A155" s="67" t="n">
        <v>26202</v>
      </c>
      <c r="B155" s="69" t="n">
        <v>814.1</v>
      </c>
      <c r="C155" s="28"/>
      <c r="D155" s="40" t="s">
        <v>204</v>
      </c>
      <c r="E155" s="28" t="n">
        <v>0</v>
      </c>
      <c r="F155" s="28" t="n">
        <v>0</v>
      </c>
      <c r="G155" s="28" t="n">
        <v>0</v>
      </c>
      <c r="H155" s="42" t="n">
        <v>116230</v>
      </c>
      <c r="I155" s="28" t="n">
        <v>0</v>
      </c>
      <c r="J155" s="28" t="n">
        <v>0</v>
      </c>
      <c r="K155" s="28" t="n">
        <v>0</v>
      </c>
      <c r="L155" s="42" t="n">
        <v>67466</v>
      </c>
      <c r="M155" s="28" t="n">
        <v>0</v>
      </c>
      <c r="N155" s="43" t="n">
        <v>183696</v>
      </c>
    </row>
    <row r="156" customFormat="false" ht="12.75" hidden="false" customHeight="false" outlineLevel="0" collapsed="false">
      <c r="A156" s="67" t="n">
        <v>26204</v>
      </c>
      <c r="B156" s="69" t="n">
        <v>814.1</v>
      </c>
      <c r="C156" s="28"/>
      <c r="D156" s="40" t="s">
        <v>205</v>
      </c>
      <c r="E156" s="28" t="n">
        <v>0</v>
      </c>
      <c r="F156" s="41" t="n">
        <v>10000</v>
      </c>
      <c r="G156" s="28" t="n">
        <v>-10000</v>
      </c>
      <c r="H156" s="42" t="n">
        <v>106230</v>
      </c>
      <c r="I156" s="28" t="n">
        <v>0</v>
      </c>
      <c r="J156" s="28" t="n">
        <v>0</v>
      </c>
      <c r="K156" s="28" t="n">
        <v>0</v>
      </c>
      <c r="L156" s="42" t="n">
        <v>67466</v>
      </c>
      <c r="M156" s="28" t="n">
        <v>-10000</v>
      </c>
      <c r="N156" s="43" t="n">
        <v>173696</v>
      </c>
    </row>
    <row r="157" customFormat="false" ht="12.75" hidden="false" customHeight="false" outlineLevel="0" collapsed="false">
      <c r="A157" s="40" t="n">
        <v>26153</v>
      </c>
      <c r="B157" s="69" t="n">
        <v>814.1</v>
      </c>
      <c r="C157" s="28" t="n">
        <v>8291</v>
      </c>
      <c r="D157" s="40" t="s">
        <v>206</v>
      </c>
      <c r="E157" s="28" t="n">
        <v>0</v>
      </c>
      <c r="F157" s="28" t="n">
        <v>0</v>
      </c>
      <c r="G157" s="28" t="n">
        <v>0</v>
      </c>
      <c r="H157" s="42" t="n">
        <v>106230</v>
      </c>
      <c r="I157" s="41" t="n">
        <v>0</v>
      </c>
      <c r="J157" s="41" t="n">
        <v>36000</v>
      </c>
      <c r="K157" s="41" t="n">
        <v>-36000</v>
      </c>
      <c r="L157" s="42" t="n">
        <v>31466</v>
      </c>
      <c r="M157" s="28" t="n">
        <v>-36000</v>
      </c>
      <c r="N157" s="43" t="n">
        <v>137696</v>
      </c>
    </row>
    <row r="158" customFormat="false" ht="12.75" hidden="false" customHeight="false" outlineLevel="0" collapsed="false">
      <c r="A158" s="40" t="n">
        <v>26001</v>
      </c>
      <c r="B158" s="69" t="n">
        <v>814.1</v>
      </c>
      <c r="C158" s="28"/>
      <c r="D158" s="40" t="s">
        <v>207</v>
      </c>
      <c r="E158" s="45" t="n">
        <v>0</v>
      </c>
      <c r="F158" s="45" t="n">
        <v>3500</v>
      </c>
      <c r="G158" s="45" t="n">
        <v>-3500</v>
      </c>
      <c r="H158" s="42" t="n">
        <v>102730</v>
      </c>
      <c r="I158" s="45" t="n">
        <v>0</v>
      </c>
      <c r="J158" s="45" t="n">
        <v>0</v>
      </c>
      <c r="K158" s="45" t="n">
        <v>0</v>
      </c>
      <c r="L158" s="42" t="n">
        <v>31466</v>
      </c>
      <c r="M158" s="45" t="n">
        <v>-3500</v>
      </c>
      <c r="N158" s="43" t="n">
        <v>134196</v>
      </c>
    </row>
    <row r="159" customFormat="false" ht="12.75" hidden="false" customHeight="false" outlineLevel="0" collapsed="false">
      <c r="A159" s="44" t="n">
        <v>26114</v>
      </c>
      <c r="B159" s="77" t="n">
        <v>814.1</v>
      </c>
      <c r="C159" s="45"/>
      <c r="D159" s="44" t="s">
        <v>208</v>
      </c>
      <c r="E159" s="28" t="n">
        <v>0</v>
      </c>
      <c r="F159" s="28" t="n">
        <v>6000</v>
      </c>
      <c r="G159" s="28" t="n">
        <v>-6000</v>
      </c>
      <c r="H159" s="42" t="n">
        <v>96730</v>
      </c>
      <c r="I159" s="28" t="n">
        <v>0</v>
      </c>
      <c r="J159" s="28" t="n">
        <v>0</v>
      </c>
      <c r="K159" s="28" t="n">
        <v>0</v>
      </c>
      <c r="L159" s="42" t="n">
        <v>31466</v>
      </c>
      <c r="M159" s="28" t="n">
        <v>-6000</v>
      </c>
      <c r="N159" s="43" t="n">
        <v>128196</v>
      </c>
    </row>
    <row r="160" customFormat="false" ht="12.75" hidden="false" customHeight="false" outlineLevel="0" collapsed="false">
      <c r="A160" s="40" t="n">
        <v>26082</v>
      </c>
      <c r="B160" s="69" t="n">
        <v>814.1</v>
      </c>
      <c r="C160" s="28" t="n">
        <v>3538</v>
      </c>
      <c r="D160" s="40" t="s">
        <v>209</v>
      </c>
      <c r="E160" s="28" t="n">
        <v>0</v>
      </c>
      <c r="F160" s="28" t="n">
        <v>0</v>
      </c>
      <c r="G160" s="41" t="n">
        <v>0</v>
      </c>
      <c r="H160" s="42" t="n">
        <v>96730</v>
      </c>
      <c r="I160" s="28" t="n">
        <v>0</v>
      </c>
      <c r="J160" s="28" t="n">
        <v>0</v>
      </c>
      <c r="K160" s="28" t="n">
        <v>0</v>
      </c>
      <c r="L160" s="42" t="n">
        <v>31466</v>
      </c>
      <c r="M160" s="28" t="n">
        <v>0</v>
      </c>
      <c r="N160" s="43" t="n">
        <v>128196</v>
      </c>
    </row>
    <row r="161" customFormat="false" ht="12.75" hidden="false" customHeight="false" outlineLevel="0" collapsed="false">
      <c r="A161" s="40" t="n">
        <v>26044</v>
      </c>
      <c r="B161" s="69" t="n">
        <v>814.1</v>
      </c>
      <c r="C161" s="28" t="n">
        <v>3510</v>
      </c>
      <c r="D161" s="40" t="s">
        <v>210</v>
      </c>
      <c r="E161" s="28" t="n">
        <v>0</v>
      </c>
      <c r="F161" s="28" t="n">
        <v>0</v>
      </c>
      <c r="G161" s="28" t="n">
        <v>0</v>
      </c>
      <c r="H161" s="42" t="n">
        <v>96730</v>
      </c>
      <c r="I161" s="28" t="n">
        <v>0</v>
      </c>
      <c r="J161" s="41" t="n">
        <v>0</v>
      </c>
      <c r="K161" s="41" t="n">
        <v>0</v>
      </c>
      <c r="L161" s="42" t="n">
        <v>31466</v>
      </c>
      <c r="M161" s="28" t="n">
        <v>0</v>
      </c>
      <c r="N161" s="43" t="n">
        <v>128196</v>
      </c>
    </row>
    <row r="162" customFormat="false" ht="12.75" hidden="false" customHeight="false" outlineLevel="0" collapsed="false">
      <c r="A162" s="40" t="n">
        <v>16226</v>
      </c>
      <c r="B162" s="69" t="n">
        <v>814.1</v>
      </c>
      <c r="C162" s="28"/>
      <c r="D162" s="40" t="s">
        <v>211</v>
      </c>
      <c r="E162" s="28" t="n">
        <v>0</v>
      </c>
      <c r="F162" s="28" t="n">
        <v>0</v>
      </c>
      <c r="G162" s="41" t="n">
        <v>0</v>
      </c>
      <c r="H162" s="42" t="n">
        <v>96730</v>
      </c>
      <c r="I162" s="28" t="n">
        <v>0</v>
      </c>
      <c r="J162" s="28" t="n">
        <v>0</v>
      </c>
      <c r="K162" s="28" t="n">
        <v>0</v>
      </c>
      <c r="L162" s="42" t="n">
        <v>31466</v>
      </c>
      <c r="M162" s="28" t="n">
        <v>0</v>
      </c>
      <c r="N162" s="43" t="n">
        <v>128196</v>
      </c>
    </row>
    <row r="163" customFormat="false" ht="13.5" hidden="false" customHeight="false" outlineLevel="0" collapsed="false">
      <c r="A163" s="48" t="n">
        <v>26006</v>
      </c>
      <c r="B163" s="78" t="n">
        <v>814.1</v>
      </c>
      <c r="C163" s="49" t="n">
        <v>8216</v>
      </c>
      <c r="D163" s="48" t="s">
        <v>212</v>
      </c>
      <c r="E163" s="49" t="n">
        <v>0</v>
      </c>
      <c r="F163" s="49" t="n">
        <v>0</v>
      </c>
      <c r="G163" s="49" t="n">
        <v>0</v>
      </c>
      <c r="H163" s="60" t="n">
        <v>96730</v>
      </c>
      <c r="I163" s="49" t="n">
        <v>0</v>
      </c>
      <c r="J163" s="49" t="n">
        <v>9500</v>
      </c>
      <c r="K163" s="49" t="n">
        <v>-9500</v>
      </c>
      <c r="L163" s="60" t="n">
        <v>21966</v>
      </c>
      <c r="M163" s="49" t="n">
        <v>-9500</v>
      </c>
      <c r="N163" s="61" t="n">
        <v>118696</v>
      </c>
    </row>
    <row r="164" customFormat="false" ht="12.75" hidden="false" customHeight="false" outlineLevel="0" collapsed="false">
      <c r="A164" s="40" t="n">
        <v>26037</v>
      </c>
      <c r="B164" s="69" t="n">
        <v>815</v>
      </c>
      <c r="C164" s="28"/>
      <c r="D164" s="40" t="s">
        <v>213</v>
      </c>
      <c r="E164" s="28" t="n">
        <v>0</v>
      </c>
      <c r="F164" s="28" t="n">
        <v>0</v>
      </c>
      <c r="G164" s="28" t="n">
        <v>0</v>
      </c>
      <c r="H164" s="42" t="n">
        <v>96730</v>
      </c>
      <c r="I164" s="28" t="n">
        <v>0</v>
      </c>
      <c r="J164" s="28" t="n">
        <v>1</v>
      </c>
      <c r="K164" s="28" t="n">
        <v>-1</v>
      </c>
      <c r="L164" s="42" t="n">
        <v>21965</v>
      </c>
      <c r="M164" s="28" t="n">
        <v>-1</v>
      </c>
      <c r="N164" s="43" t="n">
        <v>118695</v>
      </c>
    </row>
    <row r="165" customFormat="false" ht="12.75" hidden="false" customHeight="false" outlineLevel="0" collapsed="false">
      <c r="A165" s="44" t="n">
        <v>26045</v>
      </c>
      <c r="B165" s="77" t="n">
        <v>815</v>
      </c>
      <c r="C165" s="45"/>
      <c r="D165" s="44" t="s">
        <v>214</v>
      </c>
      <c r="E165" s="45" t="n">
        <v>0</v>
      </c>
      <c r="F165" s="45" t="n">
        <v>5000</v>
      </c>
      <c r="G165" s="45" t="n">
        <v>-5000</v>
      </c>
      <c r="H165" s="42" t="n">
        <v>91730</v>
      </c>
      <c r="I165" s="45" t="n">
        <v>0</v>
      </c>
      <c r="J165" s="45" t="n">
        <v>0</v>
      </c>
      <c r="K165" s="45" t="n">
        <v>0</v>
      </c>
      <c r="L165" s="42" t="n">
        <v>21965</v>
      </c>
      <c r="M165" s="45" t="n">
        <v>-5000</v>
      </c>
      <c r="N165" s="43" t="n">
        <v>113695</v>
      </c>
    </row>
    <row r="166" customFormat="false" ht="12.75" hidden="false" customHeight="false" outlineLevel="0" collapsed="false">
      <c r="A166" s="73" t="n">
        <v>16355</v>
      </c>
      <c r="B166" s="74" t="n">
        <v>815</v>
      </c>
      <c r="C166" s="75"/>
      <c r="D166" s="73" t="s">
        <v>215</v>
      </c>
      <c r="E166" s="45" t="n">
        <v>10501</v>
      </c>
      <c r="F166" s="45" t="n">
        <v>0</v>
      </c>
      <c r="G166" s="58" t="n">
        <v>10501</v>
      </c>
      <c r="H166" s="42" t="n">
        <v>102231</v>
      </c>
      <c r="I166" s="45" t="n">
        <v>0</v>
      </c>
      <c r="J166" s="45" t="n">
        <v>0</v>
      </c>
      <c r="K166" s="45" t="n">
        <v>0</v>
      </c>
      <c r="L166" s="42" t="n">
        <v>21965</v>
      </c>
      <c r="M166" s="45" t="n">
        <v>10501</v>
      </c>
      <c r="N166" s="43" t="n">
        <v>124196</v>
      </c>
    </row>
    <row r="167" customFormat="false" ht="12.75" hidden="false" customHeight="false" outlineLevel="0" collapsed="false">
      <c r="A167" s="40" t="n">
        <v>26084</v>
      </c>
      <c r="B167" s="69" t="n">
        <v>816</v>
      </c>
      <c r="C167" s="28" t="n">
        <v>1401</v>
      </c>
      <c r="D167" s="40" t="s">
        <v>216</v>
      </c>
      <c r="E167" s="28" t="n">
        <v>0</v>
      </c>
      <c r="F167" s="28" t="n">
        <v>0</v>
      </c>
      <c r="G167" s="28" t="n">
        <v>0</v>
      </c>
      <c r="H167" s="42" t="n">
        <v>102231</v>
      </c>
      <c r="I167" s="28" t="n">
        <v>0</v>
      </c>
      <c r="J167" s="28" t="n">
        <v>0</v>
      </c>
      <c r="K167" s="41" t="n">
        <v>0</v>
      </c>
      <c r="L167" s="42" t="n">
        <v>21965</v>
      </c>
      <c r="M167" s="28" t="n">
        <v>0</v>
      </c>
      <c r="N167" s="43" t="n">
        <v>124196</v>
      </c>
    </row>
    <row r="168" customFormat="false" ht="12.75" hidden="false" customHeight="false" outlineLevel="0" collapsed="false">
      <c r="A168" s="67" t="n">
        <v>26106</v>
      </c>
      <c r="B168" s="69" t="n">
        <v>816</v>
      </c>
      <c r="C168" s="28"/>
      <c r="D168" s="40" t="s">
        <v>216</v>
      </c>
      <c r="E168" s="28" t="n">
        <v>0</v>
      </c>
      <c r="F168" s="41" t="n">
        <v>70000</v>
      </c>
      <c r="G168" s="41" t="n">
        <v>-70000</v>
      </c>
      <c r="H168" s="42" t="n">
        <v>32231</v>
      </c>
      <c r="I168" s="28" t="n">
        <v>0</v>
      </c>
      <c r="J168" s="28" t="n">
        <v>0</v>
      </c>
      <c r="K168" s="28" t="n">
        <v>0</v>
      </c>
      <c r="L168" s="42" t="n">
        <v>21965</v>
      </c>
      <c r="M168" s="28" t="n">
        <v>-70000</v>
      </c>
      <c r="N168" s="43" t="n">
        <v>54196</v>
      </c>
    </row>
    <row r="169" customFormat="false" ht="12.75" hidden="false" customHeight="false" outlineLevel="0" collapsed="false">
      <c r="A169" s="40" t="n">
        <v>26058</v>
      </c>
      <c r="B169" s="69" t="n">
        <v>816</v>
      </c>
      <c r="C169" s="28" t="n">
        <v>8056</v>
      </c>
      <c r="D169" s="40" t="s">
        <v>217</v>
      </c>
      <c r="E169" s="28" t="n">
        <v>0</v>
      </c>
      <c r="F169" s="28" t="n">
        <v>0</v>
      </c>
      <c r="G169" s="28" t="n">
        <v>0</v>
      </c>
      <c r="H169" s="42" t="n">
        <v>32231</v>
      </c>
      <c r="I169" s="28" t="n">
        <v>0</v>
      </c>
      <c r="J169" s="28" t="n">
        <v>11000</v>
      </c>
      <c r="K169" s="28" t="n">
        <v>-11000</v>
      </c>
      <c r="L169" s="42" t="n">
        <v>10965</v>
      </c>
      <c r="M169" s="28" t="n">
        <v>-11000</v>
      </c>
      <c r="N169" s="43" t="n">
        <v>43196</v>
      </c>
    </row>
    <row r="170" customFormat="false" ht="12.75" hidden="false" customHeight="false" outlineLevel="0" collapsed="false">
      <c r="A170" s="40" t="n">
        <v>26138</v>
      </c>
      <c r="B170" s="69" t="n">
        <v>816</v>
      </c>
      <c r="C170" s="28"/>
      <c r="D170" s="40" t="s">
        <v>217</v>
      </c>
      <c r="E170" s="28" t="n">
        <v>0</v>
      </c>
      <c r="F170" s="28" t="n">
        <v>0</v>
      </c>
      <c r="G170" s="28" t="n">
        <v>0</v>
      </c>
      <c r="H170" s="42" t="n">
        <v>32231</v>
      </c>
      <c r="I170" s="28" t="n">
        <v>0</v>
      </c>
      <c r="J170" s="28" t="n">
        <v>0</v>
      </c>
      <c r="K170" s="28" t="n">
        <v>0</v>
      </c>
      <c r="L170" s="42" t="n">
        <v>10965</v>
      </c>
      <c r="M170" s="28" t="n">
        <v>0</v>
      </c>
      <c r="N170" s="43" t="n">
        <v>43196</v>
      </c>
    </row>
    <row r="171" customFormat="false" ht="12.75" hidden="false" customHeight="false" outlineLevel="0" collapsed="false">
      <c r="A171" s="40" t="n">
        <v>26185</v>
      </c>
      <c r="B171" s="69" t="n">
        <v>816</v>
      </c>
      <c r="C171" s="28" t="n">
        <v>1550</v>
      </c>
      <c r="D171" s="40" t="s">
        <v>217</v>
      </c>
      <c r="E171" s="28" t="n">
        <v>0</v>
      </c>
      <c r="F171" s="28" t="n">
        <v>0</v>
      </c>
      <c r="G171" s="28" t="n">
        <v>0</v>
      </c>
      <c r="H171" s="42" t="n">
        <v>32231</v>
      </c>
      <c r="I171" s="28" t="n">
        <v>0</v>
      </c>
      <c r="J171" s="28" t="n">
        <v>4000</v>
      </c>
      <c r="K171" s="28" t="n">
        <v>-4000</v>
      </c>
      <c r="L171" s="42" t="n">
        <v>6965</v>
      </c>
      <c r="M171" s="28" t="n">
        <v>-4000</v>
      </c>
      <c r="N171" s="43" t="n">
        <v>39196</v>
      </c>
    </row>
    <row r="172" customFormat="false" ht="12.75" hidden="false" customHeight="false" outlineLevel="0" collapsed="false">
      <c r="A172" s="40" t="n">
        <v>26026</v>
      </c>
      <c r="B172" s="69" t="n">
        <v>816</v>
      </c>
      <c r="C172" s="28" t="n">
        <v>3522</v>
      </c>
      <c r="D172" s="40" t="s">
        <v>218</v>
      </c>
      <c r="E172" s="28" t="n">
        <v>0</v>
      </c>
      <c r="F172" s="28" t="n">
        <v>0</v>
      </c>
      <c r="G172" s="28" t="n">
        <v>0</v>
      </c>
      <c r="H172" s="42" t="n">
        <v>32231</v>
      </c>
      <c r="I172" s="28" t="n">
        <v>0</v>
      </c>
      <c r="J172" s="28" t="n">
        <v>18000</v>
      </c>
      <c r="K172" s="28" t="n">
        <v>-18000</v>
      </c>
      <c r="L172" s="42" t="n">
        <v>-11035</v>
      </c>
      <c r="M172" s="28" t="n">
        <v>-18000</v>
      </c>
      <c r="N172" s="43" t="n">
        <v>21196</v>
      </c>
    </row>
    <row r="173" customFormat="false" ht="12.75" hidden="false" customHeight="false" outlineLevel="0" collapsed="false">
      <c r="A173" s="40" t="n">
        <v>16345</v>
      </c>
      <c r="B173" s="69" t="n">
        <v>816</v>
      </c>
      <c r="C173" s="28"/>
      <c r="D173" s="40" t="s">
        <v>219</v>
      </c>
      <c r="E173" s="28" t="n">
        <v>40</v>
      </c>
      <c r="F173" s="28" t="n">
        <v>0</v>
      </c>
      <c r="G173" s="28" t="n">
        <v>40</v>
      </c>
      <c r="H173" s="42" t="n">
        <v>32271</v>
      </c>
      <c r="I173" s="28" t="n">
        <v>0</v>
      </c>
      <c r="J173" s="28" t="n">
        <v>0</v>
      </c>
      <c r="K173" s="28" t="n">
        <v>0</v>
      </c>
      <c r="L173" s="42" t="n">
        <v>-4035</v>
      </c>
      <c r="M173" s="28" t="n">
        <v>40</v>
      </c>
      <c r="N173" s="43" t="n">
        <v>28236</v>
      </c>
    </row>
    <row r="174" customFormat="false" ht="12.75" hidden="false" customHeight="false" outlineLevel="0" collapsed="false">
      <c r="A174" s="40" t="n">
        <v>16365</v>
      </c>
      <c r="B174" s="69" t="n">
        <v>816</v>
      </c>
      <c r="C174" s="41" t="n">
        <v>777</v>
      </c>
      <c r="D174" s="87" t="s">
        <v>220</v>
      </c>
      <c r="E174" s="28" t="n">
        <v>0</v>
      </c>
      <c r="F174" s="28" t="n">
        <v>0</v>
      </c>
      <c r="G174" s="28" t="n">
        <v>0</v>
      </c>
      <c r="H174" s="42" t="n">
        <v>32271</v>
      </c>
      <c r="I174" s="28" t="n">
        <v>10966</v>
      </c>
      <c r="J174" s="28" t="n">
        <v>0</v>
      </c>
      <c r="K174" s="58" t="n">
        <v>10966</v>
      </c>
      <c r="L174" s="42" t="n">
        <v>6931</v>
      </c>
      <c r="M174" s="28" t="n">
        <v>10966</v>
      </c>
      <c r="N174" s="43" t="n">
        <v>39202</v>
      </c>
    </row>
    <row r="175" customFormat="false" ht="12.75" hidden="false" customHeight="false" outlineLevel="0" collapsed="false">
      <c r="A175" s="40" t="n">
        <v>16357</v>
      </c>
      <c r="B175" s="69" t="n">
        <v>816</v>
      </c>
      <c r="C175" s="28" t="n">
        <v>9659</v>
      </c>
      <c r="D175" s="40" t="s">
        <v>221</v>
      </c>
      <c r="E175" s="28" t="n">
        <v>0</v>
      </c>
      <c r="F175" s="28" t="n">
        <v>0</v>
      </c>
      <c r="G175" s="28" t="n">
        <v>0</v>
      </c>
      <c r="H175" s="42" t="n">
        <v>32271</v>
      </c>
      <c r="I175" s="28" t="n">
        <v>1507</v>
      </c>
      <c r="J175" s="28" t="n">
        <v>0</v>
      </c>
      <c r="K175" s="45" t="n">
        <v>1507</v>
      </c>
      <c r="L175" s="42" t="n">
        <v>8438</v>
      </c>
      <c r="M175" s="28" t="n">
        <v>1507</v>
      </c>
      <c r="N175" s="43" t="n">
        <v>40709</v>
      </c>
    </row>
    <row r="176" customFormat="false" ht="12.75" hidden="false" customHeight="false" outlineLevel="0" collapsed="false">
      <c r="A176" s="40" t="n">
        <v>16369</v>
      </c>
      <c r="B176" s="69" t="n">
        <v>816</v>
      </c>
      <c r="C176" s="28" t="n">
        <v>9842</v>
      </c>
      <c r="D176" s="87" t="s">
        <v>222</v>
      </c>
      <c r="E176" s="28" t="n">
        <v>0</v>
      </c>
      <c r="F176" s="28" t="n">
        <v>0</v>
      </c>
      <c r="G176" s="28" t="n">
        <v>0</v>
      </c>
      <c r="H176" s="42" t="n">
        <v>32231</v>
      </c>
      <c r="I176" s="28" t="n">
        <v>7000</v>
      </c>
      <c r="J176" s="28" t="n">
        <v>0</v>
      </c>
      <c r="K176" s="41" t="n">
        <v>7000</v>
      </c>
      <c r="L176" s="42" t="n">
        <v>-4035</v>
      </c>
      <c r="M176" s="28" t="n">
        <v>7000</v>
      </c>
      <c r="N176" s="43" t="n">
        <v>28196</v>
      </c>
    </row>
    <row r="177" customFormat="false" ht="12.75" hidden="false" customHeight="false" outlineLevel="0" collapsed="false">
      <c r="A177" s="73" t="n">
        <v>16001</v>
      </c>
      <c r="B177" s="74" t="n">
        <v>816</v>
      </c>
      <c r="C177" s="75"/>
      <c r="D177" s="73" t="s">
        <v>223</v>
      </c>
      <c r="E177" s="28" t="n">
        <v>194</v>
      </c>
      <c r="F177" s="28" t="n">
        <v>0</v>
      </c>
      <c r="G177" s="28" t="n">
        <v>194</v>
      </c>
      <c r="H177" s="42" t="n">
        <v>32465</v>
      </c>
      <c r="I177" s="28" t="n">
        <v>0</v>
      </c>
      <c r="J177" s="28" t="n">
        <v>0</v>
      </c>
      <c r="K177" s="28" t="n">
        <v>0</v>
      </c>
      <c r="L177" s="42" t="n">
        <v>8438</v>
      </c>
      <c r="M177" s="28" t="n">
        <v>194</v>
      </c>
      <c r="N177" s="43" t="n">
        <v>40903</v>
      </c>
    </row>
    <row r="178" customFormat="false" ht="12.75" hidden="false" customHeight="false" outlineLevel="0" collapsed="false">
      <c r="A178" s="40" t="n">
        <v>16297</v>
      </c>
      <c r="B178" s="69" t="n">
        <v>817</v>
      </c>
      <c r="C178" s="28" t="n">
        <v>7285</v>
      </c>
      <c r="D178" s="70" t="s">
        <v>224</v>
      </c>
      <c r="E178" s="28" t="n">
        <v>0</v>
      </c>
      <c r="F178" s="28" t="n">
        <v>0</v>
      </c>
      <c r="G178" s="41" t="n">
        <v>0</v>
      </c>
      <c r="H178" s="42" t="n">
        <v>32465</v>
      </c>
      <c r="I178" s="28" t="n">
        <v>10000</v>
      </c>
      <c r="J178" s="28" t="n">
        <v>0</v>
      </c>
      <c r="K178" s="41" t="n">
        <v>10000</v>
      </c>
      <c r="L178" s="42" t="n">
        <v>18438</v>
      </c>
      <c r="M178" s="28" t="n">
        <v>10000</v>
      </c>
      <c r="N178" s="43" t="n">
        <v>50903</v>
      </c>
    </row>
    <row r="179" customFormat="false" ht="12.75" hidden="false" customHeight="false" outlineLevel="0" collapsed="false">
      <c r="A179" s="40" t="n">
        <v>26164</v>
      </c>
      <c r="B179" s="69" t="n">
        <v>817</v>
      </c>
      <c r="C179" s="28"/>
      <c r="D179" s="70" t="s">
        <v>225</v>
      </c>
      <c r="E179" s="41" t="n">
        <v>0</v>
      </c>
      <c r="F179" s="41" t="n">
        <v>11000</v>
      </c>
      <c r="G179" s="41" t="n">
        <v>-11000</v>
      </c>
      <c r="H179" s="42" t="n">
        <v>21465</v>
      </c>
      <c r="I179" s="28" t="n">
        <v>0</v>
      </c>
      <c r="J179" s="41" t="n">
        <v>0</v>
      </c>
      <c r="K179" s="41" t="n">
        <v>0</v>
      </c>
      <c r="L179" s="42" t="n">
        <v>18438</v>
      </c>
      <c r="M179" s="28" t="n">
        <v>-11000</v>
      </c>
      <c r="N179" s="43" t="n">
        <v>39903</v>
      </c>
    </row>
    <row r="180" customFormat="false" ht="12.75" hidden="false" customHeight="false" outlineLevel="0" collapsed="false">
      <c r="A180" s="40" t="n">
        <v>26999</v>
      </c>
      <c r="B180" s="69" t="n">
        <v>817</v>
      </c>
      <c r="C180" s="28"/>
      <c r="D180" s="70" t="s">
        <v>226</v>
      </c>
      <c r="E180" s="88" t="n">
        <v>0</v>
      </c>
      <c r="F180" s="89" t="n">
        <v>0</v>
      </c>
      <c r="G180" s="90" t="n">
        <v>10679</v>
      </c>
      <c r="H180" s="42" t="n">
        <v>32144</v>
      </c>
      <c r="I180" s="28" t="n">
        <v>0</v>
      </c>
      <c r="J180" s="28" t="n">
        <v>0</v>
      </c>
      <c r="K180" s="28" t="n">
        <v>0</v>
      </c>
      <c r="L180" s="42" t="n">
        <v>18438</v>
      </c>
      <c r="M180" s="28" t="n">
        <v>10679</v>
      </c>
      <c r="N180" s="43" t="n">
        <v>50582</v>
      </c>
    </row>
    <row r="181" customFormat="false" ht="12.75" hidden="false" customHeight="false" outlineLevel="0" collapsed="false">
      <c r="A181" s="40" t="n">
        <v>16346</v>
      </c>
      <c r="B181" s="69" t="n">
        <v>817</v>
      </c>
      <c r="C181" s="28"/>
      <c r="D181" s="40" t="s">
        <v>227</v>
      </c>
      <c r="E181" s="28" t="n">
        <v>277</v>
      </c>
      <c r="F181" s="28" t="n">
        <v>0</v>
      </c>
      <c r="G181" s="28" t="n">
        <v>277</v>
      </c>
      <c r="H181" s="42" t="n">
        <v>32421</v>
      </c>
      <c r="I181" s="28" t="n">
        <v>0</v>
      </c>
      <c r="J181" s="28" t="n">
        <v>0</v>
      </c>
      <c r="K181" s="28" t="n">
        <v>0</v>
      </c>
      <c r="L181" s="42" t="n">
        <v>18438</v>
      </c>
      <c r="M181" s="28" t="n">
        <v>277</v>
      </c>
      <c r="N181" s="43" t="n">
        <v>50859</v>
      </c>
    </row>
    <row r="182" customFormat="false" ht="12.75" hidden="false" customHeight="false" outlineLevel="0" collapsed="false">
      <c r="A182" s="40" t="n">
        <v>16083</v>
      </c>
      <c r="B182" s="69" t="n">
        <v>817</v>
      </c>
      <c r="C182" s="28"/>
      <c r="D182" s="40" t="s">
        <v>228</v>
      </c>
      <c r="E182" s="28" t="n">
        <v>0</v>
      </c>
      <c r="F182" s="28" t="n">
        <v>0</v>
      </c>
      <c r="G182" s="28" t="n">
        <v>0</v>
      </c>
      <c r="H182" s="42" t="n">
        <v>32421</v>
      </c>
      <c r="I182" s="28" t="n">
        <v>0</v>
      </c>
      <c r="J182" s="28" t="n">
        <v>0</v>
      </c>
      <c r="K182" s="28" t="n">
        <v>0</v>
      </c>
      <c r="L182" s="42" t="n">
        <v>18438</v>
      </c>
      <c r="M182" s="28" t="n">
        <v>0</v>
      </c>
      <c r="N182" s="43" t="n">
        <v>50859</v>
      </c>
    </row>
    <row r="183" customFormat="false" ht="12.75" hidden="false" customHeight="false" outlineLevel="0" collapsed="false">
      <c r="A183" s="40" t="n">
        <v>16198</v>
      </c>
      <c r="B183" s="69" t="n">
        <v>817</v>
      </c>
      <c r="C183" s="28" t="n">
        <v>5646</v>
      </c>
      <c r="D183" s="40" t="s">
        <v>229</v>
      </c>
      <c r="E183" s="28" t="n">
        <v>0</v>
      </c>
      <c r="F183" s="28" t="n">
        <v>0</v>
      </c>
      <c r="G183" s="28" t="n">
        <v>0</v>
      </c>
      <c r="H183" s="42" t="n">
        <v>32421</v>
      </c>
      <c r="I183" s="41" t="n">
        <v>0</v>
      </c>
      <c r="J183" s="41" t="n">
        <v>0</v>
      </c>
      <c r="K183" s="41" t="n">
        <v>0</v>
      </c>
      <c r="L183" s="42" t="n">
        <v>18438</v>
      </c>
      <c r="M183" s="28" t="n">
        <v>0</v>
      </c>
      <c r="N183" s="43" t="n">
        <v>50859</v>
      </c>
    </row>
    <row r="184" customFormat="false" ht="12.75" hidden="false" customHeight="false" outlineLevel="0" collapsed="false">
      <c r="A184" s="40" t="n">
        <v>16128</v>
      </c>
      <c r="B184" s="69" t="n">
        <v>817</v>
      </c>
      <c r="C184" s="28" t="n">
        <v>5048</v>
      </c>
      <c r="D184" s="40" t="s">
        <v>230</v>
      </c>
      <c r="E184" s="28" t="n">
        <v>0</v>
      </c>
      <c r="F184" s="28" t="n">
        <v>0</v>
      </c>
      <c r="G184" s="28" t="n">
        <v>0</v>
      </c>
      <c r="H184" s="42" t="n">
        <v>32421</v>
      </c>
      <c r="I184" s="28" t="n">
        <v>150</v>
      </c>
      <c r="J184" s="28" t="n">
        <v>0</v>
      </c>
      <c r="K184" s="28" t="n">
        <v>150</v>
      </c>
      <c r="L184" s="42" t="n">
        <v>18588</v>
      </c>
      <c r="M184" s="28" t="n">
        <v>150</v>
      </c>
      <c r="N184" s="43" t="n">
        <v>51009</v>
      </c>
    </row>
    <row r="185" customFormat="false" ht="12.75" hidden="false" customHeight="false" outlineLevel="0" collapsed="false">
      <c r="A185" s="40" t="n">
        <v>16324</v>
      </c>
      <c r="B185" s="69" t="n">
        <v>817</v>
      </c>
      <c r="C185" s="28" t="n">
        <v>6848</v>
      </c>
      <c r="D185" s="40" t="s">
        <v>231</v>
      </c>
      <c r="E185" s="28" t="n">
        <v>0</v>
      </c>
      <c r="F185" s="28" t="n">
        <v>0</v>
      </c>
      <c r="G185" s="28" t="n">
        <v>0</v>
      </c>
      <c r="H185" s="42" t="n">
        <v>32421</v>
      </c>
      <c r="I185" s="28" t="n">
        <v>351</v>
      </c>
      <c r="J185" s="28" t="n">
        <v>0</v>
      </c>
      <c r="K185" s="28" t="n">
        <v>351</v>
      </c>
      <c r="L185" s="42" t="n">
        <v>18939</v>
      </c>
      <c r="M185" s="28" t="n">
        <v>351</v>
      </c>
      <c r="N185" s="43" t="n">
        <v>51360</v>
      </c>
    </row>
    <row r="186" customFormat="false" ht="12.75" hidden="false" customHeight="false" outlineLevel="0" collapsed="false">
      <c r="A186" s="40" t="n">
        <v>16223</v>
      </c>
      <c r="B186" s="69" t="n">
        <v>817</v>
      </c>
      <c r="C186" s="28" t="n">
        <v>6026</v>
      </c>
      <c r="D186" s="40" t="s">
        <v>232</v>
      </c>
      <c r="E186" s="28" t="n">
        <v>0</v>
      </c>
      <c r="F186" s="28" t="n">
        <v>0</v>
      </c>
      <c r="G186" s="28" t="n">
        <v>0</v>
      </c>
      <c r="H186" s="42" t="n">
        <v>32421</v>
      </c>
      <c r="I186" s="28" t="n">
        <v>175</v>
      </c>
      <c r="J186" s="28" t="n">
        <v>0</v>
      </c>
      <c r="K186" s="28" t="n">
        <v>175</v>
      </c>
      <c r="L186" s="42" t="n">
        <v>19114</v>
      </c>
      <c r="M186" s="28" t="n">
        <v>175</v>
      </c>
      <c r="N186" s="43" t="n">
        <v>51535</v>
      </c>
    </row>
    <row r="187" customFormat="false" ht="12.75" hidden="false" customHeight="false" outlineLevel="0" collapsed="false">
      <c r="A187" s="40" t="n">
        <v>16168</v>
      </c>
      <c r="B187" s="69" t="n">
        <v>817</v>
      </c>
      <c r="C187" s="28" t="n">
        <v>535</v>
      </c>
      <c r="D187" s="40" t="s">
        <v>233</v>
      </c>
      <c r="E187" s="28" t="n">
        <v>10000</v>
      </c>
      <c r="F187" s="28" t="n">
        <v>0</v>
      </c>
      <c r="G187" s="41" t="n">
        <v>10000</v>
      </c>
      <c r="H187" s="42" t="n">
        <v>42421</v>
      </c>
      <c r="I187" s="28" t="n">
        <v>0</v>
      </c>
      <c r="J187" s="28" t="n">
        <v>0</v>
      </c>
      <c r="K187" s="41" t="n">
        <v>0</v>
      </c>
      <c r="L187" s="42" t="n">
        <v>19114</v>
      </c>
      <c r="M187" s="28" t="n">
        <v>10000</v>
      </c>
      <c r="N187" s="43" t="n">
        <v>61535</v>
      </c>
    </row>
    <row r="188" customFormat="false" ht="12.75" hidden="false" customHeight="false" outlineLevel="0" collapsed="false">
      <c r="A188" s="73" t="n">
        <v>16219</v>
      </c>
      <c r="B188" s="74" t="n">
        <v>817</v>
      </c>
      <c r="C188" s="75" t="n">
        <v>5961</v>
      </c>
      <c r="D188" s="73" t="s">
        <v>234</v>
      </c>
      <c r="E188" s="28" t="n">
        <v>0</v>
      </c>
      <c r="F188" s="28" t="n">
        <v>0</v>
      </c>
      <c r="G188" s="28" t="n">
        <v>0</v>
      </c>
      <c r="H188" s="42" t="n">
        <v>42421</v>
      </c>
      <c r="I188" s="41" t="n">
        <v>0</v>
      </c>
      <c r="J188" s="28" t="n">
        <v>0</v>
      </c>
      <c r="K188" s="28" t="n">
        <v>0</v>
      </c>
      <c r="L188" s="42" t="n">
        <v>19114</v>
      </c>
      <c r="M188" s="28" t="n">
        <v>0</v>
      </c>
      <c r="N188" s="43" t="n">
        <v>61535</v>
      </c>
    </row>
    <row r="189" customFormat="false" ht="12.75" hidden="false" customHeight="false" outlineLevel="0" collapsed="false">
      <c r="A189" s="40" t="n">
        <v>26015</v>
      </c>
      <c r="B189" s="69" t="n">
        <v>818</v>
      </c>
      <c r="C189" s="28"/>
      <c r="D189" s="40" t="s">
        <v>235</v>
      </c>
      <c r="E189" s="28" t="n">
        <v>0</v>
      </c>
      <c r="F189" s="28" t="n">
        <v>50</v>
      </c>
      <c r="G189" s="28" t="n">
        <v>-50</v>
      </c>
      <c r="H189" s="42" t="n">
        <v>42371</v>
      </c>
      <c r="I189" s="28" t="n">
        <v>0</v>
      </c>
      <c r="J189" s="28" t="n">
        <v>0</v>
      </c>
      <c r="K189" s="28" t="n">
        <v>0</v>
      </c>
      <c r="L189" s="42" t="n">
        <v>19114</v>
      </c>
      <c r="M189" s="28" t="n">
        <v>-50</v>
      </c>
      <c r="N189" s="43" t="n">
        <v>61485</v>
      </c>
    </row>
    <row r="190" customFormat="false" ht="12.75" hidden="false" customHeight="false" outlineLevel="0" collapsed="false">
      <c r="A190" s="40" t="n">
        <v>26016</v>
      </c>
      <c r="B190" s="69" t="n">
        <v>818</v>
      </c>
      <c r="C190" s="28"/>
      <c r="D190" s="40" t="s">
        <v>236</v>
      </c>
      <c r="E190" s="28" t="n">
        <v>0</v>
      </c>
      <c r="F190" s="28" t="n">
        <v>50</v>
      </c>
      <c r="G190" s="28" t="n">
        <v>-50</v>
      </c>
      <c r="H190" s="42" t="n">
        <v>42321</v>
      </c>
      <c r="I190" s="28" t="n">
        <v>0</v>
      </c>
      <c r="J190" s="28" t="n">
        <v>0</v>
      </c>
      <c r="K190" s="28" t="n">
        <v>0</v>
      </c>
      <c r="L190" s="42" t="n">
        <v>19114</v>
      </c>
      <c r="M190" s="28" t="n">
        <v>-50</v>
      </c>
      <c r="N190" s="43" t="n">
        <v>61435</v>
      </c>
    </row>
    <row r="191" customFormat="false" ht="12.75" hidden="false" customHeight="false" outlineLevel="0" collapsed="false">
      <c r="A191" s="40" t="n">
        <v>16331</v>
      </c>
      <c r="B191" s="69" t="n">
        <v>818</v>
      </c>
      <c r="C191" s="28"/>
      <c r="D191" s="40" t="s">
        <v>237</v>
      </c>
      <c r="E191" s="41" t="n">
        <v>4400</v>
      </c>
      <c r="F191" s="41" t="n">
        <v>0</v>
      </c>
      <c r="G191" s="41" t="n">
        <v>4400</v>
      </c>
      <c r="H191" s="42" t="n">
        <v>46721</v>
      </c>
      <c r="I191" s="28" t="n">
        <v>0</v>
      </c>
      <c r="J191" s="28" t="n">
        <v>0</v>
      </c>
      <c r="K191" s="28" t="n">
        <v>0</v>
      </c>
      <c r="L191" s="42" t="n">
        <v>19114</v>
      </c>
      <c r="M191" s="28" t="n">
        <v>4400</v>
      </c>
      <c r="N191" s="43" t="n">
        <v>65835</v>
      </c>
    </row>
    <row r="192" customFormat="false" ht="12.75" hidden="false" customHeight="false" outlineLevel="0" collapsed="false">
      <c r="A192" s="73" t="n">
        <v>26055</v>
      </c>
      <c r="B192" s="74" t="n">
        <v>818</v>
      </c>
      <c r="C192" s="75"/>
      <c r="D192" s="73" t="s">
        <v>238</v>
      </c>
      <c r="E192" s="28" t="n">
        <v>0</v>
      </c>
      <c r="F192" s="28" t="n">
        <v>0</v>
      </c>
      <c r="G192" s="41" t="n">
        <v>0</v>
      </c>
      <c r="H192" s="42" t="n">
        <v>46721</v>
      </c>
      <c r="I192" s="28" t="n">
        <v>0</v>
      </c>
      <c r="J192" s="28" t="n">
        <v>0</v>
      </c>
      <c r="K192" s="28" t="n">
        <v>0</v>
      </c>
      <c r="L192" s="42" t="n">
        <v>19114</v>
      </c>
      <c r="M192" s="28" t="n">
        <v>0</v>
      </c>
      <c r="N192" s="43" t="n">
        <v>65835</v>
      </c>
    </row>
    <row r="193" customFormat="false" ht="12.75" hidden="false" customHeight="false" outlineLevel="0" collapsed="false">
      <c r="A193" s="40" t="n">
        <v>26021</v>
      </c>
      <c r="B193" s="69" t="n">
        <v>819</v>
      </c>
      <c r="C193" s="28" t="n">
        <v>3501</v>
      </c>
      <c r="D193" s="40" t="s">
        <v>239</v>
      </c>
      <c r="E193" s="28" t="n">
        <v>0</v>
      </c>
      <c r="F193" s="28" t="n">
        <v>0</v>
      </c>
      <c r="G193" s="28" t="n">
        <v>0</v>
      </c>
      <c r="H193" s="42" t="n">
        <v>46721</v>
      </c>
      <c r="I193" s="28" t="n">
        <v>0</v>
      </c>
      <c r="J193" s="28" t="n">
        <v>15000</v>
      </c>
      <c r="K193" s="41" t="n">
        <v>-15000</v>
      </c>
      <c r="L193" s="42" t="n">
        <v>4114</v>
      </c>
      <c r="M193" s="28" t="n">
        <v>-15000</v>
      </c>
      <c r="N193" s="43" t="n">
        <v>50835</v>
      </c>
    </row>
    <row r="194" customFormat="false" ht="12.75" hidden="false" customHeight="false" outlineLevel="0" collapsed="false">
      <c r="A194" s="40" t="n">
        <v>16317</v>
      </c>
      <c r="B194" s="69" t="n">
        <v>819</v>
      </c>
      <c r="C194" s="28"/>
      <c r="D194" s="40" t="s">
        <v>240</v>
      </c>
      <c r="E194" s="28" t="n">
        <v>85</v>
      </c>
      <c r="F194" s="28" t="n">
        <v>0</v>
      </c>
      <c r="G194" s="41" t="n">
        <v>85</v>
      </c>
      <c r="H194" s="42" t="n">
        <v>46806</v>
      </c>
      <c r="I194" s="28" t="n">
        <v>0</v>
      </c>
      <c r="J194" s="28" t="n">
        <v>0</v>
      </c>
      <c r="K194" s="28" t="n">
        <v>0</v>
      </c>
      <c r="L194" s="42" t="n">
        <v>4114</v>
      </c>
      <c r="M194" s="28" t="n">
        <v>85</v>
      </c>
      <c r="N194" s="43" t="n">
        <v>50920</v>
      </c>
    </row>
    <row r="195" customFormat="false" ht="12.75" hidden="false" customHeight="false" outlineLevel="0" collapsed="false">
      <c r="A195" s="40" t="n">
        <v>16363</v>
      </c>
      <c r="B195" s="69" t="n">
        <v>819</v>
      </c>
      <c r="C195" s="28"/>
      <c r="D195" s="40" t="s">
        <v>241</v>
      </c>
      <c r="E195" s="28" t="n">
        <v>64</v>
      </c>
      <c r="F195" s="28" t="n">
        <v>0</v>
      </c>
      <c r="G195" s="28" t="n">
        <v>64</v>
      </c>
      <c r="H195" s="42" t="n">
        <v>46870</v>
      </c>
      <c r="I195" s="28" t="n">
        <v>0</v>
      </c>
      <c r="J195" s="28" t="n">
        <v>0</v>
      </c>
      <c r="K195" s="28" t="n">
        <v>0</v>
      </c>
      <c r="L195" s="42" t="n">
        <v>4114</v>
      </c>
      <c r="M195" s="28" t="n">
        <v>64</v>
      </c>
      <c r="N195" s="43" t="n">
        <v>50984</v>
      </c>
    </row>
    <row r="196" customFormat="false" ht="12.75" hidden="false" customHeight="false" outlineLevel="0" collapsed="false">
      <c r="A196" s="73" t="n">
        <v>16335</v>
      </c>
      <c r="B196" s="74" t="n">
        <v>819</v>
      </c>
      <c r="C196" s="75" t="n">
        <v>3550</v>
      </c>
      <c r="D196" s="73" t="s">
        <v>242</v>
      </c>
      <c r="E196" s="45" t="n">
        <v>0</v>
      </c>
      <c r="F196" s="45" t="n">
        <v>0</v>
      </c>
      <c r="G196" s="58" t="n">
        <v>0</v>
      </c>
      <c r="H196" s="42" t="n">
        <v>46870</v>
      </c>
      <c r="I196" s="58" t="n">
        <v>75000</v>
      </c>
      <c r="J196" s="45" t="n">
        <v>0</v>
      </c>
      <c r="K196" s="58" t="n">
        <v>75000</v>
      </c>
      <c r="L196" s="42" t="n">
        <v>79114</v>
      </c>
      <c r="M196" s="45" t="n">
        <v>75000</v>
      </c>
      <c r="N196" s="43" t="n">
        <v>125984</v>
      </c>
    </row>
    <row r="197" customFormat="false" ht="12.75" hidden="false" customHeight="false" outlineLevel="0" collapsed="false">
      <c r="A197" s="40" t="n">
        <v>26199</v>
      </c>
      <c r="B197" s="69" t="n">
        <v>820</v>
      </c>
      <c r="C197" s="28"/>
      <c r="D197" s="40" t="s">
        <v>243</v>
      </c>
      <c r="E197" s="28" t="n">
        <v>0</v>
      </c>
      <c r="F197" s="28" t="n">
        <v>0</v>
      </c>
      <c r="G197" s="28" t="n">
        <v>0</v>
      </c>
      <c r="H197" s="42" t="n">
        <v>46870</v>
      </c>
      <c r="I197" s="28" t="n">
        <v>0</v>
      </c>
      <c r="J197" s="28" t="n">
        <v>0</v>
      </c>
      <c r="K197" s="28" t="n">
        <v>0</v>
      </c>
      <c r="L197" s="42" t="n">
        <v>79114</v>
      </c>
      <c r="M197" s="28" t="n">
        <v>0</v>
      </c>
      <c r="N197" s="43" t="n">
        <v>125984</v>
      </c>
    </row>
    <row r="198" customFormat="false" ht="12.75" hidden="false" customHeight="false" outlineLevel="0" collapsed="false">
      <c r="A198" s="40" t="n">
        <v>16350</v>
      </c>
      <c r="B198" s="69" t="n">
        <v>820</v>
      </c>
      <c r="C198" s="28"/>
      <c r="D198" s="40" t="s">
        <v>243</v>
      </c>
      <c r="E198" s="41" t="n">
        <v>11807</v>
      </c>
      <c r="F198" s="28" t="n">
        <v>0</v>
      </c>
      <c r="G198" s="41" t="n">
        <v>11807</v>
      </c>
      <c r="H198" s="42" t="n">
        <v>58677</v>
      </c>
      <c r="I198" s="28" t="n">
        <v>0</v>
      </c>
      <c r="J198" s="28" t="n">
        <v>0</v>
      </c>
      <c r="K198" s="28" t="n">
        <v>0</v>
      </c>
      <c r="L198" s="42" t="n">
        <v>79114</v>
      </c>
      <c r="M198" s="28" t="n">
        <v>11807</v>
      </c>
      <c r="N198" s="43" t="n">
        <v>137791</v>
      </c>
    </row>
    <row r="199" customFormat="false" ht="12.75" hidden="false" customHeight="false" outlineLevel="0" collapsed="false">
      <c r="A199" s="40" t="n">
        <v>16362</v>
      </c>
      <c r="B199" s="69" t="n">
        <v>820</v>
      </c>
      <c r="C199" s="28"/>
      <c r="D199" s="40" t="s">
        <v>244</v>
      </c>
      <c r="E199" s="28" t="n">
        <v>10000</v>
      </c>
      <c r="F199" s="28" t="n">
        <v>0</v>
      </c>
      <c r="G199" s="41" t="n">
        <v>10000</v>
      </c>
      <c r="H199" s="42" t="n">
        <v>68677</v>
      </c>
      <c r="I199" s="28" t="n">
        <v>0</v>
      </c>
      <c r="J199" s="28" t="n">
        <v>0</v>
      </c>
      <c r="K199" s="28" t="n">
        <v>0</v>
      </c>
      <c r="L199" s="42" t="n">
        <v>79114</v>
      </c>
      <c r="M199" s="28" t="n">
        <v>10000</v>
      </c>
      <c r="N199" s="43" t="n">
        <v>147791</v>
      </c>
    </row>
    <row r="200" customFormat="false" ht="12.75" hidden="false" customHeight="false" outlineLevel="0" collapsed="false">
      <c r="A200" s="44" t="n">
        <v>16181</v>
      </c>
      <c r="B200" s="77" t="n">
        <v>820</v>
      </c>
      <c r="C200" s="45"/>
      <c r="D200" s="44" t="s">
        <v>245</v>
      </c>
      <c r="E200" s="45" t="n">
        <v>0</v>
      </c>
      <c r="F200" s="45" t="n">
        <v>0</v>
      </c>
      <c r="G200" s="45" t="n">
        <v>0</v>
      </c>
      <c r="H200" s="42" t="n">
        <v>68677</v>
      </c>
      <c r="I200" s="45" t="n">
        <v>0</v>
      </c>
      <c r="J200" s="45" t="n">
        <v>0</v>
      </c>
      <c r="K200" s="45" t="n">
        <v>0</v>
      </c>
      <c r="L200" s="42" t="n">
        <v>79114</v>
      </c>
      <c r="M200" s="45" t="n">
        <v>0</v>
      </c>
      <c r="N200" s="43" t="n">
        <v>147791</v>
      </c>
    </row>
    <row r="201" customFormat="false" ht="12.75" hidden="false" customHeight="false" outlineLevel="0" collapsed="false">
      <c r="A201" s="40" t="n">
        <v>16204</v>
      </c>
      <c r="B201" s="69" t="n">
        <v>820</v>
      </c>
      <c r="C201" s="28" t="n">
        <v>5767</v>
      </c>
      <c r="D201" s="40" t="s">
        <v>246</v>
      </c>
      <c r="E201" s="28" t="n">
        <v>0</v>
      </c>
      <c r="F201" s="28" t="n">
        <v>0</v>
      </c>
      <c r="G201" s="28" t="n">
        <v>0</v>
      </c>
      <c r="H201" s="42" t="n">
        <v>68677</v>
      </c>
      <c r="I201" s="28" t="n">
        <v>150</v>
      </c>
      <c r="J201" s="28" t="n">
        <v>0</v>
      </c>
      <c r="K201" s="28" t="n">
        <v>150</v>
      </c>
      <c r="L201" s="42" t="n">
        <v>79264</v>
      </c>
      <c r="M201" s="28" t="n">
        <v>150</v>
      </c>
      <c r="N201" s="43" t="n">
        <v>147941</v>
      </c>
    </row>
    <row r="202" customFormat="false" ht="12.75" hidden="false" customHeight="false" outlineLevel="0" collapsed="false">
      <c r="A202" s="40" t="n">
        <v>16272</v>
      </c>
      <c r="B202" s="69" t="n">
        <v>820</v>
      </c>
      <c r="C202" s="28" t="n">
        <v>6427</v>
      </c>
      <c r="D202" s="40" t="s">
        <v>247</v>
      </c>
      <c r="E202" s="28" t="n">
        <v>0</v>
      </c>
      <c r="F202" s="28" t="n">
        <v>0</v>
      </c>
      <c r="G202" s="28" t="n">
        <v>0</v>
      </c>
      <c r="H202" s="42" t="n">
        <v>68677</v>
      </c>
      <c r="I202" s="28" t="n">
        <v>615</v>
      </c>
      <c r="J202" s="28" t="n">
        <v>0</v>
      </c>
      <c r="K202" s="28" t="n">
        <v>615</v>
      </c>
      <c r="L202" s="42" t="n">
        <v>79879</v>
      </c>
      <c r="M202" s="28" t="n">
        <v>615</v>
      </c>
      <c r="N202" s="43" t="n">
        <v>148556</v>
      </c>
    </row>
    <row r="203" customFormat="false" ht="12.75" hidden="false" customHeight="false" outlineLevel="0" collapsed="false">
      <c r="A203" s="40" t="n">
        <v>26126</v>
      </c>
      <c r="B203" s="69" t="n">
        <v>820</v>
      </c>
      <c r="C203" s="28" t="n">
        <v>1427</v>
      </c>
      <c r="D203" s="40" t="s">
        <v>248</v>
      </c>
      <c r="E203" s="28" t="n">
        <v>0</v>
      </c>
      <c r="F203" s="28" t="n">
        <v>33000</v>
      </c>
      <c r="G203" s="41" t="n">
        <v>-33000</v>
      </c>
      <c r="H203" s="42" t="n">
        <v>35677</v>
      </c>
      <c r="I203" s="28" t="n">
        <v>0</v>
      </c>
      <c r="J203" s="28" t="n">
        <v>80000</v>
      </c>
      <c r="K203" s="41" t="n">
        <v>-80000</v>
      </c>
      <c r="L203" s="42" t="n">
        <v>-121</v>
      </c>
      <c r="M203" s="28" t="n">
        <v>-113000</v>
      </c>
      <c r="N203" s="43" t="n">
        <v>35556</v>
      </c>
    </row>
    <row r="204" customFormat="false" ht="12.75" hidden="false" customHeight="false" outlineLevel="0" collapsed="false">
      <c r="A204" s="40" t="n">
        <v>16308</v>
      </c>
      <c r="B204" s="69" t="n">
        <v>820</v>
      </c>
      <c r="C204" s="28" t="n">
        <v>6675</v>
      </c>
      <c r="D204" s="40" t="s">
        <v>249</v>
      </c>
      <c r="E204" s="28" t="n">
        <v>0</v>
      </c>
      <c r="F204" s="28" t="n">
        <v>0</v>
      </c>
      <c r="G204" s="28" t="n">
        <v>0</v>
      </c>
      <c r="H204" s="42" t="n">
        <v>35677</v>
      </c>
      <c r="I204" s="41" t="n">
        <v>169</v>
      </c>
      <c r="J204" s="41" t="n">
        <v>0</v>
      </c>
      <c r="K204" s="41" t="n">
        <v>169</v>
      </c>
      <c r="L204" s="42" t="n">
        <v>48</v>
      </c>
      <c r="M204" s="28" t="n">
        <v>169</v>
      </c>
      <c r="N204" s="43" t="n">
        <v>35725</v>
      </c>
    </row>
    <row r="205" customFormat="false" ht="12.75" hidden="false" customHeight="false" outlineLevel="0" collapsed="false">
      <c r="A205" s="40" t="n">
        <v>26051</v>
      </c>
      <c r="B205" s="69" t="n">
        <v>820</v>
      </c>
      <c r="C205" s="28"/>
      <c r="D205" s="40" t="s">
        <v>250</v>
      </c>
      <c r="E205" s="28" t="n">
        <v>0</v>
      </c>
      <c r="F205" s="28" t="n">
        <v>0</v>
      </c>
      <c r="G205" s="28" t="n">
        <v>0</v>
      </c>
      <c r="H205" s="42" t="n">
        <v>35677</v>
      </c>
      <c r="I205" s="28" t="n">
        <v>0</v>
      </c>
      <c r="J205" s="28" t="n">
        <v>0</v>
      </c>
      <c r="K205" s="28" t="n">
        <v>0</v>
      </c>
      <c r="L205" s="42" t="n">
        <v>48</v>
      </c>
      <c r="M205" s="28" t="n">
        <v>0</v>
      </c>
      <c r="N205" s="43" t="n">
        <v>35725</v>
      </c>
    </row>
    <row r="206" customFormat="false" ht="12.75" hidden="false" customHeight="false" outlineLevel="0" collapsed="false">
      <c r="A206" s="40" t="n">
        <v>16188</v>
      </c>
      <c r="B206" s="69" t="n">
        <v>820</v>
      </c>
      <c r="C206" s="28"/>
      <c r="D206" s="40" t="s">
        <v>251</v>
      </c>
      <c r="E206" s="28" t="n">
        <v>315</v>
      </c>
      <c r="F206" s="28" t="n">
        <v>0</v>
      </c>
      <c r="G206" s="28" t="n">
        <v>315</v>
      </c>
      <c r="H206" s="42" t="n">
        <v>35992</v>
      </c>
      <c r="I206" s="28" t="n">
        <v>0</v>
      </c>
      <c r="J206" s="28" t="n">
        <v>0</v>
      </c>
      <c r="K206" s="28" t="n">
        <v>0</v>
      </c>
      <c r="L206" s="42" t="n">
        <v>48</v>
      </c>
      <c r="M206" s="28" t="n">
        <v>315</v>
      </c>
      <c r="N206" s="43" t="n">
        <v>36040</v>
      </c>
    </row>
    <row r="207" customFormat="false" ht="12.75" hidden="false" customHeight="false" outlineLevel="0" collapsed="false">
      <c r="A207" s="40" t="n">
        <v>16359</v>
      </c>
      <c r="B207" s="69" t="n">
        <v>820</v>
      </c>
      <c r="C207" s="28"/>
      <c r="D207" s="40" t="s">
        <v>252</v>
      </c>
      <c r="E207" s="28" t="n">
        <v>1140</v>
      </c>
      <c r="F207" s="28" t="n">
        <v>0</v>
      </c>
      <c r="G207" s="28" t="n">
        <v>1140</v>
      </c>
      <c r="H207" s="42" t="n">
        <v>37132</v>
      </c>
      <c r="I207" s="28" t="n">
        <v>0</v>
      </c>
      <c r="J207" s="28" t="n">
        <v>0</v>
      </c>
      <c r="K207" s="28" t="n">
        <v>0</v>
      </c>
      <c r="L207" s="42" t="n">
        <v>48</v>
      </c>
      <c r="M207" s="28" t="n">
        <v>1140</v>
      </c>
      <c r="N207" s="43" t="n">
        <v>37180</v>
      </c>
    </row>
    <row r="208" customFormat="false" ht="12.75" hidden="false" customHeight="false" outlineLevel="0" collapsed="false">
      <c r="A208" s="73" t="n">
        <v>16360</v>
      </c>
      <c r="B208" s="74" t="n">
        <v>820</v>
      </c>
      <c r="C208" s="75"/>
      <c r="D208" s="73" t="s">
        <v>253</v>
      </c>
      <c r="E208" s="28" t="n">
        <v>1296</v>
      </c>
      <c r="F208" s="28" t="n">
        <v>0</v>
      </c>
      <c r="G208" s="28" t="n">
        <v>1296</v>
      </c>
      <c r="H208" s="42" t="n">
        <v>38428</v>
      </c>
      <c r="I208" s="28" t="n">
        <v>0</v>
      </c>
      <c r="J208" s="28" t="n">
        <v>0</v>
      </c>
      <c r="K208" s="28" t="n">
        <v>0</v>
      </c>
      <c r="L208" s="42" t="n">
        <v>48</v>
      </c>
      <c r="M208" s="28" t="n">
        <v>1296</v>
      </c>
      <c r="N208" s="43" t="n">
        <v>38476</v>
      </c>
    </row>
    <row r="209" customFormat="false" ht="12.75" hidden="false" customHeight="false" outlineLevel="0" collapsed="false">
      <c r="A209" s="40" t="n">
        <v>16319</v>
      </c>
      <c r="B209" s="69" t="n">
        <v>820.1</v>
      </c>
      <c r="C209" s="28"/>
      <c r="D209" s="40" t="s">
        <v>254</v>
      </c>
      <c r="E209" s="28" t="n">
        <v>87</v>
      </c>
      <c r="F209" s="41" t="n">
        <v>0</v>
      </c>
      <c r="G209" s="41" t="n">
        <v>87</v>
      </c>
      <c r="H209" s="42" t="n">
        <v>38515</v>
      </c>
      <c r="I209" s="28" t="n">
        <v>0</v>
      </c>
      <c r="J209" s="28" t="n">
        <v>0</v>
      </c>
      <c r="K209" s="28" t="n">
        <v>0</v>
      </c>
      <c r="L209" s="42" t="n">
        <v>48</v>
      </c>
      <c r="M209" s="28" t="n">
        <v>87</v>
      </c>
      <c r="N209" s="43" t="n">
        <v>38563</v>
      </c>
    </row>
    <row r="210" customFormat="false" ht="12.75" hidden="false" customHeight="false" outlineLevel="0" collapsed="false">
      <c r="A210" s="67" t="n">
        <v>26167</v>
      </c>
      <c r="B210" s="69" t="n">
        <v>820.1</v>
      </c>
      <c r="C210" s="28"/>
      <c r="D210" s="40" t="s">
        <v>255</v>
      </c>
      <c r="E210" s="28" t="n">
        <v>0</v>
      </c>
      <c r="F210" s="28" t="n">
        <v>0</v>
      </c>
      <c r="G210" s="41" t="n">
        <v>0</v>
      </c>
      <c r="H210" s="42" t="n">
        <v>38515</v>
      </c>
      <c r="I210" s="28" t="n">
        <v>0</v>
      </c>
      <c r="J210" s="28" t="n">
        <v>0</v>
      </c>
      <c r="K210" s="28" t="n">
        <v>0</v>
      </c>
      <c r="L210" s="42" t="n">
        <v>48</v>
      </c>
      <c r="M210" s="28" t="n">
        <v>0</v>
      </c>
      <c r="N210" s="43" t="n">
        <v>38563</v>
      </c>
    </row>
    <row r="211" customFormat="false" ht="12.75" hidden="false" customHeight="false" outlineLevel="0" collapsed="false">
      <c r="A211" s="67" t="n">
        <v>26169</v>
      </c>
      <c r="B211" s="69" t="n">
        <v>820.1</v>
      </c>
      <c r="C211" s="28"/>
      <c r="D211" s="40" t="s">
        <v>256</v>
      </c>
      <c r="E211" s="41" t="n">
        <v>0</v>
      </c>
      <c r="F211" s="41" t="n">
        <v>0</v>
      </c>
      <c r="G211" s="41" t="n">
        <v>0</v>
      </c>
      <c r="H211" s="42" t="n">
        <v>38515</v>
      </c>
      <c r="I211" s="28" t="n">
        <v>0</v>
      </c>
      <c r="J211" s="28" t="n">
        <v>0</v>
      </c>
      <c r="K211" s="28" t="n">
        <v>0</v>
      </c>
      <c r="L211" s="42" t="n">
        <v>48</v>
      </c>
      <c r="M211" s="28" t="n">
        <v>0</v>
      </c>
      <c r="N211" s="43" t="n">
        <v>38563</v>
      </c>
    </row>
    <row r="212" customFormat="false" ht="12.75" hidden="false" customHeight="false" outlineLevel="0" collapsed="false">
      <c r="A212" s="40" t="n">
        <v>26178</v>
      </c>
      <c r="B212" s="69" t="n">
        <v>820.1</v>
      </c>
      <c r="C212" s="28"/>
      <c r="D212" s="40" t="s">
        <v>257</v>
      </c>
      <c r="E212" s="28" t="n">
        <v>0</v>
      </c>
      <c r="F212" s="28" t="n">
        <v>0</v>
      </c>
      <c r="G212" s="41" t="n">
        <v>0</v>
      </c>
      <c r="H212" s="42" t="n">
        <v>38515</v>
      </c>
      <c r="I212" s="28" t="n">
        <v>0</v>
      </c>
      <c r="J212" s="28" t="n">
        <v>0</v>
      </c>
      <c r="K212" s="28" t="n">
        <v>0</v>
      </c>
      <c r="L212" s="42" t="n">
        <v>48</v>
      </c>
      <c r="M212" s="28" t="n">
        <v>0</v>
      </c>
      <c r="N212" s="43" t="n">
        <v>38563</v>
      </c>
    </row>
    <row r="213" customFormat="false" ht="12.75" hidden="false" customHeight="false" outlineLevel="0" collapsed="false">
      <c r="A213" s="67" t="n">
        <v>26157</v>
      </c>
      <c r="B213" s="69" t="n">
        <v>820.1</v>
      </c>
      <c r="C213" s="28"/>
      <c r="D213" s="40" t="s">
        <v>258</v>
      </c>
      <c r="E213" s="41" t="n">
        <v>0</v>
      </c>
      <c r="F213" s="41" t="n">
        <v>25000</v>
      </c>
      <c r="G213" s="41" t="n">
        <v>-25000</v>
      </c>
      <c r="H213" s="42" t="n">
        <v>13515</v>
      </c>
      <c r="I213" s="28" t="n">
        <v>0</v>
      </c>
      <c r="J213" s="28" t="n">
        <v>0</v>
      </c>
      <c r="K213" s="28" t="n">
        <v>0</v>
      </c>
      <c r="L213" s="42" t="n">
        <v>48</v>
      </c>
      <c r="M213" s="28" t="n">
        <v>-25000</v>
      </c>
      <c r="N213" s="43" t="n">
        <v>13563</v>
      </c>
    </row>
    <row r="214" customFormat="false" ht="12.75" hidden="false" customHeight="false" outlineLevel="0" collapsed="false">
      <c r="A214" s="40" t="n">
        <v>16330</v>
      </c>
      <c r="B214" s="69" t="n">
        <v>820.1</v>
      </c>
      <c r="C214" s="28"/>
      <c r="D214" s="40" t="s">
        <v>259</v>
      </c>
      <c r="E214" s="28" t="n">
        <v>0</v>
      </c>
      <c r="F214" s="28" t="n">
        <v>0</v>
      </c>
      <c r="G214" s="28" t="n">
        <v>0</v>
      </c>
      <c r="H214" s="42" t="n">
        <v>13515</v>
      </c>
      <c r="I214" s="28" t="n">
        <v>0</v>
      </c>
      <c r="J214" s="28" t="n">
        <v>0</v>
      </c>
      <c r="K214" s="28" t="n">
        <v>0</v>
      </c>
      <c r="L214" s="42" t="n">
        <v>48</v>
      </c>
      <c r="M214" s="28" t="n">
        <v>0</v>
      </c>
      <c r="N214" s="43" t="n">
        <v>13563</v>
      </c>
    </row>
    <row r="215" customFormat="false" ht="12.75" hidden="false" customHeight="false" outlineLevel="0" collapsed="false">
      <c r="A215" s="40" t="n">
        <v>16352</v>
      </c>
      <c r="B215" s="69" t="n">
        <v>820.1</v>
      </c>
      <c r="C215" s="28"/>
      <c r="D215" s="40" t="s">
        <v>260</v>
      </c>
      <c r="E215" s="28" t="n">
        <v>347</v>
      </c>
      <c r="F215" s="28" t="n">
        <v>0</v>
      </c>
      <c r="G215" s="28" t="n">
        <v>347</v>
      </c>
      <c r="H215" s="42" t="n">
        <v>13862</v>
      </c>
      <c r="I215" s="28" t="n">
        <v>0</v>
      </c>
      <c r="J215" s="28" t="n">
        <v>0</v>
      </c>
      <c r="K215" s="28" t="n">
        <v>0</v>
      </c>
      <c r="L215" s="42" t="n">
        <v>48</v>
      </c>
      <c r="M215" s="28" t="n">
        <v>347</v>
      </c>
      <c r="N215" s="43" t="n">
        <v>13910</v>
      </c>
    </row>
    <row r="216" customFormat="false" ht="12.75" hidden="false" customHeight="false" outlineLevel="0" collapsed="false">
      <c r="A216" s="40" t="n">
        <v>16312</v>
      </c>
      <c r="B216" s="69" t="n">
        <v>820.1</v>
      </c>
      <c r="C216" s="28"/>
      <c r="D216" s="40" t="s">
        <v>261</v>
      </c>
      <c r="E216" s="41" t="n">
        <v>0</v>
      </c>
      <c r="F216" s="28" t="n">
        <v>0</v>
      </c>
      <c r="G216" s="28" t="n">
        <v>0</v>
      </c>
      <c r="H216" s="42" t="n">
        <v>13862</v>
      </c>
      <c r="I216" s="28" t="n">
        <v>0</v>
      </c>
      <c r="J216" s="28" t="n">
        <v>0</v>
      </c>
      <c r="K216" s="28" t="n">
        <v>0</v>
      </c>
      <c r="L216" s="42" t="n">
        <v>48</v>
      </c>
      <c r="M216" s="28" t="n">
        <v>0</v>
      </c>
      <c r="N216" s="43" t="n">
        <v>13910</v>
      </c>
    </row>
    <row r="217" customFormat="false" ht="12.75" hidden="false" customHeight="false" outlineLevel="0" collapsed="false">
      <c r="A217" s="40" t="n">
        <v>16307</v>
      </c>
      <c r="B217" s="69" t="n">
        <v>820.1</v>
      </c>
      <c r="C217" s="28"/>
      <c r="D217" s="40" t="s">
        <v>262</v>
      </c>
      <c r="E217" s="28" t="n">
        <v>0</v>
      </c>
      <c r="F217" s="28" t="n">
        <v>0</v>
      </c>
      <c r="G217" s="28" t="n">
        <v>0</v>
      </c>
      <c r="H217" s="42" t="n">
        <v>13862</v>
      </c>
      <c r="I217" s="28" t="n">
        <v>0</v>
      </c>
      <c r="J217" s="28" t="n">
        <v>0</v>
      </c>
      <c r="K217" s="28" t="n">
        <v>0</v>
      </c>
      <c r="L217" s="42" t="n">
        <v>48</v>
      </c>
      <c r="M217" s="28" t="n">
        <v>0</v>
      </c>
      <c r="N217" s="43" t="n">
        <v>13910</v>
      </c>
    </row>
    <row r="218" customFormat="false" ht="12.75" hidden="false" customHeight="false" outlineLevel="0" collapsed="false">
      <c r="A218" s="40" t="n">
        <v>26033</v>
      </c>
      <c r="B218" s="69" t="n">
        <v>820.1</v>
      </c>
      <c r="C218" s="28"/>
      <c r="D218" s="40" t="s">
        <v>263</v>
      </c>
      <c r="E218" s="28" t="n">
        <v>0</v>
      </c>
      <c r="F218" s="41" t="n">
        <v>14000</v>
      </c>
      <c r="G218" s="28" t="n">
        <v>-14000</v>
      </c>
      <c r="H218" s="42" t="n">
        <v>-138</v>
      </c>
      <c r="I218" s="28" t="n">
        <v>0</v>
      </c>
      <c r="J218" s="28" t="n">
        <v>0</v>
      </c>
      <c r="K218" s="28" t="n">
        <v>0</v>
      </c>
      <c r="L218" s="42" t="n">
        <v>48</v>
      </c>
      <c r="M218" s="28" t="n">
        <v>-14000</v>
      </c>
      <c r="N218" s="43" t="n">
        <v>-90</v>
      </c>
    </row>
    <row r="219" customFormat="false" ht="12.75" hidden="false" customHeight="false" outlineLevel="0" collapsed="false">
      <c r="A219" s="40" t="n">
        <v>16316</v>
      </c>
      <c r="B219" s="69" t="n">
        <v>820.1</v>
      </c>
      <c r="C219" s="28"/>
      <c r="D219" s="40" t="s">
        <v>264</v>
      </c>
      <c r="E219" s="28" t="n">
        <v>138</v>
      </c>
      <c r="F219" s="28" t="n">
        <v>0</v>
      </c>
      <c r="G219" s="28" t="n">
        <v>138</v>
      </c>
      <c r="H219" s="42" t="n">
        <v>0</v>
      </c>
      <c r="I219" s="28" t="n">
        <v>0</v>
      </c>
      <c r="J219" s="28" t="n">
        <v>0</v>
      </c>
      <c r="K219" s="28" t="n">
        <v>0</v>
      </c>
      <c r="L219" s="42" t="n">
        <v>48</v>
      </c>
      <c r="M219" s="28" t="n">
        <v>138</v>
      </c>
      <c r="N219" s="43" t="n">
        <v>48</v>
      </c>
    </row>
    <row r="220" customFormat="false" ht="12.75" hidden="false" customHeight="false" outlineLevel="0" collapsed="false">
      <c r="A220" s="40" t="n">
        <v>16353</v>
      </c>
      <c r="B220" s="69" t="n">
        <v>820.1</v>
      </c>
      <c r="C220" s="28"/>
      <c r="D220" s="40" t="s">
        <v>265</v>
      </c>
      <c r="E220" s="28" t="n">
        <v>0</v>
      </c>
      <c r="F220" s="28" t="n">
        <v>0</v>
      </c>
      <c r="G220" s="28" t="n">
        <v>0</v>
      </c>
      <c r="H220" s="42" t="n">
        <v>0</v>
      </c>
      <c r="I220" s="28" t="n">
        <v>0</v>
      </c>
      <c r="J220" s="28" t="n">
        <v>0</v>
      </c>
      <c r="K220" s="28" t="n">
        <v>0</v>
      </c>
      <c r="L220" s="42" t="n">
        <v>48</v>
      </c>
      <c r="M220" s="28" t="n">
        <v>0</v>
      </c>
      <c r="N220" s="43" t="n">
        <v>48</v>
      </c>
    </row>
    <row r="221" customFormat="false" ht="12.75" hidden="false" customHeight="false" outlineLevel="0" collapsed="false">
      <c r="A221" s="67" t="n">
        <v>16179</v>
      </c>
      <c r="B221" s="69" t="n">
        <v>820.1</v>
      </c>
      <c r="C221" s="28"/>
      <c r="D221" s="70" t="s">
        <v>266</v>
      </c>
      <c r="E221" s="41" t="n">
        <v>0</v>
      </c>
      <c r="F221" s="41" t="n">
        <v>0</v>
      </c>
      <c r="G221" s="41" t="n">
        <v>0</v>
      </c>
      <c r="H221" s="42" t="n">
        <v>0</v>
      </c>
      <c r="I221" s="28" t="n">
        <v>0</v>
      </c>
      <c r="J221" s="28" t="n">
        <v>0</v>
      </c>
      <c r="K221" s="28" t="n">
        <v>0</v>
      </c>
      <c r="L221" s="42" t="n">
        <v>48</v>
      </c>
      <c r="M221" s="28" t="n">
        <v>0</v>
      </c>
      <c r="N221" s="43" t="n">
        <v>48</v>
      </c>
    </row>
    <row r="222" customFormat="false" ht="12.75" hidden="false" customHeight="false" outlineLevel="0" collapsed="false">
      <c r="A222" s="67" t="n">
        <v>26156</v>
      </c>
      <c r="B222" s="69" t="n">
        <v>820.1</v>
      </c>
      <c r="C222" s="45"/>
      <c r="D222" s="91" t="s">
        <v>266</v>
      </c>
      <c r="E222" s="41" t="n">
        <v>0</v>
      </c>
      <c r="F222" s="41" t="n">
        <v>0</v>
      </c>
      <c r="G222" s="41" t="n">
        <v>0</v>
      </c>
      <c r="H222" s="42" t="n">
        <v>0</v>
      </c>
      <c r="I222" s="28" t="n">
        <v>0</v>
      </c>
      <c r="J222" s="28" t="n">
        <v>0</v>
      </c>
      <c r="K222" s="41" t="n">
        <v>0</v>
      </c>
      <c r="L222" s="42" t="n">
        <v>48</v>
      </c>
      <c r="M222" s="28" t="n">
        <v>0</v>
      </c>
      <c r="N222" s="43" t="n">
        <v>48</v>
      </c>
    </row>
    <row r="223" customFormat="false" ht="13.5" hidden="false" customHeight="false" outlineLevel="0" collapsed="false">
      <c r="A223" s="48" t="n">
        <v>26040</v>
      </c>
      <c r="B223" s="78" t="n">
        <v>820.1</v>
      </c>
      <c r="C223" s="49" t="n">
        <v>1087</v>
      </c>
      <c r="D223" s="48" t="s">
        <v>267</v>
      </c>
      <c r="E223" s="49" t="n">
        <v>0</v>
      </c>
      <c r="F223" s="49" t="n">
        <v>0</v>
      </c>
      <c r="G223" s="49" t="n">
        <v>0</v>
      </c>
      <c r="H223" s="60" t="n">
        <v>0</v>
      </c>
      <c r="I223" s="49" t="n">
        <v>0</v>
      </c>
      <c r="J223" s="49" t="n">
        <v>48</v>
      </c>
      <c r="K223" s="49" t="n">
        <v>-48</v>
      </c>
      <c r="L223" s="60" t="n">
        <v>0</v>
      </c>
      <c r="M223" s="49" t="n">
        <v>-48</v>
      </c>
      <c r="N223" s="61" t="n">
        <v>0</v>
      </c>
    </row>
    <row r="224" customFormat="false" ht="13.5" hidden="false" customHeight="false" outlineLevel="0" collapsed="false">
      <c r="A224" s="36"/>
      <c r="B224" s="36"/>
      <c r="C224" s="36"/>
      <c r="D224" s="36"/>
      <c r="E224" s="92" t="n">
        <v>464985</v>
      </c>
      <c r="F224" s="92" t="n">
        <v>475664</v>
      </c>
      <c r="G224" s="92" t="n">
        <v>0</v>
      </c>
      <c r="H224" s="93" t="n">
        <v>0</v>
      </c>
      <c r="I224" s="92" t="n">
        <v>440260</v>
      </c>
      <c r="J224" s="92" t="n">
        <v>440260</v>
      </c>
      <c r="K224" s="92" t="n">
        <v>0</v>
      </c>
      <c r="L224" s="93" t="n">
        <v>0</v>
      </c>
      <c r="M224" s="92" t="n">
        <v>0</v>
      </c>
      <c r="N224" s="94" t="n">
        <v>0</v>
      </c>
    </row>
    <row r="225" customFormat="false" ht="12.75" hidden="false" customHeight="false" outlineLevel="0" collapsed="false">
      <c r="A225" s="28"/>
      <c r="B225" s="28"/>
      <c r="C225" s="28"/>
      <c r="D225" s="28"/>
    </row>
  </sheetData>
  <printOptions headings="false" gridLines="false" gridLinesSet="true" horizontalCentered="true" verticalCentered="false"/>
  <pageMargins left="0.25" right="0.240277777777778" top="0.479861111111111" bottom="0.570138888888889" header="0.25" footer="0.220138888888889"/>
  <pageSetup paperSize="1" scale="70" fitToWidth="1" fitToHeight="1" pageOrder="downThenOver" orientation="portrait" blackAndWhite="false" draft="false" cellComments="atEnd" horizontalDpi="300" verticalDpi="300" copies="1"/>
  <headerFooter differentFirst="false" differentOddEven="false">
    <oddHeader>&amp;LEl Paso Field Services&amp;RAS Dispatch Overview</oddHeader>
    <oddFooter>&amp;L&amp;D  &amp;T&amp;CPage &amp;P&amp;R&amp;F</oddFooter>
  </headerFooter>
  <rowBreaks count="3" manualBreakCount="3">
    <brk id="72" man="true" max="16383" min="0"/>
    <brk id="120" man="true" max="16383" min="0"/>
    <brk id="16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22"/>
  <sheetViews>
    <sheetView showFormulas="false" showGridLines="false" showRowColHeaders="false" showZeros="true" rightToLeft="false" tabSelected="false" showOutlineSymbols="true" defaultGridColor="true" view="normal" topLeftCell="A1" colorId="64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E3" activeCellId="0" sqref="E3"/>
    </sheetView>
  </sheetViews>
  <sheetFormatPr defaultColWidth="11.9921875" defaultRowHeight="12.75" customHeight="true" zeroHeight="false" outlineLevelRow="0" outlineLevelCol="0"/>
  <cols>
    <col collapsed="false" customWidth="true" hidden="false" outlineLevel="0" max="1" min="1" style="23" width="7.49"/>
    <col collapsed="false" customWidth="true" hidden="false" outlineLevel="0" max="2" min="2" style="95" width="6.99"/>
    <col collapsed="false" customWidth="true" hidden="false" outlineLevel="0" max="3" min="3" style="23" width="7.15"/>
    <col collapsed="false" customWidth="true" hidden="false" outlineLevel="0" max="4" min="4" style="96" width="32.99"/>
    <col collapsed="false" customWidth="true" hidden="false" outlineLevel="0" max="5" min="5" style="23" width="12.49"/>
    <col collapsed="false" customWidth="true" hidden="false" outlineLevel="0" max="6" min="6" style="23" width="12.15"/>
    <col collapsed="false" customWidth="true" hidden="false" outlineLevel="0" max="8" min="7" style="23" width="12.65"/>
    <col collapsed="false" customWidth="false" hidden="false" outlineLevel="0" max="257" min="9" style="23" width="11.99"/>
  </cols>
  <sheetData>
    <row r="1" customFormat="false" ht="36.75" hidden="false" customHeight="true" outlineLevel="0" collapsed="false">
      <c r="A1" s="24" t="s">
        <v>31</v>
      </c>
      <c r="B1" s="97"/>
      <c r="C1" s="98"/>
      <c r="D1" s="26" t="s">
        <v>268</v>
      </c>
      <c r="E1" s="29"/>
      <c r="F1" s="28"/>
      <c r="G1" s="1"/>
      <c r="H1" s="1"/>
    </row>
    <row r="2" customFormat="false" ht="39" hidden="false" customHeight="false" outlineLevel="0" collapsed="false">
      <c r="A2" s="31" t="s">
        <v>269</v>
      </c>
      <c r="B2" s="31" t="s">
        <v>33</v>
      </c>
      <c r="C2" s="31" t="s">
        <v>34</v>
      </c>
      <c r="D2" s="32" t="s">
        <v>35</v>
      </c>
      <c r="E2" s="33" t="s">
        <v>270</v>
      </c>
      <c r="F2" s="33" t="s">
        <v>271</v>
      </c>
      <c r="G2" s="33" t="s">
        <v>272</v>
      </c>
      <c r="H2" s="33" t="s">
        <v>273</v>
      </c>
    </row>
    <row r="3" customFormat="false" ht="12.75" hidden="false" customHeight="true" outlineLevel="0" collapsed="false">
      <c r="A3" s="40" t="n">
        <v>16361</v>
      </c>
      <c r="B3" s="28" t="s">
        <v>47</v>
      </c>
      <c r="C3" s="28"/>
      <c r="D3" s="40" t="s">
        <v>48</v>
      </c>
      <c r="E3" s="40" t="n">
        <v>0</v>
      </c>
      <c r="F3" s="40" t="n">
        <v>0</v>
      </c>
      <c r="G3" s="40" t="n">
        <v>0</v>
      </c>
      <c r="H3" s="99" t="n">
        <v>0</v>
      </c>
    </row>
    <row r="4" customFormat="false" ht="12.75" hidden="false" customHeight="false" outlineLevel="0" collapsed="false">
      <c r="A4" s="40" t="n">
        <v>26213</v>
      </c>
      <c r="B4" s="28" t="s">
        <v>47</v>
      </c>
      <c r="C4" s="28"/>
      <c r="D4" s="40" t="s">
        <v>49</v>
      </c>
      <c r="E4" s="40" t="n">
        <v>0</v>
      </c>
      <c r="F4" s="40" t="n">
        <v>0</v>
      </c>
      <c r="G4" s="40" t="n">
        <v>0</v>
      </c>
      <c r="H4" s="100" t="n">
        <v>-2332</v>
      </c>
    </row>
    <row r="5" customFormat="false" ht="12.75" hidden="false" customHeight="false" outlineLevel="0" collapsed="false">
      <c r="A5" s="40" t="n">
        <v>16105</v>
      </c>
      <c r="B5" s="28" t="s">
        <v>47</v>
      </c>
      <c r="C5" s="28"/>
      <c r="D5" s="40" t="s">
        <v>50</v>
      </c>
      <c r="E5" s="40" t="n">
        <v>0</v>
      </c>
      <c r="F5" s="40" t="n">
        <v>0</v>
      </c>
      <c r="G5" s="40" t="n">
        <v>0</v>
      </c>
      <c r="H5" s="100" t="n">
        <v>600</v>
      </c>
    </row>
    <row r="6" customFormat="false" ht="12.75" hidden="false" customHeight="false" outlineLevel="0" collapsed="false">
      <c r="A6" s="40" t="n">
        <v>16218</v>
      </c>
      <c r="B6" s="28" t="s">
        <v>47</v>
      </c>
      <c r="C6" s="28"/>
      <c r="D6" s="40" t="s">
        <v>51</v>
      </c>
      <c r="E6" s="40" t="n">
        <v>0</v>
      </c>
      <c r="F6" s="40" t="n">
        <v>0</v>
      </c>
      <c r="G6" s="40" t="n">
        <v>0</v>
      </c>
      <c r="H6" s="100" t="n">
        <v>650</v>
      </c>
    </row>
    <row r="7" customFormat="false" ht="12.75" hidden="false" customHeight="false" outlineLevel="0" collapsed="false">
      <c r="A7" s="44" t="n">
        <v>16314</v>
      </c>
      <c r="B7" s="45" t="s">
        <v>47</v>
      </c>
      <c r="C7" s="45"/>
      <c r="D7" s="44" t="s">
        <v>52</v>
      </c>
      <c r="E7" s="44" t="n">
        <v>0</v>
      </c>
      <c r="F7" s="44" t="n">
        <v>0</v>
      </c>
      <c r="G7" s="44" t="n">
        <v>0</v>
      </c>
      <c r="H7" s="100" t="n">
        <v>100</v>
      </c>
    </row>
    <row r="8" customFormat="false" ht="12.75" hidden="false" customHeight="false" outlineLevel="0" collapsed="false">
      <c r="A8" s="40" t="n">
        <v>16167</v>
      </c>
      <c r="B8" s="28" t="s">
        <v>47</v>
      </c>
      <c r="C8" s="28"/>
      <c r="D8" s="40" t="s">
        <v>53</v>
      </c>
      <c r="E8" s="40" t="n">
        <v>0</v>
      </c>
      <c r="F8" s="40" t="n">
        <v>0</v>
      </c>
      <c r="G8" s="40" t="n">
        <v>0</v>
      </c>
      <c r="H8" s="100" t="n">
        <v>76</v>
      </c>
    </row>
    <row r="9" customFormat="false" ht="12.75" hidden="false" customHeight="false" outlineLevel="0" collapsed="false">
      <c r="A9" s="40" t="n">
        <v>16320</v>
      </c>
      <c r="B9" s="28" t="s">
        <v>47</v>
      </c>
      <c r="C9" s="28"/>
      <c r="D9" s="40" t="s">
        <v>54</v>
      </c>
      <c r="E9" s="40" t="n">
        <v>0</v>
      </c>
      <c r="F9" s="40" t="n">
        <v>0</v>
      </c>
      <c r="G9" s="40" t="n">
        <v>0</v>
      </c>
      <c r="H9" s="100" t="n">
        <v>906</v>
      </c>
    </row>
    <row r="10" customFormat="false" ht="12.75" hidden="false" customHeight="false" outlineLevel="0" collapsed="false">
      <c r="A10" s="40" t="n">
        <v>16347</v>
      </c>
      <c r="B10" s="28" t="s">
        <v>47</v>
      </c>
      <c r="C10" s="28"/>
      <c r="D10" s="40" t="s">
        <v>55</v>
      </c>
      <c r="E10" s="40" t="n">
        <v>0</v>
      </c>
      <c r="F10" s="40" t="n">
        <v>0</v>
      </c>
      <c r="G10" s="40" t="n">
        <v>0</v>
      </c>
      <c r="H10" s="100" t="n">
        <v>0</v>
      </c>
    </row>
    <row r="11" customFormat="false" ht="12.75" hidden="false" customHeight="false" outlineLevel="0" collapsed="false">
      <c r="A11" s="40" t="n">
        <v>26200</v>
      </c>
      <c r="B11" s="28" t="s">
        <v>47</v>
      </c>
      <c r="C11" s="28"/>
      <c r="D11" s="40" t="s">
        <v>56</v>
      </c>
      <c r="E11" s="40" t="n">
        <v>0</v>
      </c>
      <c r="F11" s="40" t="n">
        <v>0</v>
      </c>
      <c r="G11" s="40" t="n">
        <v>0</v>
      </c>
      <c r="H11" s="100" t="n">
        <v>0</v>
      </c>
    </row>
    <row r="12" customFormat="false" ht="13.5" hidden="false" customHeight="false" outlineLevel="0" collapsed="false">
      <c r="A12" s="48" t="n">
        <v>26201</v>
      </c>
      <c r="B12" s="49" t="s">
        <v>47</v>
      </c>
      <c r="C12" s="49"/>
      <c r="D12" s="48" t="s">
        <v>57</v>
      </c>
      <c r="E12" s="48" t="n">
        <v>0</v>
      </c>
      <c r="F12" s="48" t="n">
        <v>0</v>
      </c>
      <c r="G12" s="48" t="n">
        <v>0</v>
      </c>
      <c r="H12" s="101" t="n">
        <v>0</v>
      </c>
    </row>
    <row r="13" customFormat="false" ht="12" hidden="false" customHeight="true" outlineLevel="0" collapsed="false">
      <c r="A13" s="35" t="n">
        <v>11922</v>
      </c>
      <c r="B13" s="36" t="s">
        <v>58</v>
      </c>
      <c r="C13" s="36"/>
      <c r="D13" s="35" t="s">
        <v>59</v>
      </c>
      <c r="E13" s="44" t="n">
        <v>0</v>
      </c>
      <c r="F13" s="44" t="n">
        <v>0</v>
      </c>
      <c r="G13" s="102" t="n">
        <v>0</v>
      </c>
      <c r="H13" s="103" t="n">
        <v>225</v>
      </c>
    </row>
    <row r="14" customFormat="false" ht="12.75" hidden="false" customHeight="false" outlineLevel="0" collapsed="false">
      <c r="A14" s="44" t="n">
        <v>10093</v>
      </c>
      <c r="B14" s="45" t="s">
        <v>58</v>
      </c>
      <c r="C14" s="45"/>
      <c r="D14" s="44" t="s">
        <v>60</v>
      </c>
      <c r="E14" s="44" t="n">
        <v>0</v>
      </c>
      <c r="F14" s="44" t="n">
        <v>0</v>
      </c>
      <c r="G14" s="104" t="n">
        <v>0</v>
      </c>
      <c r="H14" s="105" t="n">
        <v>825</v>
      </c>
    </row>
    <row r="15" customFormat="false" ht="12" hidden="false" customHeight="true" outlineLevel="0" collapsed="false">
      <c r="A15" s="44" t="n">
        <v>12207</v>
      </c>
      <c r="B15" s="45" t="s">
        <v>58</v>
      </c>
      <c r="C15" s="45"/>
      <c r="D15" s="44" t="s">
        <v>61</v>
      </c>
      <c r="E15" s="44" t="n">
        <v>0</v>
      </c>
      <c r="F15" s="44" t="n">
        <v>0</v>
      </c>
      <c r="G15" s="104" t="n">
        <v>0</v>
      </c>
      <c r="H15" s="105" t="n">
        <v>125</v>
      </c>
    </row>
    <row r="16" customFormat="false" ht="12.75" hidden="false" customHeight="false" outlineLevel="0" collapsed="false">
      <c r="A16" s="44" t="n">
        <v>10061</v>
      </c>
      <c r="B16" s="45" t="s">
        <v>58</v>
      </c>
      <c r="C16" s="45"/>
      <c r="D16" s="44" t="s">
        <v>62</v>
      </c>
      <c r="E16" s="44" t="n">
        <v>0</v>
      </c>
      <c r="F16" s="44" t="n">
        <v>0</v>
      </c>
      <c r="G16" s="104" t="n">
        <v>0</v>
      </c>
      <c r="H16" s="105" t="n">
        <v>1575</v>
      </c>
    </row>
    <row r="17" customFormat="false" ht="12.75" hidden="false" customHeight="false" outlineLevel="0" collapsed="false">
      <c r="A17" s="44" t="n">
        <v>12377</v>
      </c>
      <c r="B17" s="45" t="s">
        <v>58</v>
      </c>
      <c r="C17" s="45"/>
      <c r="D17" s="44" t="s">
        <v>63</v>
      </c>
      <c r="E17" s="44" t="n">
        <v>0</v>
      </c>
      <c r="F17" s="44" t="n">
        <v>0</v>
      </c>
      <c r="G17" s="104" t="n">
        <v>0</v>
      </c>
      <c r="H17" s="105" t="n">
        <v>450</v>
      </c>
    </row>
    <row r="18" customFormat="false" ht="12.75" hidden="false" customHeight="false" outlineLevel="0" collapsed="false">
      <c r="A18" s="44" t="n">
        <v>11889</v>
      </c>
      <c r="B18" s="45" t="s">
        <v>58</v>
      </c>
      <c r="C18" s="45"/>
      <c r="D18" s="44" t="s">
        <v>64</v>
      </c>
      <c r="E18" s="44" t="n">
        <v>0</v>
      </c>
      <c r="F18" s="44" t="n">
        <v>0</v>
      </c>
      <c r="G18" s="104" t="n">
        <v>0</v>
      </c>
      <c r="H18" s="105" t="n">
        <v>350</v>
      </c>
    </row>
    <row r="19" customFormat="false" ht="12.75" hidden="false" customHeight="false" outlineLevel="0" collapsed="false">
      <c r="A19" s="44" t="n">
        <v>11583</v>
      </c>
      <c r="B19" s="45" t="s">
        <v>58</v>
      </c>
      <c r="C19" s="45"/>
      <c r="D19" s="44" t="s">
        <v>65</v>
      </c>
      <c r="E19" s="44" t="n">
        <v>0</v>
      </c>
      <c r="F19" s="44" t="n">
        <v>0</v>
      </c>
      <c r="G19" s="104" t="n">
        <v>0</v>
      </c>
      <c r="H19" s="105" t="n">
        <v>190</v>
      </c>
    </row>
    <row r="20" customFormat="false" ht="12.75" hidden="false" customHeight="false" outlineLevel="0" collapsed="false">
      <c r="A20" s="44" t="n">
        <v>11916</v>
      </c>
      <c r="B20" s="45" t="s">
        <v>58</v>
      </c>
      <c r="C20" s="45"/>
      <c r="D20" s="44" t="s">
        <v>66</v>
      </c>
      <c r="E20" s="44" t="n">
        <v>0</v>
      </c>
      <c r="F20" s="44" t="n">
        <v>0</v>
      </c>
      <c r="G20" s="104" t="n">
        <v>0</v>
      </c>
      <c r="H20" s="105" t="n">
        <v>50</v>
      </c>
    </row>
    <row r="21" customFormat="false" ht="12.75" hidden="false" customHeight="false" outlineLevel="0" collapsed="false">
      <c r="A21" s="44" t="n">
        <v>12323</v>
      </c>
      <c r="B21" s="45" t="s">
        <v>58</v>
      </c>
      <c r="C21" s="45"/>
      <c r="D21" s="44" t="s">
        <v>67</v>
      </c>
      <c r="E21" s="44" t="n">
        <v>0</v>
      </c>
      <c r="F21" s="44" t="n">
        <v>0</v>
      </c>
      <c r="G21" s="104" t="n">
        <v>0</v>
      </c>
      <c r="H21" s="105" t="n">
        <v>1</v>
      </c>
    </row>
    <row r="22" customFormat="false" ht="12.75" hidden="false" customHeight="false" outlineLevel="0" collapsed="false">
      <c r="A22" s="44" t="n">
        <v>12408</v>
      </c>
      <c r="B22" s="45" t="s">
        <v>58</v>
      </c>
      <c r="C22" s="45"/>
      <c r="D22" s="44" t="s">
        <v>68</v>
      </c>
      <c r="E22" s="44" t="n">
        <v>0</v>
      </c>
      <c r="F22" s="44" t="n">
        <v>0</v>
      </c>
      <c r="G22" s="104" t="n">
        <v>0</v>
      </c>
      <c r="H22" s="105" t="n">
        <v>300</v>
      </c>
    </row>
    <row r="23" customFormat="false" ht="12.75" hidden="false" customHeight="false" outlineLevel="0" collapsed="false">
      <c r="A23" s="44" t="n">
        <v>11241</v>
      </c>
      <c r="B23" s="45" t="s">
        <v>58</v>
      </c>
      <c r="C23" s="45"/>
      <c r="D23" s="44" t="s">
        <v>69</v>
      </c>
      <c r="E23" s="44" t="n">
        <v>0</v>
      </c>
      <c r="F23" s="44" t="n">
        <v>0</v>
      </c>
      <c r="G23" s="104" t="n">
        <v>0</v>
      </c>
      <c r="H23" s="105" t="n">
        <v>5</v>
      </c>
    </row>
    <row r="24" customFormat="false" ht="13.5" hidden="false" customHeight="false" outlineLevel="0" collapsed="false">
      <c r="A24" s="48" t="n">
        <v>26218</v>
      </c>
      <c r="B24" s="49" t="s">
        <v>58</v>
      </c>
      <c r="C24" s="49"/>
      <c r="D24" s="48" t="s">
        <v>70</v>
      </c>
      <c r="E24" s="44" t="n">
        <v>0</v>
      </c>
      <c r="F24" s="44" t="n">
        <v>0</v>
      </c>
      <c r="G24" s="104" t="n">
        <v>0</v>
      </c>
      <c r="H24" s="105" t="n">
        <v>-2900</v>
      </c>
    </row>
    <row r="25" customFormat="false" ht="12.75" hidden="false" customHeight="false" outlineLevel="0" collapsed="false">
      <c r="A25" s="106" t="n">
        <v>16127</v>
      </c>
      <c r="B25" s="36" t="s">
        <v>71</v>
      </c>
      <c r="C25" s="36"/>
      <c r="D25" s="66" t="s">
        <v>72</v>
      </c>
      <c r="E25" s="35" t="n">
        <v>0</v>
      </c>
      <c r="F25" s="35" t="n">
        <v>0</v>
      </c>
      <c r="G25" s="35" t="n">
        <v>0</v>
      </c>
      <c r="H25" s="99" t="n">
        <v>36508</v>
      </c>
    </row>
    <row r="26" customFormat="false" ht="12.75" hidden="false" customHeight="false" outlineLevel="0" collapsed="false">
      <c r="A26" s="107" t="n">
        <v>26071</v>
      </c>
      <c r="B26" s="45" t="s">
        <v>71</v>
      </c>
      <c r="C26" s="45"/>
      <c r="D26" s="44" t="s">
        <v>73</v>
      </c>
      <c r="E26" s="44" t="n">
        <v>0</v>
      </c>
      <c r="F26" s="44" t="n">
        <v>0</v>
      </c>
      <c r="G26" s="44" t="n">
        <v>0</v>
      </c>
      <c r="H26" s="100" t="n">
        <v>0</v>
      </c>
    </row>
    <row r="27" customFormat="false" ht="12.75" hidden="false" customHeight="false" outlineLevel="0" collapsed="false">
      <c r="A27" s="108" t="n">
        <v>26091</v>
      </c>
      <c r="B27" s="45" t="s">
        <v>71</v>
      </c>
      <c r="C27" s="45"/>
      <c r="D27" s="44" t="s">
        <v>74</v>
      </c>
      <c r="E27" s="44" t="n">
        <v>0</v>
      </c>
      <c r="F27" s="44" t="n">
        <v>0</v>
      </c>
      <c r="G27" s="44" t="n">
        <v>0</v>
      </c>
      <c r="H27" s="100" t="n">
        <v>-20000</v>
      </c>
    </row>
    <row r="28" customFormat="false" ht="13.5" hidden="false" customHeight="false" outlineLevel="0" collapsed="false">
      <c r="A28" s="109" t="n">
        <v>16066</v>
      </c>
      <c r="B28" s="49" t="s">
        <v>71</v>
      </c>
      <c r="C28" s="49"/>
      <c r="D28" s="48" t="s">
        <v>75</v>
      </c>
      <c r="E28" s="48" t="n">
        <v>-19073</v>
      </c>
      <c r="F28" s="48" t="n">
        <v>0</v>
      </c>
      <c r="G28" s="48" t="n">
        <v>-19073</v>
      </c>
      <c r="H28" s="101" t="n">
        <v>5000</v>
      </c>
    </row>
    <row r="29" customFormat="false" ht="12.75" hidden="false" customHeight="false" outlineLevel="0" collapsed="false">
      <c r="A29" s="40" t="n">
        <v>16281</v>
      </c>
      <c r="B29" s="69" t="n">
        <v>801</v>
      </c>
      <c r="C29" s="28"/>
      <c r="D29" s="70" t="s">
        <v>76</v>
      </c>
      <c r="E29" s="40" t="n">
        <v>0</v>
      </c>
      <c r="F29" s="40" t="n">
        <v>0</v>
      </c>
      <c r="G29" s="40" t="n">
        <v>0</v>
      </c>
      <c r="H29" s="100" t="n">
        <v>0</v>
      </c>
    </row>
    <row r="30" customFormat="false" ht="12.75" hidden="false" customHeight="false" outlineLevel="0" collapsed="false">
      <c r="A30" s="67" t="n">
        <v>26081</v>
      </c>
      <c r="B30" s="69" t="n">
        <v>801</v>
      </c>
      <c r="C30" s="28" t="n">
        <v>694</v>
      </c>
      <c r="D30" s="70" t="s">
        <v>77</v>
      </c>
      <c r="E30" s="40" t="n">
        <v>0</v>
      </c>
      <c r="F30" s="40" t="n">
        <v>0</v>
      </c>
      <c r="G30" s="40" t="n">
        <v>0</v>
      </c>
      <c r="H30" s="100" t="n">
        <v>-474</v>
      </c>
    </row>
    <row r="31" customFormat="false" ht="12.75" hidden="false" customHeight="false" outlineLevel="0" collapsed="false">
      <c r="A31" s="40" t="n">
        <v>16032</v>
      </c>
      <c r="B31" s="69" t="n">
        <v>801</v>
      </c>
      <c r="C31" s="28" t="n">
        <v>3500</v>
      </c>
      <c r="D31" s="40" t="s">
        <v>78</v>
      </c>
      <c r="E31" s="40" t="n">
        <v>0</v>
      </c>
      <c r="F31" s="40" t="n">
        <v>-6032</v>
      </c>
      <c r="G31" s="40" t="n">
        <v>-6032</v>
      </c>
      <c r="H31" s="100" t="n">
        <v>96968</v>
      </c>
    </row>
    <row r="32" customFormat="false" ht="12.75" hidden="false" customHeight="false" outlineLevel="0" collapsed="false">
      <c r="A32" s="40" t="n">
        <v>26205</v>
      </c>
      <c r="B32" s="69" t="n">
        <v>801</v>
      </c>
      <c r="C32" s="28" t="n">
        <v>3561</v>
      </c>
      <c r="D32" s="40" t="s">
        <v>79</v>
      </c>
      <c r="E32" s="40" t="n">
        <v>-927</v>
      </c>
      <c r="F32" s="40" t="n">
        <v>0</v>
      </c>
      <c r="G32" s="40" t="n">
        <v>-927</v>
      </c>
      <c r="H32" s="100" t="n">
        <v>-927</v>
      </c>
    </row>
    <row r="33" customFormat="false" ht="12.75" hidden="false" customHeight="false" outlineLevel="0" collapsed="false">
      <c r="A33" s="40" t="n">
        <v>16244</v>
      </c>
      <c r="B33" s="69" t="n">
        <v>801</v>
      </c>
      <c r="C33" s="28" t="n">
        <v>7038</v>
      </c>
      <c r="D33" s="70" t="s">
        <v>80</v>
      </c>
      <c r="E33" s="40" t="n">
        <v>0</v>
      </c>
      <c r="F33" s="40" t="n">
        <v>0</v>
      </c>
      <c r="G33" s="40" t="n">
        <v>0</v>
      </c>
      <c r="H33" s="100" t="n">
        <v>172950</v>
      </c>
    </row>
    <row r="34" customFormat="false" ht="12.75" hidden="false" customHeight="false" outlineLevel="0" collapsed="false">
      <c r="A34" s="40" t="n">
        <v>16130</v>
      </c>
      <c r="B34" s="69" t="n">
        <v>801</v>
      </c>
      <c r="C34" s="28" t="n">
        <v>584</v>
      </c>
      <c r="D34" s="70" t="s">
        <v>81</v>
      </c>
      <c r="E34" s="40" t="n">
        <v>4245</v>
      </c>
      <c r="F34" s="40" t="n">
        <v>0</v>
      </c>
      <c r="G34" s="40" t="n">
        <v>4245</v>
      </c>
      <c r="H34" s="100" t="n">
        <v>55853</v>
      </c>
    </row>
    <row r="35" customFormat="false" ht="12.75" hidden="false" customHeight="false" outlineLevel="0" collapsed="false">
      <c r="A35" s="40" t="n">
        <v>16291</v>
      </c>
      <c r="B35" s="69" t="n">
        <v>801</v>
      </c>
      <c r="C35" s="28"/>
      <c r="D35" s="40" t="s">
        <v>82</v>
      </c>
      <c r="E35" s="40" t="n">
        <v>0</v>
      </c>
      <c r="F35" s="40" t="n">
        <v>0</v>
      </c>
      <c r="G35" s="40" t="n">
        <v>0</v>
      </c>
      <c r="H35" s="100" t="n">
        <v>0</v>
      </c>
    </row>
    <row r="36" customFormat="false" ht="12.75" hidden="false" customHeight="false" outlineLevel="0" collapsed="false">
      <c r="A36" s="40" t="n">
        <v>26176</v>
      </c>
      <c r="B36" s="69" t="n">
        <v>801</v>
      </c>
      <c r="C36" s="28"/>
      <c r="D36" s="40" t="s">
        <v>83</v>
      </c>
      <c r="E36" s="40" t="n">
        <v>0</v>
      </c>
      <c r="F36" s="40" t="n">
        <v>0</v>
      </c>
      <c r="G36" s="40" t="n">
        <v>0</v>
      </c>
      <c r="H36" s="100" t="n">
        <v>0</v>
      </c>
    </row>
    <row r="37" customFormat="false" ht="12.75" hidden="false" customHeight="false" outlineLevel="0" collapsed="false">
      <c r="A37" s="40" t="n">
        <v>16107</v>
      </c>
      <c r="B37" s="69" t="n">
        <v>801</v>
      </c>
      <c r="C37" s="28"/>
      <c r="D37" s="40" t="s">
        <v>84</v>
      </c>
      <c r="E37" s="40" t="n">
        <v>0</v>
      </c>
      <c r="F37" s="40" t="n">
        <v>0</v>
      </c>
      <c r="G37" s="40" t="n">
        <v>0</v>
      </c>
      <c r="H37" s="100" t="n">
        <v>0</v>
      </c>
    </row>
    <row r="38" customFormat="false" ht="12.75" hidden="false" customHeight="false" outlineLevel="0" collapsed="false">
      <c r="A38" s="40" t="n">
        <v>16182</v>
      </c>
      <c r="B38" s="69" t="n">
        <v>801</v>
      </c>
      <c r="C38" s="28"/>
      <c r="D38" s="40" t="s">
        <v>86</v>
      </c>
      <c r="E38" s="40" t="n">
        <v>0</v>
      </c>
      <c r="F38" s="40" t="n">
        <v>0</v>
      </c>
      <c r="G38" s="40" t="n">
        <v>0</v>
      </c>
      <c r="H38" s="100" t="n">
        <v>1200</v>
      </c>
    </row>
    <row r="39" customFormat="false" ht="12.75" hidden="false" customHeight="false" outlineLevel="0" collapsed="false">
      <c r="A39" s="40" t="n">
        <v>26043</v>
      </c>
      <c r="B39" s="69" t="n">
        <v>801</v>
      </c>
      <c r="C39" s="28"/>
      <c r="D39" s="40" t="s">
        <v>85</v>
      </c>
      <c r="E39" s="40" t="n">
        <v>0</v>
      </c>
      <c r="F39" s="40" t="n">
        <v>0</v>
      </c>
      <c r="G39" s="40" t="n">
        <v>0</v>
      </c>
      <c r="H39" s="100" t="n">
        <v>0</v>
      </c>
    </row>
    <row r="40" customFormat="false" ht="12.75" hidden="false" customHeight="false" outlineLevel="0" collapsed="false">
      <c r="A40" s="40" t="n">
        <v>16161</v>
      </c>
      <c r="B40" s="69" t="n">
        <v>801</v>
      </c>
      <c r="C40" s="28"/>
      <c r="D40" s="40" t="s">
        <v>87</v>
      </c>
      <c r="E40" s="40" t="n">
        <v>0</v>
      </c>
      <c r="F40" s="40" t="n">
        <v>0</v>
      </c>
      <c r="G40" s="40" t="n">
        <v>0</v>
      </c>
      <c r="H40" s="100" t="n">
        <v>301</v>
      </c>
    </row>
    <row r="41" customFormat="false" ht="12.75" hidden="false" customHeight="false" outlineLevel="0" collapsed="false">
      <c r="A41" s="40" t="n">
        <v>26107</v>
      </c>
      <c r="B41" s="69" t="n">
        <v>801</v>
      </c>
      <c r="C41" s="28" t="n">
        <v>3545</v>
      </c>
      <c r="D41" s="40" t="s">
        <v>89</v>
      </c>
      <c r="E41" s="40" t="n">
        <v>0</v>
      </c>
      <c r="F41" s="40" t="n">
        <v>0</v>
      </c>
      <c r="G41" s="40" t="n">
        <v>0</v>
      </c>
      <c r="H41" s="100" t="n">
        <v>-1000</v>
      </c>
    </row>
    <row r="42" customFormat="false" ht="12.75" hidden="false" customHeight="false" outlineLevel="0" collapsed="false">
      <c r="A42" s="67" t="n">
        <v>26123</v>
      </c>
      <c r="B42" s="69" t="n">
        <v>801</v>
      </c>
      <c r="C42" s="28"/>
      <c r="D42" s="40" t="s">
        <v>90</v>
      </c>
      <c r="E42" s="40" t="n">
        <v>-1735</v>
      </c>
      <c r="F42" s="40" t="n">
        <v>0</v>
      </c>
      <c r="G42" s="40" t="n">
        <v>-1735</v>
      </c>
      <c r="H42" s="100" t="n">
        <v>-13501</v>
      </c>
    </row>
    <row r="43" customFormat="false" ht="12.75" hidden="false" customHeight="false" outlineLevel="0" collapsed="false">
      <c r="A43" s="40" t="n">
        <v>26083</v>
      </c>
      <c r="B43" s="69" t="n">
        <v>801</v>
      </c>
      <c r="C43" s="28"/>
      <c r="D43" s="40" t="s">
        <v>92</v>
      </c>
      <c r="E43" s="40" t="n">
        <v>0</v>
      </c>
      <c r="F43" s="40" t="n">
        <v>0</v>
      </c>
      <c r="G43" s="40" t="n">
        <v>0</v>
      </c>
      <c r="H43" s="100" t="n">
        <v>-5000</v>
      </c>
    </row>
    <row r="44" customFormat="false" ht="12.75" hidden="false" customHeight="false" outlineLevel="0" collapsed="false">
      <c r="A44" s="40" t="n">
        <v>26124</v>
      </c>
      <c r="B44" s="69" t="n">
        <v>801</v>
      </c>
      <c r="C44" s="28"/>
      <c r="D44" s="40" t="s">
        <v>93</v>
      </c>
      <c r="E44" s="40" t="n">
        <v>0</v>
      </c>
      <c r="F44" s="40" t="n">
        <v>0</v>
      </c>
      <c r="G44" s="40" t="n">
        <v>0</v>
      </c>
      <c r="H44" s="100" t="n">
        <v>-5000</v>
      </c>
    </row>
    <row r="45" customFormat="false" ht="12.75" hidden="false" customHeight="false" outlineLevel="0" collapsed="false">
      <c r="A45" s="40" t="n">
        <v>26101</v>
      </c>
      <c r="B45" s="69" t="n">
        <v>801</v>
      </c>
      <c r="C45" s="28" t="n">
        <v>3543</v>
      </c>
      <c r="D45" s="40" t="s">
        <v>95</v>
      </c>
      <c r="E45" s="40" t="n">
        <v>0</v>
      </c>
      <c r="F45" s="40" t="n">
        <v>0</v>
      </c>
      <c r="G45" s="40" t="n">
        <v>0</v>
      </c>
      <c r="H45" s="100" t="n">
        <v>0</v>
      </c>
    </row>
    <row r="46" customFormat="false" ht="12.75" hidden="false" customHeight="false" outlineLevel="0" collapsed="false">
      <c r="A46" s="73" t="n">
        <v>16222</v>
      </c>
      <c r="B46" s="74" t="n">
        <v>801</v>
      </c>
      <c r="C46" s="75" t="n">
        <v>6040</v>
      </c>
      <c r="D46" s="76" t="s">
        <v>96</v>
      </c>
      <c r="E46" s="40" t="n">
        <v>3000</v>
      </c>
      <c r="F46" s="40" t="n">
        <v>2905</v>
      </c>
      <c r="G46" s="40" t="n">
        <v>5905</v>
      </c>
      <c r="H46" s="100" t="n">
        <v>20792</v>
      </c>
    </row>
    <row r="47" customFormat="false" ht="12.75" hidden="false" customHeight="false" outlineLevel="0" collapsed="false">
      <c r="A47" s="44" t="n">
        <v>16069</v>
      </c>
      <c r="B47" s="77" t="n">
        <v>802</v>
      </c>
      <c r="C47" s="45" t="n">
        <v>3525</v>
      </c>
      <c r="D47" s="44" t="s">
        <v>97</v>
      </c>
      <c r="E47" s="44" t="n">
        <v>0</v>
      </c>
      <c r="F47" s="44" t="n">
        <v>0</v>
      </c>
      <c r="G47" s="44" t="n">
        <v>0</v>
      </c>
      <c r="H47" s="100" t="n">
        <v>0</v>
      </c>
    </row>
    <row r="48" customFormat="false" ht="13.5" hidden="false" customHeight="false" outlineLevel="0" collapsed="false">
      <c r="A48" s="44" t="n">
        <v>26093</v>
      </c>
      <c r="B48" s="78" t="n">
        <v>802</v>
      </c>
      <c r="C48" s="49"/>
      <c r="D48" s="48" t="s">
        <v>98</v>
      </c>
      <c r="E48" s="48" t="n">
        <v>0</v>
      </c>
      <c r="F48" s="48" t="n">
        <v>0</v>
      </c>
      <c r="G48" s="48" t="n">
        <v>0</v>
      </c>
      <c r="H48" s="101" t="n">
        <v>0</v>
      </c>
    </row>
    <row r="49" customFormat="false" ht="12.75" hidden="false" customHeight="false" outlineLevel="0" collapsed="false">
      <c r="A49" s="67" t="n">
        <v>26046</v>
      </c>
      <c r="B49" s="69" t="n">
        <v>803</v>
      </c>
      <c r="C49" s="28"/>
      <c r="D49" s="40" t="s">
        <v>100</v>
      </c>
      <c r="E49" s="40" t="n">
        <v>0</v>
      </c>
      <c r="F49" s="40" t="n">
        <v>0</v>
      </c>
      <c r="G49" s="40" t="n">
        <v>0</v>
      </c>
      <c r="H49" s="100" t="n">
        <v>0</v>
      </c>
    </row>
    <row r="50" customFormat="false" ht="12.75" hidden="false" customHeight="false" outlineLevel="0" collapsed="false">
      <c r="A50" s="40" t="n">
        <v>16152</v>
      </c>
      <c r="B50" s="69" t="n">
        <v>803</v>
      </c>
      <c r="C50" s="28"/>
      <c r="D50" s="40" t="s">
        <v>101</v>
      </c>
      <c r="E50" s="40" t="n">
        <v>0</v>
      </c>
      <c r="F50" s="40" t="n">
        <v>0</v>
      </c>
      <c r="G50" s="40" t="n">
        <v>0</v>
      </c>
      <c r="H50" s="100" t="n">
        <v>0</v>
      </c>
    </row>
    <row r="51" customFormat="false" ht="12.75" hidden="false" customHeight="false" outlineLevel="0" collapsed="false">
      <c r="A51" s="40" t="n">
        <v>16164</v>
      </c>
      <c r="B51" s="69" t="n">
        <v>803</v>
      </c>
      <c r="C51" s="28"/>
      <c r="D51" s="40" t="s">
        <v>102</v>
      </c>
      <c r="E51" s="40" t="n">
        <v>0</v>
      </c>
      <c r="F51" s="40" t="n">
        <v>0</v>
      </c>
      <c r="G51" s="40" t="n">
        <v>0</v>
      </c>
      <c r="H51" s="100" t="n">
        <v>600</v>
      </c>
    </row>
    <row r="52" customFormat="false" ht="12.75" hidden="false" customHeight="false" outlineLevel="0" collapsed="false">
      <c r="A52" s="40" t="n">
        <v>16227</v>
      </c>
      <c r="B52" s="69" t="n">
        <v>803</v>
      </c>
      <c r="C52" s="28"/>
      <c r="D52" s="40" t="s">
        <v>103</v>
      </c>
      <c r="E52" s="40" t="n">
        <v>0</v>
      </c>
      <c r="F52" s="40" t="n">
        <v>0</v>
      </c>
      <c r="G52" s="40" t="n">
        <v>0</v>
      </c>
      <c r="H52" s="100" t="n">
        <v>0</v>
      </c>
    </row>
    <row r="53" customFormat="false" ht="12.75" hidden="false" customHeight="false" outlineLevel="0" collapsed="false">
      <c r="A53" s="44" t="n">
        <v>16304</v>
      </c>
      <c r="B53" s="77" t="n">
        <v>803</v>
      </c>
      <c r="C53" s="45"/>
      <c r="D53" s="44" t="s">
        <v>104</v>
      </c>
      <c r="E53" s="44" t="n">
        <v>0</v>
      </c>
      <c r="F53" s="44" t="n">
        <v>0</v>
      </c>
      <c r="G53" s="44" t="n">
        <v>0</v>
      </c>
      <c r="H53" s="100" t="n">
        <v>0</v>
      </c>
    </row>
    <row r="54" customFormat="false" ht="12.75" hidden="false" customHeight="false" outlineLevel="0" collapsed="false">
      <c r="A54" s="40" t="n">
        <v>26075</v>
      </c>
      <c r="B54" s="69" t="n">
        <v>803</v>
      </c>
      <c r="C54" s="28"/>
      <c r="D54" s="40" t="s">
        <v>105</v>
      </c>
      <c r="E54" s="44" t="n">
        <v>0</v>
      </c>
      <c r="F54" s="44" t="n">
        <v>0</v>
      </c>
      <c r="G54" s="44" t="n">
        <v>0</v>
      </c>
      <c r="H54" s="100" t="n">
        <v>-1</v>
      </c>
    </row>
    <row r="55" customFormat="false" ht="12.75" hidden="false" customHeight="false" outlineLevel="0" collapsed="false">
      <c r="A55" s="40" t="n">
        <v>16351</v>
      </c>
      <c r="B55" s="69" t="n">
        <v>803</v>
      </c>
      <c r="C55" s="28" t="n">
        <v>3506</v>
      </c>
      <c r="D55" s="40" t="s">
        <v>106</v>
      </c>
      <c r="E55" s="44" t="n">
        <v>0</v>
      </c>
      <c r="F55" s="44" t="n">
        <v>0</v>
      </c>
      <c r="G55" s="44" t="n">
        <v>0</v>
      </c>
      <c r="H55" s="100" t="n">
        <v>0</v>
      </c>
      <c r="I55" s="45"/>
      <c r="J55" s="45"/>
      <c r="K55" s="45"/>
      <c r="L55" s="45"/>
      <c r="M55" s="45"/>
      <c r="N55" s="110"/>
      <c r="O55" s="110"/>
    </row>
    <row r="56" customFormat="false" ht="12.75" hidden="false" customHeight="false" outlineLevel="0" collapsed="false">
      <c r="A56" s="40" t="n">
        <v>26191</v>
      </c>
      <c r="B56" s="69" t="n">
        <v>803</v>
      </c>
      <c r="C56" s="28" t="n">
        <v>3540</v>
      </c>
      <c r="D56" s="40" t="s">
        <v>107</v>
      </c>
      <c r="E56" s="40" t="n">
        <v>0</v>
      </c>
      <c r="F56" s="40" t="n">
        <v>0</v>
      </c>
      <c r="G56" s="40" t="n">
        <v>0</v>
      </c>
      <c r="H56" s="100" t="n">
        <v>-25000</v>
      </c>
    </row>
    <row r="57" customFormat="false" ht="12.75" hidden="false" customHeight="false" outlineLevel="0" collapsed="false">
      <c r="A57" s="40" t="n">
        <v>26079</v>
      </c>
      <c r="B57" s="69" t="n">
        <v>803</v>
      </c>
      <c r="C57" s="28" t="n">
        <v>3537</v>
      </c>
      <c r="D57" s="40" t="s">
        <v>108</v>
      </c>
      <c r="E57" s="40" t="n">
        <v>0</v>
      </c>
      <c r="F57" s="40" t="n">
        <v>0</v>
      </c>
      <c r="G57" s="40" t="n">
        <v>0</v>
      </c>
      <c r="H57" s="100" t="n">
        <v>0</v>
      </c>
    </row>
    <row r="58" customFormat="false" ht="12.75" hidden="false" customHeight="false" outlineLevel="0" collapsed="false">
      <c r="A58" s="73" t="n">
        <v>26210</v>
      </c>
      <c r="B58" s="74" t="n">
        <v>803</v>
      </c>
      <c r="C58" s="75"/>
      <c r="D58" s="73" t="s">
        <v>109</v>
      </c>
      <c r="E58" s="40" t="n">
        <v>0</v>
      </c>
      <c r="F58" s="40" t="n">
        <v>0</v>
      </c>
      <c r="G58" s="40" t="n">
        <v>0</v>
      </c>
      <c r="H58" s="100" t="n">
        <v>0</v>
      </c>
    </row>
    <row r="59" customFormat="false" ht="12.75" hidden="false" customHeight="false" outlineLevel="0" collapsed="false">
      <c r="A59" s="40" t="n">
        <v>16340</v>
      </c>
      <c r="B59" s="69" t="n">
        <v>804</v>
      </c>
      <c r="C59" s="28"/>
      <c r="D59" s="40" t="s">
        <v>110</v>
      </c>
      <c r="E59" s="44" t="n">
        <v>0</v>
      </c>
      <c r="F59" s="44" t="n">
        <v>0</v>
      </c>
      <c r="G59" s="44" t="n">
        <v>0</v>
      </c>
      <c r="H59" s="100" t="n">
        <v>0</v>
      </c>
    </row>
    <row r="60" customFormat="false" ht="12.75" hidden="false" customHeight="false" outlineLevel="0" collapsed="false">
      <c r="A60" s="40" t="n">
        <v>16341</v>
      </c>
      <c r="B60" s="69" t="n">
        <v>804</v>
      </c>
      <c r="C60" s="28"/>
      <c r="D60" s="40" t="s">
        <v>110</v>
      </c>
      <c r="E60" s="40" t="n">
        <v>0</v>
      </c>
      <c r="F60" s="40" t="n">
        <v>0</v>
      </c>
      <c r="G60" s="40" t="n">
        <v>0</v>
      </c>
      <c r="H60" s="100" t="n">
        <v>0</v>
      </c>
    </row>
    <row r="61" customFormat="false" ht="13.5" hidden="false" customHeight="false" outlineLevel="0" collapsed="false">
      <c r="A61" s="48" t="n">
        <v>16036</v>
      </c>
      <c r="B61" s="78" t="n">
        <v>804</v>
      </c>
      <c r="C61" s="49" t="n">
        <v>3520</v>
      </c>
      <c r="D61" s="48" t="s">
        <v>111</v>
      </c>
      <c r="E61" s="48" t="n">
        <v>0</v>
      </c>
      <c r="F61" s="48" t="n">
        <v>0</v>
      </c>
      <c r="G61" s="48" t="n">
        <v>0</v>
      </c>
      <c r="H61" s="101" t="n">
        <v>25000</v>
      </c>
    </row>
    <row r="62" customFormat="false" ht="12.75" hidden="false" customHeight="false" outlineLevel="0" collapsed="false">
      <c r="A62" s="40" t="n">
        <v>26179</v>
      </c>
      <c r="B62" s="69" t="n">
        <v>805</v>
      </c>
      <c r="C62" s="28" t="n">
        <v>3560</v>
      </c>
      <c r="D62" s="40" t="s">
        <v>111</v>
      </c>
      <c r="E62" s="44" t="n">
        <v>0</v>
      </c>
      <c r="F62" s="44" t="n">
        <v>0</v>
      </c>
      <c r="G62" s="44" t="n">
        <v>0</v>
      </c>
      <c r="H62" s="100" t="n">
        <v>0</v>
      </c>
    </row>
    <row r="63" customFormat="false" ht="12.75" hidden="false" customHeight="false" outlineLevel="0" collapsed="false">
      <c r="A63" s="44" t="n">
        <v>16055</v>
      </c>
      <c r="B63" s="77" t="n">
        <v>805</v>
      </c>
      <c r="C63" s="45" t="n">
        <v>3527</v>
      </c>
      <c r="D63" s="44" t="s">
        <v>113</v>
      </c>
      <c r="E63" s="40" t="n">
        <v>0</v>
      </c>
      <c r="F63" s="40" t="n">
        <v>0</v>
      </c>
      <c r="G63" s="40" t="n">
        <v>0</v>
      </c>
      <c r="H63" s="100" t="n">
        <v>1000</v>
      </c>
    </row>
    <row r="64" customFormat="false" ht="12.75" hidden="false" customHeight="false" outlineLevel="0" collapsed="false">
      <c r="A64" s="73" t="n">
        <v>16210</v>
      </c>
      <c r="B64" s="74" t="n">
        <v>805</v>
      </c>
      <c r="C64" s="75" t="n">
        <v>5674</v>
      </c>
      <c r="D64" s="73" t="s">
        <v>114</v>
      </c>
      <c r="E64" s="44" t="n">
        <v>0</v>
      </c>
      <c r="F64" s="44" t="n">
        <v>0</v>
      </c>
      <c r="G64" s="44" t="n">
        <v>0</v>
      </c>
      <c r="H64" s="100" t="n">
        <v>0</v>
      </c>
    </row>
    <row r="65" customFormat="false" ht="12.75" hidden="false" customHeight="false" outlineLevel="0" collapsed="false">
      <c r="A65" s="40" t="n">
        <v>26113</v>
      </c>
      <c r="B65" s="69" t="n">
        <v>806</v>
      </c>
      <c r="C65" s="28"/>
      <c r="D65" s="40" t="s">
        <v>115</v>
      </c>
      <c r="E65" s="44" t="n">
        <v>0</v>
      </c>
      <c r="F65" s="44" t="n">
        <v>0</v>
      </c>
      <c r="G65" s="44" t="n">
        <v>0</v>
      </c>
      <c r="H65" s="100" t="n">
        <v>-120</v>
      </c>
    </row>
    <row r="66" customFormat="false" ht="12.75" hidden="false" customHeight="false" outlineLevel="0" collapsed="false">
      <c r="A66" s="40" t="n">
        <v>26002</v>
      </c>
      <c r="B66" s="69" t="n">
        <v>806</v>
      </c>
      <c r="C66" s="28"/>
      <c r="D66" s="40" t="s">
        <v>116</v>
      </c>
      <c r="E66" s="40" t="n">
        <v>0</v>
      </c>
      <c r="F66" s="40" t="n">
        <v>0</v>
      </c>
      <c r="G66" s="40" t="n">
        <v>0</v>
      </c>
      <c r="H66" s="100" t="n">
        <v>-4500</v>
      </c>
    </row>
    <row r="67" customFormat="false" ht="12.75" hidden="false" customHeight="false" outlineLevel="0" collapsed="false">
      <c r="A67" s="40" t="n">
        <v>26080</v>
      </c>
      <c r="B67" s="69" t="n">
        <v>806</v>
      </c>
      <c r="C67" s="28" t="n">
        <v>1332</v>
      </c>
      <c r="D67" s="40" t="s">
        <v>116</v>
      </c>
      <c r="E67" s="40" t="n">
        <v>0</v>
      </c>
      <c r="F67" s="40" t="n">
        <v>0</v>
      </c>
      <c r="G67" s="40" t="n">
        <v>0</v>
      </c>
      <c r="H67" s="100" t="n">
        <v>-11000</v>
      </c>
    </row>
    <row r="68" customFormat="false" ht="12.75" hidden="false" customHeight="false" outlineLevel="0" collapsed="false">
      <c r="A68" s="40" t="n">
        <v>16290</v>
      </c>
      <c r="B68" s="69" t="n">
        <v>806</v>
      </c>
      <c r="C68" s="28" t="n">
        <v>553</v>
      </c>
      <c r="D68" s="70" t="s">
        <v>117</v>
      </c>
      <c r="E68" s="40" t="n">
        <v>0</v>
      </c>
      <c r="F68" s="40" t="n">
        <v>0</v>
      </c>
      <c r="G68" s="40" t="n">
        <v>0</v>
      </c>
      <c r="H68" s="100" t="n">
        <v>3532</v>
      </c>
    </row>
    <row r="69" customFormat="false" ht="12.75" hidden="false" customHeight="false" outlineLevel="0" collapsed="false">
      <c r="A69" s="40" t="n">
        <v>26038</v>
      </c>
      <c r="B69" s="69" t="n">
        <v>806</v>
      </c>
      <c r="C69" s="28"/>
      <c r="D69" s="40" t="s">
        <v>118</v>
      </c>
      <c r="E69" s="40" t="n">
        <v>0</v>
      </c>
      <c r="F69" s="40" t="n">
        <v>0</v>
      </c>
      <c r="G69" s="40" t="n">
        <v>0</v>
      </c>
      <c r="H69" s="100" t="n">
        <v>-1</v>
      </c>
    </row>
    <row r="70" customFormat="false" ht="13.5" hidden="false" customHeight="false" outlineLevel="0" collapsed="false">
      <c r="A70" s="48" t="n">
        <v>26192</v>
      </c>
      <c r="B70" s="78" t="n">
        <v>806</v>
      </c>
      <c r="C70" s="49"/>
      <c r="D70" s="48" t="s">
        <v>119</v>
      </c>
      <c r="E70" s="48" t="n">
        <v>0</v>
      </c>
      <c r="F70" s="48" t="n">
        <v>0</v>
      </c>
      <c r="G70" s="48" t="n">
        <v>0</v>
      </c>
      <c r="H70" s="101" t="n">
        <v>0</v>
      </c>
    </row>
    <row r="71" customFormat="false" ht="12.75" hidden="false" customHeight="false" outlineLevel="0" collapsed="false">
      <c r="A71" s="44" t="n">
        <v>16254</v>
      </c>
      <c r="B71" s="77" t="n">
        <v>807</v>
      </c>
      <c r="C71" s="45"/>
      <c r="D71" s="44" t="s">
        <v>121</v>
      </c>
      <c r="E71" s="44" t="n">
        <v>0</v>
      </c>
      <c r="F71" s="44" t="n">
        <v>0</v>
      </c>
      <c r="G71" s="44" t="n">
        <v>0</v>
      </c>
      <c r="H71" s="100" t="n">
        <v>0</v>
      </c>
    </row>
    <row r="72" customFormat="false" ht="12.75" hidden="false" customHeight="false" outlineLevel="0" collapsed="false">
      <c r="A72" s="40" t="n">
        <v>26146</v>
      </c>
      <c r="B72" s="69" t="n">
        <v>807</v>
      </c>
      <c r="C72" s="28"/>
      <c r="D72" s="40" t="s">
        <v>122</v>
      </c>
      <c r="E72" s="44" t="n">
        <v>0</v>
      </c>
      <c r="F72" s="44" t="n">
        <v>0</v>
      </c>
      <c r="G72" s="44" t="n">
        <v>0</v>
      </c>
      <c r="H72" s="100" t="n">
        <v>0</v>
      </c>
    </row>
    <row r="73" customFormat="false" ht="12.75" hidden="false" customHeight="false" outlineLevel="0" collapsed="false">
      <c r="A73" s="44" t="n">
        <v>26136</v>
      </c>
      <c r="B73" s="77" t="n">
        <v>807</v>
      </c>
      <c r="C73" s="45"/>
      <c r="D73" s="44" t="s">
        <v>123</v>
      </c>
      <c r="E73" s="44" t="n">
        <v>0</v>
      </c>
      <c r="F73" s="44" t="n">
        <v>0</v>
      </c>
      <c r="G73" s="44" t="n">
        <v>0</v>
      </c>
      <c r="H73" s="100" t="n">
        <v>0</v>
      </c>
    </row>
    <row r="74" customFormat="false" ht="12.75" hidden="false" customHeight="false" outlineLevel="0" collapsed="false">
      <c r="A74" s="40" t="n">
        <v>26184</v>
      </c>
      <c r="B74" s="69" t="n">
        <v>807</v>
      </c>
      <c r="C74" s="28"/>
      <c r="D74" s="40" t="s">
        <v>124</v>
      </c>
      <c r="E74" s="40" t="n">
        <v>10000</v>
      </c>
      <c r="F74" s="40" t="n">
        <v>0</v>
      </c>
      <c r="G74" s="40" t="n">
        <v>10000</v>
      </c>
      <c r="H74" s="100" t="n">
        <v>-10000</v>
      </c>
    </row>
    <row r="75" customFormat="false" ht="12.75" hidden="false" customHeight="false" outlineLevel="0" collapsed="false">
      <c r="A75" s="40" t="n">
        <v>16306</v>
      </c>
      <c r="B75" s="69" t="n">
        <v>807</v>
      </c>
      <c r="C75" s="28"/>
      <c r="D75" s="40" t="s">
        <v>125</v>
      </c>
      <c r="E75" s="40" t="n">
        <v>0</v>
      </c>
      <c r="F75" s="40" t="n">
        <v>0</v>
      </c>
      <c r="G75" s="40" t="n">
        <v>0</v>
      </c>
      <c r="H75" s="100" t="n">
        <v>0</v>
      </c>
    </row>
    <row r="76" customFormat="false" ht="12.75" hidden="false" customHeight="false" outlineLevel="0" collapsed="false">
      <c r="A76" s="67" t="n">
        <v>26168</v>
      </c>
      <c r="B76" s="69" t="n">
        <v>807</v>
      </c>
      <c r="C76" s="28"/>
      <c r="D76" s="40" t="s">
        <v>126</v>
      </c>
      <c r="E76" s="40" t="n">
        <v>0</v>
      </c>
      <c r="F76" s="40" t="n">
        <v>0</v>
      </c>
      <c r="G76" s="40" t="n">
        <v>0</v>
      </c>
      <c r="H76" s="100" t="n">
        <v>-20000</v>
      </c>
    </row>
    <row r="77" customFormat="false" ht="12.75" hidden="false" customHeight="false" outlineLevel="0" collapsed="false">
      <c r="A77" s="40" t="n">
        <v>26154</v>
      </c>
      <c r="B77" s="69" t="n">
        <v>807</v>
      </c>
      <c r="C77" s="28"/>
      <c r="D77" s="40" t="s">
        <v>127</v>
      </c>
      <c r="E77" s="40" t="n">
        <v>0</v>
      </c>
      <c r="F77" s="40" t="n">
        <v>0</v>
      </c>
      <c r="G77" s="40" t="n">
        <v>0</v>
      </c>
      <c r="H77" s="100" t="n">
        <v>-10000</v>
      </c>
    </row>
    <row r="78" customFormat="false" ht="12.75" hidden="false" customHeight="false" outlineLevel="0" collapsed="false">
      <c r="A78" s="40" t="n">
        <v>26073</v>
      </c>
      <c r="B78" s="69" t="n">
        <v>807</v>
      </c>
      <c r="C78" s="28" t="n">
        <v>3521</v>
      </c>
      <c r="D78" s="40" t="s">
        <v>128</v>
      </c>
      <c r="E78" s="40" t="n">
        <v>0</v>
      </c>
      <c r="F78" s="40" t="n">
        <v>1127</v>
      </c>
      <c r="G78" s="40" t="n">
        <v>1127</v>
      </c>
      <c r="H78" s="100" t="n">
        <v>-100013</v>
      </c>
    </row>
    <row r="79" customFormat="false" ht="12.75" hidden="false" customHeight="false" outlineLevel="0" collapsed="false">
      <c r="A79" s="67" t="n">
        <v>26063</v>
      </c>
      <c r="B79" s="69" t="n">
        <v>807</v>
      </c>
      <c r="C79" s="28"/>
      <c r="D79" s="40" t="s">
        <v>129</v>
      </c>
      <c r="E79" s="40" t="n">
        <v>0</v>
      </c>
      <c r="F79" s="40" t="n">
        <v>0</v>
      </c>
      <c r="G79" s="40" t="n">
        <v>0</v>
      </c>
      <c r="H79" s="100" t="n">
        <v>0</v>
      </c>
    </row>
    <row r="80" customFormat="false" ht="12.75" hidden="false" customHeight="false" outlineLevel="0" collapsed="false">
      <c r="A80" s="73" t="n">
        <v>16241</v>
      </c>
      <c r="B80" s="74" t="n">
        <v>807</v>
      </c>
      <c r="C80" s="75"/>
      <c r="D80" s="73" t="s">
        <v>130</v>
      </c>
      <c r="E80" s="40" t="n">
        <v>0</v>
      </c>
      <c r="F80" s="40" t="n">
        <v>0</v>
      </c>
      <c r="G80" s="40" t="n">
        <v>0</v>
      </c>
      <c r="H80" s="100" t="n">
        <v>100</v>
      </c>
    </row>
    <row r="81" customFormat="false" ht="12.75" hidden="false" customHeight="false" outlineLevel="0" collapsed="false">
      <c r="A81" s="40" t="n">
        <v>16094</v>
      </c>
      <c r="B81" s="69" t="n">
        <v>808</v>
      </c>
      <c r="C81" s="28"/>
      <c r="D81" s="40" t="s">
        <v>131</v>
      </c>
      <c r="E81" s="40" t="n">
        <v>0</v>
      </c>
      <c r="F81" s="40" t="n">
        <v>0</v>
      </c>
      <c r="G81" s="40" t="n">
        <v>0</v>
      </c>
      <c r="H81" s="100" t="n">
        <v>15</v>
      </c>
    </row>
    <row r="82" customFormat="false" ht="12.75" hidden="false" customHeight="false" outlineLevel="0" collapsed="false">
      <c r="A82" s="73" t="n">
        <v>26013</v>
      </c>
      <c r="B82" s="74" t="n">
        <v>808</v>
      </c>
      <c r="C82" s="75"/>
      <c r="D82" s="73" t="s">
        <v>132</v>
      </c>
      <c r="E82" s="40" t="n">
        <v>0</v>
      </c>
      <c r="F82" s="40" t="n">
        <v>0</v>
      </c>
      <c r="G82" s="40" t="n">
        <v>0</v>
      </c>
      <c r="H82" s="100" t="n">
        <v>-10</v>
      </c>
    </row>
    <row r="83" customFormat="false" ht="12.75" hidden="false" customHeight="false" outlineLevel="0" collapsed="false">
      <c r="A83" s="44" t="n">
        <v>26151</v>
      </c>
      <c r="B83" s="77" t="n">
        <v>809</v>
      </c>
      <c r="C83" s="45"/>
      <c r="D83" s="44" t="s">
        <v>133</v>
      </c>
      <c r="E83" s="44" t="n">
        <v>0</v>
      </c>
      <c r="F83" s="44" t="n">
        <v>0</v>
      </c>
      <c r="G83" s="44" t="n">
        <v>0</v>
      </c>
      <c r="H83" s="100" t="n">
        <v>0</v>
      </c>
    </row>
    <row r="84" customFormat="false" ht="12.75" hidden="false" customHeight="false" outlineLevel="0" collapsed="false">
      <c r="A84" s="44" t="n">
        <v>26207</v>
      </c>
      <c r="B84" s="77" t="n">
        <v>809</v>
      </c>
      <c r="C84" s="45"/>
      <c r="D84" s="44" t="s">
        <v>134</v>
      </c>
      <c r="E84" s="44" t="n">
        <v>0</v>
      </c>
      <c r="F84" s="44" t="n">
        <v>0</v>
      </c>
      <c r="G84" s="44" t="n">
        <v>0</v>
      </c>
      <c r="H84" s="100" t="n">
        <v>0</v>
      </c>
    </row>
    <row r="85" customFormat="false" ht="12.75" hidden="false" customHeight="false" outlineLevel="0" collapsed="false">
      <c r="A85" s="44" t="n">
        <v>16057</v>
      </c>
      <c r="B85" s="77" t="n">
        <v>809</v>
      </c>
      <c r="C85" s="45"/>
      <c r="D85" s="44" t="s">
        <v>135</v>
      </c>
      <c r="E85" s="44" t="n">
        <v>0</v>
      </c>
      <c r="F85" s="44" t="n">
        <v>0</v>
      </c>
      <c r="G85" s="44" t="n">
        <v>0</v>
      </c>
      <c r="H85" s="100" t="n">
        <v>686</v>
      </c>
    </row>
    <row r="86" customFormat="false" ht="12.75" hidden="false" customHeight="false" outlineLevel="0" collapsed="false">
      <c r="A86" s="44" t="n">
        <v>26155</v>
      </c>
      <c r="B86" s="77" t="n">
        <v>809</v>
      </c>
      <c r="C86" s="45"/>
      <c r="D86" s="44" t="s">
        <v>136</v>
      </c>
      <c r="E86" s="44" t="n">
        <v>0</v>
      </c>
      <c r="F86" s="44" t="n">
        <v>0</v>
      </c>
      <c r="G86" s="44" t="n">
        <v>0</v>
      </c>
      <c r="H86" s="100" t="n">
        <v>-65</v>
      </c>
    </row>
    <row r="87" customFormat="false" ht="12.75" hidden="false" customHeight="true" outlineLevel="0" collapsed="false">
      <c r="A87" s="111" t="n">
        <v>16151</v>
      </c>
      <c r="B87" s="69" t="n">
        <v>809</v>
      </c>
      <c r="C87" s="28" t="n">
        <v>3536</v>
      </c>
      <c r="D87" s="70" t="s">
        <v>137</v>
      </c>
      <c r="E87" s="44" t="n">
        <v>0</v>
      </c>
      <c r="F87" s="44" t="n">
        <v>0</v>
      </c>
      <c r="G87" s="44" t="n">
        <v>0</v>
      </c>
      <c r="H87" s="100" t="n">
        <v>128669</v>
      </c>
    </row>
    <row r="88" customFormat="false" ht="12.75" hidden="false" customHeight="false" outlineLevel="0" collapsed="false">
      <c r="A88" s="67" t="n">
        <v>16354</v>
      </c>
      <c r="B88" s="69" t="n">
        <v>809</v>
      </c>
      <c r="C88" s="28"/>
      <c r="D88" s="70" t="s">
        <v>138</v>
      </c>
      <c r="E88" s="40" t="n">
        <v>443</v>
      </c>
      <c r="F88" s="40" t="n">
        <v>0</v>
      </c>
      <c r="G88" s="40" t="n">
        <v>443</v>
      </c>
      <c r="H88" s="100" t="n">
        <v>79215</v>
      </c>
    </row>
    <row r="89" customFormat="false" ht="12.75" hidden="false" customHeight="false" outlineLevel="0" collapsed="false">
      <c r="A89" s="40" t="n">
        <v>26208</v>
      </c>
      <c r="B89" s="69" t="n">
        <v>809</v>
      </c>
      <c r="C89" s="28"/>
      <c r="D89" s="40" t="s">
        <v>139</v>
      </c>
      <c r="E89" s="40" t="n">
        <v>0</v>
      </c>
      <c r="F89" s="40" t="n">
        <v>0</v>
      </c>
      <c r="G89" s="40" t="n">
        <v>0</v>
      </c>
      <c r="H89" s="100" t="n">
        <v>-20</v>
      </c>
    </row>
    <row r="90" customFormat="false" ht="12.75" hidden="false" customHeight="false" outlineLevel="0" collapsed="false">
      <c r="A90" s="40" t="n">
        <v>26049</v>
      </c>
      <c r="B90" s="69" t="n">
        <v>809</v>
      </c>
      <c r="C90" s="28"/>
      <c r="D90" s="40" t="s">
        <v>140</v>
      </c>
      <c r="E90" s="40" t="n">
        <v>0</v>
      </c>
      <c r="F90" s="40" t="n">
        <v>0</v>
      </c>
      <c r="G90" s="40" t="n">
        <v>0</v>
      </c>
      <c r="H90" s="100" t="n">
        <v>0</v>
      </c>
    </row>
    <row r="91" customFormat="false" ht="12.75" hidden="false" customHeight="false" outlineLevel="0" collapsed="false">
      <c r="A91" s="40" t="n">
        <v>26061</v>
      </c>
      <c r="B91" s="69" t="n">
        <v>809</v>
      </c>
      <c r="C91" s="28" t="n">
        <v>1038</v>
      </c>
      <c r="D91" s="40" t="s">
        <v>141</v>
      </c>
      <c r="E91" s="40" t="n">
        <v>0</v>
      </c>
      <c r="F91" s="40" t="n">
        <v>0</v>
      </c>
      <c r="G91" s="40" t="n">
        <v>0</v>
      </c>
      <c r="H91" s="100" t="n">
        <v>-48</v>
      </c>
    </row>
    <row r="92" customFormat="false" ht="12.75" hidden="false" customHeight="false" outlineLevel="0" collapsed="false">
      <c r="A92" s="40" t="n">
        <v>26023</v>
      </c>
      <c r="B92" s="69" t="n">
        <v>809</v>
      </c>
      <c r="C92" s="28"/>
      <c r="D92" s="40" t="s">
        <v>142</v>
      </c>
      <c r="E92" s="40" t="n">
        <v>0</v>
      </c>
      <c r="F92" s="40" t="n">
        <v>0</v>
      </c>
      <c r="G92" s="40" t="n">
        <v>0</v>
      </c>
      <c r="H92" s="100" t="n">
        <v>-14000</v>
      </c>
    </row>
    <row r="93" customFormat="false" ht="12.75" hidden="false" customHeight="false" outlineLevel="0" collapsed="false">
      <c r="A93" s="40" t="n">
        <v>26209</v>
      </c>
      <c r="B93" s="69" t="n">
        <v>809</v>
      </c>
      <c r="C93" s="28"/>
      <c r="D93" s="40" t="s">
        <v>143</v>
      </c>
      <c r="E93" s="40" t="n">
        <v>0</v>
      </c>
      <c r="F93" s="40" t="n">
        <v>0</v>
      </c>
      <c r="G93" s="40" t="n">
        <v>0</v>
      </c>
      <c r="H93" s="100" t="n">
        <v>0</v>
      </c>
    </row>
    <row r="94" customFormat="false" ht="12.75" hidden="false" customHeight="false" outlineLevel="0" collapsed="false">
      <c r="A94" s="44" t="n">
        <v>16247</v>
      </c>
      <c r="B94" s="77" t="n">
        <v>809</v>
      </c>
      <c r="C94" s="45" t="n">
        <v>7061</v>
      </c>
      <c r="D94" s="44" t="s">
        <v>144</v>
      </c>
      <c r="E94" s="40" t="n">
        <v>0</v>
      </c>
      <c r="F94" s="40" t="n">
        <v>0</v>
      </c>
      <c r="G94" s="40" t="n">
        <v>0</v>
      </c>
      <c r="H94" s="100" t="n">
        <v>0</v>
      </c>
    </row>
    <row r="95" customFormat="false" ht="13.5" hidden="false" customHeight="false" outlineLevel="0" collapsed="false">
      <c r="A95" s="48" t="n">
        <v>26042</v>
      </c>
      <c r="B95" s="78" t="n">
        <v>809</v>
      </c>
      <c r="C95" s="49"/>
      <c r="D95" s="48" t="s">
        <v>145</v>
      </c>
      <c r="E95" s="48" t="n">
        <v>0</v>
      </c>
      <c r="F95" s="48" t="n">
        <v>0</v>
      </c>
      <c r="G95" s="48" t="n">
        <v>0</v>
      </c>
      <c r="H95" s="101" t="n">
        <v>-10</v>
      </c>
      <c r="L95" s="110"/>
      <c r="M95" s="110"/>
      <c r="N95" s="110"/>
      <c r="O95" s="110"/>
    </row>
    <row r="96" customFormat="false" ht="12.75" hidden="false" customHeight="false" outlineLevel="0" collapsed="false">
      <c r="A96" s="35" t="n">
        <v>26129</v>
      </c>
      <c r="B96" s="81" t="n">
        <v>810</v>
      </c>
      <c r="C96" s="36" t="n">
        <v>1432</v>
      </c>
      <c r="D96" s="35" t="s">
        <v>147</v>
      </c>
      <c r="E96" s="28" t="n">
        <v>-600</v>
      </c>
      <c r="F96" s="28" t="n">
        <v>0</v>
      </c>
      <c r="G96" s="112" t="n">
        <v>-600</v>
      </c>
      <c r="H96" s="99" t="n">
        <v>-65559</v>
      </c>
      <c r="I96" s="28"/>
      <c r="J96" s="28"/>
      <c r="K96" s="41"/>
      <c r="L96" s="45"/>
      <c r="M96" s="45"/>
      <c r="N96" s="45"/>
      <c r="O96" s="110"/>
    </row>
    <row r="97" customFormat="false" ht="12.75" hidden="false" customHeight="false" outlineLevel="0" collapsed="false">
      <c r="A97" s="82" t="n">
        <v>16366</v>
      </c>
      <c r="B97" s="83" t="n">
        <v>810</v>
      </c>
      <c r="C97" s="84"/>
      <c r="D97" s="82" t="s">
        <v>148</v>
      </c>
      <c r="E97" s="28" t="n">
        <v>0</v>
      </c>
      <c r="F97" s="28" t="n">
        <v>0</v>
      </c>
      <c r="G97" s="105" t="n">
        <v>0</v>
      </c>
      <c r="H97" s="100" t="n">
        <v>2000</v>
      </c>
      <c r="I97" s="28"/>
      <c r="J97" s="28"/>
      <c r="K97" s="28"/>
      <c r="L97" s="45"/>
      <c r="M97" s="45"/>
      <c r="N97" s="45"/>
      <c r="O97" s="110"/>
    </row>
    <row r="98" customFormat="false" ht="12.75" hidden="false" customHeight="false" outlineLevel="0" collapsed="false">
      <c r="A98" s="40" t="n">
        <v>26022</v>
      </c>
      <c r="B98" s="69" t="n">
        <v>811</v>
      </c>
      <c r="C98" s="28"/>
      <c r="D98" s="40" t="s">
        <v>149</v>
      </c>
      <c r="E98" s="40" t="n">
        <v>0</v>
      </c>
      <c r="F98" s="40" t="n">
        <v>0</v>
      </c>
      <c r="G98" s="40" t="n">
        <v>0</v>
      </c>
      <c r="H98" s="100" t="n">
        <v>0</v>
      </c>
    </row>
    <row r="99" customFormat="false" ht="12.75" hidden="false" customHeight="false" outlineLevel="0" collapsed="false">
      <c r="A99" s="40" t="n">
        <v>16087</v>
      </c>
      <c r="B99" s="69" t="n">
        <v>811</v>
      </c>
      <c r="C99" s="28"/>
      <c r="D99" s="40" t="s">
        <v>150</v>
      </c>
      <c r="E99" s="40" t="n">
        <v>0</v>
      </c>
      <c r="F99" s="40" t="n">
        <v>0</v>
      </c>
      <c r="G99" s="40" t="n">
        <v>0</v>
      </c>
      <c r="H99" s="100" t="n">
        <v>0</v>
      </c>
    </row>
    <row r="100" customFormat="false" ht="12.75" hidden="false" customHeight="false" outlineLevel="0" collapsed="false">
      <c r="A100" s="67" t="n">
        <v>26008</v>
      </c>
      <c r="B100" s="85" t="n">
        <v>811</v>
      </c>
      <c r="C100" s="28"/>
      <c r="D100" s="40" t="s">
        <v>151</v>
      </c>
      <c r="E100" s="40" t="n">
        <v>0</v>
      </c>
      <c r="F100" s="40" t="n">
        <v>0</v>
      </c>
      <c r="G100" s="40" t="n">
        <v>0</v>
      </c>
      <c r="H100" s="100" t="n">
        <v>0</v>
      </c>
    </row>
    <row r="101" customFormat="false" ht="12.75" hidden="false" customHeight="true" outlineLevel="0" collapsed="false">
      <c r="A101" s="40" t="n">
        <v>16321</v>
      </c>
      <c r="B101" s="69" t="n">
        <v>811</v>
      </c>
      <c r="C101" s="28" t="n">
        <v>6790</v>
      </c>
      <c r="D101" s="40" t="s">
        <v>152</v>
      </c>
      <c r="E101" s="40" t="n">
        <v>0</v>
      </c>
      <c r="F101" s="40" t="n">
        <v>0</v>
      </c>
      <c r="G101" s="40" t="n">
        <v>0</v>
      </c>
      <c r="H101" s="100" t="n">
        <v>182</v>
      </c>
    </row>
    <row r="102" customFormat="false" ht="12.75" hidden="false" customHeight="false" outlineLevel="0" collapsed="false">
      <c r="A102" s="40" t="n">
        <v>16322</v>
      </c>
      <c r="B102" s="69" t="n">
        <v>811</v>
      </c>
      <c r="C102" s="28" t="n">
        <v>6759</v>
      </c>
      <c r="D102" s="40" t="s">
        <v>153</v>
      </c>
      <c r="E102" s="40" t="n">
        <v>0</v>
      </c>
      <c r="F102" s="40" t="n">
        <v>0</v>
      </c>
      <c r="G102" s="40" t="n">
        <v>0</v>
      </c>
      <c r="H102" s="100" t="n">
        <v>0</v>
      </c>
    </row>
    <row r="103" customFormat="false" ht="12.75" hidden="false" customHeight="false" outlineLevel="0" collapsed="false">
      <c r="A103" s="40" t="n">
        <v>26160</v>
      </c>
      <c r="B103" s="69" t="n">
        <v>811</v>
      </c>
      <c r="C103" s="28" t="n">
        <v>3555</v>
      </c>
      <c r="D103" s="40" t="s">
        <v>154</v>
      </c>
      <c r="E103" s="40" t="n">
        <v>0</v>
      </c>
      <c r="F103" s="40" t="n">
        <v>0</v>
      </c>
      <c r="G103" s="40" t="n">
        <v>0</v>
      </c>
      <c r="H103" s="100" t="n">
        <v>-7000</v>
      </c>
    </row>
    <row r="104" customFormat="false" ht="12.75" hidden="false" customHeight="false" outlineLevel="0" collapsed="false">
      <c r="A104" s="73" t="n">
        <v>26011</v>
      </c>
      <c r="B104" s="74" t="n">
        <v>811</v>
      </c>
      <c r="C104" s="75"/>
      <c r="D104" s="73" t="s">
        <v>155</v>
      </c>
      <c r="E104" s="40" t="n">
        <v>0</v>
      </c>
      <c r="F104" s="40" t="n">
        <v>0</v>
      </c>
      <c r="G104" s="40" t="n">
        <v>0</v>
      </c>
      <c r="H104" s="100" t="n">
        <v>-10</v>
      </c>
    </row>
    <row r="105" customFormat="false" ht="12.75" hidden="false" customHeight="false" outlineLevel="0" collapsed="false">
      <c r="A105" s="44" t="n">
        <v>26034</v>
      </c>
      <c r="B105" s="77" t="n">
        <v>812</v>
      </c>
      <c r="C105" s="45"/>
      <c r="D105" s="44" t="s">
        <v>156</v>
      </c>
      <c r="E105" s="40" t="n">
        <v>0</v>
      </c>
      <c r="F105" s="40" t="n">
        <v>0</v>
      </c>
      <c r="G105" s="40" t="n">
        <v>0</v>
      </c>
      <c r="H105" s="100" t="n">
        <v>-10</v>
      </c>
    </row>
    <row r="106" customFormat="false" ht="12.75" hidden="false" customHeight="false" outlineLevel="0" collapsed="false">
      <c r="A106" s="40" t="n">
        <v>16282</v>
      </c>
      <c r="B106" s="69" t="n">
        <v>812</v>
      </c>
      <c r="C106" s="28"/>
      <c r="D106" s="40" t="s">
        <v>157</v>
      </c>
      <c r="E106" s="44" t="n">
        <v>0</v>
      </c>
      <c r="F106" s="44" t="n">
        <v>0</v>
      </c>
      <c r="G106" s="44" t="n">
        <v>0</v>
      </c>
      <c r="H106" s="100" t="n">
        <v>1000</v>
      </c>
    </row>
    <row r="107" customFormat="false" ht="12.75" hidden="false" customHeight="false" outlineLevel="0" collapsed="false">
      <c r="A107" s="73" t="n">
        <v>26076</v>
      </c>
      <c r="B107" s="74" t="n">
        <v>812</v>
      </c>
      <c r="C107" s="75"/>
      <c r="D107" s="73" t="s">
        <v>158</v>
      </c>
      <c r="E107" s="40" t="n">
        <v>0</v>
      </c>
      <c r="F107" s="40" t="n">
        <v>0</v>
      </c>
      <c r="G107" s="40" t="n">
        <v>0</v>
      </c>
      <c r="H107" s="100" t="n">
        <v>0</v>
      </c>
    </row>
    <row r="108" customFormat="false" ht="12.75" hidden="false" customHeight="false" outlineLevel="0" collapsed="false">
      <c r="A108" s="44" t="n">
        <v>26007</v>
      </c>
      <c r="B108" s="77" t="n">
        <v>812.1</v>
      </c>
      <c r="C108" s="45"/>
      <c r="D108" s="44" t="s">
        <v>159</v>
      </c>
      <c r="E108" s="40" t="n">
        <v>0</v>
      </c>
      <c r="F108" s="40" t="n">
        <v>0</v>
      </c>
      <c r="G108" s="40" t="n">
        <v>0</v>
      </c>
      <c r="H108" s="100" t="n">
        <v>0</v>
      </c>
    </row>
    <row r="109" customFormat="false" ht="13.5" hidden="false" customHeight="false" outlineLevel="0" collapsed="false">
      <c r="A109" s="48" t="n">
        <v>26092</v>
      </c>
      <c r="B109" s="78" t="n">
        <v>812.1</v>
      </c>
      <c r="C109" s="49"/>
      <c r="D109" s="48" t="s">
        <v>160</v>
      </c>
      <c r="E109" s="48" t="n">
        <v>0</v>
      </c>
      <c r="F109" s="48" t="n">
        <v>0</v>
      </c>
      <c r="G109" s="48" t="n">
        <v>0</v>
      </c>
      <c r="H109" s="101" t="n">
        <v>0</v>
      </c>
    </row>
    <row r="110" customFormat="false" ht="12.75" hidden="false" customHeight="false" outlineLevel="0" collapsed="false">
      <c r="A110" s="44" t="n">
        <v>16273</v>
      </c>
      <c r="B110" s="77" t="n">
        <v>813</v>
      </c>
      <c r="C110" s="45" t="n">
        <v>3553</v>
      </c>
      <c r="D110" s="44" t="s">
        <v>161</v>
      </c>
      <c r="E110" s="44" t="n">
        <v>0</v>
      </c>
      <c r="F110" s="44" t="n">
        <v>0</v>
      </c>
      <c r="G110" s="44" t="n">
        <v>0</v>
      </c>
      <c r="H110" s="100" t="n">
        <v>0</v>
      </c>
    </row>
    <row r="111" customFormat="false" ht="12.75" hidden="false" customHeight="false" outlineLevel="0" collapsed="false">
      <c r="A111" s="40" t="n">
        <v>16088</v>
      </c>
      <c r="B111" s="69" t="n">
        <v>813</v>
      </c>
      <c r="C111" s="28"/>
      <c r="D111" s="70" t="s">
        <v>162</v>
      </c>
      <c r="E111" s="44" t="n">
        <v>-8200</v>
      </c>
      <c r="F111" s="44" t="n">
        <v>0</v>
      </c>
      <c r="G111" s="44" t="n">
        <v>-8200</v>
      </c>
      <c r="H111" s="100" t="n">
        <v>9344</v>
      </c>
    </row>
    <row r="112" customFormat="false" ht="12.75" hidden="false" customHeight="false" outlineLevel="0" collapsed="false">
      <c r="A112" s="40" t="n">
        <v>26077</v>
      </c>
      <c r="B112" s="69" t="n">
        <v>813</v>
      </c>
      <c r="C112" s="28"/>
      <c r="D112" s="70" t="s">
        <v>162</v>
      </c>
      <c r="E112" s="44" t="n">
        <v>0</v>
      </c>
      <c r="F112" s="44" t="n">
        <v>0</v>
      </c>
      <c r="G112" s="44" t="n">
        <v>0</v>
      </c>
      <c r="H112" s="100" t="n">
        <v>0</v>
      </c>
      <c r="I112" s="58"/>
      <c r="J112" s="45"/>
      <c r="K112" s="45"/>
      <c r="L112" s="110"/>
    </row>
    <row r="113" customFormat="false" ht="12.75" hidden="false" customHeight="false" outlineLevel="0" collapsed="false">
      <c r="A113" s="40" t="n">
        <v>16154</v>
      </c>
      <c r="B113" s="69" t="n">
        <v>813</v>
      </c>
      <c r="C113" s="28"/>
      <c r="D113" s="40" t="s">
        <v>163</v>
      </c>
      <c r="E113" s="40" t="n">
        <v>0</v>
      </c>
      <c r="F113" s="40" t="n">
        <v>0</v>
      </c>
      <c r="G113" s="40" t="n">
        <v>0</v>
      </c>
      <c r="H113" s="100" t="n">
        <v>215</v>
      </c>
    </row>
    <row r="114" customFormat="false" ht="12.75" hidden="false" customHeight="false" outlineLevel="0" collapsed="false">
      <c r="A114" s="67" t="n">
        <v>26009</v>
      </c>
      <c r="B114" s="69" t="n">
        <v>813</v>
      </c>
      <c r="C114" s="28"/>
      <c r="D114" s="70" t="s">
        <v>164</v>
      </c>
      <c r="E114" s="40" t="n">
        <v>0</v>
      </c>
      <c r="F114" s="40" t="n">
        <v>0</v>
      </c>
      <c r="G114" s="40" t="n">
        <v>0</v>
      </c>
      <c r="H114" s="100" t="n">
        <v>0</v>
      </c>
    </row>
    <row r="115" customFormat="false" ht="12.75" hidden="false" customHeight="false" outlineLevel="0" collapsed="false">
      <c r="A115" s="40" t="n">
        <v>26018</v>
      </c>
      <c r="B115" s="69" t="n">
        <v>813</v>
      </c>
      <c r="C115" s="28" t="n">
        <v>3516</v>
      </c>
      <c r="D115" s="40" t="s">
        <v>165</v>
      </c>
      <c r="E115" s="40" t="n">
        <v>0</v>
      </c>
      <c r="F115" s="40" t="n">
        <v>0</v>
      </c>
      <c r="G115" s="40" t="n">
        <v>0</v>
      </c>
      <c r="H115" s="100" t="n">
        <v>0</v>
      </c>
    </row>
    <row r="116" customFormat="false" ht="12.75" hidden="false" customHeight="false" outlineLevel="0" collapsed="false">
      <c r="A116" s="40" t="n">
        <v>16296</v>
      </c>
      <c r="B116" s="69" t="n">
        <v>813</v>
      </c>
      <c r="C116" s="28" t="n">
        <v>3556</v>
      </c>
      <c r="D116" s="40" t="s">
        <v>166</v>
      </c>
      <c r="E116" s="40" t="n">
        <v>0</v>
      </c>
      <c r="F116" s="40" t="n">
        <v>0</v>
      </c>
      <c r="G116" s="40" t="n">
        <v>0</v>
      </c>
      <c r="H116" s="100" t="n">
        <v>0</v>
      </c>
    </row>
    <row r="117" customFormat="false" ht="12.75" hidden="false" customHeight="false" outlineLevel="0" collapsed="false">
      <c r="A117" s="40" t="n">
        <v>26130</v>
      </c>
      <c r="B117" s="69" t="n">
        <v>813</v>
      </c>
      <c r="C117" s="28"/>
      <c r="D117" s="40" t="s">
        <v>167</v>
      </c>
      <c r="E117" s="40" t="n">
        <v>0</v>
      </c>
      <c r="F117" s="40" t="n">
        <v>0</v>
      </c>
      <c r="G117" s="40" t="n">
        <v>0</v>
      </c>
      <c r="H117" s="100" t="n">
        <v>0</v>
      </c>
    </row>
    <row r="118" customFormat="false" ht="13.5" hidden="false" customHeight="false" outlineLevel="0" collapsed="false">
      <c r="A118" s="48" t="n">
        <v>26131</v>
      </c>
      <c r="B118" s="78" t="n">
        <v>813</v>
      </c>
      <c r="C118" s="49"/>
      <c r="D118" s="48" t="s">
        <v>167</v>
      </c>
      <c r="E118" s="48" t="n">
        <v>0</v>
      </c>
      <c r="F118" s="48" t="n">
        <v>0</v>
      </c>
      <c r="G118" s="48" t="n">
        <v>0</v>
      </c>
      <c r="H118" s="101" t="n">
        <v>0</v>
      </c>
    </row>
    <row r="119" customFormat="false" ht="12.75" hidden="false" customHeight="false" outlineLevel="0" collapsed="false">
      <c r="A119" s="40" t="n">
        <v>26070</v>
      </c>
      <c r="B119" s="69" t="n">
        <v>814</v>
      </c>
      <c r="C119" s="28"/>
      <c r="D119" s="40" t="s">
        <v>169</v>
      </c>
      <c r="E119" s="35" t="n">
        <v>0</v>
      </c>
      <c r="F119" s="35" t="n">
        <v>0</v>
      </c>
      <c r="G119" s="35" t="n">
        <v>0</v>
      </c>
      <c r="H119" s="99" t="n">
        <v>-1013</v>
      </c>
    </row>
    <row r="120" customFormat="false" ht="12.75" hidden="false" customHeight="false" outlineLevel="0" collapsed="false">
      <c r="A120" s="40" t="n">
        <v>16367</v>
      </c>
      <c r="B120" s="69" t="n">
        <v>814</v>
      </c>
      <c r="C120" s="28"/>
      <c r="D120" s="40" t="s">
        <v>170</v>
      </c>
      <c r="E120" s="40" t="n">
        <v>0</v>
      </c>
      <c r="F120" s="40" t="n">
        <v>0</v>
      </c>
      <c r="G120" s="40" t="n">
        <v>0</v>
      </c>
      <c r="H120" s="100" t="n">
        <v>35000</v>
      </c>
      <c r="I120" s="28"/>
      <c r="J120" s="28"/>
      <c r="K120" s="28"/>
      <c r="L120" s="45"/>
      <c r="M120" s="45"/>
      <c r="N120" s="45"/>
      <c r="O120" s="110"/>
    </row>
    <row r="121" customFormat="false" ht="12.75" hidden="false" customHeight="false" outlineLevel="0" collapsed="false">
      <c r="A121" s="67" t="n">
        <v>26005</v>
      </c>
      <c r="B121" s="69" t="n">
        <v>814</v>
      </c>
      <c r="C121" s="28"/>
      <c r="D121" s="40" t="s">
        <v>171</v>
      </c>
      <c r="E121" s="40" t="n">
        <v>0</v>
      </c>
      <c r="F121" s="40" t="n">
        <v>0</v>
      </c>
      <c r="G121" s="40" t="n">
        <v>0</v>
      </c>
      <c r="H121" s="100" t="n">
        <v>-8000</v>
      </c>
    </row>
    <row r="122" customFormat="false" ht="12.75" hidden="false" customHeight="false" outlineLevel="0" collapsed="false">
      <c r="A122" s="40" t="n">
        <v>26144</v>
      </c>
      <c r="B122" s="69" t="n">
        <v>814</v>
      </c>
      <c r="C122" s="28"/>
      <c r="D122" s="40" t="s">
        <v>172</v>
      </c>
      <c r="E122" s="40" t="n">
        <v>0</v>
      </c>
      <c r="F122" s="40" t="n">
        <v>0</v>
      </c>
      <c r="G122" s="40" t="n">
        <v>0</v>
      </c>
      <c r="H122" s="100" t="n">
        <v>-1</v>
      </c>
    </row>
    <row r="123" customFormat="false" ht="13.5" hidden="false" customHeight="false" outlineLevel="0" collapsed="false">
      <c r="A123" s="48" t="n">
        <v>16058</v>
      </c>
      <c r="B123" s="78" t="n">
        <v>814</v>
      </c>
      <c r="C123" s="49" t="n">
        <v>4045</v>
      </c>
      <c r="D123" s="48" t="s">
        <v>173</v>
      </c>
      <c r="E123" s="48" t="n">
        <v>832</v>
      </c>
      <c r="F123" s="48" t="n">
        <v>2000</v>
      </c>
      <c r="G123" s="48" t="n">
        <v>2832</v>
      </c>
      <c r="H123" s="101" t="n">
        <v>64194</v>
      </c>
    </row>
    <row r="124" customFormat="false" ht="12.75" hidden="false" customHeight="false" outlineLevel="0" collapsed="false">
      <c r="A124" s="40" t="n">
        <v>26088</v>
      </c>
      <c r="B124" s="69" t="n">
        <v>814.1</v>
      </c>
      <c r="C124" s="28" t="n">
        <v>3541</v>
      </c>
      <c r="D124" s="40" t="s">
        <v>175</v>
      </c>
      <c r="E124" s="35" t="n">
        <v>0</v>
      </c>
      <c r="F124" s="35" t="n">
        <v>0</v>
      </c>
      <c r="G124" s="35" t="n">
        <v>0</v>
      </c>
      <c r="H124" s="99" t="n">
        <v>-30000</v>
      </c>
    </row>
    <row r="125" customFormat="false" ht="12.75" hidden="false" customHeight="false" outlineLevel="0" collapsed="false">
      <c r="A125" s="40" t="n">
        <v>26150</v>
      </c>
      <c r="B125" s="69" t="n">
        <v>814.1</v>
      </c>
      <c r="C125" s="28"/>
      <c r="D125" s="40" t="s">
        <v>176</v>
      </c>
      <c r="E125" s="40" t="n">
        <v>0</v>
      </c>
      <c r="F125" s="87" t="n">
        <v>0</v>
      </c>
      <c r="G125" s="40" t="n">
        <v>0</v>
      </c>
      <c r="H125" s="100" t="n">
        <v>0</v>
      </c>
      <c r="I125" s="45"/>
      <c r="J125" s="45"/>
      <c r="K125" s="45"/>
      <c r="L125" s="110"/>
    </row>
    <row r="126" customFormat="false" ht="12.75" hidden="false" customHeight="false" outlineLevel="0" collapsed="false">
      <c r="A126" s="40" t="n">
        <v>26135</v>
      </c>
      <c r="B126" s="69" t="n">
        <v>814.1</v>
      </c>
      <c r="C126" s="28"/>
      <c r="D126" s="40" t="s">
        <v>177</v>
      </c>
      <c r="E126" s="40" t="n">
        <v>0</v>
      </c>
      <c r="F126" s="40" t="n">
        <v>0</v>
      </c>
      <c r="G126" s="40" t="n">
        <v>0</v>
      </c>
      <c r="H126" s="100" t="n">
        <v>0</v>
      </c>
    </row>
    <row r="127" customFormat="false" ht="12.75" hidden="false" customHeight="false" outlineLevel="0" collapsed="false">
      <c r="A127" s="40" t="n">
        <v>26143</v>
      </c>
      <c r="B127" s="69" t="n">
        <v>814.1</v>
      </c>
      <c r="C127" s="28"/>
      <c r="D127" s="40" t="s">
        <v>178</v>
      </c>
      <c r="E127" s="40" t="n">
        <v>0</v>
      </c>
      <c r="F127" s="40" t="n">
        <v>0</v>
      </c>
      <c r="G127" s="40" t="n">
        <v>0</v>
      </c>
      <c r="H127" s="100" t="n">
        <v>-1000</v>
      </c>
    </row>
    <row r="128" customFormat="false" ht="12.75" hidden="false" customHeight="false" outlineLevel="0" collapsed="false">
      <c r="A128" s="40" t="n">
        <v>26206</v>
      </c>
      <c r="B128" s="69" t="n">
        <v>814.1</v>
      </c>
      <c r="C128" s="28" t="n">
        <v>1575</v>
      </c>
      <c r="D128" s="40" t="s">
        <v>179</v>
      </c>
      <c r="E128" s="40" t="n">
        <v>0</v>
      </c>
      <c r="F128" s="40" t="n">
        <v>0</v>
      </c>
      <c r="G128" s="40" t="n">
        <v>0</v>
      </c>
      <c r="H128" s="100" t="n">
        <v>-38</v>
      </c>
    </row>
    <row r="129" customFormat="false" ht="12.75" hidden="false" customHeight="false" outlineLevel="0" collapsed="false">
      <c r="A129" s="40" t="n">
        <v>26109</v>
      </c>
      <c r="B129" s="69" t="n">
        <v>814.1</v>
      </c>
      <c r="C129" s="28"/>
      <c r="D129" s="40" t="s">
        <v>180</v>
      </c>
      <c r="E129" s="40" t="n">
        <v>0</v>
      </c>
      <c r="F129" s="40" t="n">
        <v>0</v>
      </c>
      <c r="G129" s="40" t="n">
        <v>0</v>
      </c>
      <c r="H129" s="100" t="n">
        <v>-25</v>
      </c>
    </row>
    <row r="130" customFormat="false" ht="12.75" hidden="false" customHeight="false" outlineLevel="0" collapsed="false">
      <c r="A130" s="40" t="n">
        <v>26127</v>
      </c>
      <c r="B130" s="69" t="n">
        <v>814.1</v>
      </c>
      <c r="C130" s="28" t="n">
        <v>1424</v>
      </c>
      <c r="D130" s="40" t="s">
        <v>181</v>
      </c>
      <c r="E130" s="40" t="n">
        <v>0</v>
      </c>
      <c r="F130" s="40" t="n">
        <v>0</v>
      </c>
      <c r="G130" s="40" t="n">
        <v>0</v>
      </c>
      <c r="H130" s="100" t="n">
        <v>-73000</v>
      </c>
    </row>
    <row r="131" customFormat="false" ht="12.75" hidden="false" customHeight="false" outlineLevel="0" collapsed="false">
      <c r="A131" s="40" t="n">
        <v>26215</v>
      </c>
      <c r="B131" s="69" t="n">
        <v>814.1</v>
      </c>
      <c r="C131" s="28"/>
      <c r="D131" s="40" t="s">
        <v>182</v>
      </c>
      <c r="E131" s="40" t="n">
        <v>0</v>
      </c>
      <c r="F131" s="40" t="n">
        <v>0</v>
      </c>
      <c r="G131" s="40" t="n">
        <v>0</v>
      </c>
      <c r="H131" s="100" t="n">
        <v>0</v>
      </c>
    </row>
    <row r="132" customFormat="false" ht="12.75" hidden="false" customHeight="false" outlineLevel="0" collapsed="false">
      <c r="A132" s="40" t="n">
        <v>26035</v>
      </c>
      <c r="B132" s="69" t="n">
        <v>814.1</v>
      </c>
      <c r="C132" s="28"/>
      <c r="D132" s="40" t="s">
        <v>183</v>
      </c>
      <c r="E132" s="40" t="n">
        <v>0</v>
      </c>
      <c r="F132" s="40" t="n">
        <v>0</v>
      </c>
      <c r="G132" s="40" t="n">
        <v>0</v>
      </c>
      <c r="H132" s="100" t="n">
        <v>-26300</v>
      </c>
    </row>
    <row r="133" customFormat="false" ht="12.75" hidden="false" customHeight="false" outlineLevel="0" collapsed="false">
      <c r="A133" s="40" t="n">
        <v>26059</v>
      </c>
      <c r="B133" s="69" t="n">
        <v>814.1</v>
      </c>
      <c r="C133" s="28" t="n">
        <v>3528</v>
      </c>
      <c r="D133" s="40" t="s">
        <v>184</v>
      </c>
      <c r="E133" s="40" t="n">
        <v>0</v>
      </c>
      <c r="F133" s="40" t="n">
        <v>0</v>
      </c>
      <c r="G133" s="40" t="n">
        <v>0</v>
      </c>
      <c r="H133" s="100" t="n">
        <v>-18000</v>
      </c>
    </row>
    <row r="134" customFormat="false" ht="12.75" hidden="false" customHeight="false" outlineLevel="0" collapsed="false">
      <c r="A134" s="40" t="n">
        <v>26056</v>
      </c>
      <c r="B134" s="69" t="n">
        <v>814.1</v>
      </c>
      <c r="C134" s="28" t="n">
        <v>8085</v>
      </c>
      <c r="D134" s="40" t="s">
        <v>185</v>
      </c>
      <c r="E134" s="40" t="n">
        <v>0</v>
      </c>
      <c r="F134" s="40" t="n">
        <v>0</v>
      </c>
      <c r="G134" s="40" t="n">
        <v>0</v>
      </c>
      <c r="H134" s="100" t="n">
        <v>0</v>
      </c>
    </row>
    <row r="135" customFormat="false" ht="12.75" hidden="false" customHeight="false" outlineLevel="0" collapsed="false">
      <c r="A135" s="40" t="n">
        <v>26099</v>
      </c>
      <c r="B135" s="69" t="n">
        <v>814.1</v>
      </c>
      <c r="C135" s="28"/>
      <c r="D135" s="40" t="s">
        <v>186</v>
      </c>
      <c r="E135" s="40" t="n">
        <v>0</v>
      </c>
      <c r="F135" s="40" t="n">
        <v>0</v>
      </c>
      <c r="G135" s="40" t="n">
        <v>0</v>
      </c>
      <c r="H135" s="100" t="n">
        <v>0</v>
      </c>
    </row>
    <row r="136" customFormat="false" ht="12.75" hidden="false" customHeight="false" outlineLevel="0" collapsed="false">
      <c r="A136" s="40" t="n">
        <v>26186</v>
      </c>
      <c r="B136" s="69" t="n">
        <v>814.1</v>
      </c>
      <c r="C136" s="28"/>
      <c r="D136" s="40" t="s">
        <v>187</v>
      </c>
      <c r="E136" s="40" t="n">
        <v>0</v>
      </c>
      <c r="F136" s="40" t="n">
        <v>0</v>
      </c>
      <c r="G136" s="40" t="n">
        <v>0</v>
      </c>
      <c r="H136" s="100" t="n">
        <v>-1000</v>
      </c>
    </row>
    <row r="137" customFormat="false" ht="12.75" hidden="false" customHeight="false" outlineLevel="0" collapsed="false">
      <c r="A137" s="40" t="n">
        <v>26030</v>
      </c>
      <c r="B137" s="69" t="n">
        <v>814.1</v>
      </c>
      <c r="C137" s="28"/>
      <c r="D137" s="40" t="s">
        <v>188</v>
      </c>
      <c r="E137" s="40" t="n">
        <v>0</v>
      </c>
      <c r="F137" s="40" t="n">
        <v>0</v>
      </c>
      <c r="G137" s="40" t="n">
        <v>0</v>
      </c>
      <c r="H137" s="100" t="n">
        <v>-82</v>
      </c>
    </row>
    <row r="138" customFormat="false" ht="12.75" hidden="false" customHeight="false" outlineLevel="0" collapsed="false">
      <c r="A138" s="40" t="n">
        <v>26149</v>
      </c>
      <c r="B138" s="69" t="n">
        <v>814.1</v>
      </c>
      <c r="C138" s="28"/>
      <c r="D138" s="40" t="s">
        <v>189</v>
      </c>
      <c r="E138" s="40" t="n">
        <v>0</v>
      </c>
      <c r="F138" s="40" t="n">
        <v>0</v>
      </c>
      <c r="G138" s="40" t="n">
        <v>0</v>
      </c>
      <c r="H138" s="100" t="n">
        <v>-400</v>
      </c>
    </row>
    <row r="139" customFormat="false" ht="12.75" hidden="false" customHeight="false" outlineLevel="0" collapsed="false">
      <c r="A139" s="40" t="n">
        <v>26198</v>
      </c>
      <c r="B139" s="69" t="n">
        <v>814.1</v>
      </c>
      <c r="C139" s="28"/>
      <c r="D139" s="40" t="s">
        <v>190</v>
      </c>
      <c r="E139" s="40" t="n">
        <v>13802</v>
      </c>
      <c r="F139" s="40" t="n">
        <v>0</v>
      </c>
      <c r="G139" s="40" t="n">
        <v>13802</v>
      </c>
      <c r="H139" s="100" t="n">
        <v>-13000</v>
      </c>
    </row>
    <row r="140" customFormat="false" ht="12.75" hidden="false" customHeight="false" outlineLevel="0" collapsed="false">
      <c r="A140" s="67" t="n">
        <v>26203</v>
      </c>
      <c r="B140" s="69" t="n">
        <v>814.1</v>
      </c>
      <c r="C140" s="28"/>
      <c r="D140" s="40" t="s">
        <v>191</v>
      </c>
      <c r="E140" s="40" t="n">
        <v>25000</v>
      </c>
      <c r="F140" s="40" t="n">
        <v>0</v>
      </c>
      <c r="G140" s="40" t="n">
        <v>25000</v>
      </c>
      <c r="H140" s="100" t="n">
        <v>-5000</v>
      </c>
    </row>
    <row r="141" customFormat="false" ht="12.75" hidden="false" customHeight="false" outlineLevel="0" collapsed="false">
      <c r="A141" s="67" t="n">
        <v>26190</v>
      </c>
      <c r="B141" s="69" t="n">
        <v>814.1</v>
      </c>
      <c r="C141" s="28"/>
      <c r="D141" s="40" t="s">
        <v>192</v>
      </c>
      <c r="E141" s="40" t="n">
        <v>0</v>
      </c>
      <c r="F141" s="40" t="n">
        <v>0</v>
      </c>
      <c r="G141" s="40" t="n">
        <v>0</v>
      </c>
      <c r="H141" s="100" t="n">
        <v>-10000</v>
      </c>
    </row>
    <row r="142" customFormat="false" ht="12.75" hidden="false" customHeight="false" outlineLevel="0" collapsed="false">
      <c r="A142" s="44" t="n">
        <v>16068</v>
      </c>
      <c r="B142" s="77" t="n">
        <v>814.1</v>
      </c>
      <c r="C142" s="45"/>
      <c r="D142" s="44" t="s">
        <v>193</v>
      </c>
      <c r="E142" s="40" t="n">
        <v>0</v>
      </c>
      <c r="F142" s="40" t="n">
        <v>0</v>
      </c>
      <c r="G142" s="40" t="n">
        <v>0</v>
      </c>
      <c r="H142" s="100" t="n">
        <v>0</v>
      </c>
    </row>
    <row r="143" customFormat="false" ht="12.75" hidden="false" customHeight="false" outlineLevel="0" collapsed="false">
      <c r="A143" s="67" t="n">
        <v>26165</v>
      </c>
      <c r="B143" s="69" t="n">
        <v>814.1</v>
      </c>
      <c r="C143" s="28"/>
      <c r="D143" s="40" t="s">
        <v>194</v>
      </c>
      <c r="E143" s="44" t="n">
        <v>0</v>
      </c>
      <c r="F143" s="44" t="n">
        <v>0</v>
      </c>
      <c r="G143" s="44" t="n">
        <v>0</v>
      </c>
      <c r="H143" s="100" t="n">
        <v>-22000</v>
      </c>
    </row>
    <row r="144" customFormat="false" ht="12.75" hidden="false" customHeight="false" outlineLevel="0" collapsed="false">
      <c r="A144" s="67" t="n">
        <v>26166</v>
      </c>
      <c r="B144" s="69" t="n">
        <v>814.1</v>
      </c>
      <c r="C144" s="28"/>
      <c r="D144" s="40" t="s">
        <v>195</v>
      </c>
      <c r="E144" s="40" t="n">
        <v>0</v>
      </c>
      <c r="F144" s="40" t="n">
        <v>0</v>
      </c>
      <c r="G144" s="40" t="n">
        <v>0</v>
      </c>
      <c r="H144" s="100" t="n">
        <v>0</v>
      </c>
    </row>
    <row r="145" customFormat="false" ht="12.75" hidden="false" customHeight="false" outlineLevel="0" collapsed="false">
      <c r="A145" s="40" t="n">
        <v>26025</v>
      </c>
      <c r="B145" s="69" t="n">
        <v>814.1</v>
      </c>
      <c r="C145" s="28"/>
      <c r="D145" s="40" t="s">
        <v>196</v>
      </c>
      <c r="E145" s="40" t="n">
        <v>0</v>
      </c>
      <c r="F145" s="40" t="n">
        <v>0</v>
      </c>
      <c r="G145" s="40" t="n">
        <v>0</v>
      </c>
      <c r="H145" s="100" t="n">
        <v>0</v>
      </c>
    </row>
    <row r="146" customFormat="false" ht="12.75" hidden="false" customHeight="false" outlineLevel="0" collapsed="false">
      <c r="A146" s="67" t="n">
        <v>26147</v>
      </c>
      <c r="B146" s="69" t="n">
        <v>814.1</v>
      </c>
      <c r="C146" s="28"/>
      <c r="D146" s="40" t="s">
        <v>197</v>
      </c>
      <c r="E146" s="40" t="n">
        <v>0</v>
      </c>
      <c r="F146" s="40" t="n">
        <v>0</v>
      </c>
      <c r="G146" s="40" t="n">
        <v>0</v>
      </c>
      <c r="H146" s="100" t="n">
        <v>0</v>
      </c>
    </row>
    <row r="147" customFormat="false" ht="12.75" hidden="false" customHeight="false" outlineLevel="0" collapsed="false">
      <c r="A147" s="67" t="n">
        <v>26212</v>
      </c>
      <c r="B147" s="69" t="n">
        <v>814.1</v>
      </c>
      <c r="C147" s="28"/>
      <c r="D147" s="40" t="s">
        <v>198</v>
      </c>
      <c r="E147" s="40" t="n">
        <v>0</v>
      </c>
      <c r="F147" s="40" t="n">
        <v>0</v>
      </c>
      <c r="G147" s="40" t="n">
        <v>0</v>
      </c>
      <c r="H147" s="100" t="n">
        <v>0</v>
      </c>
    </row>
    <row r="148" customFormat="false" ht="12.75" hidden="false" customHeight="false" outlineLevel="0" collapsed="false">
      <c r="A148" s="67" t="n">
        <v>26216</v>
      </c>
      <c r="B148" s="69" t="n">
        <v>814.1</v>
      </c>
      <c r="C148" s="28"/>
      <c r="D148" s="87" t="s">
        <v>199</v>
      </c>
      <c r="E148" s="40" t="n">
        <v>0</v>
      </c>
      <c r="F148" s="40" t="n">
        <v>0</v>
      </c>
      <c r="G148" s="40" t="n">
        <v>0</v>
      </c>
      <c r="H148" s="100" t="n">
        <v>-15000</v>
      </c>
    </row>
    <row r="149" customFormat="false" ht="12.75" hidden="false" customHeight="false" outlineLevel="0" collapsed="false">
      <c r="A149" s="40" t="n">
        <v>26158</v>
      </c>
      <c r="B149" s="69" t="n">
        <v>814.1</v>
      </c>
      <c r="C149" s="28"/>
      <c r="D149" s="40" t="s">
        <v>200</v>
      </c>
      <c r="E149" s="44" t="n">
        <v>0</v>
      </c>
      <c r="F149" s="44" t="n">
        <v>0</v>
      </c>
      <c r="G149" s="44" t="n">
        <v>0</v>
      </c>
      <c r="H149" s="100" t="n">
        <v>-8000</v>
      </c>
    </row>
    <row r="150" customFormat="false" ht="12.75" hidden="false" customHeight="false" outlineLevel="0" collapsed="false">
      <c r="A150" s="44" t="n">
        <v>26189</v>
      </c>
      <c r="B150" s="77" t="n">
        <v>814.1</v>
      </c>
      <c r="C150" s="45"/>
      <c r="D150" s="44" t="s">
        <v>201</v>
      </c>
      <c r="E150" s="44" t="n">
        <v>0</v>
      </c>
      <c r="F150" s="44" t="n">
        <v>0</v>
      </c>
      <c r="G150" s="44" t="n">
        <v>0</v>
      </c>
      <c r="H150" s="100" t="n">
        <v>-3000</v>
      </c>
    </row>
    <row r="151" customFormat="false" ht="12.75" hidden="false" customHeight="false" outlineLevel="0" collapsed="false">
      <c r="A151" s="40" t="n">
        <v>26188</v>
      </c>
      <c r="B151" s="69" t="n">
        <v>814.1</v>
      </c>
      <c r="C151" s="28"/>
      <c r="D151" s="40" t="s">
        <v>202</v>
      </c>
      <c r="E151" s="40" t="n">
        <v>0</v>
      </c>
      <c r="F151" s="40" t="n">
        <v>0</v>
      </c>
      <c r="G151" s="40" t="n">
        <v>0</v>
      </c>
      <c r="H151" s="100" t="n">
        <v>-8500</v>
      </c>
    </row>
    <row r="152" customFormat="false" ht="12.75" hidden="false" customHeight="false" outlineLevel="0" collapsed="false">
      <c r="A152" s="67" t="n">
        <v>26187</v>
      </c>
      <c r="B152" s="69" t="n">
        <v>814.1</v>
      </c>
      <c r="C152" s="28"/>
      <c r="D152" s="40" t="s">
        <v>203</v>
      </c>
      <c r="E152" s="40" t="n">
        <v>0</v>
      </c>
      <c r="F152" s="40" t="n">
        <v>0</v>
      </c>
      <c r="G152" s="40" t="n">
        <v>0</v>
      </c>
      <c r="H152" s="100" t="n">
        <v>0</v>
      </c>
    </row>
    <row r="153" customFormat="false" ht="12.75" hidden="false" customHeight="false" outlineLevel="0" collapsed="false">
      <c r="A153" s="67" t="n">
        <v>26202</v>
      </c>
      <c r="B153" s="69" t="n">
        <v>814.1</v>
      </c>
      <c r="C153" s="28"/>
      <c r="D153" s="40" t="s">
        <v>204</v>
      </c>
      <c r="E153" s="40" t="n">
        <v>0</v>
      </c>
      <c r="F153" s="40" t="n">
        <v>0</v>
      </c>
      <c r="G153" s="40" t="n">
        <v>0</v>
      </c>
      <c r="H153" s="100" t="n">
        <v>0</v>
      </c>
    </row>
    <row r="154" customFormat="false" ht="12.75" hidden="false" customHeight="false" outlineLevel="0" collapsed="false">
      <c r="A154" s="67" t="n">
        <v>26204</v>
      </c>
      <c r="B154" s="69" t="n">
        <v>814.1</v>
      </c>
      <c r="C154" s="28"/>
      <c r="D154" s="40" t="s">
        <v>205</v>
      </c>
      <c r="E154" s="40" t="n">
        <v>0</v>
      </c>
      <c r="F154" s="40" t="n">
        <v>0</v>
      </c>
      <c r="G154" s="40" t="n">
        <v>0</v>
      </c>
      <c r="H154" s="100" t="n">
        <v>-10000</v>
      </c>
    </row>
    <row r="155" customFormat="false" ht="12.75" hidden="false" customHeight="false" outlineLevel="0" collapsed="false">
      <c r="A155" s="40" t="n">
        <v>26153</v>
      </c>
      <c r="B155" s="69" t="n">
        <v>814.1</v>
      </c>
      <c r="C155" s="28" t="n">
        <v>8291</v>
      </c>
      <c r="D155" s="40" t="s">
        <v>206</v>
      </c>
      <c r="E155" s="40" t="n">
        <v>0</v>
      </c>
      <c r="F155" s="40" t="n">
        <v>0</v>
      </c>
      <c r="G155" s="40" t="n">
        <v>0</v>
      </c>
      <c r="H155" s="100" t="n">
        <v>-36000</v>
      </c>
    </row>
    <row r="156" customFormat="false" ht="12.75" hidden="false" customHeight="false" outlineLevel="0" collapsed="false">
      <c r="A156" s="40" t="n">
        <v>26001</v>
      </c>
      <c r="B156" s="69" t="n">
        <v>814.1</v>
      </c>
      <c r="C156" s="28"/>
      <c r="D156" s="40" t="s">
        <v>207</v>
      </c>
      <c r="E156" s="40" t="n">
        <v>0</v>
      </c>
      <c r="F156" s="40" t="n">
        <v>0</v>
      </c>
      <c r="G156" s="40" t="n">
        <v>0</v>
      </c>
      <c r="H156" s="100" t="n">
        <v>-3500</v>
      </c>
    </row>
    <row r="157" customFormat="false" ht="12.75" hidden="false" customHeight="false" outlineLevel="0" collapsed="false">
      <c r="A157" s="44" t="n">
        <v>26114</v>
      </c>
      <c r="B157" s="77" t="n">
        <v>814.1</v>
      </c>
      <c r="C157" s="45"/>
      <c r="D157" s="44" t="s">
        <v>208</v>
      </c>
      <c r="E157" s="44" t="n">
        <v>0</v>
      </c>
      <c r="F157" s="44" t="n">
        <v>0</v>
      </c>
      <c r="G157" s="44" t="n">
        <v>0</v>
      </c>
      <c r="H157" s="100" t="n">
        <v>-6000</v>
      </c>
    </row>
    <row r="158" customFormat="false" ht="12.75" hidden="false" customHeight="false" outlineLevel="0" collapsed="false">
      <c r="A158" s="40" t="n">
        <v>26082</v>
      </c>
      <c r="B158" s="69" t="n">
        <v>814.1</v>
      </c>
      <c r="C158" s="28" t="n">
        <v>3538</v>
      </c>
      <c r="D158" s="40" t="s">
        <v>209</v>
      </c>
      <c r="E158" s="40" t="n">
        <v>0</v>
      </c>
      <c r="F158" s="40" t="n">
        <v>0</v>
      </c>
      <c r="G158" s="40" t="n">
        <v>0</v>
      </c>
      <c r="H158" s="100" t="n">
        <v>0</v>
      </c>
    </row>
    <row r="159" customFormat="false" ht="12.75" hidden="false" customHeight="false" outlineLevel="0" collapsed="false">
      <c r="A159" s="40" t="n">
        <v>26044</v>
      </c>
      <c r="B159" s="69" t="n">
        <v>814.1</v>
      </c>
      <c r="C159" s="28" t="n">
        <v>3510</v>
      </c>
      <c r="D159" s="40" t="s">
        <v>210</v>
      </c>
      <c r="E159" s="40" t="n">
        <v>0</v>
      </c>
      <c r="F159" s="40" t="n">
        <v>0</v>
      </c>
      <c r="G159" s="40" t="n">
        <v>0</v>
      </c>
      <c r="H159" s="100" t="n">
        <v>0</v>
      </c>
    </row>
    <row r="160" customFormat="false" ht="12.75" hidden="false" customHeight="false" outlineLevel="0" collapsed="false">
      <c r="A160" s="40" t="n">
        <v>16226</v>
      </c>
      <c r="B160" s="69" t="n">
        <v>814.1</v>
      </c>
      <c r="C160" s="28"/>
      <c r="D160" s="40" t="s">
        <v>211</v>
      </c>
      <c r="E160" s="40" t="n">
        <v>0</v>
      </c>
      <c r="F160" s="40" t="n">
        <v>0</v>
      </c>
      <c r="G160" s="40" t="n">
        <v>0</v>
      </c>
      <c r="H160" s="100" t="n">
        <v>0</v>
      </c>
    </row>
    <row r="161" customFormat="false" ht="13.5" hidden="false" customHeight="false" outlineLevel="0" collapsed="false">
      <c r="A161" s="48" t="n">
        <v>26006</v>
      </c>
      <c r="B161" s="78" t="n">
        <v>814.1</v>
      </c>
      <c r="C161" s="49" t="n">
        <v>8216</v>
      </c>
      <c r="D161" s="48" t="s">
        <v>212</v>
      </c>
      <c r="E161" s="48" t="n">
        <v>0</v>
      </c>
      <c r="F161" s="48" t="n">
        <v>0</v>
      </c>
      <c r="G161" s="48" t="n">
        <v>0</v>
      </c>
      <c r="H161" s="101" t="n">
        <v>-9500</v>
      </c>
    </row>
    <row r="162" customFormat="false" ht="12.75" hidden="false" customHeight="false" outlineLevel="0" collapsed="false">
      <c r="A162" s="40" t="n">
        <v>26037</v>
      </c>
      <c r="B162" s="69" t="n">
        <v>815</v>
      </c>
      <c r="C162" s="28"/>
      <c r="D162" s="40" t="s">
        <v>213</v>
      </c>
      <c r="E162" s="35" t="n">
        <v>0</v>
      </c>
      <c r="F162" s="35" t="n">
        <v>0</v>
      </c>
      <c r="G162" s="35" t="n">
        <v>0</v>
      </c>
      <c r="H162" s="99" t="n">
        <v>-1</v>
      </c>
    </row>
    <row r="163" customFormat="false" ht="12.75" hidden="false" customHeight="false" outlineLevel="0" collapsed="false">
      <c r="A163" s="44" t="n">
        <v>26045</v>
      </c>
      <c r="B163" s="77" t="n">
        <v>815</v>
      </c>
      <c r="C163" s="45"/>
      <c r="D163" s="44" t="s">
        <v>214</v>
      </c>
      <c r="E163" s="40" t="n">
        <v>0</v>
      </c>
      <c r="F163" s="40" t="n">
        <v>0</v>
      </c>
      <c r="G163" s="40" t="n">
        <v>0</v>
      </c>
      <c r="H163" s="100" t="n">
        <v>-5000</v>
      </c>
    </row>
    <row r="164" customFormat="false" ht="12.75" hidden="false" customHeight="false" outlineLevel="0" collapsed="false">
      <c r="A164" s="73" t="n">
        <v>16355</v>
      </c>
      <c r="B164" s="74" t="n">
        <v>815</v>
      </c>
      <c r="C164" s="75"/>
      <c r="D164" s="73" t="s">
        <v>215</v>
      </c>
      <c r="E164" s="44" t="n">
        <v>0</v>
      </c>
      <c r="F164" s="44" t="n">
        <v>0</v>
      </c>
      <c r="G164" s="44" t="n">
        <v>0</v>
      </c>
      <c r="H164" s="100" t="n">
        <v>10501</v>
      </c>
    </row>
    <row r="165" customFormat="false" ht="12.75" hidden="false" customHeight="false" outlineLevel="0" collapsed="false">
      <c r="A165" s="40" t="n">
        <v>26084</v>
      </c>
      <c r="B165" s="69" t="n">
        <v>816</v>
      </c>
      <c r="C165" s="28" t="n">
        <v>1401</v>
      </c>
      <c r="D165" s="40" t="s">
        <v>216</v>
      </c>
      <c r="E165" s="44" t="n">
        <v>0</v>
      </c>
      <c r="F165" s="44" t="n">
        <v>0</v>
      </c>
      <c r="G165" s="44" t="n">
        <v>0</v>
      </c>
      <c r="H165" s="100" t="n">
        <v>0</v>
      </c>
    </row>
    <row r="166" customFormat="false" ht="12.75" hidden="false" customHeight="false" outlineLevel="0" collapsed="false">
      <c r="A166" s="67" t="n">
        <v>26106</v>
      </c>
      <c r="B166" s="69" t="n">
        <v>816</v>
      </c>
      <c r="C166" s="28"/>
      <c r="D166" s="40" t="s">
        <v>216</v>
      </c>
      <c r="E166" s="40" t="n">
        <v>0</v>
      </c>
      <c r="F166" s="40" t="n">
        <v>0</v>
      </c>
      <c r="G166" s="40" t="n">
        <v>0</v>
      </c>
      <c r="H166" s="100" t="n">
        <v>-70000</v>
      </c>
    </row>
    <row r="167" customFormat="false" ht="12.75" hidden="false" customHeight="false" outlineLevel="0" collapsed="false">
      <c r="A167" s="40" t="n">
        <v>26058</v>
      </c>
      <c r="B167" s="69" t="n">
        <v>816</v>
      </c>
      <c r="C167" s="28" t="n">
        <v>8056</v>
      </c>
      <c r="D167" s="40" t="s">
        <v>217</v>
      </c>
      <c r="E167" s="40" t="n">
        <v>0</v>
      </c>
      <c r="F167" s="40" t="n">
        <v>0</v>
      </c>
      <c r="G167" s="40" t="n">
        <v>0</v>
      </c>
      <c r="H167" s="100" t="n">
        <v>-11000</v>
      </c>
    </row>
    <row r="168" customFormat="false" ht="12.75" hidden="false" customHeight="false" outlineLevel="0" collapsed="false">
      <c r="A168" s="40" t="n">
        <v>26138</v>
      </c>
      <c r="B168" s="69" t="n">
        <v>816</v>
      </c>
      <c r="C168" s="28"/>
      <c r="D168" s="40" t="s">
        <v>217</v>
      </c>
      <c r="E168" s="40" t="n">
        <v>0</v>
      </c>
      <c r="F168" s="40" t="n">
        <v>0</v>
      </c>
      <c r="G168" s="40" t="n">
        <v>0</v>
      </c>
      <c r="H168" s="100" t="n">
        <v>0</v>
      </c>
    </row>
    <row r="169" customFormat="false" ht="12.75" hidden="false" customHeight="false" outlineLevel="0" collapsed="false">
      <c r="A169" s="40" t="n">
        <v>26185</v>
      </c>
      <c r="B169" s="69" t="n">
        <v>816</v>
      </c>
      <c r="C169" s="28" t="n">
        <v>1550</v>
      </c>
      <c r="D169" s="40" t="s">
        <v>217</v>
      </c>
      <c r="E169" s="40" t="n">
        <v>0</v>
      </c>
      <c r="F169" s="40" t="n">
        <v>0</v>
      </c>
      <c r="G169" s="40" t="n">
        <v>0</v>
      </c>
      <c r="H169" s="100" t="n">
        <v>-4000</v>
      </c>
    </row>
    <row r="170" customFormat="false" ht="12.75" hidden="false" customHeight="false" outlineLevel="0" collapsed="false">
      <c r="A170" s="40" t="n">
        <v>26026</v>
      </c>
      <c r="B170" s="69" t="n">
        <v>816</v>
      </c>
      <c r="C170" s="28" t="n">
        <v>3522</v>
      </c>
      <c r="D170" s="40" t="s">
        <v>218</v>
      </c>
      <c r="E170" s="40" t="n">
        <v>0</v>
      </c>
      <c r="F170" s="40" t="n">
        <v>0</v>
      </c>
      <c r="G170" s="40" t="n">
        <v>0</v>
      </c>
      <c r="H170" s="100" t="n">
        <v>-18000</v>
      </c>
    </row>
    <row r="171" customFormat="false" ht="12.75" hidden="false" customHeight="false" outlineLevel="0" collapsed="false">
      <c r="A171" s="40" t="n">
        <v>16369</v>
      </c>
      <c r="B171" s="69" t="n">
        <v>816</v>
      </c>
      <c r="C171" s="28"/>
      <c r="D171" s="113" t="s">
        <v>222</v>
      </c>
      <c r="E171" s="40" t="n">
        <v>0</v>
      </c>
      <c r="F171" s="40" t="n">
        <v>0</v>
      </c>
      <c r="G171" s="40" t="n">
        <v>0</v>
      </c>
      <c r="H171" s="100" t="n">
        <v>7000</v>
      </c>
    </row>
    <row r="172" customFormat="false" ht="12.75" hidden="false" customHeight="false" outlineLevel="0" collapsed="false">
      <c r="A172" s="40" t="n">
        <v>16345</v>
      </c>
      <c r="B172" s="69" t="n">
        <v>816</v>
      </c>
      <c r="C172" s="28"/>
      <c r="D172" s="40" t="s">
        <v>219</v>
      </c>
      <c r="E172" s="40" t="n">
        <v>0</v>
      </c>
      <c r="F172" s="40" t="n">
        <v>0</v>
      </c>
      <c r="G172" s="40" t="n">
        <v>0</v>
      </c>
      <c r="H172" s="100" t="n">
        <v>40</v>
      </c>
    </row>
    <row r="173" customFormat="false" ht="12.75" hidden="false" customHeight="false" outlineLevel="0" collapsed="false">
      <c r="A173" s="40" t="n">
        <v>16365</v>
      </c>
      <c r="B173" s="69" t="n">
        <v>816</v>
      </c>
      <c r="C173" s="41" t="n">
        <v>777</v>
      </c>
      <c r="D173" s="87" t="s">
        <v>220</v>
      </c>
      <c r="E173" s="40" t="n">
        <v>0</v>
      </c>
      <c r="F173" s="40" t="n">
        <v>0</v>
      </c>
      <c r="G173" s="40" t="n">
        <v>0</v>
      </c>
      <c r="H173" s="100" t="n">
        <v>10966</v>
      </c>
    </row>
    <row r="174" customFormat="false" ht="12.75" hidden="false" customHeight="false" outlineLevel="0" collapsed="false">
      <c r="A174" s="40" t="n">
        <v>16357</v>
      </c>
      <c r="B174" s="69" t="n">
        <v>816</v>
      </c>
      <c r="C174" s="28" t="n">
        <v>9659</v>
      </c>
      <c r="D174" s="40" t="s">
        <v>221</v>
      </c>
      <c r="E174" s="40" t="n">
        <v>0</v>
      </c>
      <c r="F174" s="40" t="n">
        <v>0</v>
      </c>
      <c r="G174" s="40" t="n">
        <v>0</v>
      </c>
      <c r="H174" s="100" t="n">
        <v>1507</v>
      </c>
    </row>
    <row r="175" customFormat="false" ht="12.75" hidden="false" customHeight="false" outlineLevel="0" collapsed="false">
      <c r="A175" s="73" t="n">
        <v>16001</v>
      </c>
      <c r="B175" s="74" t="n">
        <v>816</v>
      </c>
      <c r="C175" s="75"/>
      <c r="D175" s="73" t="s">
        <v>223</v>
      </c>
      <c r="E175" s="40" t="n">
        <v>0</v>
      </c>
      <c r="F175" s="40" t="n">
        <v>0</v>
      </c>
      <c r="G175" s="40" t="n">
        <v>0</v>
      </c>
      <c r="H175" s="100" t="n">
        <v>194</v>
      </c>
    </row>
    <row r="176" customFormat="false" ht="12.75" hidden="false" customHeight="false" outlineLevel="0" collapsed="false">
      <c r="A176" s="40" t="n">
        <v>16297</v>
      </c>
      <c r="B176" s="69" t="n">
        <v>817</v>
      </c>
      <c r="C176" s="28" t="n">
        <v>7285</v>
      </c>
      <c r="D176" s="70" t="s">
        <v>224</v>
      </c>
      <c r="E176" s="40" t="n">
        <v>0</v>
      </c>
      <c r="F176" s="40" t="n">
        <v>0</v>
      </c>
      <c r="G176" s="40" t="n">
        <v>0</v>
      </c>
      <c r="H176" s="100" t="n">
        <v>10000</v>
      </c>
    </row>
    <row r="177" customFormat="false" ht="12.75" hidden="false" customHeight="false" outlineLevel="0" collapsed="false">
      <c r="A177" s="40" t="n">
        <v>26164</v>
      </c>
      <c r="B177" s="69" t="n">
        <v>817</v>
      </c>
      <c r="C177" s="28"/>
      <c r="D177" s="70" t="s">
        <v>225</v>
      </c>
      <c r="E177" s="40" t="n">
        <v>0</v>
      </c>
      <c r="F177" s="40" t="n">
        <v>0</v>
      </c>
      <c r="G177" s="40" t="n">
        <v>0</v>
      </c>
      <c r="H177" s="100" t="n">
        <v>-11000</v>
      </c>
    </row>
    <row r="178" customFormat="false" ht="12.75" hidden="false" customHeight="false" outlineLevel="0" collapsed="false">
      <c r="A178" s="40" t="n">
        <v>26999</v>
      </c>
      <c r="B178" s="69" t="n">
        <v>817</v>
      </c>
      <c r="C178" s="28"/>
      <c r="D178" s="70" t="s">
        <v>226</v>
      </c>
      <c r="E178" s="40" t="n">
        <v>-3787</v>
      </c>
      <c r="F178" s="40" t="n">
        <v>0</v>
      </c>
      <c r="G178" s="40" t="n">
        <v>-3787</v>
      </c>
      <c r="H178" s="100" t="n">
        <v>10679</v>
      </c>
    </row>
    <row r="179" customFormat="false" ht="12.75" hidden="false" customHeight="false" outlineLevel="0" collapsed="false">
      <c r="A179" s="40" t="n">
        <v>16346</v>
      </c>
      <c r="B179" s="69" t="n">
        <v>817</v>
      </c>
      <c r="C179" s="28"/>
      <c r="D179" s="40" t="s">
        <v>227</v>
      </c>
      <c r="E179" s="40" t="n">
        <v>0</v>
      </c>
      <c r="F179" s="40" t="n">
        <v>0</v>
      </c>
      <c r="G179" s="40" t="n">
        <v>0</v>
      </c>
      <c r="H179" s="100" t="n">
        <v>277</v>
      </c>
    </row>
    <row r="180" customFormat="false" ht="12.75" hidden="false" customHeight="false" outlineLevel="0" collapsed="false">
      <c r="A180" s="40" t="n">
        <v>16083</v>
      </c>
      <c r="B180" s="69" t="n">
        <v>817</v>
      </c>
      <c r="C180" s="28"/>
      <c r="D180" s="40" t="s">
        <v>228</v>
      </c>
      <c r="E180" s="40" t="n">
        <v>0</v>
      </c>
      <c r="F180" s="40" t="n">
        <v>0</v>
      </c>
      <c r="G180" s="40" t="n">
        <v>0</v>
      </c>
      <c r="H180" s="100" t="n">
        <v>0</v>
      </c>
    </row>
    <row r="181" customFormat="false" ht="12.75" hidden="false" customHeight="false" outlineLevel="0" collapsed="false">
      <c r="A181" s="40" t="n">
        <v>16198</v>
      </c>
      <c r="B181" s="69" t="n">
        <v>817</v>
      </c>
      <c r="C181" s="28" t="n">
        <v>5646</v>
      </c>
      <c r="D181" s="40" t="s">
        <v>229</v>
      </c>
      <c r="E181" s="40" t="n">
        <v>0</v>
      </c>
      <c r="F181" s="40" t="n">
        <v>0</v>
      </c>
      <c r="G181" s="40" t="n">
        <v>0</v>
      </c>
      <c r="H181" s="100" t="n">
        <v>0</v>
      </c>
    </row>
    <row r="182" customFormat="false" ht="12.75" hidden="false" customHeight="false" outlineLevel="0" collapsed="false">
      <c r="A182" s="40" t="n">
        <v>16128</v>
      </c>
      <c r="B182" s="69" t="n">
        <v>817</v>
      </c>
      <c r="C182" s="28" t="n">
        <v>5048</v>
      </c>
      <c r="D182" s="40" t="s">
        <v>230</v>
      </c>
      <c r="E182" s="40" t="n">
        <v>0</v>
      </c>
      <c r="F182" s="40" t="n">
        <v>0</v>
      </c>
      <c r="G182" s="40" t="n">
        <v>0</v>
      </c>
      <c r="H182" s="100" t="n">
        <v>150</v>
      </c>
    </row>
    <row r="183" customFormat="false" ht="12.75" hidden="false" customHeight="false" outlineLevel="0" collapsed="false">
      <c r="A183" s="40" t="n">
        <v>16324</v>
      </c>
      <c r="B183" s="69" t="n">
        <v>817</v>
      </c>
      <c r="C183" s="28" t="n">
        <v>6848</v>
      </c>
      <c r="D183" s="40" t="s">
        <v>231</v>
      </c>
      <c r="E183" s="40" t="n">
        <v>0</v>
      </c>
      <c r="F183" s="40" t="n">
        <v>0</v>
      </c>
      <c r="G183" s="40" t="n">
        <v>0</v>
      </c>
      <c r="H183" s="100" t="n">
        <v>351</v>
      </c>
    </row>
    <row r="184" customFormat="false" ht="12.75" hidden="false" customHeight="false" outlineLevel="0" collapsed="false">
      <c r="A184" s="40" t="n">
        <v>16223</v>
      </c>
      <c r="B184" s="69" t="n">
        <v>817</v>
      </c>
      <c r="C184" s="28" t="n">
        <v>6026</v>
      </c>
      <c r="D184" s="40" t="s">
        <v>232</v>
      </c>
      <c r="E184" s="40" t="n">
        <v>0</v>
      </c>
      <c r="F184" s="40" t="n">
        <v>0</v>
      </c>
      <c r="G184" s="40" t="n">
        <v>0</v>
      </c>
      <c r="H184" s="100" t="n">
        <v>175</v>
      </c>
    </row>
    <row r="185" customFormat="false" ht="12.75" hidden="false" customHeight="false" outlineLevel="0" collapsed="false">
      <c r="A185" s="40" t="n">
        <v>16168</v>
      </c>
      <c r="B185" s="69" t="n">
        <v>817</v>
      </c>
      <c r="C185" s="28" t="n">
        <v>535</v>
      </c>
      <c r="D185" s="40" t="s">
        <v>233</v>
      </c>
      <c r="E185" s="40" t="n">
        <v>-15000</v>
      </c>
      <c r="F185" s="40" t="n">
        <v>0</v>
      </c>
      <c r="G185" s="40" t="n">
        <v>-15000</v>
      </c>
      <c r="H185" s="100" t="n">
        <v>10000</v>
      </c>
    </row>
    <row r="186" customFormat="false" ht="12.75" hidden="false" customHeight="false" outlineLevel="0" collapsed="false">
      <c r="A186" s="73" t="n">
        <v>16219</v>
      </c>
      <c r="B186" s="74" t="n">
        <v>817</v>
      </c>
      <c r="C186" s="75" t="n">
        <v>5961</v>
      </c>
      <c r="D186" s="73" t="s">
        <v>234</v>
      </c>
      <c r="E186" s="40" t="n">
        <v>0</v>
      </c>
      <c r="F186" s="40" t="n">
        <v>0</v>
      </c>
      <c r="G186" s="40" t="n">
        <v>0</v>
      </c>
      <c r="H186" s="100" t="n">
        <v>0</v>
      </c>
    </row>
    <row r="187" customFormat="false" ht="12.75" hidden="false" customHeight="false" outlineLevel="0" collapsed="false">
      <c r="A187" s="40" t="n">
        <v>26015</v>
      </c>
      <c r="B187" s="69" t="n">
        <v>818</v>
      </c>
      <c r="C187" s="28"/>
      <c r="D187" s="40" t="s">
        <v>235</v>
      </c>
      <c r="E187" s="40" t="n">
        <v>0</v>
      </c>
      <c r="F187" s="40" t="n">
        <v>0</v>
      </c>
      <c r="G187" s="40" t="n">
        <v>0</v>
      </c>
      <c r="H187" s="100" t="n">
        <v>-50</v>
      </c>
    </row>
    <row r="188" customFormat="false" ht="12.75" hidden="false" customHeight="false" outlineLevel="0" collapsed="false">
      <c r="A188" s="40" t="n">
        <v>26016</v>
      </c>
      <c r="B188" s="69" t="n">
        <v>818</v>
      </c>
      <c r="C188" s="28"/>
      <c r="D188" s="40" t="s">
        <v>236</v>
      </c>
      <c r="E188" s="40" t="n">
        <v>0</v>
      </c>
      <c r="F188" s="40" t="n">
        <v>0</v>
      </c>
      <c r="G188" s="40" t="n">
        <v>0</v>
      </c>
      <c r="H188" s="100" t="n">
        <v>-50</v>
      </c>
    </row>
    <row r="189" customFormat="false" ht="12.75" hidden="false" customHeight="false" outlineLevel="0" collapsed="false">
      <c r="A189" s="40" t="n">
        <v>16331</v>
      </c>
      <c r="B189" s="69" t="n">
        <v>818</v>
      </c>
      <c r="C189" s="28"/>
      <c r="D189" s="40" t="s">
        <v>237</v>
      </c>
      <c r="E189" s="40" t="n">
        <v>0</v>
      </c>
      <c r="F189" s="40" t="n">
        <v>0</v>
      </c>
      <c r="G189" s="40" t="n">
        <v>0</v>
      </c>
      <c r="H189" s="100" t="n">
        <v>4400</v>
      </c>
    </row>
    <row r="190" customFormat="false" ht="12.75" hidden="false" customHeight="false" outlineLevel="0" collapsed="false">
      <c r="A190" s="73" t="n">
        <v>26055</v>
      </c>
      <c r="B190" s="74" t="n">
        <v>818</v>
      </c>
      <c r="C190" s="75"/>
      <c r="D190" s="73" t="s">
        <v>238</v>
      </c>
      <c r="E190" s="40" t="n">
        <v>0</v>
      </c>
      <c r="F190" s="40" t="n">
        <v>0</v>
      </c>
      <c r="G190" s="40" t="n">
        <v>0</v>
      </c>
      <c r="H190" s="100" t="n">
        <v>0</v>
      </c>
    </row>
    <row r="191" customFormat="false" ht="12.75" hidden="false" customHeight="false" outlineLevel="0" collapsed="false">
      <c r="A191" s="40" t="n">
        <v>26021</v>
      </c>
      <c r="B191" s="69" t="n">
        <v>819</v>
      </c>
      <c r="C191" s="28" t="n">
        <v>3501</v>
      </c>
      <c r="D191" s="40" t="s">
        <v>239</v>
      </c>
      <c r="E191" s="40" t="n">
        <v>0</v>
      </c>
      <c r="F191" s="40" t="n">
        <v>0</v>
      </c>
      <c r="G191" s="40" t="n">
        <v>0</v>
      </c>
      <c r="H191" s="100" t="n">
        <v>-15000</v>
      </c>
    </row>
    <row r="192" customFormat="false" ht="12.75" hidden="false" customHeight="false" outlineLevel="0" collapsed="false">
      <c r="A192" s="40" t="n">
        <v>16317</v>
      </c>
      <c r="B192" s="69" t="n">
        <v>819</v>
      </c>
      <c r="C192" s="28"/>
      <c r="D192" s="40" t="s">
        <v>240</v>
      </c>
      <c r="E192" s="40" t="n">
        <v>0</v>
      </c>
      <c r="F192" s="40" t="n">
        <v>0</v>
      </c>
      <c r="G192" s="40" t="n">
        <v>0</v>
      </c>
      <c r="H192" s="100" t="n">
        <v>85</v>
      </c>
    </row>
    <row r="193" customFormat="false" ht="12.75" hidden="false" customHeight="false" outlineLevel="0" collapsed="false">
      <c r="A193" s="40" t="n">
        <v>16363</v>
      </c>
      <c r="B193" s="69" t="n">
        <v>819</v>
      </c>
      <c r="C193" s="28"/>
      <c r="D193" s="40" t="s">
        <v>241</v>
      </c>
      <c r="E193" s="40" t="n">
        <v>0</v>
      </c>
      <c r="F193" s="40" t="n">
        <v>0</v>
      </c>
      <c r="G193" s="40" t="n">
        <v>0</v>
      </c>
      <c r="H193" s="100" t="n">
        <v>64</v>
      </c>
    </row>
    <row r="194" customFormat="false" ht="12.75" hidden="false" customHeight="false" outlineLevel="0" collapsed="false">
      <c r="A194" s="73" t="n">
        <v>16335</v>
      </c>
      <c r="B194" s="74" t="n">
        <v>819</v>
      </c>
      <c r="C194" s="75" t="n">
        <v>3550</v>
      </c>
      <c r="D194" s="73" t="s">
        <v>242</v>
      </c>
      <c r="E194" s="44" t="n">
        <v>0</v>
      </c>
      <c r="F194" s="44" t="n">
        <v>0</v>
      </c>
      <c r="G194" s="44" t="n">
        <v>0</v>
      </c>
      <c r="H194" s="100" t="n">
        <v>75000</v>
      </c>
    </row>
    <row r="195" customFormat="false" ht="12.75" hidden="false" customHeight="false" outlineLevel="0" collapsed="false">
      <c r="A195" s="40" t="n">
        <v>26199</v>
      </c>
      <c r="B195" s="69" t="n">
        <v>820</v>
      </c>
      <c r="C195" s="28"/>
      <c r="D195" s="40" t="s">
        <v>243</v>
      </c>
      <c r="E195" s="40" t="n">
        <v>0</v>
      </c>
      <c r="F195" s="40" t="n">
        <v>0</v>
      </c>
      <c r="G195" s="40" t="n">
        <v>0</v>
      </c>
      <c r="H195" s="100" t="n">
        <v>0</v>
      </c>
    </row>
    <row r="196" customFormat="false" ht="12.75" hidden="false" customHeight="false" outlineLevel="0" collapsed="false">
      <c r="A196" s="40" t="n">
        <v>16350</v>
      </c>
      <c r="B196" s="69" t="n">
        <v>820</v>
      </c>
      <c r="C196" s="28"/>
      <c r="D196" s="40" t="s">
        <v>243</v>
      </c>
      <c r="E196" s="40" t="n">
        <v>0</v>
      </c>
      <c r="F196" s="40" t="n">
        <v>0</v>
      </c>
      <c r="G196" s="40" t="n">
        <v>0</v>
      </c>
      <c r="H196" s="100" t="n">
        <v>11807</v>
      </c>
    </row>
    <row r="197" customFormat="false" ht="12.75" hidden="false" customHeight="false" outlineLevel="0" collapsed="false">
      <c r="A197" s="40" t="n">
        <v>16362</v>
      </c>
      <c r="B197" s="69" t="n">
        <v>820</v>
      </c>
      <c r="C197" s="28"/>
      <c r="D197" s="40" t="s">
        <v>244</v>
      </c>
      <c r="E197" s="40" t="n">
        <v>0</v>
      </c>
      <c r="F197" s="40" t="n">
        <v>0</v>
      </c>
      <c r="G197" s="40" t="n">
        <v>0</v>
      </c>
      <c r="H197" s="100" t="n">
        <v>10000</v>
      </c>
    </row>
    <row r="198" customFormat="false" ht="12.75" hidden="false" customHeight="false" outlineLevel="0" collapsed="false">
      <c r="A198" s="44" t="n">
        <v>16181</v>
      </c>
      <c r="B198" s="77" t="n">
        <v>820</v>
      </c>
      <c r="C198" s="45"/>
      <c r="D198" s="44" t="s">
        <v>245</v>
      </c>
      <c r="E198" s="44" t="n">
        <v>0</v>
      </c>
      <c r="F198" s="44" t="n">
        <v>0</v>
      </c>
      <c r="G198" s="44" t="n">
        <v>0</v>
      </c>
      <c r="H198" s="100" t="n">
        <v>0</v>
      </c>
    </row>
    <row r="199" customFormat="false" ht="12.75" hidden="false" customHeight="false" outlineLevel="0" collapsed="false">
      <c r="A199" s="40" t="n">
        <v>16204</v>
      </c>
      <c r="B199" s="69" t="n">
        <v>820</v>
      </c>
      <c r="C199" s="28" t="n">
        <v>5767</v>
      </c>
      <c r="D199" s="40" t="s">
        <v>246</v>
      </c>
      <c r="E199" s="40" t="n">
        <v>0</v>
      </c>
      <c r="F199" s="40" t="n">
        <v>0</v>
      </c>
      <c r="G199" s="40" t="n">
        <v>0</v>
      </c>
      <c r="H199" s="100" t="n">
        <v>150</v>
      </c>
    </row>
    <row r="200" customFormat="false" ht="12.75" hidden="false" customHeight="false" outlineLevel="0" collapsed="false">
      <c r="A200" s="40" t="n">
        <v>16272</v>
      </c>
      <c r="B200" s="69" t="n">
        <v>820</v>
      </c>
      <c r="C200" s="28" t="n">
        <v>6427</v>
      </c>
      <c r="D200" s="40" t="s">
        <v>247</v>
      </c>
      <c r="E200" s="40" t="n">
        <v>0</v>
      </c>
      <c r="F200" s="40" t="n">
        <v>0</v>
      </c>
      <c r="G200" s="40" t="n">
        <v>0</v>
      </c>
      <c r="H200" s="100" t="n">
        <v>615</v>
      </c>
    </row>
    <row r="201" customFormat="false" ht="12.75" hidden="false" customHeight="false" outlineLevel="0" collapsed="false">
      <c r="A201" s="40" t="n">
        <v>26126</v>
      </c>
      <c r="B201" s="69" t="n">
        <v>820</v>
      </c>
      <c r="C201" s="28" t="n">
        <v>1427</v>
      </c>
      <c r="D201" s="40" t="s">
        <v>248</v>
      </c>
      <c r="E201" s="40" t="n">
        <v>-8000</v>
      </c>
      <c r="F201" s="40" t="n">
        <v>0</v>
      </c>
      <c r="G201" s="40" t="n">
        <v>-8000</v>
      </c>
      <c r="H201" s="100" t="n">
        <v>-113000</v>
      </c>
    </row>
    <row r="202" customFormat="false" ht="12.75" hidden="false" customHeight="false" outlineLevel="0" collapsed="false">
      <c r="A202" s="40" t="n">
        <v>16308</v>
      </c>
      <c r="B202" s="69" t="n">
        <v>820</v>
      </c>
      <c r="C202" s="28" t="n">
        <v>6675</v>
      </c>
      <c r="D202" s="40" t="s">
        <v>249</v>
      </c>
      <c r="E202" s="40" t="n">
        <v>0</v>
      </c>
      <c r="F202" s="40" t="n">
        <v>0</v>
      </c>
      <c r="G202" s="40" t="n">
        <v>0</v>
      </c>
      <c r="H202" s="100" t="n">
        <v>169</v>
      </c>
    </row>
    <row r="203" customFormat="false" ht="12.75" hidden="false" customHeight="false" outlineLevel="0" collapsed="false">
      <c r="A203" s="40" t="n">
        <v>26051</v>
      </c>
      <c r="B203" s="69" t="n">
        <v>820</v>
      </c>
      <c r="C203" s="28"/>
      <c r="D203" s="40" t="s">
        <v>250</v>
      </c>
      <c r="E203" s="40" t="n">
        <v>0</v>
      </c>
      <c r="F203" s="40" t="n">
        <v>0</v>
      </c>
      <c r="G203" s="40" t="n">
        <v>0</v>
      </c>
      <c r="H203" s="100" t="n">
        <v>0</v>
      </c>
    </row>
    <row r="204" customFormat="false" ht="12.75" hidden="false" customHeight="false" outlineLevel="0" collapsed="false">
      <c r="A204" s="40" t="n">
        <v>16188</v>
      </c>
      <c r="B204" s="69" t="n">
        <v>820</v>
      </c>
      <c r="C204" s="28"/>
      <c r="D204" s="40" t="s">
        <v>251</v>
      </c>
      <c r="E204" s="40" t="n">
        <v>0</v>
      </c>
      <c r="F204" s="40" t="n">
        <v>0</v>
      </c>
      <c r="G204" s="40" t="n">
        <v>0</v>
      </c>
      <c r="H204" s="100" t="n">
        <v>315</v>
      </c>
    </row>
    <row r="205" customFormat="false" ht="12.75" hidden="false" customHeight="false" outlineLevel="0" collapsed="false">
      <c r="A205" s="40" t="n">
        <v>16359</v>
      </c>
      <c r="B205" s="69" t="n">
        <v>820</v>
      </c>
      <c r="C205" s="28"/>
      <c r="D205" s="40" t="s">
        <v>252</v>
      </c>
      <c r="E205" s="40" t="n">
        <v>0</v>
      </c>
      <c r="F205" s="40" t="n">
        <v>0</v>
      </c>
      <c r="G205" s="40" t="n">
        <v>0</v>
      </c>
      <c r="H205" s="100" t="n">
        <v>1140</v>
      </c>
    </row>
    <row r="206" customFormat="false" ht="12.75" hidden="false" customHeight="false" outlineLevel="0" collapsed="false">
      <c r="A206" s="73" t="n">
        <v>16360</v>
      </c>
      <c r="B206" s="74" t="n">
        <v>820</v>
      </c>
      <c r="C206" s="75"/>
      <c r="D206" s="73" t="s">
        <v>253</v>
      </c>
      <c r="E206" s="40" t="n">
        <v>0</v>
      </c>
      <c r="F206" s="40" t="n">
        <v>0</v>
      </c>
      <c r="G206" s="40" t="n">
        <v>0</v>
      </c>
      <c r="H206" s="100" t="n">
        <v>1296</v>
      </c>
    </row>
    <row r="207" customFormat="false" ht="12.75" hidden="false" customHeight="false" outlineLevel="0" collapsed="false">
      <c r="A207" s="40" t="n">
        <v>16319</v>
      </c>
      <c r="B207" s="69" t="n">
        <v>820.1</v>
      </c>
      <c r="C207" s="28"/>
      <c r="D207" s="40" t="s">
        <v>254</v>
      </c>
      <c r="E207" s="40" t="n">
        <v>0</v>
      </c>
      <c r="F207" s="40" t="n">
        <v>0</v>
      </c>
      <c r="G207" s="40" t="n">
        <v>0</v>
      </c>
      <c r="H207" s="100" t="n">
        <v>87</v>
      </c>
    </row>
    <row r="208" customFormat="false" ht="12.75" hidden="false" customHeight="false" outlineLevel="0" collapsed="false">
      <c r="A208" s="67" t="n">
        <v>26167</v>
      </c>
      <c r="B208" s="69" t="n">
        <v>820.1</v>
      </c>
      <c r="C208" s="28"/>
      <c r="D208" s="40" t="s">
        <v>255</v>
      </c>
      <c r="E208" s="40" t="n">
        <v>0</v>
      </c>
      <c r="F208" s="40" t="n">
        <v>0</v>
      </c>
      <c r="G208" s="40" t="n">
        <v>0</v>
      </c>
      <c r="H208" s="100" t="n">
        <v>0</v>
      </c>
    </row>
    <row r="209" customFormat="false" ht="12.75" hidden="false" customHeight="false" outlineLevel="0" collapsed="false">
      <c r="A209" s="67" t="n">
        <v>26169</v>
      </c>
      <c r="B209" s="69" t="n">
        <v>820.1</v>
      </c>
      <c r="C209" s="28"/>
      <c r="D209" s="40" t="s">
        <v>256</v>
      </c>
      <c r="E209" s="40" t="n">
        <v>0</v>
      </c>
      <c r="F209" s="40" t="n">
        <v>0</v>
      </c>
      <c r="G209" s="40" t="n">
        <v>0</v>
      </c>
      <c r="H209" s="100" t="n">
        <v>0</v>
      </c>
    </row>
    <row r="210" customFormat="false" ht="12.75" hidden="false" customHeight="false" outlineLevel="0" collapsed="false">
      <c r="A210" s="40" t="n">
        <v>26178</v>
      </c>
      <c r="B210" s="69" t="n">
        <v>820.1</v>
      </c>
      <c r="C210" s="28"/>
      <c r="D210" s="40" t="s">
        <v>257</v>
      </c>
      <c r="E210" s="40" t="n">
        <v>0</v>
      </c>
      <c r="F210" s="40" t="n">
        <v>0</v>
      </c>
      <c r="G210" s="40" t="n">
        <v>0</v>
      </c>
      <c r="H210" s="100" t="n">
        <v>0</v>
      </c>
    </row>
    <row r="211" customFormat="false" ht="12.75" hidden="false" customHeight="false" outlineLevel="0" collapsed="false">
      <c r="A211" s="67" t="n">
        <v>26157</v>
      </c>
      <c r="B211" s="69" t="n">
        <v>820.1</v>
      </c>
      <c r="C211" s="28"/>
      <c r="D211" s="40" t="s">
        <v>258</v>
      </c>
      <c r="E211" s="40" t="n">
        <v>0</v>
      </c>
      <c r="F211" s="40" t="n">
        <v>0</v>
      </c>
      <c r="G211" s="40" t="n">
        <v>0</v>
      </c>
      <c r="H211" s="100" t="n">
        <v>-25000</v>
      </c>
    </row>
    <row r="212" customFormat="false" ht="12.75" hidden="false" customHeight="false" outlineLevel="0" collapsed="false">
      <c r="A212" s="40" t="n">
        <v>16330</v>
      </c>
      <c r="B212" s="69" t="n">
        <v>820.1</v>
      </c>
      <c r="C212" s="28"/>
      <c r="D212" s="40" t="s">
        <v>259</v>
      </c>
      <c r="E212" s="40" t="n">
        <v>0</v>
      </c>
      <c r="F212" s="40" t="n">
        <v>0</v>
      </c>
      <c r="G212" s="40" t="n">
        <v>0</v>
      </c>
      <c r="H212" s="100" t="n">
        <v>0</v>
      </c>
    </row>
    <row r="213" customFormat="false" ht="12.75" hidden="false" customHeight="false" outlineLevel="0" collapsed="false">
      <c r="A213" s="40" t="n">
        <v>16352</v>
      </c>
      <c r="B213" s="69" t="n">
        <v>820.1</v>
      </c>
      <c r="C213" s="28"/>
      <c r="D213" s="40" t="s">
        <v>260</v>
      </c>
      <c r="E213" s="40" t="n">
        <v>0</v>
      </c>
      <c r="F213" s="40" t="n">
        <v>0</v>
      </c>
      <c r="G213" s="40" t="n">
        <v>0</v>
      </c>
      <c r="H213" s="100" t="n">
        <v>347</v>
      </c>
    </row>
    <row r="214" customFormat="false" ht="12.75" hidden="false" customHeight="false" outlineLevel="0" collapsed="false">
      <c r="A214" s="40" t="n">
        <v>16312</v>
      </c>
      <c r="B214" s="69" t="n">
        <v>820.1</v>
      </c>
      <c r="C214" s="28"/>
      <c r="D214" s="40" t="s">
        <v>261</v>
      </c>
      <c r="E214" s="40" t="n">
        <v>0</v>
      </c>
      <c r="F214" s="40" t="n">
        <v>0</v>
      </c>
      <c r="G214" s="40" t="n">
        <v>0</v>
      </c>
      <c r="H214" s="100" t="n">
        <v>0</v>
      </c>
    </row>
    <row r="215" customFormat="false" ht="12.75" hidden="false" customHeight="false" outlineLevel="0" collapsed="false">
      <c r="A215" s="40" t="n">
        <v>16307</v>
      </c>
      <c r="B215" s="69" t="n">
        <v>820.1</v>
      </c>
      <c r="C215" s="28"/>
      <c r="D215" s="40" t="s">
        <v>262</v>
      </c>
      <c r="E215" s="40" t="n">
        <v>0</v>
      </c>
      <c r="F215" s="40" t="n">
        <v>0</v>
      </c>
      <c r="G215" s="40" t="n">
        <v>0</v>
      </c>
      <c r="H215" s="100" t="n">
        <v>0</v>
      </c>
    </row>
    <row r="216" customFormat="false" ht="12.75" hidden="false" customHeight="false" outlineLevel="0" collapsed="false">
      <c r="A216" s="40" t="n">
        <v>26033</v>
      </c>
      <c r="B216" s="69" t="n">
        <v>820.1</v>
      </c>
      <c r="C216" s="28"/>
      <c r="D216" s="40" t="s">
        <v>263</v>
      </c>
      <c r="E216" s="40" t="n">
        <v>0</v>
      </c>
      <c r="F216" s="40" t="n">
        <v>0</v>
      </c>
      <c r="G216" s="40" t="n">
        <v>0</v>
      </c>
      <c r="H216" s="100" t="n">
        <v>-14000</v>
      </c>
    </row>
    <row r="217" customFormat="false" ht="12.75" hidden="false" customHeight="false" outlineLevel="0" collapsed="false">
      <c r="A217" s="40" t="n">
        <v>16316</v>
      </c>
      <c r="B217" s="69" t="n">
        <v>820.1</v>
      </c>
      <c r="C217" s="28"/>
      <c r="D217" s="40" t="s">
        <v>264</v>
      </c>
      <c r="E217" s="40" t="n">
        <v>0</v>
      </c>
      <c r="F217" s="40" t="n">
        <v>0</v>
      </c>
      <c r="G217" s="40" t="n">
        <v>0</v>
      </c>
      <c r="H217" s="100" t="n">
        <v>138</v>
      </c>
    </row>
    <row r="218" customFormat="false" ht="12.75" hidden="false" customHeight="false" outlineLevel="0" collapsed="false">
      <c r="A218" s="40" t="n">
        <v>16353</v>
      </c>
      <c r="B218" s="69" t="n">
        <v>820.1</v>
      </c>
      <c r="C218" s="28"/>
      <c r="D218" s="40" t="s">
        <v>265</v>
      </c>
      <c r="E218" s="40" t="n">
        <v>0</v>
      </c>
      <c r="F218" s="40" t="n">
        <v>0</v>
      </c>
      <c r="G218" s="40" t="n">
        <v>0</v>
      </c>
      <c r="H218" s="100" t="n">
        <v>0</v>
      </c>
    </row>
    <row r="219" customFormat="false" ht="12.75" hidden="false" customHeight="false" outlineLevel="0" collapsed="false">
      <c r="A219" s="67" t="n">
        <v>16179</v>
      </c>
      <c r="B219" s="69" t="n">
        <v>820.1</v>
      </c>
      <c r="C219" s="28"/>
      <c r="D219" s="70" t="s">
        <v>266</v>
      </c>
      <c r="E219" s="40" t="n">
        <v>0</v>
      </c>
      <c r="F219" s="40" t="n">
        <v>0</v>
      </c>
      <c r="G219" s="40" t="n">
        <v>0</v>
      </c>
      <c r="H219" s="100" t="n">
        <v>0</v>
      </c>
    </row>
    <row r="220" customFormat="false" ht="12.75" hidden="false" customHeight="false" outlineLevel="0" collapsed="false">
      <c r="A220" s="67" t="n">
        <v>26156</v>
      </c>
      <c r="B220" s="69" t="n">
        <v>820.1</v>
      </c>
      <c r="C220" s="45"/>
      <c r="D220" s="91" t="s">
        <v>266</v>
      </c>
      <c r="E220" s="40" t="n">
        <v>0</v>
      </c>
      <c r="F220" s="40" t="n">
        <v>0</v>
      </c>
      <c r="G220" s="40" t="n">
        <v>0</v>
      </c>
      <c r="H220" s="100" t="n">
        <v>0</v>
      </c>
    </row>
    <row r="221" customFormat="false" ht="13.5" hidden="false" customHeight="false" outlineLevel="0" collapsed="false">
      <c r="A221" s="48" t="n">
        <v>26040</v>
      </c>
      <c r="B221" s="78" t="n">
        <v>820.1</v>
      </c>
      <c r="C221" s="49" t="n">
        <v>1087</v>
      </c>
      <c r="D221" s="48" t="s">
        <v>267</v>
      </c>
      <c r="E221" s="48" t="n">
        <v>0</v>
      </c>
      <c r="F221" s="48" t="n">
        <v>0</v>
      </c>
      <c r="G221" s="48" t="n">
        <v>0</v>
      </c>
      <c r="H221" s="101" t="n">
        <v>-48</v>
      </c>
    </row>
    <row r="222" customFormat="false" ht="12.75" hidden="false" customHeight="false" outlineLevel="0" collapsed="false">
      <c r="A222" s="28"/>
      <c r="B222" s="114"/>
      <c r="C222" s="28"/>
      <c r="D222" s="46"/>
      <c r="E222" s="45"/>
      <c r="F222" s="45"/>
      <c r="G222" s="45"/>
      <c r="H222" s="45"/>
    </row>
  </sheetData>
  <printOptions headings="false" gridLines="false" gridLinesSet="true" horizontalCentered="true" verticalCentered="false"/>
  <pageMargins left="0.25" right="0.240277777777778" top="0.479861111111111" bottom="0.739583333333333" header="0.25" footer="0.459722222222222"/>
  <pageSetup paperSize="1" scale="70" fitToWidth="1" fitToHeight="1" pageOrder="downThenOver" orientation="portrait" blackAndWhite="false" draft="false" cellComments="atEnd" horizontalDpi="300" verticalDpi="300" copies="1"/>
  <headerFooter differentFirst="false" differentOddEven="false">
    <oddHeader>&amp;LEl Paso Field Services&amp;RAS Dispatch Overview</oddHeader>
    <oddFooter>&amp;L&amp;D  &amp;T&amp;CPage &amp;P&amp;R&amp;"Times New Roman,Bold"&amp;14&amp;A</oddFooter>
  </headerFooter>
  <rowBreaks count="3" manualBreakCount="3">
    <brk id="70" man="true" max="16383" min="0"/>
    <brk id="118" man="true" max="16383" min="0"/>
    <brk id="161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5"/>
    <col collapsed="false" customWidth="true" hidden="false" outlineLevel="0" max="2" min="2" style="115" width="11.15"/>
    <col collapsed="false" customWidth="true" hidden="false" outlineLevel="0" max="3" min="3" style="115" width="10.15"/>
    <col collapsed="false" customWidth="true" hidden="false" outlineLevel="0" max="4" min="4" style="116" width="13.15"/>
    <col collapsed="false" customWidth="true" hidden="false" outlineLevel="0" max="5" min="5" style="116" width="11.65"/>
    <col collapsed="false" customWidth="true" hidden="false" outlineLevel="0" max="6" min="6" style="116" width="17.65"/>
    <col collapsed="false" customWidth="true" hidden="false" outlineLevel="0" max="7" min="7" style="0" width="7.32"/>
    <col collapsed="false" customWidth="true" hidden="false" outlineLevel="0" max="8" min="8" style="116" width="7.82"/>
    <col collapsed="false" customWidth="true" hidden="false" outlineLevel="0" max="9" min="9" style="0" width="13.32"/>
  </cols>
  <sheetData>
    <row r="1" customFormat="false" ht="42.75" hidden="false" customHeight="true" outlineLevel="0" collapsed="false">
      <c r="A1" s="117"/>
      <c r="B1" s="118"/>
      <c r="C1" s="118"/>
      <c r="E1" s="119"/>
      <c r="F1" s="119"/>
      <c r="G1" s="119"/>
      <c r="I1" s="120" t="s">
        <v>274</v>
      </c>
    </row>
    <row r="2" customFormat="false" ht="12.75" hidden="false" customHeight="false" outlineLevel="0" collapsed="false">
      <c r="A2" s="121" t="s">
        <v>275</v>
      </c>
      <c r="B2" s="122" t="s">
        <v>276</v>
      </c>
      <c r="C2" s="122" t="s">
        <v>277</v>
      </c>
      <c r="D2" s="121" t="s">
        <v>35</v>
      </c>
      <c r="E2" s="121" t="s">
        <v>278</v>
      </c>
      <c r="F2" s="121" t="s">
        <v>279</v>
      </c>
      <c r="G2" s="121" t="s">
        <v>280</v>
      </c>
      <c r="H2" s="121" t="s">
        <v>281</v>
      </c>
      <c r="I2" s="121" t="s">
        <v>282</v>
      </c>
    </row>
    <row r="3" customFormat="false" ht="51" hidden="false" customHeight="false" outlineLevel="0" collapsed="false">
      <c r="A3" s="123" t="s">
        <v>283</v>
      </c>
      <c r="B3" s="124" t="n">
        <v>36753</v>
      </c>
      <c r="C3" s="124" t="n">
        <v>36753</v>
      </c>
      <c r="D3" s="123" t="s">
        <v>284</v>
      </c>
      <c r="E3" s="123" t="s">
        <v>285</v>
      </c>
      <c r="F3" s="123" t="s">
        <v>286</v>
      </c>
      <c r="G3" s="123" t="s">
        <v>287</v>
      </c>
      <c r="H3" s="123"/>
      <c r="I3" s="123"/>
    </row>
    <row r="4" customFormat="false" ht="76.5" hidden="false" customHeight="false" outlineLevel="0" collapsed="false">
      <c r="A4" s="123" t="s">
        <v>283</v>
      </c>
      <c r="B4" s="124" t="n">
        <v>36753</v>
      </c>
      <c r="C4" s="124" t="n">
        <v>36755</v>
      </c>
      <c r="D4" s="123" t="s">
        <v>284</v>
      </c>
      <c r="E4" s="123" t="s">
        <v>285</v>
      </c>
      <c r="F4" s="123" t="s">
        <v>288</v>
      </c>
      <c r="G4" s="123" t="s">
        <v>287</v>
      </c>
      <c r="H4" s="123" t="s">
        <v>289</v>
      </c>
      <c r="I4" s="123"/>
    </row>
    <row r="5" customFormat="false" ht="12.75" hidden="false" customHeight="false" outlineLevel="0" collapsed="false">
      <c r="A5" s="123"/>
      <c r="B5" s="124"/>
      <c r="C5" s="124"/>
      <c r="D5" s="123"/>
      <c r="E5" s="123"/>
      <c r="F5" s="123"/>
      <c r="G5" s="123"/>
      <c r="H5" s="123"/>
      <c r="I5" s="123"/>
    </row>
    <row r="6" customFormat="false" ht="12.75" hidden="false" customHeight="false" outlineLevel="0" collapsed="false">
      <c r="A6" s="123"/>
      <c r="B6" s="124"/>
      <c r="C6" s="124"/>
      <c r="D6" s="123"/>
      <c r="E6" s="123"/>
      <c r="F6" s="123"/>
      <c r="G6" s="123"/>
      <c r="H6" s="123"/>
      <c r="I6" s="123"/>
    </row>
    <row r="7" customFormat="false" ht="12.75" hidden="false" customHeight="false" outlineLevel="0" collapsed="false">
      <c r="A7" s="123"/>
      <c r="B7" s="124"/>
      <c r="C7" s="124"/>
      <c r="D7" s="123"/>
      <c r="E7" s="123"/>
      <c r="F7" s="123"/>
      <c r="G7" s="123"/>
      <c r="H7" s="123"/>
      <c r="I7" s="123"/>
    </row>
    <row r="8" customFormat="false" ht="12.75" hidden="false" customHeight="false" outlineLevel="0" collapsed="false">
      <c r="A8" s="123"/>
      <c r="B8" s="124"/>
      <c r="C8" s="124"/>
      <c r="D8" s="123"/>
      <c r="E8" s="123"/>
      <c r="F8" s="123"/>
      <c r="G8" s="123"/>
      <c r="H8" s="123"/>
      <c r="I8" s="123"/>
    </row>
  </sheetData>
  <printOptions headings="false" gridLines="true" gridLinesSet="true" horizontalCentered="false" verticalCentered="false"/>
  <pageMargins left="0.25" right="0.25" top="0.679861111111111" bottom="0.570138888888889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 &amp;T&amp;R&amp;"Times New Roman,Bold Italic"&amp;14Operations Planning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4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3" min="1" style="125" width="10.65"/>
    <col collapsed="false" customWidth="true" hidden="false" outlineLevel="0" max="4" min="4" style="125" width="30.49"/>
    <col collapsed="false" customWidth="true" hidden="false" outlineLevel="0" max="5" min="5" style="125" width="4.15"/>
    <col collapsed="false" customWidth="true" hidden="true" outlineLevel="0" max="45" min="6" style="125" width="22.49"/>
    <col collapsed="false" customWidth="true" hidden="false" outlineLevel="0" max="47" min="46" style="125" width="22.49"/>
    <col collapsed="false" customWidth="false" hidden="false" outlineLevel="0" max="257" min="48" style="125" width="10.65"/>
  </cols>
  <sheetData>
    <row r="1" customFormat="false" ht="15.75" hidden="false" customHeight="false" outlineLevel="0" collapsed="false">
      <c r="H1" s="126" t="s">
        <v>290</v>
      </c>
      <c r="I1" s="126" t="s">
        <v>290</v>
      </c>
    </row>
    <row r="2" customFormat="false" ht="18" hidden="false" customHeight="false" outlineLevel="0" collapsed="false">
      <c r="AB2" s="126" t="s">
        <v>291</v>
      </c>
      <c r="AC2" s="126" t="s">
        <v>292</v>
      </c>
      <c r="AH2" s="126" t="s">
        <v>293</v>
      </c>
      <c r="AR2" s="127" t="s">
        <v>294</v>
      </c>
      <c r="AS2" s="127"/>
      <c r="AT2" s="127" t="s">
        <v>295</v>
      </c>
    </row>
    <row r="3" customFormat="false" ht="20.25" hidden="false" customHeight="false" outlineLevel="0" collapsed="false">
      <c r="A3" s="128" t="s">
        <v>296</v>
      </c>
      <c r="E3" s="129"/>
      <c r="F3" s="127" t="n">
        <v>36708</v>
      </c>
      <c r="G3" s="127" t="n">
        <v>36709</v>
      </c>
      <c r="H3" s="127" t="n">
        <v>36710</v>
      </c>
      <c r="I3" s="127" t="n">
        <v>36711</v>
      </c>
      <c r="J3" s="127" t="n">
        <v>36712</v>
      </c>
      <c r="K3" s="127" t="n">
        <v>36713</v>
      </c>
      <c r="L3" s="127" t="n">
        <v>36714</v>
      </c>
      <c r="M3" s="127" t="n">
        <v>36715</v>
      </c>
      <c r="N3" s="127" t="n">
        <v>36716</v>
      </c>
      <c r="O3" s="127" t="n">
        <v>36717</v>
      </c>
      <c r="P3" s="127" t="n">
        <v>36718</v>
      </c>
      <c r="Q3" s="127" t="n">
        <v>36719</v>
      </c>
      <c r="R3" s="127" t="n">
        <v>36720</v>
      </c>
      <c r="S3" s="127" t="n">
        <v>36721</v>
      </c>
      <c r="T3" s="127" t="n">
        <v>36722</v>
      </c>
      <c r="U3" s="127" t="n">
        <v>36723</v>
      </c>
      <c r="V3" s="127" t="n">
        <v>36724</v>
      </c>
      <c r="W3" s="127" t="n">
        <v>36725</v>
      </c>
      <c r="X3" s="127" t="n">
        <v>36726</v>
      </c>
      <c r="Y3" s="127" t="n">
        <v>36727</v>
      </c>
      <c r="Z3" s="127" t="n">
        <v>36728</v>
      </c>
      <c r="AA3" s="127" t="s">
        <v>297</v>
      </c>
      <c r="AB3" s="127" t="n">
        <v>36731</v>
      </c>
      <c r="AC3" s="127" t="n">
        <v>36732</v>
      </c>
      <c r="AD3" s="127" t="n">
        <v>36733</v>
      </c>
      <c r="AE3" s="127" t="n">
        <v>36734</v>
      </c>
      <c r="AF3" s="127" t="n">
        <v>36739</v>
      </c>
      <c r="AG3" s="127" t="n">
        <v>36740</v>
      </c>
      <c r="AH3" s="127" t="n">
        <v>36741</v>
      </c>
      <c r="AI3" s="127" t="n">
        <v>36742</v>
      </c>
      <c r="AJ3" s="127" t="n">
        <v>36743</v>
      </c>
      <c r="AK3" s="127" t="n">
        <v>36744</v>
      </c>
      <c r="AL3" s="127" t="n">
        <v>36745</v>
      </c>
      <c r="AM3" s="127" t="n">
        <v>36746</v>
      </c>
      <c r="AN3" s="127" t="n">
        <v>36747</v>
      </c>
      <c r="AO3" s="127" t="n">
        <v>36748</v>
      </c>
      <c r="AP3" s="127" t="n">
        <v>36749</v>
      </c>
      <c r="AQ3" s="127" t="s">
        <v>298</v>
      </c>
      <c r="AR3" s="127" t="n">
        <v>36752</v>
      </c>
      <c r="AS3" s="127" t="n">
        <v>36753</v>
      </c>
      <c r="AT3" s="127" t="n">
        <v>36754</v>
      </c>
      <c r="AU3" s="127" t="n">
        <v>36755</v>
      </c>
    </row>
    <row r="4" customFormat="false" ht="18" hidden="false" customHeight="false" outlineLevel="0" collapsed="false">
      <c r="A4" s="130" t="s">
        <v>299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</row>
    <row r="5" customFormat="false" ht="18" hidden="false" customHeight="false" outlineLevel="0" collapsed="false">
      <c r="A5" s="125" t="s">
        <v>300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</row>
    <row r="8" customFormat="false" ht="12.75" hidden="false" customHeight="false" outlineLevel="0" collapsed="false">
      <c r="A8" s="130" t="s">
        <v>301</v>
      </c>
    </row>
    <row r="9" customFormat="false" ht="12.75" hidden="false" customHeight="false" outlineLevel="0" collapsed="false">
      <c r="A9" s="125" t="s">
        <v>302</v>
      </c>
      <c r="F9" s="132" t="n">
        <v>30626</v>
      </c>
      <c r="G9" s="132" t="n">
        <v>30626</v>
      </c>
      <c r="H9" s="132" t="n">
        <v>30626</v>
      </c>
      <c r="I9" s="132" t="n">
        <v>30626</v>
      </c>
      <c r="J9" s="132" t="n">
        <v>30626</v>
      </c>
      <c r="K9" s="132" t="n">
        <v>30626</v>
      </c>
      <c r="L9" s="132" t="n">
        <v>30626</v>
      </c>
      <c r="M9" s="132" t="n">
        <v>30626</v>
      </c>
      <c r="N9" s="132" t="n">
        <v>30626</v>
      </c>
      <c r="O9" s="132" t="n">
        <v>30626</v>
      </c>
      <c r="P9" s="132" t="n">
        <v>30626</v>
      </c>
      <c r="Q9" s="132" t="n">
        <v>42626</v>
      </c>
      <c r="R9" s="132" t="n">
        <v>30626</v>
      </c>
      <c r="S9" s="132" t="n">
        <v>30626</v>
      </c>
      <c r="T9" s="132" t="n">
        <v>30626</v>
      </c>
      <c r="U9" s="132" t="n">
        <v>30626</v>
      </c>
      <c r="V9" s="132" t="n">
        <v>30626</v>
      </c>
      <c r="W9" s="132" t="n">
        <v>30626</v>
      </c>
      <c r="X9" s="132" t="n">
        <v>30626</v>
      </c>
      <c r="Y9" s="132" t="n">
        <v>30626</v>
      </c>
      <c r="Z9" s="132" t="n">
        <v>30626</v>
      </c>
      <c r="AA9" s="132" t="n">
        <v>30626</v>
      </c>
      <c r="AB9" s="132" t="n">
        <v>40577</v>
      </c>
      <c r="AC9" s="132" t="n">
        <v>50526</v>
      </c>
      <c r="AD9" s="132" t="n">
        <v>40000</v>
      </c>
      <c r="AE9" s="132" t="n">
        <v>40000</v>
      </c>
      <c r="AF9" s="132" t="n">
        <v>18412</v>
      </c>
      <c r="AG9" s="132" t="n">
        <v>18412</v>
      </c>
      <c r="AH9" s="132" t="n">
        <v>3000</v>
      </c>
      <c r="AI9" s="132" t="n">
        <v>18412</v>
      </c>
      <c r="AJ9" s="133" t="n">
        <v>26412</v>
      </c>
      <c r="AK9" s="133" t="n">
        <v>26412</v>
      </c>
      <c r="AL9" s="134" t="n">
        <v>26412</v>
      </c>
      <c r="AM9" s="134" t="n">
        <v>0</v>
      </c>
      <c r="AN9" s="134" t="n">
        <v>18412</v>
      </c>
      <c r="AO9" s="134" t="n">
        <v>26372</v>
      </c>
      <c r="AP9" s="134" t="n">
        <v>29372</v>
      </c>
      <c r="AQ9" s="134" t="n">
        <v>26372</v>
      </c>
      <c r="AR9" s="134" t="n">
        <v>26372</v>
      </c>
      <c r="AS9" s="134" t="n">
        <v>26372</v>
      </c>
      <c r="AT9" s="134" t="n">
        <v>6472</v>
      </c>
      <c r="AU9" s="134" t="n">
        <v>6472</v>
      </c>
    </row>
    <row r="10" customFormat="false" ht="12.75" hidden="false" customHeight="false" outlineLevel="0" collapsed="false">
      <c r="A10" s="125" t="s">
        <v>303</v>
      </c>
      <c r="F10" s="135" t="n">
        <v>72629</v>
      </c>
      <c r="G10" s="135" t="n">
        <v>72629</v>
      </c>
      <c r="H10" s="135" t="n">
        <v>52629</v>
      </c>
      <c r="I10" s="135" t="n">
        <v>72629</v>
      </c>
      <c r="J10" s="135" t="n">
        <v>72629</v>
      </c>
      <c r="K10" s="135" t="n">
        <v>61629</v>
      </c>
      <c r="L10" s="135" t="n">
        <v>61629</v>
      </c>
      <c r="M10" s="135" t="n">
        <v>61629</v>
      </c>
      <c r="N10" s="135" t="n">
        <v>61629</v>
      </c>
      <c r="O10" s="135" t="n">
        <v>61629</v>
      </c>
      <c r="P10" s="135" t="n">
        <v>61629</v>
      </c>
      <c r="Q10" s="135" t="n">
        <v>21629</v>
      </c>
      <c r="R10" s="135" t="n">
        <v>21629</v>
      </c>
      <c r="S10" s="135" t="n">
        <v>24226</v>
      </c>
      <c r="T10" s="135" t="n">
        <v>11629</v>
      </c>
      <c r="U10" s="135" t="n">
        <v>11629</v>
      </c>
      <c r="V10" s="135" t="n">
        <v>11629</v>
      </c>
      <c r="W10" s="135" t="n">
        <v>40226</v>
      </c>
      <c r="X10" s="135" t="n">
        <v>17015</v>
      </c>
      <c r="Y10" s="135" t="n">
        <v>61629</v>
      </c>
      <c r="Z10" s="135" t="n">
        <v>36383</v>
      </c>
      <c r="AA10" s="135" t="n">
        <v>33756</v>
      </c>
      <c r="AB10" s="135" t="n">
        <v>33756</v>
      </c>
      <c r="AC10" s="135" t="n">
        <v>31756</v>
      </c>
      <c r="AD10" s="135" t="n">
        <v>47756</v>
      </c>
      <c r="AE10" s="135" t="n">
        <v>26002</v>
      </c>
      <c r="AF10" s="135" t="n">
        <v>16629</v>
      </c>
      <c r="AG10" s="135" t="n">
        <v>41629</v>
      </c>
      <c r="AH10" s="135" t="n">
        <v>31629</v>
      </c>
      <c r="AI10" s="135" t="n">
        <v>41629</v>
      </c>
      <c r="AJ10" s="136" t="n">
        <v>41629</v>
      </c>
      <c r="AK10" s="136" t="n">
        <v>41629</v>
      </c>
      <c r="AL10" s="137" t="n">
        <v>41629</v>
      </c>
      <c r="AM10" s="137" t="n">
        <v>1629</v>
      </c>
      <c r="AN10" s="137" t="n">
        <v>31629</v>
      </c>
      <c r="AO10" s="137" t="n">
        <v>14431</v>
      </c>
      <c r="AP10" s="137" t="n">
        <v>26431</v>
      </c>
      <c r="AQ10" s="137" t="n">
        <v>26431</v>
      </c>
      <c r="AR10" s="137" t="n">
        <v>11431</v>
      </c>
      <c r="AS10" s="137" t="n">
        <v>41431</v>
      </c>
      <c r="AT10" s="137" t="n">
        <v>41431</v>
      </c>
      <c r="AU10" s="137" t="n">
        <v>41431</v>
      </c>
    </row>
    <row r="11" customFormat="false" ht="12.75" hidden="false" customHeight="false" outlineLevel="0" collapsed="false">
      <c r="A11" s="125" t="s">
        <v>304</v>
      </c>
      <c r="F11" s="135" t="n">
        <v>0</v>
      </c>
      <c r="G11" s="135" t="n">
        <v>0</v>
      </c>
      <c r="H11" s="135" t="n">
        <v>0</v>
      </c>
      <c r="I11" s="135" t="n">
        <v>0</v>
      </c>
      <c r="J11" s="135" t="n">
        <v>0</v>
      </c>
      <c r="K11" s="135" t="n">
        <v>0</v>
      </c>
      <c r="L11" s="135" t="n">
        <v>0</v>
      </c>
      <c r="M11" s="135" t="n">
        <v>0</v>
      </c>
      <c r="N11" s="135" t="n">
        <v>0</v>
      </c>
      <c r="O11" s="135" t="n">
        <v>0</v>
      </c>
      <c r="P11" s="135" t="n">
        <v>0</v>
      </c>
      <c r="Q11" s="135" t="n">
        <v>0</v>
      </c>
      <c r="R11" s="135" t="n">
        <v>0</v>
      </c>
      <c r="S11" s="135" t="n">
        <v>0</v>
      </c>
      <c r="T11" s="135" t="n">
        <v>0</v>
      </c>
      <c r="U11" s="135" t="n">
        <v>0</v>
      </c>
      <c r="V11" s="135" t="n">
        <v>0</v>
      </c>
      <c r="W11" s="135" t="n">
        <v>0</v>
      </c>
      <c r="X11" s="135" t="n">
        <v>0</v>
      </c>
      <c r="Y11" s="135" t="n">
        <v>0</v>
      </c>
      <c r="Z11" s="135" t="n">
        <v>0</v>
      </c>
      <c r="AA11" s="135" t="n">
        <v>0</v>
      </c>
      <c r="AB11" s="135" t="n">
        <v>0</v>
      </c>
      <c r="AC11" s="135" t="n">
        <v>0</v>
      </c>
      <c r="AD11" s="135" t="n">
        <v>0</v>
      </c>
      <c r="AE11" s="135" t="n">
        <v>0</v>
      </c>
      <c r="AF11" s="135" t="n">
        <v>0</v>
      </c>
      <c r="AG11" s="135" t="n">
        <v>0</v>
      </c>
      <c r="AH11" s="135" t="n">
        <v>0</v>
      </c>
      <c r="AI11" s="135" t="n">
        <v>0</v>
      </c>
      <c r="AJ11" s="135" t="n">
        <v>0</v>
      </c>
      <c r="AK11" s="135" t="n">
        <v>0</v>
      </c>
      <c r="AL11" s="137" t="n">
        <v>0</v>
      </c>
      <c r="AM11" s="137" t="n">
        <v>0</v>
      </c>
      <c r="AN11" s="137" t="n">
        <v>0</v>
      </c>
      <c r="AO11" s="137" t="n">
        <v>0</v>
      </c>
      <c r="AP11" s="137" t="n">
        <v>0</v>
      </c>
      <c r="AQ11" s="137" t="n">
        <v>0</v>
      </c>
      <c r="AR11" s="137" t="n">
        <v>0</v>
      </c>
      <c r="AS11" s="137" t="n">
        <v>0</v>
      </c>
      <c r="AT11" s="137" t="n">
        <v>0</v>
      </c>
      <c r="AU11" s="137" t="n">
        <v>0</v>
      </c>
    </row>
    <row r="12" customFormat="false" ht="12.75" hidden="false" customHeight="false" outlineLevel="0" collapsed="false">
      <c r="A12" s="125" t="s">
        <v>305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 t="n">
        <v>0</v>
      </c>
      <c r="AG12" s="135" t="n">
        <v>0</v>
      </c>
      <c r="AH12" s="135" t="n">
        <v>0</v>
      </c>
      <c r="AI12" s="135" t="n">
        <v>0</v>
      </c>
      <c r="AJ12" s="135" t="n">
        <v>0</v>
      </c>
      <c r="AK12" s="135" t="n">
        <v>0</v>
      </c>
      <c r="AL12" s="135" t="n">
        <v>0</v>
      </c>
      <c r="AM12" s="135" t="n">
        <v>0</v>
      </c>
      <c r="AN12" s="135" t="n">
        <v>0</v>
      </c>
      <c r="AO12" s="135" t="n">
        <v>0</v>
      </c>
      <c r="AP12" s="135" t="n">
        <v>0</v>
      </c>
      <c r="AQ12" s="135" t="n">
        <v>0</v>
      </c>
      <c r="AR12" s="135" t="n">
        <v>0</v>
      </c>
      <c r="AS12" s="135" t="n">
        <v>0</v>
      </c>
      <c r="AT12" s="135" t="n">
        <v>0</v>
      </c>
      <c r="AU12" s="135" t="n">
        <v>0</v>
      </c>
    </row>
    <row r="13" customFormat="false" ht="12.75" hidden="false" customHeight="false" outlineLevel="0" collapsed="false">
      <c r="A13" s="125" t="s">
        <v>306</v>
      </c>
      <c r="F13" s="138" t="n">
        <v>0</v>
      </c>
      <c r="G13" s="138" t="n">
        <v>0</v>
      </c>
      <c r="H13" s="138" t="n">
        <v>0</v>
      </c>
      <c r="I13" s="138" t="n">
        <v>0</v>
      </c>
      <c r="J13" s="138" t="n">
        <v>0</v>
      </c>
      <c r="K13" s="138" t="n">
        <v>0</v>
      </c>
      <c r="L13" s="138" t="n">
        <v>0</v>
      </c>
      <c r="M13" s="138" t="n">
        <v>0</v>
      </c>
      <c r="N13" s="138" t="n">
        <v>0</v>
      </c>
      <c r="O13" s="138" t="n">
        <v>0</v>
      </c>
      <c r="P13" s="138" t="n">
        <v>0</v>
      </c>
      <c r="Q13" s="138" t="n">
        <v>0</v>
      </c>
      <c r="R13" s="138" t="n">
        <v>0</v>
      </c>
      <c r="S13" s="138" t="n">
        <v>0</v>
      </c>
      <c r="T13" s="138" t="n">
        <v>0</v>
      </c>
      <c r="U13" s="138" t="n">
        <v>0</v>
      </c>
      <c r="V13" s="138" t="n">
        <v>0</v>
      </c>
      <c r="W13" s="138" t="n">
        <v>0</v>
      </c>
      <c r="X13" s="138" t="n">
        <v>0</v>
      </c>
      <c r="Y13" s="138" t="n">
        <v>0</v>
      </c>
      <c r="Z13" s="138" t="n">
        <v>0</v>
      </c>
      <c r="AA13" s="138" t="n">
        <v>0</v>
      </c>
      <c r="AB13" s="138" t="n">
        <v>0</v>
      </c>
      <c r="AC13" s="138" t="n">
        <v>0</v>
      </c>
      <c r="AD13" s="138" t="n">
        <v>0</v>
      </c>
      <c r="AE13" s="138" t="n">
        <v>0</v>
      </c>
      <c r="AF13" s="138" t="n">
        <v>0</v>
      </c>
      <c r="AG13" s="138" t="n">
        <v>0</v>
      </c>
      <c r="AH13" s="138" t="n">
        <v>0</v>
      </c>
      <c r="AI13" s="138" t="n">
        <v>0</v>
      </c>
      <c r="AJ13" s="138" t="n">
        <v>0</v>
      </c>
      <c r="AK13" s="138" t="n">
        <v>0</v>
      </c>
      <c r="AL13" s="138" t="n">
        <v>0</v>
      </c>
      <c r="AM13" s="138" t="n">
        <v>0</v>
      </c>
      <c r="AN13" s="138" t="n">
        <v>0</v>
      </c>
      <c r="AO13" s="138" t="n">
        <v>0</v>
      </c>
      <c r="AP13" s="138" t="n">
        <v>0</v>
      </c>
      <c r="AQ13" s="138" t="n">
        <v>0</v>
      </c>
      <c r="AR13" s="138" t="n">
        <v>0</v>
      </c>
      <c r="AS13" s="138" t="n">
        <v>0</v>
      </c>
      <c r="AT13" s="138" t="n">
        <v>0</v>
      </c>
      <c r="AU13" s="138" t="n">
        <v>0</v>
      </c>
    </row>
    <row r="14" customFormat="false" ht="12.75" hidden="false" customHeight="false" outlineLevel="0" collapsed="false">
      <c r="A14" s="125" t="s">
        <v>307</v>
      </c>
      <c r="F14" s="138" t="n">
        <v>0</v>
      </c>
      <c r="G14" s="138" t="n">
        <v>0</v>
      </c>
      <c r="H14" s="138" t="n">
        <v>0</v>
      </c>
      <c r="I14" s="138" t="n">
        <v>0</v>
      </c>
      <c r="J14" s="138" t="n">
        <v>0</v>
      </c>
      <c r="K14" s="138" t="n">
        <v>0</v>
      </c>
      <c r="L14" s="138" t="n">
        <v>0</v>
      </c>
      <c r="M14" s="138" t="n">
        <v>0</v>
      </c>
      <c r="N14" s="138" t="n">
        <v>0</v>
      </c>
      <c r="O14" s="138" t="n">
        <v>0</v>
      </c>
      <c r="P14" s="138" t="n">
        <v>0</v>
      </c>
      <c r="Q14" s="138" t="n">
        <v>0</v>
      </c>
      <c r="R14" s="138" t="n">
        <v>0</v>
      </c>
      <c r="S14" s="138" t="n">
        <v>0</v>
      </c>
      <c r="T14" s="138" t="n">
        <v>0</v>
      </c>
      <c r="U14" s="138" t="n">
        <v>0</v>
      </c>
      <c r="V14" s="138" t="n">
        <v>0</v>
      </c>
      <c r="W14" s="138" t="n">
        <v>0</v>
      </c>
      <c r="X14" s="138" t="n">
        <v>0</v>
      </c>
      <c r="Y14" s="138" t="n">
        <v>0</v>
      </c>
      <c r="Z14" s="138" t="n">
        <v>0</v>
      </c>
      <c r="AA14" s="138" t="n">
        <v>0</v>
      </c>
      <c r="AB14" s="138" t="n">
        <v>0</v>
      </c>
      <c r="AC14" s="138" t="n">
        <v>0</v>
      </c>
      <c r="AD14" s="138" t="n">
        <v>0</v>
      </c>
      <c r="AE14" s="138" t="n">
        <v>0</v>
      </c>
      <c r="AF14" s="138" t="n">
        <v>0</v>
      </c>
      <c r="AG14" s="138" t="n">
        <v>0</v>
      </c>
      <c r="AH14" s="138" t="n">
        <v>0</v>
      </c>
      <c r="AI14" s="138" t="n">
        <v>0</v>
      </c>
      <c r="AJ14" s="138" t="n">
        <v>0</v>
      </c>
      <c r="AK14" s="138" t="n">
        <v>0</v>
      </c>
      <c r="AL14" s="138" t="n">
        <v>0</v>
      </c>
      <c r="AM14" s="138" t="n">
        <v>0</v>
      </c>
      <c r="AN14" s="138" t="n">
        <v>0</v>
      </c>
      <c r="AO14" s="138" t="n">
        <v>0</v>
      </c>
      <c r="AP14" s="138" t="n">
        <v>0</v>
      </c>
      <c r="AQ14" s="138" t="n">
        <v>0</v>
      </c>
      <c r="AR14" s="138" t="n">
        <v>0</v>
      </c>
      <c r="AS14" s="138" t="n">
        <v>0</v>
      </c>
      <c r="AT14" s="138" t="n">
        <v>0</v>
      </c>
      <c r="AU14" s="138" t="n">
        <v>0</v>
      </c>
    </row>
    <row r="15" customFormat="false" ht="12.75" hidden="false" customHeight="false" outlineLevel="0" collapsed="false">
      <c r="A15" s="125" t="s">
        <v>308</v>
      </c>
      <c r="F15" s="135" t="n">
        <v>5000</v>
      </c>
      <c r="G15" s="135" t="n">
        <v>5000</v>
      </c>
      <c r="H15" s="135" t="n">
        <v>5000</v>
      </c>
      <c r="I15" s="135" t="n">
        <v>5000</v>
      </c>
      <c r="J15" s="135" t="n">
        <v>5000</v>
      </c>
      <c r="K15" s="135" t="n">
        <v>25000</v>
      </c>
      <c r="L15" s="135" t="n">
        <v>25000</v>
      </c>
      <c r="M15" s="135" t="n">
        <v>25000</v>
      </c>
      <c r="N15" s="135" t="n">
        <v>25000</v>
      </c>
      <c r="O15" s="135" t="n">
        <v>25000</v>
      </c>
      <c r="P15" s="135" t="n">
        <v>0</v>
      </c>
      <c r="Q15" s="135" t="n">
        <v>0</v>
      </c>
      <c r="R15" s="135" t="n">
        <v>0</v>
      </c>
      <c r="S15" s="135" t="n">
        <v>0</v>
      </c>
      <c r="T15" s="135" t="n">
        <v>0</v>
      </c>
      <c r="U15" s="135" t="n">
        <v>0</v>
      </c>
      <c r="V15" s="135" t="n">
        <v>0</v>
      </c>
      <c r="W15" s="135" t="n">
        <v>0</v>
      </c>
      <c r="X15" s="135" t="n">
        <v>0</v>
      </c>
      <c r="Y15" s="135" t="n">
        <v>0</v>
      </c>
      <c r="Z15" s="135" t="n">
        <v>0</v>
      </c>
      <c r="AA15" s="135" t="n">
        <v>0</v>
      </c>
      <c r="AB15" s="135" t="n">
        <v>0</v>
      </c>
      <c r="AC15" s="135" t="n">
        <v>0</v>
      </c>
      <c r="AD15" s="135" t="n">
        <v>0</v>
      </c>
      <c r="AE15" s="135" t="n">
        <v>0</v>
      </c>
      <c r="AF15" s="135" t="n">
        <v>0</v>
      </c>
      <c r="AG15" s="135" t="n">
        <v>0</v>
      </c>
      <c r="AH15" s="135" t="n">
        <v>0</v>
      </c>
      <c r="AI15" s="135" t="n">
        <v>0</v>
      </c>
      <c r="AJ15" s="135" t="n">
        <v>0</v>
      </c>
      <c r="AK15" s="135" t="n">
        <v>0</v>
      </c>
      <c r="AL15" s="135" t="n">
        <v>0</v>
      </c>
      <c r="AM15" s="135" t="n">
        <v>0</v>
      </c>
      <c r="AN15" s="135" t="n">
        <v>0</v>
      </c>
      <c r="AO15" s="135" t="n">
        <v>0</v>
      </c>
      <c r="AP15" s="135" t="n">
        <v>0</v>
      </c>
      <c r="AQ15" s="135" t="n">
        <v>0</v>
      </c>
      <c r="AR15" s="135" t="n">
        <v>0</v>
      </c>
      <c r="AS15" s="135" t="n">
        <v>0</v>
      </c>
      <c r="AT15" s="135" t="n">
        <v>0</v>
      </c>
      <c r="AU15" s="135" t="n">
        <v>0</v>
      </c>
    </row>
    <row r="16" customFormat="false" ht="12.75" hidden="false" customHeight="false" outlineLevel="0" collapsed="false">
      <c r="A16" s="125" t="s">
        <v>309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 t="n">
        <v>0</v>
      </c>
      <c r="R16" s="135" t="n">
        <v>0</v>
      </c>
      <c r="S16" s="135" t="n">
        <v>0</v>
      </c>
      <c r="T16" s="135" t="n">
        <v>0</v>
      </c>
      <c r="U16" s="135" t="n">
        <v>0</v>
      </c>
      <c r="V16" s="135" t="n">
        <v>0</v>
      </c>
      <c r="W16" s="135" t="n">
        <v>0</v>
      </c>
      <c r="X16" s="135" t="n">
        <v>0</v>
      </c>
      <c r="Y16" s="135" t="n">
        <v>0</v>
      </c>
      <c r="Z16" s="135" t="n">
        <v>0</v>
      </c>
      <c r="AA16" s="135" t="n">
        <v>0</v>
      </c>
      <c r="AB16" s="135" t="n">
        <v>0</v>
      </c>
      <c r="AC16" s="135" t="n">
        <v>0</v>
      </c>
      <c r="AD16" s="135" t="n">
        <v>0</v>
      </c>
      <c r="AE16" s="135" t="n">
        <v>0</v>
      </c>
      <c r="AF16" s="135" t="n">
        <v>0</v>
      </c>
      <c r="AG16" s="135" t="n">
        <v>0</v>
      </c>
      <c r="AH16" s="135" t="n">
        <v>0</v>
      </c>
      <c r="AI16" s="135" t="n">
        <v>0</v>
      </c>
      <c r="AJ16" s="135" t="n">
        <v>0</v>
      </c>
      <c r="AK16" s="135" t="n">
        <v>0</v>
      </c>
      <c r="AL16" s="135" t="n">
        <v>0</v>
      </c>
      <c r="AM16" s="135" t="n">
        <v>0</v>
      </c>
      <c r="AN16" s="135" t="n">
        <v>0</v>
      </c>
      <c r="AO16" s="135" t="n">
        <v>0</v>
      </c>
      <c r="AP16" s="135" t="n">
        <v>0</v>
      </c>
      <c r="AQ16" s="135" t="n">
        <v>0</v>
      </c>
      <c r="AR16" s="135" t="n">
        <v>0</v>
      </c>
      <c r="AS16" s="135" t="n">
        <v>0</v>
      </c>
      <c r="AT16" s="135" t="n">
        <v>0</v>
      </c>
      <c r="AU16" s="135" t="n">
        <v>0</v>
      </c>
    </row>
    <row r="17" customFormat="false" ht="12.75" hidden="false" customHeight="false" outlineLevel="0" collapsed="false">
      <c r="A17" s="125" t="s">
        <v>310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 t="n">
        <v>0</v>
      </c>
      <c r="R17" s="135" t="n">
        <v>0</v>
      </c>
      <c r="S17" s="135" t="n">
        <v>0</v>
      </c>
      <c r="T17" s="135" t="n">
        <v>0</v>
      </c>
      <c r="U17" s="135" t="n">
        <v>0</v>
      </c>
      <c r="V17" s="135" t="n">
        <v>0</v>
      </c>
      <c r="W17" s="135" t="n">
        <v>0</v>
      </c>
      <c r="X17" s="135" t="n">
        <v>0</v>
      </c>
      <c r="Y17" s="135" t="n">
        <v>0</v>
      </c>
      <c r="Z17" s="135" t="n">
        <v>0</v>
      </c>
      <c r="AA17" s="135" t="n">
        <v>0</v>
      </c>
      <c r="AB17" s="135" t="n">
        <v>0</v>
      </c>
      <c r="AC17" s="135" t="n">
        <v>0</v>
      </c>
      <c r="AD17" s="135" t="n">
        <v>0</v>
      </c>
      <c r="AE17" s="135" t="n">
        <v>0</v>
      </c>
      <c r="AF17" s="135" t="n">
        <v>0</v>
      </c>
      <c r="AG17" s="135" t="n">
        <v>0</v>
      </c>
      <c r="AH17" s="135" t="n">
        <v>0</v>
      </c>
      <c r="AI17" s="135" t="n">
        <v>0</v>
      </c>
      <c r="AJ17" s="135" t="n">
        <v>0</v>
      </c>
      <c r="AK17" s="135" t="n">
        <v>0</v>
      </c>
      <c r="AL17" s="135" t="n">
        <v>0</v>
      </c>
      <c r="AM17" s="135" t="n">
        <v>0</v>
      </c>
      <c r="AN17" s="135" t="n">
        <v>0</v>
      </c>
      <c r="AO17" s="135" t="n">
        <v>0</v>
      </c>
      <c r="AP17" s="135" t="n">
        <v>0</v>
      </c>
      <c r="AQ17" s="135" t="n">
        <v>0</v>
      </c>
      <c r="AR17" s="135" t="n">
        <v>0</v>
      </c>
      <c r="AS17" s="135" t="n">
        <v>0</v>
      </c>
      <c r="AT17" s="135" t="n">
        <v>0</v>
      </c>
      <c r="AU17" s="135" t="n">
        <v>0</v>
      </c>
    </row>
    <row r="18" customFormat="false" ht="12.75" hidden="false" customHeight="false" outlineLevel="0" collapsed="false">
      <c r="A18" s="125" t="s">
        <v>311</v>
      </c>
      <c r="F18" s="139" t="n">
        <v>0</v>
      </c>
      <c r="G18" s="139" t="n">
        <v>0</v>
      </c>
      <c r="H18" s="139" t="n">
        <v>0</v>
      </c>
      <c r="I18" s="139" t="n">
        <v>0</v>
      </c>
      <c r="J18" s="139" t="n">
        <v>0</v>
      </c>
      <c r="K18" s="139" t="n">
        <v>0</v>
      </c>
      <c r="L18" s="139" t="n">
        <v>0</v>
      </c>
      <c r="M18" s="139" t="n">
        <v>0</v>
      </c>
      <c r="N18" s="139" t="n">
        <v>0</v>
      </c>
      <c r="O18" s="139" t="n">
        <v>0</v>
      </c>
      <c r="P18" s="139" t="n">
        <v>0</v>
      </c>
      <c r="Q18" s="139" t="n">
        <v>0</v>
      </c>
      <c r="R18" s="139" t="n">
        <v>0</v>
      </c>
      <c r="S18" s="139" t="n">
        <v>0</v>
      </c>
      <c r="T18" s="139" t="n">
        <v>0</v>
      </c>
      <c r="U18" s="139" t="n">
        <v>0</v>
      </c>
      <c r="V18" s="139" t="n">
        <v>0</v>
      </c>
      <c r="W18" s="139" t="n">
        <v>0</v>
      </c>
      <c r="X18" s="139" t="n">
        <v>0</v>
      </c>
      <c r="Y18" s="139" t="n">
        <v>0</v>
      </c>
      <c r="Z18" s="139" t="n">
        <v>0</v>
      </c>
      <c r="AA18" s="139" t="n">
        <v>0</v>
      </c>
      <c r="AB18" s="139" t="n">
        <v>0</v>
      </c>
      <c r="AC18" s="139" t="n">
        <v>0</v>
      </c>
      <c r="AD18" s="139" t="n">
        <v>0</v>
      </c>
      <c r="AE18" s="139" t="n">
        <v>0</v>
      </c>
      <c r="AF18" s="139" t="n">
        <v>0</v>
      </c>
      <c r="AG18" s="139" t="n">
        <v>0</v>
      </c>
      <c r="AH18" s="139" t="n">
        <v>0</v>
      </c>
      <c r="AI18" s="139" t="n">
        <v>0</v>
      </c>
      <c r="AJ18" s="139" t="n">
        <v>0</v>
      </c>
      <c r="AK18" s="139" t="n">
        <v>0</v>
      </c>
      <c r="AL18" s="139" t="n">
        <v>0</v>
      </c>
      <c r="AM18" s="139" t="n">
        <v>0</v>
      </c>
      <c r="AN18" s="139" t="n">
        <v>0</v>
      </c>
      <c r="AO18" s="139" t="n">
        <v>0</v>
      </c>
      <c r="AP18" s="139" t="n">
        <v>0</v>
      </c>
      <c r="AQ18" s="139" t="n">
        <v>0</v>
      </c>
      <c r="AR18" s="139" t="n">
        <v>0</v>
      </c>
      <c r="AS18" s="139" t="n">
        <v>0</v>
      </c>
      <c r="AT18" s="139" t="n">
        <v>0</v>
      </c>
      <c r="AU18" s="139" t="n">
        <v>0</v>
      </c>
    </row>
    <row r="19" customFormat="false" ht="12.75" hidden="false" customHeight="false" outlineLevel="0" collapsed="false">
      <c r="A19" s="125" t="s">
        <v>312</v>
      </c>
      <c r="F19" s="138" t="n">
        <v>0</v>
      </c>
      <c r="G19" s="138" t="n">
        <v>0</v>
      </c>
      <c r="H19" s="138" t="n">
        <v>0</v>
      </c>
      <c r="I19" s="138" t="n">
        <v>0</v>
      </c>
      <c r="J19" s="138" t="n">
        <v>0</v>
      </c>
      <c r="K19" s="138" t="n">
        <v>0</v>
      </c>
      <c r="L19" s="138" t="n">
        <v>0</v>
      </c>
      <c r="M19" s="138" t="n">
        <v>0</v>
      </c>
      <c r="N19" s="138" t="n">
        <v>0</v>
      </c>
      <c r="O19" s="138" t="n">
        <v>0</v>
      </c>
      <c r="P19" s="138" t="n">
        <v>0</v>
      </c>
      <c r="Q19" s="138" t="n">
        <v>0</v>
      </c>
      <c r="R19" s="138" t="n">
        <v>0</v>
      </c>
      <c r="S19" s="138" t="n">
        <v>0</v>
      </c>
      <c r="T19" s="138" t="n">
        <v>0</v>
      </c>
      <c r="U19" s="138" t="n">
        <v>0</v>
      </c>
      <c r="V19" s="138" t="n">
        <v>0</v>
      </c>
      <c r="W19" s="138" t="n">
        <v>0</v>
      </c>
      <c r="X19" s="138" t="n">
        <v>0</v>
      </c>
      <c r="Y19" s="138" t="n">
        <v>0</v>
      </c>
      <c r="Z19" s="138" t="n">
        <v>0</v>
      </c>
      <c r="AA19" s="138" t="n">
        <v>0</v>
      </c>
      <c r="AB19" s="138" t="n">
        <v>0</v>
      </c>
      <c r="AC19" s="138" t="n">
        <v>0</v>
      </c>
      <c r="AD19" s="138" t="n">
        <v>0</v>
      </c>
      <c r="AE19" s="138" t="n">
        <v>0</v>
      </c>
      <c r="AF19" s="138" t="n">
        <v>0</v>
      </c>
      <c r="AG19" s="138" t="n">
        <v>0</v>
      </c>
      <c r="AH19" s="138" t="n">
        <v>0</v>
      </c>
      <c r="AI19" s="138" t="n">
        <v>0</v>
      </c>
      <c r="AJ19" s="138" t="n">
        <v>0</v>
      </c>
      <c r="AK19" s="138" t="n">
        <v>0</v>
      </c>
      <c r="AL19" s="138" t="n">
        <v>0</v>
      </c>
      <c r="AM19" s="138" t="n">
        <v>0</v>
      </c>
      <c r="AN19" s="138" t="n">
        <v>0</v>
      </c>
      <c r="AO19" s="138" t="n">
        <v>0</v>
      </c>
      <c r="AP19" s="138" t="n">
        <v>0</v>
      </c>
      <c r="AQ19" s="138" t="n">
        <v>0</v>
      </c>
      <c r="AR19" s="138" t="n">
        <v>0</v>
      </c>
      <c r="AS19" s="138" t="n">
        <v>0</v>
      </c>
      <c r="AT19" s="138" t="n">
        <v>0</v>
      </c>
      <c r="AU19" s="138" t="n">
        <v>0</v>
      </c>
    </row>
    <row r="20" customFormat="false" ht="12.75" hidden="false" customHeight="false" outlineLevel="0" collapsed="false">
      <c r="A20" s="125" t="s">
        <v>313</v>
      </c>
      <c r="F20" s="138" t="n">
        <v>0</v>
      </c>
      <c r="G20" s="138" t="n">
        <v>0</v>
      </c>
      <c r="H20" s="138" t="n">
        <v>0</v>
      </c>
      <c r="I20" s="138" t="n">
        <v>0</v>
      </c>
      <c r="J20" s="138" t="n">
        <v>0</v>
      </c>
      <c r="K20" s="138" t="n">
        <v>0</v>
      </c>
      <c r="L20" s="138" t="n">
        <v>0</v>
      </c>
      <c r="M20" s="138" t="n">
        <v>0</v>
      </c>
      <c r="N20" s="138" t="n">
        <v>0</v>
      </c>
      <c r="O20" s="138" t="n">
        <v>0</v>
      </c>
      <c r="P20" s="138" t="n">
        <v>0</v>
      </c>
      <c r="Q20" s="138" t="n">
        <v>0</v>
      </c>
      <c r="R20" s="138" t="n">
        <v>0</v>
      </c>
      <c r="S20" s="138" t="n">
        <v>0</v>
      </c>
      <c r="T20" s="138" t="n">
        <v>0</v>
      </c>
      <c r="U20" s="138" t="n">
        <v>0</v>
      </c>
      <c r="V20" s="138" t="n">
        <v>0</v>
      </c>
      <c r="W20" s="138" t="n">
        <v>0</v>
      </c>
      <c r="X20" s="138" t="n">
        <v>0</v>
      </c>
      <c r="Y20" s="138" t="n">
        <v>0</v>
      </c>
      <c r="Z20" s="138" t="n">
        <v>0</v>
      </c>
      <c r="AA20" s="138" t="n">
        <v>0</v>
      </c>
      <c r="AB20" s="138" t="n">
        <v>0</v>
      </c>
      <c r="AC20" s="138" t="n">
        <v>0</v>
      </c>
      <c r="AD20" s="138" t="n">
        <v>0</v>
      </c>
      <c r="AE20" s="138" t="n">
        <v>0</v>
      </c>
      <c r="AF20" s="138" t="n">
        <v>0</v>
      </c>
      <c r="AG20" s="138" t="n">
        <v>0</v>
      </c>
      <c r="AH20" s="138" t="n">
        <v>0</v>
      </c>
      <c r="AI20" s="138" t="n">
        <v>0</v>
      </c>
      <c r="AJ20" s="138" t="n">
        <v>0</v>
      </c>
      <c r="AK20" s="138" t="n">
        <v>0</v>
      </c>
      <c r="AL20" s="138" t="n">
        <v>0</v>
      </c>
      <c r="AM20" s="138" t="n">
        <v>0</v>
      </c>
      <c r="AN20" s="138" t="n">
        <v>0</v>
      </c>
      <c r="AO20" s="138" t="n">
        <v>0</v>
      </c>
      <c r="AP20" s="138" t="n">
        <v>0</v>
      </c>
      <c r="AQ20" s="138" t="n">
        <v>0</v>
      </c>
      <c r="AR20" s="138" t="n">
        <v>0</v>
      </c>
      <c r="AS20" s="138" t="n">
        <v>0</v>
      </c>
      <c r="AT20" s="138" t="n">
        <v>0</v>
      </c>
      <c r="AU20" s="138" t="n">
        <v>0</v>
      </c>
    </row>
    <row r="21" customFormat="false" ht="12.75" hidden="false" customHeight="false" outlineLevel="0" collapsed="false">
      <c r="A21" s="125" t="s">
        <v>314</v>
      </c>
      <c r="F21" s="138" t="n">
        <v>0</v>
      </c>
      <c r="G21" s="138" t="n">
        <v>0</v>
      </c>
      <c r="H21" s="138" t="n">
        <v>0</v>
      </c>
      <c r="I21" s="138" t="n">
        <v>0</v>
      </c>
      <c r="J21" s="138" t="n">
        <v>0</v>
      </c>
      <c r="K21" s="138" t="n">
        <v>0</v>
      </c>
      <c r="L21" s="138" t="n">
        <v>0</v>
      </c>
      <c r="M21" s="138" t="n">
        <v>0</v>
      </c>
      <c r="N21" s="138" t="n">
        <v>0</v>
      </c>
      <c r="O21" s="138" t="n">
        <v>0</v>
      </c>
      <c r="P21" s="138" t="n">
        <v>0</v>
      </c>
      <c r="Q21" s="138" t="n">
        <v>0</v>
      </c>
      <c r="R21" s="138" t="n">
        <v>0</v>
      </c>
      <c r="S21" s="138" t="n">
        <v>0</v>
      </c>
      <c r="T21" s="138" t="n">
        <v>0</v>
      </c>
      <c r="U21" s="138" t="n">
        <v>0</v>
      </c>
      <c r="V21" s="138" t="n">
        <v>0</v>
      </c>
      <c r="W21" s="138" t="n">
        <v>0</v>
      </c>
      <c r="X21" s="138" t="n">
        <v>0</v>
      </c>
      <c r="Y21" s="138" t="n">
        <v>0</v>
      </c>
      <c r="Z21" s="138" t="n">
        <v>0</v>
      </c>
      <c r="AA21" s="138" t="n">
        <v>0</v>
      </c>
      <c r="AB21" s="138" t="n">
        <v>0</v>
      </c>
      <c r="AC21" s="138" t="n">
        <v>0</v>
      </c>
      <c r="AD21" s="138" t="n">
        <v>0</v>
      </c>
      <c r="AE21" s="138" t="n">
        <v>0</v>
      </c>
      <c r="AF21" s="138" t="n">
        <v>0</v>
      </c>
      <c r="AG21" s="138" t="n">
        <v>0</v>
      </c>
      <c r="AH21" s="138" t="n">
        <v>0</v>
      </c>
      <c r="AI21" s="138" t="n">
        <v>0</v>
      </c>
      <c r="AJ21" s="138" t="n">
        <v>0</v>
      </c>
      <c r="AK21" s="138" t="n">
        <v>0</v>
      </c>
      <c r="AL21" s="138" t="n">
        <v>0</v>
      </c>
      <c r="AM21" s="138" t="n">
        <v>0</v>
      </c>
      <c r="AN21" s="138" t="n">
        <v>0</v>
      </c>
      <c r="AO21" s="138" t="n">
        <v>0</v>
      </c>
      <c r="AP21" s="138" t="n">
        <v>0</v>
      </c>
      <c r="AQ21" s="138" t="n">
        <v>0</v>
      </c>
      <c r="AR21" s="138" t="n">
        <v>0</v>
      </c>
      <c r="AS21" s="138" t="n">
        <v>0</v>
      </c>
      <c r="AT21" s="138" t="n">
        <v>0</v>
      </c>
      <c r="AU21" s="138" t="n">
        <v>0</v>
      </c>
    </row>
    <row r="22" customFormat="false" ht="12.75" hidden="false" customHeight="false" outlineLevel="0" collapsed="false">
      <c r="A22" s="125" t="s">
        <v>315</v>
      </c>
      <c r="F22" s="138" t="n">
        <v>0</v>
      </c>
      <c r="G22" s="138" t="n">
        <v>0</v>
      </c>
      <c r="H22" s="138" t="n">
        <v>0</v>
      </c>
      <c r="I22" s="138" t="n">
        <v>0</v>
      </c>
      <c r="J22" s="138" t="n">
        <v>0</v>
      </c>
      <c r="K22" s="138" t="n">
        <v>0</v>
      </c>
      <c r="L22" s="138" t="n">
        <v>0</v>
      </c>
      <c r="M22" s="138" t="n">
        <v>0</v>
      </c>
      <c r="N22" s="138" t="n">
        <v>0</v>
      </c>
      <c r="O22" s="138" t="n">
        <v>0</v>
      </c>
      <c r="P22" s="138" t="n">
        <v>0</v>
      </c>
      <c r="Q22" s="138" t="n">
        <v>0</v>
      </c>
      <c r="R22" s="138" t="n">
        <v>0</v>
      </c>
      <c r="S22" s="138" t="n">
        <v>0</v>
      </c>
      <c r="T22" s="138" t="n">
        <v>0</v>
      </c>
      <c r="U22" s="138" t="n">
        <v>0</v>
      </c>
      <c r="V22" s="138" t="n">
        <v>0</v>
      </c>
      <c r="W22" s="138" t="n">
        <v>0</v>
      </c>
      <c r="X22" s="138" t="n">
        <v>0</v>
      </c>
      <c r="Y22" s="138" t="n">
        <v>0</v>
      </c>
      <c r="Z22" s="138" t="n">
        <v>0</v>
      </c>
      <c r="AA22" s="138" t="n">
        <v>0</v>
      </c>
      <c r="AB22" s="138" t="n">
        <v>0</v>
      </c>
      <c r="AC22" s="138" t="n">
        <v>0</v>
      </c>
      <c r="AD22" s="138" t="n">
        <v>0</v>
      </c>
      <c r="AE22" s="138" t="n">
        <v>0</v>
      </c>
      <c r="AF22" s="138" t="n">
        <v>0</v>
      </c>
      <c r="AG22" s="138" t="n">
        <v>0</v>
      </c>
      <c r="AH22" s="138" t="n">
        <v>0</v>
      </c>
      <c r="AI22" s="138" t="n">
        <v>0</v>
      </c>
      <c r="AJ22" s="138" t="n">
        <v>0</v>
      </c>
      <c r="AK22" s="138" t="n">
        <v>0</v>
      </c>
      <c r="AL22" s="138" t="n">
        <v>0</v>
      </c>
      <c r="AM22" s="138" t="n">
        <v>0</v>
      </c>
      <c r="AN22" s="138" t="n">
        <v>0</v>
      </c>
      <c r="AO22" s="138" t="n">
        <v>0</v>
      </c>
      <c r="AP22" s="138" t="n">
        <v>0</v>
      </c>
      <c r="AQ22" s="138" t="n">
        <v>0</v>
      </c>
      <c r="AR22" s="138" t="n">
        <v>0</v>
      </c>
      <c r="AS22" s="138" t="n">
        <v>0</v>
      </c>
      <c r="AT22" s="138" t="n">
        <v>0</v>
      </c>
      <c r="AU22" s="138" t="n">
        <v>0</v>
      </c>
    </row>
    <row r="23" customFormat="false" ht="12.75" hidden="false" customHeight="false" outlineLevel="0" collapsed="false">
      <c r="A23" s="125" t="s">
        <v>316</v>
      </c>
      <c r="F23" s="138" t="n">
        <v>0</v>
      </c>
      <c r="G23" s="138" t="n">
        <v>0</v>
      </c>
      <c r="H23" s="138" t="n">
        <v>0</v>
      </c>
      <c r="I23" s="138" t="n">
        <v>0</v>
      </c>
      <c r="J23" s="138" t="n">
        <v>0</v>
      </c>
      <c r="K23" s="138" t="n">
        <v>0</v>
      </c>
      <c r="L23" s="138" t="n">
        <v>0</v>
      </c>
      <c r="M23" s="138" t="n">
        <v>0</v>
      </c>
      <c r="N23" s="138" t="n">
        <v>0</v>
      </c>
      <c r="O23" s="138" t="n">
        <v>0</v>
      </c>
      <c r="P23" s="138" t="n">
        <v>0</v>
      </c>
      <c r="Q23" s="138" t="n">
        <v>0</v>
      </c>
      <c r="R23" s="138" t="n">
        <v>0</v>
      </c>
      <c r="S23" s="138" t="n">
        <v>0</v>
      </c>
      <c r="T23" s="138" t="n">
        <v>0</v>
      </c>
      <c r="U23" s="138" t="n">
        <v>0</v>
      </c>
      <c r="V23" s="138" t="n">
        <v>0</v>
      </c>
      <c r="W23" s="138" t="n">
        <v>0</v>
      </c>
      <c r="X23" s="138" t="n">
        <v>0</v>
      </c>
      <c r="Y23" s="138" t="n">
        <v>0</v>
      </c>
      <c r="Z23" s="138" t="n">
        <v>0</v>
      </c>
      <c r="AA23" s="138" t="n">
        <v>0</v>
      </c>
      <c r="AB23" s="138" t="n">
        <v>0</v>
      </c>
      <c r="AC23" s="138" t="n">
        <v>0</v>
      </c>
      <c r="AD23" s="138" t="n">
        <v>0</v>
      </c>
      <c r="AE23" s="138" t="n">
        <v>0</v>
      </c>
      <c r="AF23" s="138" t="n">
        <v>0</v>
      </c>
      <c r="AG23" s="138" t="n">
        <v>0</v>
      </c>
      <c r="AH23" s="138" t="n">
        <v>0</v>
      </c>
      <c r="AI23" s="138" t="n">
        <v>0</v>
      </c>
      <c r="AJ23" s="138" t="n">
        <v>0</v>
      </c>
      <c r="AK23" s="138" t="n">
        <v>0</v>
      </c>
      <c r="AL23" s="138" t="n">
        <v>0</v>
      </c>
      <c r="AM23" s="138" t="n">
        <v>0</v>
      </c>
      <c r="AN23" s="138" t="n">
        <v>0</v>
      </c>
      <c r="AO23" s="138" t="n">
        <v>0</v>
      </c>
      <c r="AP23" s="138" t="n">
        <v>0</v>
      </c>
      <c r="AQ23" s="138" t="n">
        <v>0</v>
      </c>
      <c r="AR23" s="138" t="n">
        <v>0</v>
      </c>
      <c r="AS23" s="138" t="n">
        <v>0</v>
      </c>
      <c r="AT23" s="138" t="n">
        <v>0</v>
      </c>
      <c r="AU23" s="138" t="n">
        <v>0</v>
      </c>
    </row>
    <row r="24" customFormat="false" ht="12.75" hidden="false" customHeight="false" outlineLevel="0" collapsed="false">
      <c r="A24" s="125" t="s">
        <v>317</v>
      </c>
      <c r="F24" s="140" t="n">
        <v>0</v>
      </c>
      <c r="G24" s="140" t="n">
        <v>0</v>
      </c>
      <c r="H24" s="140" t="n">
        <v>0</v>
      </c>
      <c r="I24" s="140" t="n">
        <v>0</v>
      </c>
      <c r="J24" s="140" t="n">
        <v>0</v>
      </c>
      <c r="K24" s="140" t="n">
        <v>0</v>
      </c>
      <c r="L24" s="140" t="n">
        <v>0</v>
      </c>
      <c r="M24" s="140" t="n">
        <v>0</v>
      </c>
      <c r="N24" s="140" t="n">
        <v>0</v>
      </c>
      <c r="O24" s="140" t="n">
        <v>0</v>
      </c>
      <c r="P24" s="140" t="n">
        <v>0</v>
      </c>
      <c r="Q24" s="138" t="n">
        <v>0</v>
      </c>
      <c r="R24" s="135" t="n">
        <v>0</v>
      </c>
      <c r="S24" s="135" t="n">
        <v>0</v>
      </c>
      <c r="T24" s="135" t="n">
        <v>0</v>
      </c>
      <c r="U24" s="135" t="n">
        <v>0</v>
      </c>
      <c r="V24" s="135" t="n">
        <v>0</v>
      </c>
      <c r="W24" s="135" t="n">
        <v>0</v>
      </c>
      <c r="X24" s="135" t="n">
        <v>0</v>
      </c>
      <c r="Y24" s="135" t="n">
        <v>0</v>
      </c>
      <c r="Z24" s="135" t="n">
        <v>0</v>
      </c>
      <c r="AA24" s="135" t="n">
        <v>0</v>
      </c>
      <c r="AB24" s="135" t="n">
        <v>0</v>
      </c>
      <c r="AC24" s="135" t="n">
        <v>0</v>
      </c>
      <c r="AD24" s="135" t="n">
        <v>0</v>
      </c>
      <c r="AE24" s="135" t="n">
        <v>0</v>
      </c>
      <c r="AF24" s="135" t="n">
        <v>0</v>
      </c>
      <c r="AG24" s="135" t="n">
        <v>0</v>
      </c>
      <c r="AH24" s="135" t="n">
        <v>0</v>
      </c>
      <c r="AI24" s="135" t="n">
        <v>0</v>
      </c>
      <c r="AJ24" s="135" t="n">
        <v>0</v>
      </c>
      <c r="AK24" s="135" t="n">
        <v>0</v>
      </c>
      <c r="AL24" s="135" t="n">
        <v>0</v>
      </c>
      <c r="AM24" s="135" t="n">
        <v>0</v>
      </c>
      <c r="AN24" s="135" t="n">
        <v>0</v>
      </c>
      <c r="AO24" s="135" t="n">
        <v>0</v>
      </c>
      <c r="AP24" s="135" t="n">
        <v>0</v>
      </c>
      <c r="AQ24" s="135" t="n">
        <v>0</v>
      </c>
      <c r="AR24" s="135" t="n">
        <v>0</v>
      </c>
      <c r="AS24" s="135" t="n">
        <v>0</v>
      </c>
      <c r="AT24" s="135" t="n">
        <v>0</v>
      </c>
      <c r="AU24" s="135" t="n">
        <v>0</v>
      </c>
    </row>
    <row r="25" customFormat="false" ht="12.75" hidden="false" customHeight="false" outlineLevel="0" collapsed="false">
      <c r="A25" s="125" t="s">
        <v>318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38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 t="n">
        <v>0</v>
      </c>
      <c r="AH25" s="135" t="n">
        <v>1000</v>
      </c>
      <c r="AI25" s="135" t="n">
        <v>1000</v>
      </c>
      <c r="AJ25" s="136" t="n">
        <v>800</v>
      </c>
      <c r="AK25" s="136" t="n">
        <v>800</v>
      </c>
      <c r="AL25" s="137" t="n">
        <v>800</v>
      </c>
      <c r="AM25" s="137" t="n">
        <v>800</v>
      </c>
      <c r="AN25" s="137" t="n">
        <v>1400</v>
      </c>
      <c r="AO25" s="137" t="n">
        <v>1400</v>
      </c>
      <c r="AP25" s="137" t="n">
        <v>1400</v>
      </c>
      <c r="AQ25" s="137" t="n">
        <v>1400</v>
      </c>
      <c r="AR25" s="137" t="n">
        <v>1400</v>
      </c>
      <c r="AS25" s="137" t="n">
        <v>1400</v>
      </c>
      <c r="AT25" s="137" t="n">
        <v>1400</v>
      </c>
      <c r="AU25" s="137" t="n">
        <v>1400</v>
      </c>
    </row>
    <row r="26" customFormat="false" ht="12.75" hidden="false" customHeight="false" outlineLevel="0" collapsed="false">
      <c r="A26" s="125" t="s">
        <v>319</v>
      </c>
      <c r="F26" s="141" t="n">
        <v>21000</v>
      </c>
      <c r="G26" s="141" t="n">
        <v>21000</v>
      </c>
      <c r="H26" s="141" t="n">
        <v>21000</v>
      </c>
      <c r="I26" s="141" t="n">
        <v>21000</v>
      </c>
      <c r="J26" s="141" t="n">
        <v>21000</v>
      </c>
      <c r="K26" s="141" t="n">
        <v>0</v>
      </c>
      <c r="L26" s="141" t="n">
        <v>0</v>
      </c>
      <c r="M26" s="141" t="n">
        <v>0</v>
      </c>
      <c r="N26" s="141" t="n">
        <v>0</v>
      </c>
      <c r="O26" s="141" t="n">
        <v>0</v>
      </c>
      <c r="P26" s="141" t="n">
        <v>16769</v>
      </c>
      <c r="Q26" s="141" t="n">
        <v>5000</v>
      </c>
      <c r="R26" s="141" t="n">
        <v>0</v>
      </c>
      <c r="S26" s="141" t="n">
        <v>5000</v>
      </c>
      <c r="T26" s="141" t="n">
        <v>0</v>
      </c>
      <c r="U26" s="141" t="n">
        <v>0</v>
      </c>
      <c r="V26" s="141" t="n">
        <v>0</v>
      </c>
      <c r="W26" s="141" t="n">
        <v>0</v>
      </c>
      <c r="X26" s="141" t="n">
        <v>0</v>
      </c>
      <c r="Y26" s="141" t="n">
        <v>0</v>
      </c>
      <c r="Z26" s="141" t="n">
        <v>0</v>
      </c>
      <c r="AA26" s="141" t="n">
        <v>0</v>
      </c>
      <c r="AB26" s="141" t="n">
        <v>0</v>
      </c>
      <c r="AC26" s="141" t="n">
        <v>0</v>
      </c>
      <c r="AD26" s="141" t="n">
        <v>0</v>
      </c>
      <c r="AE26" s="141" t="n">
        <v>0</v>
      </c>
      <c r="AF26" s="141" t="n">
        <v>52041</v>
      </c>
      <c r="AG26" s="141" t="n">
        <v>25041</v>
      </c>
      <c r="AH26" s="141" t="n">
        <v>17041</v>
      </c>
      <c r="AI26" s="141" t="n">
        <v>17041</v>
      </c>
      <c r="AJ26" s="141" t="n">
        <v>41</v>
      </c>
      <c r="AK26" s="141" t="n">
        <v>41</v>
      </c>
      <c r="AL26" s="142" t="n">
        <v>41</v>
      </c>
      <c r="AM26" s="142" t="n">
        <v>27041</v>
      </c>
      <c r="AN26" s="142" t="n">
        <v>17041</v>
      </c>
      <c r="AO26" s="142" t="n">
        <v>22041</v>
      </c>
      <c r="AP26" s="142" t="n">
        <v>7041</v>
      </c>
      <c r="AQ26" s="142" t="n">
        <v>27541</v>
      </c>
      <c r="AR26" s="142" t="n">
        <v>27541</v>
      </c>
      <c r="AS26" s="142" t="n">
        <v>45041</v>
      </c>
      <c r="AT26" s="142" t="n">
        <v>35041</v>
      </c>
      <c r="AU26" s="142" t="n">
        <v>15041</v>
      </c>
    </row>
    <row r="27" customFormat="false" ht="12.75" hidden="false" customHeight="false" outlineLevel="0" collapsed="false">
      <c r="A27" s="125" t="s">
        <v>320</v>
      </c>
      <c r="F27" s="141" t="n">
        <v>10000</v>
      </c>
      <c r="G27" s="141" t="n">
        <v>10000</v>
      </c>
      <c r="H27" s="141" t="n">
        <v>10000</v>
      </c>
      <c r="I27" s="141" t="n">
        <v>10000</v>
      </c>
      <c r="J27" s="141" t="n">
        <v>10000</v>
      </c>
      <c r="K27" s="141" t="n">
        <v>20000</v>
      </c>
      <c r="L27" s="141" t="n">
        <v>20000</v>
      </c>
      <c r="M27" s="141" t="n">
        <v>20000</v>
      </c>
      <c r="N27" s="141" t="n">
        <v>20000</v>
      </c>
      <c r="O27" s="141" t="n">
        <v>20000</v>
      </c>
      <c r="P27" s="141" t="n">
        <v>20000</v>
      </c>
      <c r="Q27" s="141" t="n">
        <v>48000</v>
      </c>
      <c r="R27" s="141" t="n">
        <v>35000</v>
      </c>
      <c r="S27" s="141" t="n">
        <v>37403</v>
      </c>
      <c r="T27" s="141" t="n">
        <v>20000</v>
      </c>
      <c r="U27" s="141" t="n">
        <v>20000</v>
      </c>
      <c r="V27" s="141" t="n">
        <v>20000</v>
      </c>
      <c r="W27" s="141" t="n">
        <v>23864</v>
      </c>
      <c r="X27" s="141" t="n">
        <v>10000</v>
      </c>
      <c r="Y27" s="141" t="n">
        <v>20000</v>
      </c>
      <c r="Z27" s="141" t="n">
        <v>15246</v>
      </c>
      <c r="AA27" s="141" t="n">
        <v>10000</v>
      </c>
      <c r="AB27" s="141" t="n">
        <v>10000</v>
      </c>
      <c r="AC27" s="141" t="n">
        <v>0</v>
      </c>
      <c r="AD27" s="141" t="n">
        <v>0</v>
      </c>
      <c r="AE27" s="141" t="n">
        <v>10000</v>
      </c>
      <c r="AF27" s="141" t="n">
        <v>0</v>
      </c>
      <c r="AG27" s="141" t="n">
        <v>0</v>
      </c>
      <c r="AH27" s="141" t="n">
        <v>0</v>
      </c>
      <c r="AI27" s="141" t="n">
        <v>0</v>
      </c>
      <c r="AJ27" s="141" t="n">
        <v>0</v>
      </c>
      <c r="AK27" s="141" t="n">
        <v>0</v>
      </c>
      <c r="AL27" s="141" t="n">
        <v>0</v>
      </c>
      <c r="AM27" s="141" t="n">
        <v>3412</v>
      </c>
      <c r="AN27" s="141" t="n">
        <v>0</v>
      </c>
      <c r="AO27" s="141" t="n">
        <v>0</v>
      </c>
      <c r="AP27" s="141" t="n">
        <v>0</v>
      </c>
      <c r="AQ27" s="141" t="n">
        <v>0</v>
      </c>
      <c r="AR27" s="141" t="n">
        <v>0</v>
      </c>
      <c r="AS27" s="141" t="n">
        <v>0</v>
      </c>
      <c r="AT27" s="141" t="n">
        <v>0</v>
      </c>
      <c r="AU27" s="141" t="n">
        <v>0</v>
      </c>
    </row>
    <row r="28" customFormat="false" ht="12.75" hidden="false" customHeight="false" outlineLevel="0" collapsed="false">
      <c r="A28" s="125" t="s">
        <v>321</v>
      </c>
      <c r="F28" s="139" t="n">
        <v>0</v>
      </c>
      <c r="G28" s="139" t="n">
        <v>0</v>
      </c>
      <c r="H28" s="139" t="n">
        <v>0</v>
      </c>
      <c r="I28" s="139" t="n">
        <v>0</v>
      </c>
      <c r="J28" s="139" t="n">
        <v>0</v>
      </c>
      <c r="K28" s="139" t="n">
        <v>0</v>
      </c>
      <c r="L28" s="139" t="n">
        <v>0</v>
      </c>
      <c r="M28" s="139" t="n">
        <v>0</v>
      </c>
      <c r="N28" s="139" t="n">
        <v>0</v>
      </c>
      <c r="O28" s="139" t="n">
        <v>0</v>
      </c>
      <c r="P28" s="139" t="n">
        <v>0</v>
      </c>
      <c r="Q28" s="139" t="n">
        <v>0</v>
      </c>
      <c r="R28" s="139" t="n">
        <v>0</v>
      </c>
      <c r="S28" s="139" t="n">
        <v>0</v>
      </c>
      <c r="T28" s="139" t="n">
        <v>0</v>
      </c>
      <c r="U28" s="139" t="n">
        <v>0</v>
      </c>
      <c r="V28" s="139" t="n">
        <v>0</v>
      </c>
      <c r="W28" s="139" t="n">
        <v>0</v>
      </c>
      <c r="X28" s="139" t="n">
        <v>0</v>
      </c>
      <c r="Y28" s="139" t="n">
        <v>0</v>
      </c>
      <c r="Z28" s="139" t="n">
        <v>0</v>
      </c>
      <c r="AA28" s="139" t="n">
        <v>0</v>
      </c>
      <c r="AB28" s="139" t="n">
        <v>0</v>
      </c>
      <c r="AC28" s="139" t="n">
        <v>0</v>
      </c>
      <c r="AD28" s="139" t="n">
        <v>0</v>
      </c>
      <c r="AE28" s="139" t="n">
        <v>0</v>
      </c>
      <c r="AF28" s="139" t="n">
        <v>0</v>
      </c>
      <c r="AG28" s="139" t="n">
        <v>0</v>
      </c>
      <c r="AH28" s="139" t="n">
        <v>0</v>
      </c>
      <c r="AI28" s="139" t="n">
        <v>0</v>
      </c>
      <c r="AJ28" s="139" t="n">
        <v>0</v>
      </c>
      <c r="AK28" s="139" t="n">
        <v>0</v>
      </c>
      <c r="AL28" s="139" t="n">
        <v>0</v>
      </c>
      <c r="AM28" s="139" t="n">
        <v>0</v>
      </c>
      <c r="AN28" s="139" t="n">
        <v>0</v>
      </c>
      <c r="AO28" s="139" t="n">
        <v>0</v>
      </c>
      <c r="AP28" s="139" t="n">
        <v>0</v>
      </c>
      <c r="AQ28" s="139" t="n">
        <v>0</v>
      </c>
      <c r="AR28" s="139" t="n">
        <v>0</v>
      </c>
      <c r="AS28" s="139" t="n">
        <v>0</v>
      </c>
      <c r="AT28" s="139" t="n">
        <v>0</v>
      </c>
      <c r="AU28" s="139" t="n">
        <v>0</v>
      </c>
    </row>
    <row r="29" customFormat="false" ht="12.75" hidden="false" customHeight="false" outlineLevel="0" collapsed="false"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</row>
    <row r="30" customFormat="false" ht="12.75" hidden="false" customHeight="false" outlineLevel="0" collapsed="false">
      <c r="F30" s="141" t="n">
        <f aca="false">SUM(F9:F28)</f>
        <v>139255</v>
      </c>
      <c r="G30" s="141" t="n">
        <f aca="false">SUM(G9:G28)</f>
        <v>139255</v>
      </c>
      <c r="H30" s="141" t="n">
        <f aca="false">SUM(H9:H28)</f>
        <v>119255</v>
      </c>
      <c r="I30" s="141" t="n">
        <f aca="false">SUM(I9:I28)</f>
        <v>139255</v>
      </c>
      <c r="J30" s="141" t="n">
        <f aca="false">SUM(J9:J28)</f>
        <v>139255</v>
      </c>
      <c r="K30" s="141" t="n">
        <f aca="false">SUM(K9:K28)</f>
        <v>137255</v>
      </c>
      <c r="L30" s="141" t="n">
        <f aca="false">SUM(L9:L28)</f>
        <v>137255</v>
      </c>
      <c r="M30" s="141" t="n">
        <f aca="false">SUM(M9:M28)</f>
        <v>137255</v>
      </c>
      <c r="N30" s="141" t="n">
        <f aca="false">SUM(N9:N28)</f>
        <v>137255</v>
      </c>
      <c r="O30" s="141" t="n">
        <f aca="false">SUM(O9:O28)</f>
        <v>137255</v>
      </c>
      <c r="P30" s="141" t="n">
        <f aca="false">SUM(P9:P28)</f>
        <v>129024</v>
      </c>
      <c r="Q30" s="141" t="n">
        <f aca="false">SUM(Q9:Q28)</f>
        <v>117255</v>
      </c>
      <c r="R30" s="141" t="n">
        <f aca="false">SUM(R9:R28)</f>
        <v>87255</v>
      </c>
      <c r="S30" s="141" t="n">
        <f aca="false">SUM(S9:S28)</f>
        <v>97255</v>
      </c>
      <c r="T30" s="141" t="n">
        <f aca="false">SUM(T9:T28)</f>
        <v>62255</v>
      </c>
      <c r="U30" s="141" t="n">
        <f aca="false">SUM(U9:U28)</f>
        <v>62255</v>
      </c>
      <c r="V30" s="141" t="n">
        <f aca="false">SUM(V9:V28)</f>
        <v>62255</v>
      </c>
      <c r="W30" s="141" t="n">
        <f aca="false">SUM(W9:W28)</f>
        <v>94716</v>
      </c>
      <c r="X30" s="141" t="n">
        <f aca="false">SUM(X9:X28)</f>
        <v>57641</v>
      </c>
      <c r="Y30" s="141" t="n">
        <f aca="false">SUM(Y9:Y28)</f>
        <v>112255</v>
      </c>
      <c r="Z30" s="141" t="n">
        <f aca="false">SUM(Z9:Z28)</f>
        <v>82255</v>
      </c>
      <c r="AA30" s="141" t="n">
        <f aca="false">SUM(AA9:AA28)</f>
        <v>74382</v>
      </c>
      <c r="AB30" s="141" t="n">
        <f aca="false">SUM(AB9:AB28)</f>
        <v>84333</v>
      </c>
      <c r="AC30" s="141" t="n">
        <f aca="false">SUM(AC9:AC28)</f>
        <v>82282</v>
      </c>
      <c r="AD30" s="141" t="n">
        <f aca="false">SUM(AD9:AD28)</f>
        <v>87756</v>
      </c>
      <c r="AE30" s="141" t="n">
        <f aca="false">SUM(AE9:AE28)</f>
        <v>76002</v>
      </c>
      <c r="AF30" s="141" t="n">
        <f aca="false">SUM(AF9:AF28)</f>
        <v>87082</v>
      </c>
      <c r="AG30" s="141" t="n">
        <f aca="false">SUM(AG9:AG28)</f>
        <v>85082</v>
      </c>
      <c r="AH30" s="141" t="n">
        <f aca="false">SUM(AH9:AH28)</f>
        <v>52670</v>
      </c>
      <c r="AI30" s="141" t="n">
        <f aca="false">SUM(AI9:AI28)</f>
        <v>78082</v>
      </c>
      <c r="AJ30" s="141" t="n">
        <f aca="false">SUM(AJ9:AJ28)</f>
        <v>68882</v>
      </c>
      <c r="AK30" s="141" t="n">
        <f aca="false">SUM(AK9:AK28)</f>
        <v>68882</v>
      </c>
      <c r="AL30" s="141" t="n">
        <f aca="false">SUM(AL9:AL28)</f>
        <v>68882</v>
      </c>
      <c r="AM30" s="141" t="n">
        <f aca="false">SUM(AM9:AM28)</f>
        <v>32882</v>
      </c>
      <c r="AN30" s="141" t="n">
        <f aca="false">SUM(AN9:AN28)</f>
        <v>68482</v>
      </c>
      <c r="AO30" s="141" t="n">
        <f aca="false">SUM(AO9:AO28)</f>
        <v>64244</v>
      </c>
      <c r="AP30" s="141" t="n">
        <f aca="false">SUM(AP9:AP28)</f>
        <v>64244</v>
      </c>
      <c r="AQ30" s="141" t="n">
        <f aca="false">SUM(AQ9:AQ28)</f>
        <v>81744</v>
      </c>
      <c r="AR30" s="141" t="n">
        <f aca="false">SUM(AR9:AR28)</f>
        <v>66744</v>
      </c>
      <c r="AS30" s="141" t="n">
        <f aca="false">SUM(AS9:AS28)</f>
        <v>114244</v>
      </c>
      <c r="AT30" s="141" t="n">
        <f aca="false">SUM(AT9:AT28)</f>
        <v>84344</v>
      </c>
      <c r="AU30" s="141" t="n">
        <f aca="false">SUM(AU9:AU28)</f>
        <v>64344</v>
      </c>
    </row>
    <row r="31" customFormat="false" ht="12.75" hidden="false" customHeight="false" outlineLevel="0" collapsed="false"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</row>
    <row r="32" customFormat="false" ht="12.75" hidden="false" customHeight="false" outlineLevel="0" collapsed="false"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</row>
    <row r="33" customFormat="false" ht="12.75" hidden="false" customHeight="false" outlineLevel="0" collapsed="false">
      <c r="A33" s="130" t="s">
        <v>322</v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</row>
    <row r="34" customFormat="false" ht="12.75" hidden="false" customHeight="false" outlineLevel="0" collapsed="false">
      <c r="A34" s="125" t="s">
        <v>323</v>
      </c>
      <c r="F34" s="139" t="n">
        <v>0</v>
      </c>
      <c r="G34" s="139" t="n">
        <v>0</v>
      </c>
      <c r="H34" s="139" t="n">
        <v>40000</v>
      </c>
      <c r="I34" s="139" t="n">
        <v>40000</v>
      </c>
      <c r="J34" s="139" t="n">
        <v>40000</v>
      </c>
      <c r="K34" s="139" t="n">
        <v>40000</v>
      </c>
      <c r="L34" s="139" t="n">
        <v>40000</v>
      </c>
      <c r="M34" s="139" t="n">
        <v>40000</v>
      </c>
      <c r="N34" s="139" t="n">
        <v>40000</v>
      </c>
      <c r="O34" s="139" t="n">
        <v>40000</v>
      </c>
      <c r="P34" s="139" t="n">
        <v>40000</v>
      </c>
      <c r="Q34" s="139" t="n">
        <v>40000</v>
      </c>
      <c r="R34" s="139" t="n">
        <v>40000</v>
      </c>
      <c r="S34" s="139" t="n">
        <v>40000</v>
      </c>
      <c r="T34" s="139" t="n">
        <v>40000</v>
      </c>
      <c r="U34" s="139" t="n">
        <v>40000</v>
      </c>
      <c r="V34" s="139" t="n">
        <v>40000</v>
      </c>
      <c r="W34" s="139" t="n">
        <v>40000</v>
      </c>
      <c r="X34" s="139" t="n">
        <v>40000</v>
      </c>
      <c r="Y34" s="139" t="n">
        <v>40000</v>
      </c>
      <c r="Z34" s="139" t="n">
        <v>40000</v>
      </c>
      <c r="AA34" s="139" t="n">
        <v>40000</v>
      </c>
      <c r="AB34" s="139" t="n">
        <v>40000</v>
      </c>
      <c r="AC34" s="139" t="n">
        <v>40000</v>
      </c>
      <c r="AD34" s="139" t="n">
        <v>40000</v>
      </c>
      <c r="AE34" s="139" t="n">
        <v>40000</v>
      </c>
      <c r="AF34" s="139" t="n">
        <v>40000</v>
      </c>
      <c r="AG34" s="139" t="n">
        <v>40000</v>
      </c>
      <c r="AH34" s="139" t="n">
        <v>20000</v>
      </c>
      <c r="AI34" s="139" t="n">
        <v>40000</v>
      </c>
      <c r="AJ34" s="139" t="n">
        <v>40000</v>
      </c>
      <c r="AK34" s="139" t="n">
        <v>40000</v>
      </c>
      <c r="AL34" s="143" t="n">
        <v>40000</v>
      </c>
      <c r="AM34" s="143" t="n">
        <v>30000</v>
      </c>
      <c r="AN34" s="143" t="n">
        <v>30000</v>
      </c>
      <c r="AO34" s="143" t="n">
        <v>40000</v>
      </c>
      <c r="AP34" s="143" t="n">
        <v>40000</v>
      </c>
      <c r="AQ34" s="143" t="n">
        <v>40000</v>
      </c>
      <c r="AR34" s="143" t="n">
        <v>40000</v>
      </c>
      <c r="AS34" s="143" t="n">
        <v>40000</v>
      </c>
      <c r="AT34" s="143" t="n">
        <v>40000</v>
      </c>
      <c r="AU34" s="143" t="n">
        <v>40000</v>
      </c>
    </row>
    <row r="35" customFormat="false" ht="12.75" hidden="false" customHeight="false" outlineLevel="0" collapsed="false">
      <c r="A35" s="125" t="s">
        <v>324</v>
      </c>
      <c r="F35" s="142" t="n">
        <v>0</v>
      </c>
      <c r="G35" s="142" t="n">
        <v>0</v>
      </c>
      <c r="H35" s="142" t="n">
        <v>0</v>
      </c>
      <c r="I35" s="142" t="n">
        <v>0</v>
      </c>
      <c r="J35" s="142" t="n">
        <v>0</v>
      </c>
      <c r="K35" s="142" t="n">
        <v>0</v>
      </c>
      <c r="L35" s="142" t="n">
        <v>0</v>
      </c>
      <c r="M35" s="142" t="n">
        <v>0</v>
      </c>
      <c r="N35" s="142" t="n">
        <v>0</v>
      </c>
      <c r="O35" s="142" t="n">
        <v>0</v>
      </c>
      <c r="P35" s="142" t="n">
        <v>0</v>
      </c>
      <c r="Q35" s="142" t="n">
        <v>0</v>
      </c>
      <c r="R35" s="142" t="n">
        <v>0</v>
      </c>
      <c r="S35" s="142" t="n">
        <v>0</v>
      </c>
      <c r="T35" s="142" t="n">
        <v>0</v>
      </c>
      <c r="U35" s="142" t="n">
        <v>0</v>
      </c>
      <c r="V35" s="142" t="n">
        <v>0</v>
      </c>
      <c r="W35" s="142" t="n">
        <v>51461</v>
      </c>
      <c r="X35" s="142" t="n">
        <v>10386</v>
      </c>
      <c r="Y35" s="142" t="n">
        <v>45000</v>
      </c>
      <c r="Z35" s="142" t="n">
        <v>20000</v>
      </c>
      <c r="AA35" s="142" t="n">
        <v>32754</v>
      </c>
      <c r="AB35" s="142" t="n">
        <v>32754</v>
      </c>
      <c r="AC35" s="142" t="n">
        <v>30754</v>
      </c>
      <c r="AD35" s="142" t="n">
        <v>46754</v>
      </c>
      <c r="AE35" s="142" t="n">
        <v>25000</v>
      </c>
      <c r="AF35" s="142" t="n">
        <v>15000</v>
      </c>
      <c r="AG35" s="142" t="n">
        <v>15000</v>
      </c>
      <c r="AH35" s="142" t="n">
        <v>15000</v>
      </c>
      <c r="AI35" s="142" t="n">
        <v>15000</v>
      </c>
      <c r="AJ35" s="142" t="n">
        <v>15000</v>
      </c>
      <c r="AK35" s="142" t="n">
        <v>15000</v>
      </c>
      <c r="AL35" s="142" t="n">
        <v>15000</v>
      </c>
      <c r="AM35" s="142" t="n">
        <v>0</v>
      </c>
      <c r="AN35" s="142" t="n">
        <v>25000</v>
      </c>
      <c r="AO35" s="142" t="n">
        <v>9000</v>
      </c>
      <c r="AP35" s="142" t="n">
        <v>21000</v>
      </c>
      <c r="AQ35" s="142" t="n">
        <v>0</v>
      </c>
      <c r="AR35" s="142" t="n">
        <v>0</v>
      </c>
      <c r="AS35" s="142" t="n">
        <v>15000</v>
      </c>
      <c r="AT35" s="142" t="n">
        <v>27000</v>
      </c>
      <c r="AU35" s="142" t="n">
        <v>15000</v>
      </c>
    </row>
    <row r="36" customFormat="false" ht="12.75" hidden="false" customHeight="false" outlineLevel="0" collapsed="false">
      <c r="A36" s="125" t="s">
        <v>325</v>
      </c>
      <c r="F36" s="139" t="n">
        <v>0</v>
      </c>
      <c r="G36" s="139" t="n">
        <v>0</v>
      </c>
      <c r="H36" s="139" t="n">
        <v>0</v>
      </c>
      <c r="I36" s="139" t="n">
        <v>0</v>
      </c>
      <c r="J36" s="139" t="n">
        <v>0</v>
      </c>
      <c r="K36" s="139" t="n">
        <v>0</v>
      </c>
      <c r="L36" s="139" t="n">
        <v>0</v>
      </c>
      <c r="M36" s="139" t="n">
        <v>0</v>
      </c>
      <c r="N36" s="139" t="n">
        <v>0</v>
      </c>
      <c r="O36" s="139" t="n">
        <v>0</v>
      </c>
      <c r="P36" s="139" t="n">
        <v>0</v>
      </c>
      <c r="Q36" s="139" t="n">
        <v>0</v>
      </c>
      <c r="R36" s="139" t="n">
        <v>0</v>
      </c>
      <c r="S36" s="139" t="n">
        <v>0</v>
      </c>
      <c r="T36" s="139" t="n">
        <v>0</v>
      </c>
      <c r="U36" s="139" t="n">
        <v>0</v>
      </c>
      <c r="V36" s="139" t="n">
        <v>0</v>
      </c>
      <c r="W36" s="139" t="n">
        <v>0</v>
      </c>
      <c r="X36" s="139" t="n">
        <v>0</v>
      </c>
      <c r="Y36" s="139" t="n">
        <v>0</v>
      </c>
      <c r="Z36" s="139" t="n">
        <v>0</v>
      </c>
      <c r="AA36" s="139" t="n">
        <v>0</v>
      </c>
      <c r="AB36" s="139" t="n">
        <v>0</v>
      </c>
      <c r="AC36" s="139" t="n">
        <v>0</v>
      </c>
      <c r="AD36" s="139" t="n">
        <v>0</v>
      </c>
      <c r="AE36" s="139" t="n">
        <v>0</v>
      </c>
      <c r="AF36" s="139" t="n">
        <v>0</v>
      </c>
      <c r="AG36" s="139" t="n">
        <v>0</v>
      </c>
      <c r="AH36" s="139" t="n">
        <v>0</v>
      </c>
      <c r="AI36" s="139" t="n">
        <v>0</v>
      </c>
      <c r="AJ36" s="139" t="n">
        <v>0</v>
      </c>
      <c r="AK36" s="139" t="n">
        <v>0</v>
      </c>
      <c r="AL36" s="143" t="n">
        <v>0</v>
      </c>
      <c r="AM36" s="143" t="n">
        <v>0</v>
      </c>
      <c r="AN36" s="143" t="n">
        <v>0</v>
      </c>
      <c r="AO36" s="143" t="n">
        <v>0</v>
      </c>
      <c r="AP36" s="143" t="n">
        <v>0</v>
      </c>
      <c r="AQ36" s="143" t="n">
        <v>0</v>
      </c>
      <c r="AR36" s="143" t="n">
        <v>0</v>
      </c>
      <c r="AS36" s="143" t="n">
        <v>0</v>
      </c>
      <c r="AT36" s="143" t="n">
        <v>0</v>
      </c>
      <c r="AU36" s="143" t="n">
        <v>0</v>
      </c>
    </row>
    <row r="37" customFormat="false" ht="12.75" hidden="false" customHeight="false" outlineLevel="0" collapsed="false">
      <c r="A37" s="125" t="s">
        <v>326</v>
      </c>
      <c r="F37" s="139" t="n">
        <v>0</v>
      </c>
      <c r="G37" s="139" t="n">
        <v>0</v>
      </c>
      <c r="H37" s="139" t="n">
        <v>0</v>
      </c>
      <c r="I37" s="139" t="n">
        <v>0</v>
      </c>
      <c r="J37" s="139" t="n">
        <v>0</v>
      </c>
      <c r="K37" s="139" t="n">
        <v>0</v>
      </c>
      <c r="L37" s="139" t="n">
        <v>0</v>
      </c>
      <c r="M37" s="139" t="n">
        <v>0</v>
      </c>
      <c r="N37" s="139" t="n">
        <v>0</v>
      </c>
      <c r="O37" s="139" t="n">
        <v>0</v>
      </c>
      <c r="P37" s="139" t="n">
        <v>0</v>
      </c>
      <c r="Q37" s="139" t="n">
        <v>0</v>
      </c>
      <c r="R37" s="139" t="n">
        <v>0</v>
      </c>
      <c r="S37" s="139" t="n">
        <v>0</v>
      </c>
      <c r="T37" s="139" t="n">
        <v>0</v>
      </c>
      <c r="U37" s="139" t="n">
        <v>0</v>
      </c>
      <c r="V37" s="139" t="n">
        <v>0</v>
      </c>
      <c r="W37" s="139" t="n">
        <v>0</v>
      </c>
      <c r="X37" s="139" t="n">
        <v>0</v>
      </c>
      <c r="Y37" s="139" t="n">
        <v>0</v>
      </c>
      <c r="Z37" s="139" t="n">
        <v>0</v>
      </c>
      <c r="AA37" s="139" t="n">
        <v>0</v>
      </c>
      <c r="AB37" s="139" t="n">
        <v>0</v>
      </c>
      <c r="AC37" s="139" t="n">
        <v>0</v>
      </c>
      <c r="AD37" s="139" t="n">
        <v>0</v>
      </c>
      <c r="AE37" s="139" t="n">
        <v>0</v>
      </c>
      <c r="AF37" s="139" t="n">
        <v>0</v>
      </c>
      <c r="AG37" s="139" t="n">
        <v>0</v>
      </c>
      <c r="AH37" s="139" t="n">
        <v>0</v>
      </c>
      <c r="AI37" s="139" t="n">
        <v>0</v>
      </c>
      <c r="AJ37" s="139" t="n">
        <v>0</v>
      </c>
      <c r="AK37" s="139" t="n">
        <v>0</v>
      </c>
      <c r="AL37" s="143" t="n">
        <v>0</v>
      </c>
      <c r="AM37" s="143" t="n">
        <v>0</v>
      </c>
      <c r="AN37" s="143" t="n">
        <v>0</v>
      </c>
      <c r="AO37" s="143" t="n">
        <v>0</v>
      </c>
      <c r="AP37" s="143" t="n">
        <v>0</v>
      </c>
      <c r="AQ37" s="143" t="n">
        <v>0</v>
      </c>
      <c r="AR37" s="143" t="n">
        <v>0</v>
      </c>
      <c r="AS37" s="143" t="n">
        <v>0</v>
      </c>
      <c r="AT37" s="143" t="n">
        <v>0</v>
      </c>
      <c r="AU37" s="143" t="n">
        <v>0</v>
      </c>
    </row>
    <row r="38" customFormat="false" ht="12.75" hidden="false" customHeight="false" outlineLevel="0" collapsed="false">
      <c r="A38" s="125" t="s">
        <v>327</v>
      </c>
      <c r="F38" s="139" t="n">
        <v>0</v>
      </c>
      <c r="G38" s="139" t="n">
        <v>0</v>
      </c>
      <c r="H38" s="139" t="n">
        <v>0</v>
      </c>
      <c r="I38" s="139" t="n">
        <v>0</v>
      </c>
      <c r="J38" s="139" t="n">
        <v>0</v>
      </c>
      <c r="K38" s="139" t="n">
        <v>0</v>
      </c>
      <c r="L38" s="139" t="n">
        <v>0</v>
      </c>
      <c r="M38" s="139" t="n">
        <v>0</v>
      </c>
      <c r="N38" s="139" t="n">
        <v>0</v>
      </c>
      <c r="O38" s="139" t="n">
        <v>0</v>
      </c>
      <c r="P38" s="139" t="n">
        <v>0</v>
      </c>
      <c r="Q38" s="139" t="n">
        <v>0</v>
      </c>
      <c r="R38" s="139" t="n">
        <v>0</v>
      </c>
      <c r="S38" s="139" t="n">
        <v>0</v>
      </c>
      <c r="T38" s="139" t="n">
        <v>0</v>
      </c>
      <c r="U38" s="139" t="n">
        <v>0</v>
      </c>
      <c r="V38" s="139" t="n">
        <v>0</v>
      </c>
      <c r="W38" s="139" t="n">
        <v>0</v>
      </c>
      <c r="X38" s="139" t="n">
        <v>0</v>
      </c>
      <c r="Y38" s="139" t="n">
        <v>0</v>
      </c>
      <c r="Z38" s="139" t="n">
        <v>0</v>
      </c>
      <c r="AA38" s="139" t="n">
        <v>0</v>
      </c>
      <c r="AB38" s="139" t="n">
        <v>0</v>
      </c>
      <c r="AC38" s="139" t="n">
        <v>0</v>
      </c>
      <c r="AD38" s="139" t="n">
        <v>0</v>
      </c>
      <c r="AE38" s="139" t="n">
        <v>0</v>
      </c>
      <c r="AF38" s="139" t="n">
        <v>0</v>
      </c>
      <c r="AG38" s="139" t="n">
        <v>0</v>
      </c>
      <c r="AH38" s="139" t="n">
        <v>0</v>
      </c>
      <c r="AI38" s="139" t="n">
        <v>0</v>
      </c>
      <c r="AJ38" s="139" t="n">
        <v>0</v>
      </c>
      <c r="AK38" s="139" t="n">
        <v>0</v>
      </c>
      <c r="AL38" s="143" t="n">
        <v>0</v>
      </c>
      <c r="AM38" s="143" t="n">
        <v>0</v>
      </c>
      <c r="AN38" s="143" t="n">
        <v>0</v>
      </c>
      <c r="AO38" s="143" t="n">
        <v>0</v>
      </c>
      <c r="AP38" s="143" t="n">
        <v>0</v>
      </c>
      <c r="AQ38" s="143" t="n">
        <v>0</v>
      </c>
      <c r="AR38" s="143" t="n">
        <v>0</v>
      </c>
      <c r="AS38" s="143" t="n">
        <v>0</v>
      </c>
      <c r="AT38" s="143" t="n">
        <v>0</v>
      </c>
      <c r="AU38" s="143" t="n">
        <v>0</v>
      </c>
    </row>
    <row r="39" customFormat="false" ht="12.75" hidden="false" customHeight="false" outlineLevel="0" collapsed="false">
      <c r="A39" s="125" t="s">
        <v>328</v>
      </c>
      <c r="F39" s="141" t="n">
        <f aca="false">F30-(SUM(F34:F38))</f>
        <v>139255</v>
      </c>
      <c r="G39" s="141" t="n">
        <f aca="false">G30-(SUM(G34:G38))</f>
        <v>139255</v>
      </c>
      <c r="H39" s="141" t="n">
        <f aca="false">H30-(SUM(H34:H38))</f>
        <v>79255</v>
      </c>
      <c r="I39" s="141" t="n">
        <f aca="false">I30-(SUM(I34:I38))</f>
        <v>99255</v>
      </c>
      <c r="J39" s="141" t="n">
        <f aca="false">J30-(SUM(J34:J38))</f>
        <v>99255</v>
      </c>
      <c r="K39" s="141" t="n">
        <f aca="false">K30-(SUM(K34:K38))</f>
        <v>97255</v>
      </c>
      <c r="L39" s="141" t="n">
        <f aca="false">L30-(SUM(L34:L38))</f>
        <v>97255</v>
      </c>
      <c r="M39" s="141" t="n">
        <f aca="false">M30-(SUM(M34:M38))</f>
        <v>97255</v>
      </c>
      <c r="N39" s="141" t="n">
        <f aca="false">N30-(SUM(N34:N38))</f>
        <v>97255</v>
      </c>
      <c r="O39" s="141" t="n">
        <f aca="false">O30-(SUM(O34:O38))</f>
        <v>97255</v>
      </c>
      <c r="P39" s="141" t="n">
        <f aca="false">P30-(SUM(P34:P38))</f>
        <v>89024</v>
      </c>
      <c r="Q39" s="141" t="n">
        <f aca="false">Q30-(SUM(Q34:Q38))</f>
        <v>77255</v>
      </c>
      <c r="R39" s="141" t="n">
        <f aca="false">R30-(SUM(R34:R38))</f>
        <v>47255</v>
      </c>
      <c r="S39" s="141" t="n">
        <f aca="false">S30-(SUM(S34:S38))</f>
        <v>57255</v>
      </c>
      <c r="T39" s="141" t="n">
        <f aca="false">T30-(SUM(T34:T38))</f>
        <v>22255</v>
      </c>
      <c r="U39" s="141" t="n">
        <f aca="false">U30-(SUM(U34:U38))</f>
        <v>22255</v>
      </c>
      <c r="V39" s="141" t="n">
        <f aca="false">V30-(SUM(V34:V38))</f>
        <v>22255</v>
      </c>
      <c r="W39" s="141" t="n">
        <f aca="false">W30-(SUM(W34:W38))</f>
        <v>3255</v>
      </c>
      <c r="X39" s="141" t="n">
        <f aca="false">X30-(SUM(X34:X38))</f>
        <v>7255</v>
      </c>
      <c r="Y39" s="141" t="n">
        <f aca="false">Y30-(SUM(Y34:Y38))</f>
        <v>27255</v>
      </c>
      <c r="Z39" s="141" t="n">
        <f aca="false">Z30-(SUM(Z34:Z38))</f>
        <v>22255</v>
      </c>
      <c r="AA39" s="141" t="n">
        <f aca="false">AA30-(SUM(AA34:AA38))</f>
        <v>1628</v>
      </c>
      <c r="AB39" s="141" t="n">
        <f aca="false">AB30-(SUM(AB34:AB38))</f>
        <v>11579</v>
      </c>
      <c r="AC39" s="141" t="n">
        <f aca="false">AC30-(SUM(AC34:AC38))</f>
        <v>11528</v>
      </c>
      <c r="AD39" s="141" t="n">
        <f aca="false">AD30-(SUM(AD34:AD38))</f>
        <v>1002</v>
      </c>
      <c r="AE39" s="141" t="n">
        <f aca="false">AE30-(SUM(AE34:AE38))</f>
        <v>11002</v>
      </c>
      <c r="AF39" s="141" t="n">
        <f aca="false">AF30-(SUM(AF34:AF38))</f>
        <v>32082</v>
      </c>
      <c r="AG39" s="141" t="n">
        <f aca="false">AG30-(SUM(AG34:AG38))</f>
        <v>30082</v>
      </c>
      <c r="AH39" s="141" t="n">
        <f aca="false">AH30-(SUM(AH34:AH38))</f>
        <v>17670</v>
      </c>
      <c r="AI39" s="141" t="n">
        <f aca="false">AI30-(SUM(AI34:AI38))</f>
        <v>23082</v>
      </c>
      <c r="AJ39" s="141" t="n">
        <f aca="false">AJ30-(SUM(AJ34:AJ38))</f>
        <v>13882</v>
      </c>
      <c r="AK39" s="141" t="n">
        <f aca="false">AK30-(SUM(AK34:AK38))</f>
        <v>13882</v>
      </c>
      <c r="AL39" s="142" t="n">
        <f aca="false">AL30-(SUM(AL34:AL38))</f>
        <v>13882</v>
      </c>
      <c r="AM39" s="142" t="n">
        <f aca="false">AM30-(SUM(AM34:AM38))</f>
        <v>2882</v>
      </c>
      <c r="AN39" s="142" t="n">
        <f aca="false">AN30-(SUM(AN34:AN38))</f>
        <v>13482</v>
      </c>
      <c r="AO39" s="142" t="n">
        <f aca="false">AO30-(SUM(AO34:AO38))</f>
        <v>15244</v>
      </c>
      <c r="AP39" s="142" t="n">
        <f aca="false">AP30-(SUM(AP34:AP38))</f>
        <v>3244</v>
      </c>
      <c r="AQ39" s="142" t="n">
        <f aca="false">AQ30-(SUM(AQ34:AQ38))</f>
        <v>41744</v>
      </c>
      <c r="AR39" s="142" t="n">
        <f aca="false">AR30-(SUM(AR34:AR38))</f>
        <v>26744</v>
      </c>
      <c r="AS39" s="142" t="n">
        <f aca="false">AS30-(SUM(AS34:AS38))</f>
        <v>59244</v>
      </c>
      <c r="AT39" s="142" t="n">
        <f aca="false">AT30-(SUM(AT34:AT38))</f>
        <v>17344</v>
      </c>
      <c r="AU39" s="142" t="n">
        <f aca="false">AU30-(SUM(AU34:AU38))</f>
        <v>9344</v>
      </c>
    </row>
    <row r="40" customFormat="false" ht="12.75" hidden="false" customHeight="false" outlineLevel="0" collapsed="false"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</row>
    <row r="41" customFormat="false" ht="12.75" hidden="false" customHeight="false" outlineLevel="0" collapsed="false">
      <c r="F41" s="141" t="n">
        <f aca="false">F30</f>
        <v>139255</v>
      </c>
      <c r="G41" s="141" t="n">
        <f aca="false">G30</f>
        <v>139255</v>
      </c>
      <c r="H41" s="141" t="n">
        <f aca="false">H30</f>
        <v>119255</v>
      </c>
      <c r="I41" s="141" t="n">
        <f aca="false">I30</f>
        <v>139255</v>
      </c>
      <c r="J41" s="141" t="n">
        <f aca="false">J30</f>
        <v>139255</v>
      </c>
      <c r="K41" s="141" t="n">
        <f aca="false">K30</f>
        <v>137255</v>
      </c>
      <c r="L41" s="141" t="n">
        <f aca="false">L30</f>
        <v>137255</v>
      </c>
      <c r="M41" s="141" t="n">
        <f aca="false">M30</f>
        <v>137255</v>
      </c>
      <c r="N41" s="141" t="n">
        <f aca="false">N30</f>
        <v>137255</v>
      </c>
      <c r="O41" s="141" t="n">
        <f aca="false">O30</f>
        <v>137255</v>
      </c>
      <c r="P41" s="141" t="n">
        <f aca="false">P30</f>
        <v>129024</v>
      </c>
      <c r="Q41" s="141" t="n">
        <f aca="false">Q30</f>
        <v>117255</v>
      </c>
      <c r="R41" s="141" t="n">
        <f aca="false">R30</f>
        <v>87255</v>
      </c>
      <c r="S41" s="141" t="n">
        <f aca="false">S30</f>
        <v>97255</v>
      </c>
      <c r="T41" s="141" t="n">
        <f aca="false">T30</f>
        <v>62255</v>
      </c>
      <c r="U41" s="141" t="n">
        <f aca="false">U30</f>
        <v>62255</v>
      </c>
      <c r="V41" s="141" t="n">
        <f aca="false">V30</f>
        <v>62255</v>
      </c>
      <c r="W41" s="141" t="n">
        <f aca="false">W30</f>
        <v>94716</v>
      </c>
      <c r="X41" s="141" t="n">
        <f aca="false">X30</f>
        <v>57641</v>
      </c>
      <c r="Y41" s="141" t="n">
        <f aca="false">Y30</f>
        <v>112255</v>
      </c>
      <c r="Z41" s="141" t="n">
        <f aca="false">Z30</f>
        <v>82255</v>
      </c>
      <c r="AA41" s="141" t="n">
        <f aca="false">AA30</f>
        <v>74382</v>
      </c>
      <c r="AB41" s="141" t="n">
        <f aca="false">AB30</f>
        <v>84333</v>
      </c>
      <c r="AC41" s="141" t="n">
        <f aca="false">AC30</f>
        <v>82282</v>
      </c>
      <c r="AD41" s="141" t="n">
        <f aca="false">AD30</f>
        <v>87756</v>
      </c>
      <c r="AE41" s="141" t="n">
        <f aca="false">AE30</f>
        <v>76002</v>
      </c>
      <c r="AF41" s="141" t="n">
        <f aca="false">AF30</f>
        <v>87082</v>
      </c>
      <c r="AG41" s="141" t="n">
        <f aca="false">AG30</f>
        <v>85082</v>
      </c>
      <c r="AH41" s="141" t="n">
        <f aca="false">AH30</f>
        <v>52670</v>
      </c>
      <c r="AI41" s="141" t="n">
        <f aca="false">AI30</f>
        <v>78082</v>
      </c>
      <c r="AJ41" s="141" t="n">
        <f aca="false">AJ30</f>
        <v>68882</v>
      </c>
      <c r="AK41" s="141" t="n">
        <f aca="false">AK30</f>
        <v>68882</v>
      </c>
      <c r="AL41" s="141" t="n">
        <f aca="false">AL30</f>
        <v>68882</v>
      </c>
      <c r="AM41" s="141" t="n">
        <f aca="false">AM30</f>
        <v>32882</v>
      </c>
      <c r="AN41" s="141" t="n">
        <f aca="false">AN30</f>
        <v>68482</v>
      </c>
      <c r="AO41" s="141" t="n">
        <f aca="false">AO30</f>
        <v>64244</v>
      </c>
      <c r="AP41" s="141" t="n">
        <f aca="false">AP30</f>
        <v>64244</v>
      </c>
      <c r="AQ41" s="141" t="n">
        <f aca="false">AQ30</f>
        <v>81744</v>
      </c>
      <c r="AR41" s="141" t="n">
        <f aca="false">AR30</f>
        <v>66744</v>
      </c>
      <c r="AS41" s="141" t="n">
        <f aca="false">AS30</f>
        <v>114244</v>
      </c>
      <c r="AT41" s="141" t="n">
        <f aca="false">AT30</f>
        <v>84344</v>
      </c>
      <c r="AU41" s="141" t="n">
        <f aca="false">AU30</f>
        <v>64344</v>
      </c>
    </row>
    <row r="42" customFormat="false" ht="12.75" hidden="false" customHeight="false" outlineLevel="0" collapsed="false"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  &amp;T&amp;R&amp;"Arial,Bold"&amp;8F:\Channel\DowDT.xls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2000-08-16T20:09:25Z</dcterms:created>
  <dc:creator>GORDEN WEIR</dc:creator>
  <dc:description/>
  <dc:language>en-US</dc:language>
  <cp:lastModifiedBy>GORDEN WEIR</cp:lastModifiedBy>
  <cp:revision>0</cp:revision>
  <dc:subject/>
  <dc:title/>
</cp:coreProperties>
</file>