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1" activeTab="1"/>
  </bookViews>
  <sheets>
    <sheet name="Sheet2" sheetId="1" state="hidden" r:id="rId3"/>
    <sheet name="Sheet1" sheetId="2" state="visible" r:id="rId4"/>
    <sheet name="Sheet3" sheetId="3" state="visible" r:id="rId5"/>
    <sheet name="Sheet2_2" sheetId="4" state="visible" r:id="rId6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<sst xmlns="http://schemas.openxmlformats.org/spreadsheetml/2006/main" count="104" uniqueCount="97">
  <si>
    <t xml:space="preserve">NSM</t>
  </si>
  <si>
    <t xml:space="preserve">Bond Interest on Series C Subordinated Notes</t>
  </si>
  <si>
    <r>
      <rPr>
        <b val="true"/>
        <sz val="10"/>
        <rFont val="Arial"/>
        <family val="2"/>
      </rPr>
      <t xml:space="preserve">Maturity date</t>
    </r>
    <r>
      <rPr>
        <sz val="10"/>
        <rFont val="Arial"/>
        <family val="0"/>
      </rPr>
      <t xml:space="preserve">:  2/1/2009</t>
    </r>
  </si>
  <si>
    <r>
      <rPr>
        <b val="true"/>
        <sz val="10"/>
        <rFont val="Arial"/>
        <family val="2"/>
      </rPr>
      <t xml:space="preserve">Interest payments:</t>
    </r>
    <r>
      <rPr>
        <sz val="10"/>
        <rFont val="Arial"/>
        <family val="0"/>
      </rPr>
      <t xml:space="preserve">  2/1 and 8/1, beginning on 8/1/98</t>
    </r>
  </si>
  <si>
    <t xml:space="preserve"> </t>
  </si>
  <si>
    <t xml:space="preserve">Bond </t>
  </si>
  <si>
    <t xml:space="preserve">Payments</t>
  </si>
  <si>
    <t xml:space="preserve">Period</t>
  </si>
  <si>
    <t xml:space="preserve">Face Value</t>
  </si>
  <si>
    <t xml:space="preserve">DAYS</t>
  </si>
  <si>
    <t xml:space="preserve">Rate</t>
  </si>
  <si>
    <t xml:space="preserve">Fee</t>
  </si>
  <si>
    <t xml:space="preserve">Rollforward</t>
  </si>
  <si>
    <t xml:space="preserve">3/12 -3/31/98</t>
  </si>
  <si>
    <t xml:space="preserve">Total MAR 98</t>
  </si>
  <si>
    <t xml:space="preserve">4/1- 4/30/98</t>
  </si>
  <si>
    <t xml:space="preserve">Total APR 98</t>
  </si>
  <si>
    <t xml:space="preserve">5/1 -5/31/98</t>
  </si>
  <si>
    <t xml:space="preserve">Total MAY 98</t>
  </si>
  <si>
    <t xml:space="preserve">6/1 -6/30/98</t>
  </si>
  <si>
    <t xml:space="preserve">Total JUN 98</t>
  </si>
  <si>
    <t xml:space="preserve">7/1 -7/31/98</t>
  </si>
  <si>
    <t xml:space="preserve">Total JUL 98</t>
  </si>
  <si>
    <t xml:space="preserve">8/1 -8/31/98</t>
  </si>
  <si>
    <t xml:space="preserve">Total AUG 98</t>
  </si>
  <si>
    <t xml:space="preserve">9/1 -9/30/98</t>
  </si>
  <si>
    <t xml:space="preserve">Total SEP 98</t>
  </si>
  <si>
    <t xml:space="preserve">10/1 -10/31/98</t>
  </si>
  <si>
    <t xml:space="preserve">Total OCT 98</t>
  </si>
  <si>
    <t xml:space="preserve">11/1 -11/30/98</t>
  </si>
  <si>
    <t xml:space="preserve">Total NOV 98</t>
  </si>
  <si>
    <t xml:space="preserve">12/1 -12/31/98</t>
  </si>
  <si>
    <t xml:space="preserve">Total DEC 98</t>
  </si>
  <si>
    <t xml:space="preserve">1/1 -1/31/99</t>
  </si>
  <si>
    <t xml:space="preserve">Total JAN 99</t>
  </si>
  <si>
    <t xml:space="preserve">2/1 - 2/28/99</t>
  </si>
  <si>
    <t xml:space="preserve">(a)</t>
  </si>
  <si>
    <t xml:space="preserve">Total FEB 99</t>
  </si>
  <si>
    <t xml:space="preserve">3/1 - 3/31/99</t>
  </si>
  <si>
    <t xml:space="preserve">Total MAR 99</t>
  </si>
  <si>
    <t xml:space="preserve">4/1 - 4/30/99</t>
  </si>
  <si>
    <t xml:space="preserve">Total APR 99</t>
  </si>
  <si>
    <t xml:space="preserve">5/1 - 5/31/99</t>
  </si>
  <si>
    <t xml:space="preserve">Total MAY 99</t>
  </si>
  <si>
    <t xml:space="preserve">6/1 - 6/30/99</t>
  </si>
  <si>
    <t xml:space="preserve">Total JUN 99</t>
  </si>
  <si>
    <t xml:space="preserve">7/1 - 7/31/99</t>
  </si>
  <si>
    <t xml:space="preserve">Total JUL 99</t>
  </si>
  <si>
    <t xml:space="preserve">8/1 - 8/31/99</t>
  </si>
  <si>
    <t xml:space="preserve">Total AUG 99</t>
  </si>
  <si>
    <t xml:space="preserve">9/1 - 9/30/99</t>
  </si>
  <si>
    <t xml:space="preserve">Total SEP 99</t>
  </si>
  <si>
    <t xml:space="preserve">10/1 - 10/31/99</t>
  </si>
  <si>
    <t xml:space="preserve">Total OCT 99</t>
  </si>
  <si>
    <t xml:space="preserve">11/1 - 11/30/99</t>
  </si>
  <si>
    <t xml:space="preserve">Total NOV 99</t>
  </si>
  <si>
    <t xml:space="preserve">12/1 - 12/31/99</t>
  </si>
  <si>
    <t xml:space="preserve">Total DEC 99</t>
  </si>
  <si>
    <t xml:space="preserve">1/1 - 1/31/00</t>
  </si>
  <si>
    <t xml:space="preserve">Total JAN 00</t>
  </si>
  <si>
    <t xml:space="preserve">2/1 - 2/29/00</t>
  </si>
  <si>
    <t xml:space="preserve">Total FEB 00</t>
  </si>
  <si>
    <t xml:space="preserve">3/1 - 3/12/00</t>
  </si>
  <si>
    <t xml:space="preserve">3/13 - 3/31/00</t>
  </si>
  <si>
    <t xml:space="preserve">(c)</t>
  </si>
  <si>
    <t xml:space="preserve">Total MAR 00</t>
  </si>
  <si>
    <t xml:space="preserve">4/1 - 4/30/00</t>
  </si>
  <si>
    <t xml:space="preserve">Total APR 00</t>
  </si>
  <si>
    <t xml:space="preserve">5/1 - 5/31/00</t>
  </si>
  <si>
    <t xml:space="preserve">Total MAY 00</t>
  </si>
  <si>
    <t xml:space="preserve">6/1 - 6/30/00</t>
  </si>
  <si>
    <t xml:space="preserve">Total JUN 00</t>
  </si>
  <si>
    <t xml:space="preserve">7/1 - 7/31/00</t>
  </si>
  <si>
    <t xml:space="preserve">Total JUL 00</t>
  </si>
  <si>
    <t xml:space="preserve">NOTES</t>
  </si>
  <si>
    <t xml:space="preserve">(a)  Morgan Stanley (acting as agent for NSM) deposited $573,750 into an ECT Investments account as payment for 8/98 - 1/99.</t>
  </si>
  <si>
    <t xml:space="preserve">       ECT Investments wired the money to ECT .  Morgan Stanley took the money back from ECT Investments because NSM</t>
  </si>
  <si>
    <t xml:space="preserve">       was in default so ECT had to the wire the payment back.</t>
  </si>
  <si>
    <t xml:space="preserve">(b)  Interest was determined to be uncollectible.  Stopped accruing interest as of 4/99.  The balance will be reversed in 6/99.</t>
  </si>
  <si>
    <t xml:space="preserve">(c)  Per Tab 20, page 5 of the agreement Investment by ECT, ECM &amp; ECT Thailand in NSM dated March 12, 1998:</t>
  </si>
  <si>
    <t xml:space="preserve">       If the Issuers and the Company have not exchanged the Initial Securities for the Exchange Securities by the second</t>
  </si>
  <si>
    <t xml:space="preserve">       anniversary of the Issue Date, then on the day following the second anniversary of the Issue Date, additional interest shall</t>
  </si>
  <si>
    <t xml:space="preserve">       accrue on the Securities over and above the stated interest at a rate of 1.5% per annum.</t>
  </si>
  <si>
    <t xml:space="preserve">1710-999-0000-8010</t>
  </si>
  <si>
    <t xml:space="preserve">4190-950-0744-8010</t>
  </si>
  <si>
    <t xml:space="preserve">Balance</t>
  </si>
  <si>
    <t xml:space="preserve">August</t>
  </si>
  <si>
    <t xml:space="preserve">September</t>
  </si>
  <si>
    <t xml:space="preserve">October</t>
  </si>
  <si>
    <t xml:space="preserve">November</t>
  </si>
  <si>
    <t xml:space="preserve">December</t>
  </si>
  <si>
    <t xml:space="preserve">January</t>
  </si>
  <si>
    <t xml:space="preserve">February</t>
  </si>
  <si>
    <t xml:space="preserve">March</t>
  </si>
  <si>
    <t xml:space="preserve">April</t>
  </si>
  <si>
    <t xml:space="preserve">May</t>
  </si>
  <si>
    <t xml:space="preserve">June</t>
  </si>
</sst>
</file>

<file path=xl/styles.xml><?xml version="1.0" encoding="utf-8"?>
<styleSheet xmlns="http://schemas.openxmlformats.org/spreadsheetml/2006/main">
  <numFmts count="82">
    <numFmt numFmtId="164" formatCode="General"/>
    <numFmt numFmtId="165" formatCode="[$-409]#,##0_);[RED]\(#,##0\)"/>
    <numFmt numFmtId="166" formatCode="_(* #,##0_);_(* \(#,##0\);_(* \-_);_(@_)"/>
    <numFmt numFmtId="167" formatCode="\$* #,##0.00_);\$* \(#,##0.00\)"/>
    <numFmt numFmtId="168" formatCode="_-* #,##0_-;\-* #,##0_-;_-* \-_-;_-@_-"/>
    <numFmt numFmtId="169" formatCode="_-* #,##0.00_-;\-* #,##0.00_-;_-* \-??_-;_-@_-"/>
    <numFmt numFmtId="170" formatCode="\$#,##0_);[RED]&quot;($&quot;#,##0\)"/>
    <numFmt numFmtId="171" formatCode="\$#,##0.00_);&quot;($&quot;#,##0.00\)"/>
    <numFmt numFmtId="172" formatCode="0.000"/>
    <numFmt numFmtId="173" formatCode="0&quot; months&quot;"/>
    <numFmt numFmtId="174" formatCode="[$-409]#,##0.00_);[RED]\(#,##0.00\)"/>
    <numFmt numFmtId="175" formatCode="_(* #,##0.00_);_(* \(#,##0.00\);_(* \-??_);_(@_)"/>
    <numFmt numFmtId="176" formatCode="&quot;PP &quot;#,##0.0_);&quot;(PP &quot;#,##0.0_)"/>
    <numFmt numFmtId="177" formatCode="#,##0.00"/>
    <numFmt numFmtId="178" formatCode="\$#,##0.00_);[RED]&quot;($&quot;#,##0.00\)"/>
    <numFmt numFmtId="179" formatCode="0_);\(0\)"/>
    <numFmt numFmtId="180" formatCode="\$#,##0_);&quot;($&quot;#,##0\)"/>
    <numFmt numFmtId="181" formatCode="0.0000"/>
    <numFmt numFmtId="182" formatCode="\$#,##0_);[RED]&quot;($&quot;#,##0\)"/>
    <numFmt numFmtId="183" formatCode="_(\$* #,##0_);_(\$* \(#,##0\);_(\$* \-_);_(@_)"/>
    <numFmt numFmtId="184" formatCode="mmmm\ d&quot;, &quot;yyyy"/>
    <numFmt numFmtId="185" formatCode="\$* #,##0.0_);\$* \(#,##0.0\)"/>
    <numFmt numFmtId="186" formatCode="#,##0.000000000"/>
    <numFmt numFmtId="187" formatCode="_(* #,##0.0000000000000000_);_(* \(#,##0.0000000000000000\);_(* \-_);_(@_)"/>
    <numFmt numFmtId="188" formatCode="_(\$* #,##0_);_(\$* \(#,##0\);_(\&amp;* \-_);_(@_)"/>
    <numFmt numFmtId="189" formatCode="#,##0.00000"/>
    <numFmt numFmtId="190" formatCode="#,##0.000000_);[RED]\(#,##0.000000\)"/>
    <numFmt numFmtId="191" formatCode="_(* #,##0.000_);_(* \(#,##0.000\);_(* \-??_);_(@_)"/>
    <numFmt numFmtId="192" formatCode="_-\\* #,##0.00_-;&quot;-\&quot;* #,##0.00_-;_-\\* \-??_-;_-@_-"/>
    <numFmt numFmtId="193" formatCode="_-\\* #,##0_-;&quot;-\&quot;* #,##0_-;_-\\* \-_-;_-@_-"/>
    <numFmt numFmtId="194" formatCode="_(* #,##0.00000000000000000_);_(* \(#,##0.00000000000000000\);_(* \-_);_(@_)"/>
    <numFmt numFmtId="195" formatCode="\\#,##0;&quot;-\&quot;#,##0"/>
    <numFmt numFmtId="196" formatCode="mm/dd/yy"/>
    <numFmt numFmtId="197" formatCode="0.00000000000000000%"/>
    <numFmt numFmtId="198" formatCode="0&quot; years&quot;"/>
    <numFmt numFmtId="199" formatCode="#,##0.0000_);\(#,##0.0000\)"/>
    <numFmt numFmtId="200" formatCode="0.0"/>
    <numFmt numFmtId="201" formatCode="\$#,##0.00_);[RED]&quot;($&quot;#,##0.00\)"/>
    <numFmt numFmtId="202" formatCode="_(\$* #,##0.00_);_(\$* \(#,##0.00\);_(\$* \-??_);_(@_)"/>
    <numFmt numFmtId="203" formatCode="#,##0.00\ [$$-C0C]"/>
    <numFmt numFmtId="204" formatCode="#,##0.0000000000"/>
    <numFmt numFmtId="205" formatCode="\$* #,##0.0_);\$* #,##0.0\)"/>
    <numFmt numFmtId="206" formatCode="#,##0.000000"/>
    <numFmt numFmtId="207" formatCode="_(* #,##0.000000000000000_);_(* \(#,##0.000000000000000\);_(* \-_);_(@_)"/>
    <numFmt numFmtId="208" formatCode="\\#,##0;[RED]&quot;-\&quot;#,##0"/>
    <numFmt numFmtId="209" formatCode=";;;"/>
    <numFmt numFmtId="210" formatCode="0.00"/>
    <numFmt numFmtId="211" formatCode="0.0;&quot; (&quot;0.0\)"/>
    <numFmt numFmtId="212" formatCode="#,##0.00000000_);\(#,##0.00000000\)"/>
    <numFmt numFmtId="213" formatCode="#,##0.000000_);\(#,##0.000000\)"/>
    <numFmt numFmtId="214" formatCode="#,##0.00000000_);[RED]\(#,##0.00000000\)"/>
    <numFmt numFmtId="215" formatCode="[$-409]#,##0_);\(#,##0\)"/>
    <numFmt numFmtId="216" formatCode="0.00000000%"/>
    <numFmt numFmtId="217" formatCode="mmm\-dd"/>
    <numFmt numFmtId="218" formatCode="\$#,##0.000_);[RED]&quot;($&quot;#,##0.000\)"/>
    <numFmt numFmtId="219" formatCode="\$#,##0.00000_);&quot;($&quot;#,##0.00000\)"/>
    <numFmt numFmtId="220" formatCode="0.0_)"/>
    <numFmt numFmtId="221" formatCode="_(* #,##0_);_(* \(#,##0\);_(* \-??_);_(@_)"/>
    <numFmt numFmtId="222" formatCode="_(\$* #,##0_);_(\$* \(#,##0\);_(\$* \-??_);_(@_)"/>
    <numFmt numFmtId="223" formatCode="General_)"/>
    <numFmt numFmtId="224" formatCode="#,##0"/>
    <numFmt numFmtId="225" formatCode="#,##0.0_);\(#,##0.0\)"/>
    <numFmt numFmtId="226" formatCode="0.000_)"/>
    <numFmt numFmtId="227" formatCode="0.0000000000000"/>
    <numFmt numFmtId="228" formatCode="\W#,##0.0"/>
    <numFmt numFmtId="229" formatCode="\$#,##0;&quot;($&quot;#,##0\)"/>
    <numFmt numFmtId="230" formatCode="0"/>
    <numFmt numFmtId="231" formatCode="#,##0.000_);\(#,##0.000\)"/>
    <numFmt numFmtId="232" formatCode="[$-409]#,##0.00_);\(#,##0.00\)"/>
    <numFmt numFmtId="233" formatCode="0.000000000000000000%"/>
    <numFmt numFmtId="234" formatCode="[$-409]mmm\-yy"/>
    <numFmt numFmtId="235" formatCode="0.00%"/>
    <numFmt numFmtId="236" formatCode="0.0;\(0.0\)"/>
    <numFmt numFmtId="237" formatCode="#,##0.0000_);[RED]\(#,##0.0000\)"/>
    <numFmt numFmtId="238" formatCode="#,##0;\(#,##0\)"/>
    <numFmt numFmtId="239" formatCode="#,##0.0000000_);[RED]\(#,##0.0000000\)"/>
    <numFmt numFmtId="240" formatCode="&quot;PP &quot;#,##0.000_);&quot;(PP &quot;#,##0.000_)"/>
    <numFmt numFmtId="241" formatCode="0.0000000000"/>
    <numFmt numFmtId="242" formatCode="#,##0.000"/>
    <numFmt numFmtId="243" formatCode="&quot;1996&quot;"/>
    <numFmt numFmtId="244" formatCode="0.000000000"/>
    <numFmt numFmtId="245" formatCode="\\#,##0.00;&quot;-\&quot;#,##0.00"/>
  </numFmts>
  <fonts count="6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돋움"/>
      <family val="3"/>
      <charset val="129"/>
    </font>
    <font>
      <sz val="8"/>
      <name val="Times New Roman"/>
      <family val="0"/>
    </font>
    <font>
      <sz val="8"/>
      <name val="Arial"/>
      <family val="0"/>
    </font>
    <font>
      <b val="true"/>
      <u val="single"/>
      <sz val="11"/>
      <color rgb="FF800000"/>
      <name val="Arial"/>
      <family val="2"/>
    </font>
    <font>
      <sz val="10"/>
      <color rgb="FF0000FF"/>
      <name val="Arial"/>
      <family val="2"/>
    </font>
    <font>
      <sz val="9"/>
      <color rgb="FF0000FF"/>
      <name val="Arial"/>
      <family val="2"/>
    </font>
    <font>
      <u val="single"/>
      <sz val="10"/>
      <color rgb="FF0000FF"/>
      <name val="Arial"/>
      <family val="0"/>
    </font>
    <font>
      <u val="single"/>
      <sz val="10"/>
      <color rgb="FF0000FF"/>
      <name val="MS Sans Serif"/>
      <family val="0"/>
    </font>
    <font>
      <u val="single"/>
      <sz val="8.4"/>
      <color rgb="FF0000FF"/>
      <name val="Arial"/>
      <family val="2"/>
    </font>
    <font>
      <sz val="9"/>
      <name val="Arial"/>
      <family val="0"/>
    </font>
    <font>
      <sz val="12"/>
      <name val="Arial"/>
      <family val="0"/>
    </font>
    <font>
      <sz val="10"/>
      <name val="MS Sans Serif"/>
      <family val="0"/>
    </font>
    <font>
      <sz val="10"/>
      <name val="Arial"/>
      <family val="2"/>
    </font>
    <font>
      <sz val="12"/>
      <name val="Arial"/>
      <family val="2"/>
    </font>
    <font>
      <sz val="12"/>
      <name val="Arial MT"/>
      <family val="0"/>
    </font>
    <font>
      <sz val="10"/>
      <name val="Courier New"/>
      <family val="0"/>
    </font>
    <font>
      <sz val="8"/>
      <color rgb="FF000000"/>
      <name val="Arial"/>
      <family val="0"/>
    </font>
    <font>
      <sz val="10"/>
      <name val="Garamond"/>
      <family val="0"/>
    </font>
    <font>
      <sz val="12"/>
      <name val="Courier New"/>
      <family val="3"/>
    </font>
    <font>
      <sz val="10"/>
      <name val="Times New Roman"/>
      <family val="0"/>
    </font>
    <font>
      <sz val="8"/>
      <name val="Courier New"/>
      <family val="3"/>
    </font>
    <font>
      <sz val="10"/>
      <name val="Geneva"/>
      <family val="2"/>
    </font>
    <font>
      <sz val="10"/>
      <name val="Book Antiqua"/>
      <family val="1"/>
    </font>
    <font>
      <sz val="10"/>
      <name val="Arial MT"/>
      <family val="0"/>
    </font>
    <font>
      <sz val="8"/>
      <name val="Arial"/>
      <family val="2"/>
    </font>
    <font>
      <sz val="10"/>
      <name val="Times New Roman"/>
      <family val="1"/>
    </font>
    <font>
      <sz val="10"/>
      <name val="MS Sans Serif"/>
      <family val="2"/>
    </font>
    <font>
      <sz val="8"/>
      <name val="MS Sans Serif"/>
      <family val="2"/>
    </font>
    <font>
      <sz val="8"/>
      <name val=""/>
      <family val="0"/>
    </font>
    <font>
      <sz val="11"/>
      <name val="Arial"/>
      <family val="0"/>
    </font>
    <font>
      <sz val="10"/>
      <color rgb="FF000000"/>
      <name val="Arial"/>
      <family val="2"/>
    </font>
    <font>
      <sz val="12"/>
      <name val="Times New Roman"/>
      <family val="1"/>
    </font>
    <font>
      <sz val="10"/>
      <name val="Courier New"/>
      <family val="3"/>
    </font>
    <font>
      <sz val="10"/>
      <name val="Univers (W1)"/>
      <family val="2"/>
    </font>
    <font>
      <sz val="14"/>
      <name val="AngsanaUPC"/>
      <family val="1"/>
    </font>
    <font>
      <sz val="9"/>
      <name val="Arial Narrow"/>
      <family val="2"/>
    </font>
    <font>
      <sz val="12"/>
      <name val="EucrosiaUPC"/>
      <family val="1"/>
    </font>
    <font>
      <sz val="14"/>
      <name val="CordiaUPC"/>
      <family val="1"/>
    </font>
    <font>
      <sz val="10"/>
      <name val="Advisor SSi"/>
      <family val="1"/>
    </font>
    <font>
      <sz val="14"/>
      <name val="FreesiaUPC"/>
      <family val="1"/>
    </font>
    <font>
      <sz val="8.5"/>
      <name val="MS Sans Serif"/>
      <family val="2"/>
    </font>
    <font>
      <sz val="12"/>
      <name val="Times New Roman"/>
      <family val="0"/>
    </font>
    <font>
      <sz val="10"/>
      <name val="Arial Narrow"/>
      <family val="2"/>
    </font>
    <font>
      <sz val="11"/>
      <name val="Book Antiqua"/>
      <family val="1"/>
    </font>
    <font>
      <sz val="10"/>
      <name val="TimesNewRomanPS"/>
      <family val="1"/>
    </font>
    <font>
      <sz val="11"/>
      <name val="Times New Roman"/>
      <family val="0"/>
    </font>
    <font>
      <sz val="14"/>
      <name val="Times New Roman"/>
      <family val="0"/>
    </font>
    <font>
      <sz val="8"/>
      <color rgb="FF0000FF"/>
      <name val="Arial"/>
      <family val="2"/>
    </font>
    <font>
      <sz val="12"/>
      <name val="굴림체"/>
      <family val="3"/>
      <charset val="129"/>
    </font>
    <font>
      <sz val="12"/>
      <name val="바탕체"/>
      <family val="1"/>
      <charset val="129"/>
    </font>
    <font>
      <sz val="12"/>
      <name val="돋움체"/>
      <family val="3"/>
      <charset val="129"/>
    </font>
    <font>
      <sz val="10"/>
      <name val="굴림체"/>
      <family val="3"/>
      <charset val="129"/>
    </font>
    <font>
      <sz val="11"/>
      <name val="바탕체"/>
      <family val="1"/>
      <charset val="129"/>
    </font>
    <font>
      <sz val="11"/>
      <name val="굴림체"/>
      <family val="3"/>
      <charset val="129"/>
    </font>
    <font>
      <b val="true"/>
      <sz val="10"/>
      <name val="Arial"/>
      <family val="2"/>
    </font>
    <font>
      <b val="true"/>
      <sz val="10"/>
      <name val="Arial"/>
      <family val="0"/>
    </font>
  </fonts>
  <fills count="3">
    <fill>
      <patternFill patternType="none"/>
    </fill>
    <fill>
      <patternFill patternType="gray125"/>
    </fill>
    <fill>
      <patternFill patternType="solid">
        <fgColor rgb="FF00FFFF"/>
        <bgColor rgb="FF00FFFF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double"/>
      <right style="double"/>
      <top style="double"/>
      <bottom style="double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/>
      <bottom style="double"/>
      <diagonal/>
    </border>
  </borders>
  <cellStyleXfs count="1556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72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4" fontId="0" fillId="2" borderId="0" applyFont="true" applyBorder="false" applyAlignment="false" applyProtection="false"/>
    <xf numFmtId="175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2" borderId="0" applyFont="true" applyBorder="false" applyAlignment="false" applyProtection="false"/>
    <xf numFmtId="177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2" borderId="0" applyFont="true" applyBorder="false" applyAlignment="false" applyProtection="false"/>
    <xf numFmtId="175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182" fontId="4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215" fontId="5" fillId="0" borderId="0" applyFont="true" applyBorder="false" applyAlignment="false" applyProtection="true">
      <protection locked="true" hidden="false"/>
    </xf>
    <xf numFmtId="216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215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false" applyAlignment="false" applyProtection="false"/>
    <xf numFmtId="217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217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0" borderId="1" applyFont="true" applyBorder="true" applyAlignment="false" applyProtection="false"/>
    <xf numFmtId="164" fontId="9" fillId="0" borderId="0" applyFont="true" applyBorder="false" applyAlignment="false" applyProtection="false"/>
    <xf numFmtId="164" fontId="10" fillId="0" borderId="0" applyFont="true" applyBorder="false" applyAlignment="false" applyProtection="false"/>
    <xf numFmtId="164" fontId="11" fillId="0" borderId="0" applyFont="true" applyBorder="false" applyAlignment="false" applyProtection="false"/>
    <xf numFmtId="164" fontId="12" fillId="0" borderId="0" applyFont="true" applyBorder="false" applyAlignment="false" applyProtection="false"/>
    <xf numFmtId="164" fontId="1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218" fontId="0" fillId="0" borderId="0" applyFont="true" applyBorder="false" applyAlignment="false" applyProtection="false"/>
    <xf numFmtId="218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218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218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1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1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18" fontId="0" fillId="0" borderId="0" applyFont="true" applyBorder="false" applyAlignment="false" applyProtection="false"/>
    <xf numFmtId="21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218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18" fontId="0" fillId="0" borderId="0" applyFont="true" applyBorder="false" applyAlignment="false" applyProtection="false"/>
    <xf numFmtId="21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21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18" fontId="0" fillId="0" borderId="0" applyFont="true" applyBorder="false" applyAlignment="false" applyProtection="false"/>
    <xf numFmtId="218" fontId="0" fillId="0" borderId="0" applyFont="true" applyBorder="false" applyAlignment="false" applyProtection="false"/>
    <xf numFmtId="21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18" fontId="0" fillId="0" borderId="0" applyFont="true" applyBorder="false" applyAlignment="false" applyProtection="false"/>
    <xf numFmtId="218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21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18" fontId="0" fillId="0" borderId="0" applyFont="true" applyBorder="false" applyAlignment="false" applyProtection="false"/>
    <xf numFmtId="21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220" fontId="0" fillId="0" borderId="0" applyFont="true" applyBorder="false" applyAlignment="false" applyProtection="false"/>
    <xf numFmtId="220" fontId="0" fillId="0" borderId="0" applyFont="true" applyBorder="false" applyAlignment="false" applyProtection="false"/>
    <xf numFmtId="220" fontId="0" fillId="0" borderId="0" applyFont="true" applyBorder="false" applyAlignment="false" applyProtection="false"/>
    <xf numFmtId="220" fontId="0" fillId="0" borderId="0" applyFont="true" applyBorder="false" applyAlignment="false" applyProtection="false"/>
    <xf numFmtId="220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222" fontId="0" fillId="0" borderId="0" applyFont="true" applyBorder="false" applyAlignment="false" applyProtection="false"/>
    <xf numFmtId="222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222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222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22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22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22" fontId="0" fillId="0" borderId="0" applyFont="true" applyBorder="false" applyAlignment="false" applyProtection="false"/>
    <xf numFmtId="222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191" fontId="0" fillId="0" borderId="0" applyFont="true" applyBorder="false" applyAlignment="false" applyProtection="false"/>
  </cellStyleXfs>
  <cellXfs count="5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59" fillId="0" borderId="0" xfId="38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9" fillId="0" borderId="0" xfId="6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0" fillId="0" borderId="0" xfId="38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9" fillId="0" borderId="0" xfId="38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59" fillId="0" borderId="0" xfId="38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9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9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59" fillId="0" borderId="2" xfId="38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8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5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2" xfId="38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59" fillId="0" borderId="2" xfId="38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07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235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9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9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9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59" fillId="0" borderId="3" xfId="38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59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1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4" fontId="16" fillId="0" borderId="0" xfId="38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1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5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5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3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3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3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232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232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232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236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[0]_ Existing Reserves" xfId="20"/>
    <cellStyle name="Comma [0]_ Existing Reserves_1" xfId="21"/>
    <cellStyle name="Comma [0]_1992" xfId="22"/>
    <cellStyle name="Comma [0]_1996_Actuals" xfId="23"/>
    <cellStyle name="Comma [0]_1997 Finance Income St" xfId="24"/>
    <cellStyle name="Comma [0]_1997 Finance Income St (2)" xfId="25"/>
    <cellStyle name="Comma [0]_A" xfId="26"/>
    <cellStyle name="Comma [0]_A_dimon" xfId="27"/>
    <cellStyle name="Comma [0]_A_Tier 1 Data Room" xfId="28"/>
    <cellStyle name="Comma [0]_algasdefault" xfId="29"/>
    <cellStyle name="Comma [0]_Alternative1" xfId="30"/>
    <cellStyle name="Comma [0]_Alternative1_1" xfId="31"/>
    <cellStyle name="Comma [0]_App E" xfId="32"/>
    <cellStyle name="Comma [0]_Arapahoe" xfId="33"/>
    <cellStyle name="Comma [0]_Asset Detail" xfId="34"/>
    <cellStyle name="Comma [0]_Assumptions" xfId="35"/>
    <cellStyle name="Comma [0]_Assumptions_Tier 1 Data Room" xfId="36"/>
    <cellStyle name="Comma [0]_B" xfId="37"/>
    <cellStyle name="Comma [0]_bahiadefault" xfId="38"/>
    <cellStyle name="Comma [0]_Balance Sheet" xfId="39"/>
    <cellStyle name="Comma [0]_Book3" xfId="40"/>
    <cellStyle name="Comma [0]_C" xfId="41"/>
    <cellStyle name="Comma [0]_Calculations" xfId="42"/>
    <cellStyle name="Comma [0]_Calculations (2)" xfId="43"/>
    <cellStyle name="Comma [0]_Calculations II" xfId="44"/>
    <cellStyle name="Comma [0]_Calculations III" xfId="45"/>
    <cellStyle name="Comma [0]_Calculations_1" xfId="46"/>
    <cellStyle name="Comma [0]_CAPEX" xfId="47"/>
    <cellStyle name="Comma [0]_CAPEX94" xfId="48"/>
    <cellStyle name="Comma [0]_Cash" xfId="49"/>
    <cellStyle name="Comma [0]_Cashflow" xfId="50"/>
    <cellStyle name="Comma [0]_CCA" xfId="51"/>
    <cellStyle name="Comma [0]_cf02171" xfId="52"/>
    <cellStyle name="Comma [0]_cf02172" xfId="53"/>
    <cellStyle name="Comma [0]_CF117.xls Chart 2" xfId="54"/>
    <cellStyle name="Comma [0]_CFMACROS" xfId="55"/>
    <cellStyle name="Comma [0]_CFMODEL" xfId="56"/>
    <cellStyle name="Comma [0]_cfstmt" xfId="57"/>
    <cellStyle name="Comma [0]_CFTEST49" xfId="58"/>
    <cellStyle name="Comma [0]_Charts" xfId="59"/>
    <cellStyle name="Comma [0]_Clover" xfId="60"/>
    <cellStyle name="Comma [0]_CODIAK2" xfId="61"/>
    <cellStyle name="Comma [0]_Combination Model" xfId="62"/>
    <cellStyle name="Comma [0]_Comentarios" xfId="63"/>
    <cellStyle name="Comma [0]_Comm File" xfId="64"/>
    <cellStyle name="Comma [0]_commitment fee 97 2" xfId="65"/>
    <cellStyle name="Comma [0]_coperdefault" xfId="66"/>
    <cellStyle name="Comma [0]_Currency_tmplt" xfId="67"/>
    <cellStyle name="Comma [0]_Curve Graph " xfId="68"/>
    <cellStyle name="Comma [0]_Curve Graph  (2)" xfId="69"/>
    <cellStyle name="Comma [0]_D" xfId="70"/>
    <cellStyle name="Comma [0]_data" xfId="71"/>
    <cellStyle name="Comma [0]_DATA EREC PV10" xfId="72"/>
    <cellStyle name="Comma [0]_DATA EREC PV10_1" xfId="73"/>
    <cellStyle name="Comma [0]_DATA INLN PV10" xfId="74"/>
    <cellStyle name="Comma [0]_DATA INLN PV10_1" xfId="75"/>
    <cellStyle name="Comma [0]_DATA Reserves" xfId="76"/>
    <cellStyle name="Comma [0]_data1" xfId="77"/>
    <cellStyle name="Comma [0]_DEFAULT" xfId="78"/>
    <cellStyle name="Comma [0]_Detail (2)" xfId="79"/>
    <cellStyle name="Comma [0]_Dev. Prog." xfId="80"/>
    <cellStyle name="Comma [0]_dimon" xfId="81"/>
    <cellStyle name="Comma [0]_Domestic" xfId="82"/>
    <cellStyle name="Comma [0]_Dowell C1b" xfId="83"/>
    <cellStyle name="Comma [0]_Dowell-C1a" xfId="84"/>
    <cellStyle name="Comma [0]_Drilling Program -EREC" xfId="85"/>
    <cellStyle name="Comma [0]_Drilling Program -EREC (2)" xfId="86"/>
    <cellStyle name="Comma [0]_Drilling Program -EREC_1" xfId="87"/>
    <cellStyle name="Comma [0]_Drilling Program-Inland" xfId="88"/>
    <cellStyle name="Comma [0]_Drilling Program-Inland_1" xfId="89"/>
    <cellStyle name="Comma [0]_DUMMY1" xfId="90"/>
    <cellStyle name="Comma [0]_E" xfId="91"/>
    <cellStyle name="Comma [0]_EGo" xfId="92"/>
    <cellStyle name="Comma [0]_Emacros" xfId="93"/>
    <cellStyle name="Comma [0]_emserdefault" xfId="94"/>
    <cellStyle name="Comma [0]_enronirr" xfId="95"/>
    <cellStyle name="Comma [0]_EP" xfId="96"/>
    <cellStyle name="Comma [0]_EP (2)" xfId="97"/>
    <cellStyle name="Comma [0]_EPrint" xfId="98"/>
    <cellStyle name="Comma [0]_equity" xfId="99"/>
    <cellStyle name="Comma [0]_equity (2)" xfId="100"/>
    <cellStyle name="Comma [0]_Equity Analysis" xfId="101"/>
    <cellStyle name="Comma [0]_EREC " xfId="102"/>
    <cellStyle name="Comma [0]_EREC _1" xfId="103"/>
    <cellStyle name="Comma [0]_EREC MULT DATA" xfId="104"/>
    <cellStyle name="Comma [0]_EREC MULT DATA_1" xfId="105"/>
    <cellStyle name="Comma [0]_EREC_PROB" xfId="106"/>
    <cellStyle name="Comma [0]_EREC_PROB_1" xfId="107"/>
    <cellStyle name="Comma [0]_EREC_PUD" xfId="108"/>
    <cellStyle name="Comma [0]_EREC_PUD_1" xfId="109"/>
    <cellStyle name="Comma [0]_ERPDNP" xfId="110"/>
    <cellStyle name="Comma [0]_ERPDNP (2)" xfId="111"/>
    <cellStyle name="Comma [0]_ERPDNP_1" xfId="112"/>
    <cellStyle name="Comma [0]_ERPDP" xfId="113"/>
    <cellStyle name="Comma [0]_ERPDP_1" xfId="114"/>
    <cellStyle name="Comma [0]_EVER1" xfId="115"/>
    <cellStyle name="Comma [0]_EXTEMP1" xfId="116"/>
    <cellStyle name="Comma [0]_F" xfId="117"/>
    <cellStyle name="Comma [0]_Finance" xfId="118"/>
    <cellStyle name="Comma [0]_Finance (2)" xfId="119"/>
    <cellStyle name="Comma [0]_Finance (2)_1" xfId="120"/>
    <cellStyle name="Comma [0]_Financings Arranged" xfId="121"/>
    <cellStyle name="Comma [0]_Forex" xfId="122"/>
    <cellStyle name="Comma [0]_FP 20 A (1)" xfId="123"/>
    <cellStyle name="Comma [0]_FP 20 A (2)" xfId="124"/>
    <cellStyle name="Comma [0]_FP-20 (App. E)" xfId="125"/>
    <cellStyle name="Comma [0]_FP-20 (App.A) " xfId="126"/>
    <cellStyle name="Comma [0]_FP-20 (App.D)" xfId="127"/>
    <cellStyle name="Comma [0]_FP-20(App.B)" xfId="128"/>
    <cellStyle name="Comma [0]_FP-20(C1) (a)" xfId="129"/>
    <cellStyle name="Comma [0]_FP-20(C1) (a) (2)" xfId="130"/>
    <cellStyle name="Comma [0]_FP-20(C1) (b)" xfId="131"/>
    <cellStyle name="Comma [0]_FP-20(C1) (b) " xfId="132"/>
    <cellStyle name="Comma [0]_FP-20(C1) (b) (2)" xfId="133"/>
    <cellStyle name="Comma [0]_G" xfId="134"/>
    <cellStyle name="Comma [0]_GC" xfId="135"/>
    <cellStyle name="Comma [0]_GenAssum" xfId="136"/>
    <cellStyle name="Comma [0]_GoToBox" xfId="137"/>
    <cellStyle name="Comma [0]_GP C1a" xfId="138"/>
    <cellStyle name="Comma [0]_GP C1b" xfId="139"/>
    <cellStyle name="Comma [0]_GP_EI_3" xfId="140"/>
    <cellStyle name="Comma [0]_GQ C1A" xfId="141"/>
    <cellStyle name="Comma [0]_GQ C1B" xfId="142"/>
    <cellStyle name="Comma [0]_Graph -  Headcount" xfId="143"/>
    <cellStyle name="Comma [0]_Graph - Dealcount" xfId="144"/>
    <cellStyle name="Comma [0]_Graph - Expenses" xfId="145"/>
    <cellStyle name="Comma [0]_GS_Rev" xfId="146"/>
    <cellStyle name="Comma [0]_H" xfId="147"/>
    <cellStyle name="Comma [0]_HRTLND1" xfId="148"/>
    <cellStyle name="Comma [0]_I" xfId="149"/>
    <cellStyle name="Comma [0]_Inc by Team" xfId="150"/>
    <cellStyle name="Comma [0]_Inc_by_Team" xfId="151"/>
    <cellStyle name="Comma [0]_Inc_St" xfId="152"/>
    <cellStyle name="Comma [0]_Increase in G&amp;A" xfId="153"/>
    <cellStyle name="Comma [0]_INLN MULT DATA" xfId="154"/>
    <cellStyle name="Comma [0]_INLN MULT DATA_1" xfId="155"/>
    <cellStyle name="Comma [0]_INLN PUD" xfId="156"/>
    <cellStyle name="Comma [0]_INLN_PROB" xfId="157"/>
    <cellStyle name="Comma [0]_INLN_PROB_1" xfId="158"/>
    <cellStyle name="Comma [0]_INLN_PUD" xfId="159"/>
    <cellStyle name="Comma [0]_INLN_PUD_1" xfId="160"/>
    <cellStyle name="Comma [0]_InpBox" xfId="161"/>
    <cellStyle name="Comma [0]_INPDNP" xfId="162"/>
    <cellStyle name="Comma [0]_INPDNP_1" xfId="163"/>
    <cellStyle name="Comma [0]_INPDP" xfId="164"/>
    <cellStyle name="Comma [0]_INPDP_1" xfId="165"/>
    <cellStyle name="Comma [0]_Int'nl" xfId="166"/>
    <cellStyle name="Comma [0]_Int. Data Table" xfId="167"/>
    <cellStyle name="Comma [0]_Int_Prod (2)" xfId="168"/>
    <cellStyle name="Comma [0]_IPM C1b" xfId="169"/>
    <cellStyle name="Comma [0]_IPMC1a" xfId="170"/>
    <cellStyle name="Comma [0]_IRR TGS (25%)" xfId="171"/>
    <cellStyle name="Comma [0]_IRR TGS (25%)_1" xfId="172"/>
    <cellStyle name="Comma [0]_IRR TGS (25%)_Cash" xfId="173"/>
    <cellStyle name="Comma [0]_IS-Hold" xfId="174"/>
    <cellStyle name="Comma [0]_Iterbox" xfId="175"/>
    <cellStyle name="Comma [0]_J" xfId="176"/>
    <cellStyle name="Comma [0]_K" xfId="177"/>
    <cellStyle name="Comma [0]_L" xfId="178"/>
    <cellStyle name="Comma [0]_laroux" xfId="179"/>
    <cellStyle name="Comma [0]_laroux_1" xfId="180"/>
    <cellStyle name="Comma [0]_laroux_1_dimon" xfId="181"/>
    <cellStyle name="Comma [0]_laroux_1_dimon_1" xfId="182"/>
    <cellStyle name="Comma [0]_laroux_1_dimon_CFfile" xfId="183"/>
    <cellStyle name="Comma [0]_laroux_1_laroux" xfId="184"/>
    <cellStyle name="Comma [0]_laroux_1_laroux_CFfile" xfId="185"/>
    <cellStyle name="Comma [0]_laroux_1_PLDT" xfId="186"/>
    <cellStyle name="Comma [0]_laroux_1_PLDT_CFfile" xfId="187"/>
    <cellStyle name="Comma [0]_laroux_1_VERA" xfId="188"/>
    <cellStyle name="Comma [0]_laroux_1_VERA_CFfile" xfId="189"/>
    <cellStyle name="Comma [0]_laroux_1_VIRUS-EDY" xfId="190"/>
    <cellStyle name="Comma [0]_laroux_2" xfId="191"/>
    <cellStyle name="Comma [0]_laroux_2_dimon" xfId="192"/>
    <cellStyle name="Comma [0]_laroux_2_dimon_1" xfId="193"/>
    <cellStyle name="Comma [0]_laroux_2_dimon_1_CFfile" xfId="194"/>
    <cellStyle name="Comma [0]_laroux_2_laroux" xfId="195"/>
    <cellStyle name="Comma [0]_laroux_2_laroux_dimon" xfId="196"/>
    <cellStyle name="Comma [0]_laroux_2_PLDT" xfId="197"/>
    <cellStyle name="Comma [0]_laroux_2_VERA" xfId="198"/>
    <cellStyle name="Comma [0]_laroux_3" xfId="199"/>
    <cellStyle name="Comma [0]_laroux_3_dimon" xfId="200"/>
    <cellStyle name="Comma [0]_laroux_dimon" xfId="201"/>
    <cellStyle name="Comma [0]_laroux_dimon_1" xfId="202"/>
    <cellStyle name="Comma [0]_laroux_laroux" xfId="203"/>
    <cellStyle name="Comma [0]_laroux_laroux_1" xfId="204"/>
    <cellStyle name="Comma [0]_laroux_laroux_dimon" xfId="205"/>
    <cellStyle name="Comma [0]_laroux_MATERAL2" xfId="206"/>
    <cellStyle name="Comma [0]_laroux_MATERAL2_dimon" xfId="207"/>
    <cellStyle name="Comma [0]_laroux_MATERAL2_laroux" xfId="208"/>
    <cellStyle name="Comma [0]_laroux_MATERAL2_laroux_dimon" xfId="209"/>
    <cellStyle name="Comma [0]_laroux_MATERAL2_VERA" xfId="210"/>
    <cellStyle name="Comma [0]_laroux_MATERAL2_VIRUS-EDY" xfId="211"/>
    <cellStyle name="Comma [0]_laroux_mud plant bolted" xfId="212"/>
    <cellStyle name="Comma [0]_laroux_mud plant bolted_dimon" xfId="213"/>
    <cellStyle name="Comma [0]_laroux_mud plant bolted_dimon_CFfile" xfId="214"/>
    <cellStyle name="Comma [0]_laroux_PLDT" xfId="215"/>
    <cellStyle name="Comma [0]_laroux_VERA" xfId="216"/>
    <cellStyle name="Comma [0]_laroux_VERA_1" xfId="217"/>
    <cellStyle name="Comma [0]_laroux_VIRUS-EDY" xfId="218"/>
    <cellStyle name="Comma [0]_LIBOR_97" xfId="219"/>
    <cellStyle name="Comma [0]_M" xfId="220"/>
    <cellStyle name="Comma [0]_MATERAL2" xfId="221"/>
    <cellStyle name="Comma [0]_MATERAL2_dimon" xfId="222"/>
    <cellStyle name="Comma [0]_MATERAL2_dimon_CFfile" xfId="223"/>
    <cellStyle name="Comma [0]_method_1" xfId="224"/>
    <cellStyle name="Comma [0]_Module1" xfId="225"/>
    <cellStyle name="Comma [0]_Module2" xfId="226"/>
    <cellStyle name="Comma [0]_Module3" xfId="227"/>
    <cellStyle name="Comma [0]_mud plant bolted" xfId="228"/>
    <cellStyle name="Comma [0]_mud plant bolted_dimon" xfId="229"/>
    <cellStyle name="Comma [0]_mud plant bolted_laroux" xfId="230"/>
    <cellStyle name="Comma [0]_mud plant bolted_laroux_dimon" xfId="231"/>
    <cellStyle name="Comma [0]_mud plant bolted_VERA" xfId="232"/>
    <cellStyle name="Comma [0]_mud plant bolted_VIRUS-EDY" xfId="233"/>
    <cellStyle name="Comma [0]_N" xfId="234"/>
    <cellStyle name="Comma [0]_NAES" xfId="235"/>
    <cellStyle name="Comma [0]_NewEng" xfId="236"/>
    <cellStyle name="Comma [0]_Notes" xfId="237"/>
    <cellStyle name="Comma [0]_ntlgas11" xfId="238"/>
    <cellStyle name="Comma [0]_O" xfId="239"/>
    <cellStyle name="Comma [0]_Odner" xfId="240"/>
    <cellStyle name="Comma [0]_Odner (2)" xfId="241"/>
    <cellStyle name="Comma [0]_Odner (3)" xfId="242"/>
    <cellStyle name="Comma [0]_OIL&amp;GAS" xfId="243"/>
    <cellStyle name="Comma [0]_OIL&amp;GAS_97" xfId="244"/>
    <cellStyle name="Comma [0]_Other Months" xfId="245"/>
    <cellStyle name="Comma [0]_Ownshp anal" xfId="246"/>
    <cellStyle name="Comma [0]_P" xfId="247"/>
    <cellStyle name="Comma [0]_pbdefault" xfId="248"/>
    <cellStyle name="Comma [0]_Performance" xfId="249"/>
    <cellStyle name="Comma [0]_PERSONAL" xfId="250"/>
    <cellStyle name="Comma [0]_Pink" xfId="251"/>
    <cellStyle name="Comma [0]_Plan" xfId="252"/>
    <cellStyle name="Comma [0]_PLDT" xfId="253"/>
    <cellStyle name="Comma [0]_PLDT_1" xfId="254"/>
    <cellStyle name="Comma [0]_pldt_Calculations" xfId="255"/>
    <cellStyle name="Comma [0]_pldt_dimon" xfId="256"/>
    <cellStyle name="Comma [0]_priccurv" xfId="257"/>
    <cellStyle name="Comma [0]_PriCurv" xfId="258"/>
    <cellStyle name="Comma [0]_PrintBox" xfId="259"/>
    <cellStyle name="Comma [0]_process" xfId="260"/>
    <cellStyle name="Comma [0]_Production" xfId="261"/>
    <cellStyle name="Comma [0]_PROFILE" xfId="262"/>
    <cellStyle name="Comma [0]_Profile II" xfId="263"/>
    <cellStyle name="Comma [0]_PROFILE4" xfId="264"/>
    <cellStyle name="Comma [0]_Projects" xfId="265"/>
    <cellStyle name="Comma [0]_Q" xfId="266"/>
    <cellStyle name="Comma [0]_QBR Finance" xfId="267"/>
    <cellStyle name="Comma [0]_Qtr var expl" xfId="268"/>
    <cellStyle name="Comma [0]_Quarter End Months" xfId="269"/>
    <cellStyle name="Comma [0]_r1" xfId="270"/>
    <cellStyle name="Comma [0]_RarocBox" xfId="271"/>
    <cellStyle name="Comma [0]_Reserves" xfId="272"/>
    <cellStyle name="Comma [0]_Revenues.xls Chart 1" xfId="273"/>
    <cellStyle name="Comma [0]_RFI" xfId="274"/>
    <cellStyle name="Comma [0]_RFI_1" xfId="275"/>
    <cellStyle name="Comma [0]_Sales Order" xfId="276"/>
    <cellStyle name="Comma [0]_SELECT" xfId="277"/>
    <cellStyle name="Comma [0]_Sept95" xfId="278"/>
    <cellStyle name="Comma [0]_Sham-eng" xfId="279"/>
    <cellStyle name="Comma [0]_Sheet 2" xfId="280"/>
    <cellStyle name="Comma [0]_Sheet1" xfId="281"/>
    <cellStyle name="Comma [0]_Sheet1_dimon" xfId="282"/>
    <cellStyle name="Comma [0]_Sheet1_Tier 1 Data Room" xfId="283"/>
    <cellStyle name="Comma [0]_Sheet2" xfId="284"/>
    <cellStyle name="Comma [0]_Sheet3" xfId="285"/>
    <cellStyle name="Comma [0]_Sheet4" xfId="286"/>
    <cellStyle name="Comma [0]_Sheet5" xfId="287"/>
    <cellStyle name="Comma [0]_Sheet6" xfId="288"/>
    <cellStyle name="Comma [0]_Sheet7" xfId="289"/>
    <cellStyle name="Comma [0]_Sheet8" xfId="290"/>
    <cellStyle name="Comma [0]_SND_Vols" xfId="291"/>
    <cellStyle name="Comma [0]_Snr. CO" xfId="292"/>
    <cellStyle name="Comma [0]_SP_data" xfId="293"/>
    <cellStyle name="Comma [0]_Steel" xfId="294"/>
    <cellStyle name="Comma [0]_stock" xfId="295"/>
    <cellStyle name="Comma [0]_stock_Performance" xfId="296"/>
    <cellStyle name="Comma [0]_stock_Production" xfId="297"/>
    <cellStyle name="Comma [0]_Subcont File" xfId="298"/>
    <cellStyle name="Comma [0]_Summary" xfId="299"/>
    <cellStyle name="Comma [0]_SUMMARY (2)" xfId="300"/>
    <cellStyle name="Comma [0]_Summary Info" xfId="301"/>
    <cellStyle name="Comma [0]_Summary_1" xfId="302"/>
    <cellStyle name="Comma [0]_Summary_HRTLND1" xfId="303"/>
    <cellStyle name="Comma [0]_Summary_Page" xfId="304"/>
    <cellStyle name="Comma [0]_Summary_Page.xls Chart 1" xfId="305"/>
    <cellStyle name="Comma [0]_SUMPAGE" xfId="306"/>
    <cellStyle name="Comma [0]_TARGET" xfId="307"/>
    <cellStyle name="Comma [0]_TDAT523" xfId="308"/>
    <cellStyle name="Comma [0]_Template" xfId="309"/>
    <cellStyle name="Comma [0]_TEST1" xfId="310"/>
    <cellStyle name="Comma [0]_TEST2" xfId="311"/>
    <cellStyle name="Comma [0]_TEST3" xfId="312"/>
    <cellStyle name="Comma [0]_TEST7" xfId="313"/>
    <cellStyle name="Comma [0]_TESTDT4" xfId="314"/>
    <cellStyle name="Comma [0]_Tier 1 Data Room" xfId="315"/>
    <cellStyle name="Comma [0]_Tier 1 Data Room_1" xfId="316"/>
    <cellStyle name="Comma [0]_TR" xfId="317"/>
    <cellStyle name="Comma [0]_TR_1" xfId="318"/>
    <cellStyle name="Comma [0]_US PPI" xfId="319"/>
    <cellStyle name="Comma [0]_US PPI Data" xfId="320"/>
    <cellStyle name="Comma [0]_USInf" xfId="321"/>
    <cellStyle name="Comma [0]_USInf (2)" xfId="322"/>
    <cellStyle name="Comma [0]_Valuation" xfId="323"/>
    <cellStyle name="Comma [0]_Valuation_1" xfId="324"/>
    <cellStyle name="Comma [0]_Value Temp" xfId="325"/>
    <cellStyle name="Comma [0]_VAR_EXPL" xfId="326"/>
    <cellStyle name="Comma [0]_Venezuela" xfId="327"/>
    <cellStyle name="Comma [0]_venezuela (2)" xfId="328"/>
    <cellStyle name="Comma [0]_VIRUS-EDY" xfId="329"/>
    <cellStyle name="Comma [0]_VolData" xfId="330"/>
    <cellStyle name="Comma [0]_White" xfId="331"/>
    <cellStyle name="Comma [0]_WSP" xfId="332"/>
    <cellStyle name="Comma [0]_XDUMY2_" xfId="333"/>
    <cellStyle name="Comma [0]_XDUMY3" xfId="334"/>
    <cellStyle name="Comma [0]_XDY0522" xfId="335"/>
    <cellStyle name="Comma [0]_ZILK1" xfId="336"/>
    <cellStyle name="Comma [0]_ZILKHA1" xfId="337"/>
    <cellStyle name="Comma_ Existing Reserves" xfId="338"/>
    <cellStyle name="Comma_ Existing Reserves_1" xfId="339"/>
    <cellStyle name="Comma_1992" xfId="340"/>
    <cellStyle name="Comma_1996_Actuals" xfId="341"/>
    <cellStyle name="Comma_1997 Finance Income St" xfId="342"/>
    <cellStyle name="Comma_1997 Finance Income St (2)" xfId="343"/>
    <cellStyle name="Comma_A" xfId="344"/>
    <cellStyle name="Comma_A_dimon" xfId="345"/>
    <cellStyle name="Comma_A_Tier 1 Data Room" xfId="346"/>
    <cellStyle name="Comma_algasdefault" xfId="347"/>
    <cellStyle name="Comma_algasdefault_1" xfId="348"/>
    <cellStyle name="Comma_Alternative1" xfId="349"/>
    <cellStyle name="Comma_Alternative1_1" xfId="350"/>
    <cellStyle name="Comma_AOGEXIS.XLS" xfId="351"/>
    <cellStyle name="Comma_App E" xfId="352"/>
    <cellStyle name="Comma_Arapahoe" xfId="353"/>
    <cellStyle name="Comma_Asset Detail" xfId="354"/>
    <cellStyle name="Comma_Assumptions" xfId="355"/>
    <cellStyle name="Comma_Assumptions_Tier 1 Data Room" xfId="356"/>
    <cellStyle name="Comma_B" xfId="357"/>
    <cellStyle name="Comma_bahiadefault" xfId="358"/>
    <cellStyle name="Comma_bahiadefault_1" xfId="359"/>
    <cellStyle name="Comma_Balance Sheet" xfId="360"/>
    <cellStyle name="Comma_Book3" xfId="361"/>
    <cellStyle name="Comma_C" xfId="362"/>
    <cellStyle name="Comma_Calculations" xfId="363"/>
    <cellStyle name="Comma_Calculations (2)" xfId="364"/>
    <cellStyle name="Comma_Calculations II" xfId="365"/>
    <cellStyle name="Comma_Calculations III" xfId="366"/>
    <cellStyle name="Comma_Calculations_1" xfId="367"/>
    <cellStyle name="Comma_CAPEX" xfId="368"/>
    <cellStyle name="Comma_CAPEX94" xfId="369"/>
    <cellStyle name="Comma_Cash" xfId="370"/>
    <cellStyle name="Comma_Cashflow" xfId="371"/>
    <cellStyle name="Comma_CCA" xfId="372"/>
    <cellStyle name="Comma_cf02171" xfId="373"/>
    <cellStyle name="Comma_cf02172" xfId="374"/>
    <cellStyle name="Comma_CF117.xls Chart 2" xfId="375"/>
    <cellStyle name="Comma_CFMACROS" xfId="376"/>
    <cellStyle name="Comma_CFMODEL" xfId="377"/>
    <cellStyle name="Comma_cfstmt" xfId="378"/>
    <cellStyle name="Comma_CFtest3" xfId="379"/>
    <cellStyle name="Comma_CFTEST49" xfId="380"/>
    <cellStyle name="Comma_Charts" xfId="381"/>
    <cellStyle name="Comma_Clover" xfId="382"/>
    <cellStyle name="Comma_Clover_1" xfId="383"/>
    <cellStyle name="Comma_CODIAK2" xfId="384"/>
    <cellStyle name="Comma_Combination Model" xfId="385"/>
    <cellStyle name="Comma_Comentarios" xfId="386"/>
    <cellStyle name="Comma_Comm File" xfId="387"/>
    <cellStyle name="Comma_commitment fee 97 2" xfId="388"/>
    <cellStyle name="Comma_coperdefault" xfId="389"/>
    <cellStyle name="Comma_coperdefault_1" xfId="390"/>
    <cellStyle name="Comma_Currency_tmplt" xfId="391"/>
    <cellStyle name="Comma_Curve Graph " xfId="392"/>
    <cellStyle name="Comma_Curve Graph  (2)" xfId="393"/>
    <cellStyle name="Comma_D" xfId="394"/>
    <cellStyle name="Comma_data" xfId="395"/>
    <cellStyle name="Comma_DATA EREC PV10" xfId="396"/>
    <cellStyle name="Comma_DATA EREC PV10_1" xfId="397"/>
    <cellStyle name="Comma_DATA INLN PV10" xfId="398"/>
    <cellStyle name="Comma_DATA INLN PV10_1" xfId="399"/>
    <cellStyle name="Comma_DATA Reserves" xfId="400"/>
    <cellStyle name="Comma_data1" xfId="401"/>
    <cellStyle name="Comma_DATA_1" xfId="402"/>
    <cellStyle name="Comma_data_1_Tier 1 Data Room" xfId="403"/>
    <cellStyle name="Comma_data_Tier 1 Data Room" xfId="404"/>
    <cellStyle name="Comma_DATA_Tier 1 Data Room_1" xfId="405"/>
    <cellStyle name="Comma_DEFAULT" xfId="406"/>
    <cellStyle name="Comma_Detail (2)" xfId="407"/>
    <cellStyle name="Comma_Dev. Prog." xfId="408"/>
    <cellStyle name="Comma_dimon" xfId="409"/>
    <cellStyle name="Comma_Domestic" xfId="410"/>
    <cellStyle name="Comma_Dowell C1b" xfId="411"/>
    <cellStyle name="Comma_Dowell-C1a" xfId="412"/>
    <cellStyle name="Comma_Drilling Program -EREC" xfId="413"/>
    <cellStyle name="Comma_Drilling Program -EREC (2)" xfId="414"/>
    <cellStyle name="Comma_Drilling Program -EREC_1" xfId="415"/>
    <cellStyle name="Comma_Drilling Program-Inland" xfId="416"/>
    <cellStyle name="Comma_Drilling Program-Inland_1" xfId="417"/>
    <cellStyle name="Comma_DUMMY1" xfId="418"/>
    <cellStyle name="Comma_E" xfId="419"/>
    <cellStyle name="Comma_ECT" xfId="420"/>
    <cellStyle name="Comma_EFC Engineer Reserves" xfId="421"/>
    <cellStyle name="Comma_EGo" xfId="422"/>
    <cellStyle name="Comma_Emacros" xfId="423"/>
    <cellStyle name="Comma_emserdefault" xfId="424"/>
    <cellStyle name="Comma_emserdefault_1" xfId="425"/>
    <cellStyle name="Comma_enronirr" xfId="426"/>
    <cellStyle name="Comma_EP" xfId="427"/>
    <cellStyle name="Comma_EP (2)" xfId="428"/>
    <cellStyle name="Comma_EPrint" xfId="429"/>
    <cellStyle name="Comma_equity" xfId="430"/>
    <cellStyle name="Comma_equity (2)" xfId="431"/>
    <cellStyle name="Comma_Equity Analysis" xfId="432"/>
    <cellStyle name="Comma_EREC " xfId="433"/>
    <cellStyle name="Comma_EREC _1" xfId="434"/>
    <cellStyle name="Comma_EREC MULT DATA" xfId="435"/>
    <cellStyle name="Comma_EREC MULT DATA_1" xfId="436"/>
    <cellStyle name="Comma_erec pud" xfId="437"/>
    <cellStyle name="Comma_EREC_PROB" xfId="438"/>
    <cellStyle name="Comma_EREC_PROB_1" xfId="439"/>
    <cellStyle name="Comma_EREC_PUD" xfId="440"/>
    <cellStyle name="Comma_EREC_PUD_1" xfId="441"/>
    <cellStyle name="Comma_ERPDNP" xfId="442"/>
    <cellStyle name="Comma_ERPDNP (2)" xfId="443"/>
    <cellStyle name="Comma_ERPDNP_1" xfId="444"/>
    <cellStyle name="Comma_ERPDP" xfId="445"/>
    <cellStyle name="Comma_ERPDP_1" xfId="446"/>
    <cellStyle name="Comma_EVER1" xfId="447"/>
    <cellStyle name="Comma_EXTEMP1" xfId="448"/>
    <cellStyle name="Comma_F" xfId="449"/>
    <cellStyle name="Comma_Finance" xfId="450"/>
    <cellStyle name="Comma_Finance (2)" xfId="451"/>
    <cellStyle name="Comma_Finance (2)_1" xfId="452"/>
    <cellStyle name="Comma_Financings Arranged" xfId="453"/>
    <cellStyle name="Comma_Forex" xfId="454"/>
    <cellStyle name="Comma_FOREX_Tier 1 Data Room" xfId="455"/>
    <cellStyle name="Comma_FP 20 A (1)" xfId="456"/>
    <cellStyle name="Comma_FP 20 A (2)" xfId="457"/>
    <cellStyle name="Comma_FP-20 (App. E)" xfId="458"/>
    <cellStyle name="Comma_FP-20 (App.A) " xfId="459"/>
    <cellStyle name="Comma_FP-20 (App.D)" xfId="460"/>
    <cellStyle name="Comma_FP-20(App.B)" xfId="461"/>
    <cellStyle name="Comma_FP-20(C1) (a)" xfId="462"/>
    <cellStyle name="Comma_FP-20(C1) (a) (2)" xfId="463"/>
    <cellStyle name="Comma_FP-20(C1) (b)" xfId="464"/>
    <cellStyle name="Comma_FP-20(C1) (b) " xfId="465"/>
    <cellStyle name="Comma_FP-20(C1) (b) (2)" xfId="466"/>
    <cellStyle name="Comma_G" xfId="467"/>
    <cellStyle name="Comma_GC" xfId="468"/>
    <cellStyle name="Comma_GenAssum" xfId="469"/>
    <cellStyle name="Comma_GoToBox" xfId="470"/>
    <cellStyle name="Comma_GP C1a" xfId="471"/>
    <cellStyle name="Comma_GP C1b" xfId="472"/>
    <cellStyle name="Comma_GP_EI_3" xfId="473"/>
    <cellStyle name="Comma_GQ C1A" xfId="474"/>
    <cellStyle name="Comma_GQ C1B" xfId="475"/>
    <cellStyle name="Comma_Graph -  Headcount" xfId="476"/>
    <cellStyle name="Comma_Graph - Dealcount" xfId="477"/>
    <cellStyle name="Comma_Graph - Expenses" xfId="478"/>
    <cellStyle name="Comma_GS_Rev" xfId="479"/>
    <cellStyle name="Comma_H" xfId="480"/>
    <cellStyle name="Comma_HRTLND1" xfId="481"/>
    <cellStyle name="Comma_I" xfId="482"/>
    <cellStyle name="Comma_Inc by Team" xfId="483"/>
    <cellStyle name="Comma_Inc_by_Team" xfId="484"/>
    <cellStyle name="Comma_Inc_by_Team (2)" xfId="485"/>
    <cellStyle name="Comma_Inc_St" xfId="486"/>
    <cellStyle name="Comma_Increase in G&amp;A" xfId="487"/>
    <cellStyle name="Comma_INLN MULT DATA" xfId="488"/>
    <cellStyle name="Comma_INLN MULT DATA_1" xfId="489"/>
    <cellStyle name="Comma_INLN PUD" xfId="490"/>
    <cellStyle name="Comma_INLN_PROB" xfId="491"/>
    <cellStyle name="Comma_INLN_PROB_1" xfId="492"/>
    <cellStyle name="Comma_INLN_PUD" xfId="493"/>
    <cellStyle name="Comma_INLN_PUD_1" xfId="494"/>
    <cellStyle name="Comma_InpBox" xfId="495"/>
    <cellStyle name="Comma_INPDNP" xfId="496"/>
    <cellStyle name="Comma_INPDNP_1" xfId="497"/>
    <cellStyle name="Comma_INPDP" xfId="498"/>
    <cellStyle name="Comma_INPDP_1" xfId="499"/>
    <cellStyle name="Comma_Int'nl" xfId="500"/>
    <cellStyle name="Comma_Int. Data Table" xfId="501"/>
    <cellStyle name="Comma_Int_Prod (2)" xfId="502"/>
    <cellStyle name="Comma_IPM C1b" xfId="503"/>
    <cellStyle name="Comma_IPMC1a" xfId="504"/>
    <cellStyle name="Comma_IRR TGS (25%)" xfId="505"/>
    <cellStyle name="Comma_IRR TGS (25%)_1" xfId="506"/>
    <cellStyle name="Comma_IRR TGS (25%)_Cash" xfId="507"/>
    <cellStyle name="Comma_IS-Hold" xfId="508"/>
    <cellStyle name="Comma_Iterbox" xfId="509"/>
    <cellStyle name="Comma_J" xfId="510"/>
    <cellStyle name="Comma_K" xfId="511"/>
    <cellStyle name="Comma_L" xfId="512"/>
    <cellStyle name="Comma_laroux" xfId="513"/>
    <cellStyle name="Comma_laroux_1" xfId="514"/>
    <cellStyle name="Comma_laroux_1_dimon" xfId="515"/>
    <cellStyle name="Comma_laroux_1_dimon_1" xfId="516"/>
    <cellStyle name="Comma_laroux_1_dimon_CFfile" xfId="517"/>
    <cellStyle name="Comma_laroux_1_laroux" xfId="518"/>
    <cellStyle name="Comma_laroux_1_laroux_CFfile" xfId="519"/>
    <cellStyle name="Comma_laroux_1_PLDT" xfId="520"/>
    <cellStyle name="Comma_laroux_1_PLDT_CFfile" xfId="521"/>
    <cellStyle name="Comma_laroux_1_VERA" xfId="522"/>
    <cellStyle name="Comma_laroux_1_VERA_1" xfId="523"/>
    <cellStyle name="Comma_laroux_1_VERA_1_CFfile" xfId="524"/>
    <cellStyle name="Comma_laroux_1_VIRUS-EDY" xfId="525"/>
    <cellStyle name="Comma_laroux_2" xfId="526"/>
    <cellStyle name="Comma_laroux_2_dimon" xfId="527"/>
    <cellStyle name="Comma_laroux_2_dimon_1" xfId="528"/>
    <cellStyle name="Comma_laroux_2_dimon_1_CFfile" xfId="529"/>
    <cellStyle name="Comma_laroux_2_laroux" xfId="530"/>
    <cellStyle name="Comma_laroux_2_laroux_dimon" xfId="531"/>
    <cellStyle name="Comma_laroux_2_PLDT" xfId="532"/>
    <cellStyle name="Comma_laroux_2_VERA" xfId="533"/>
    <cellStyle name="Comma_laroux_2_VERA_1" xfId="534"/>
    <cellStyle name="Comma_laroux_3" xfId="535"/>
    <cellStyle name="Comma_laroux_3_CFfile" xfId="536"/>
    <cellStyle name="Comma_laroux_3_dimon" xfId="537"/>
    <cellStyle name="Comma_laroux_3_dimon_1" xfId="538"/>
    <cellStyle name="Comma_laroux_3_dimon_CFfile" xfId="539"/>
    <cellStyle name="Comma_laroux_dimon" xfId="540"/>
    <cellStyle name="Comma_laroux_dimon_1" xfId="541"/>
    <cellStyle name="Comma_laroux_laroux" xfId="542"/>
    <cellStyle name="Comma_laroux_laroux_1" xfId="543"/>
    <cellStyle name="Comma_laroux_laroux_dimon" xfId="544"/>
    <cellStyle name="Comma_laroux_PLDT" xfId="545"/>
    <cellStyle name="Comma_laroux_VERA" xfId="546"/>
    <cellStyle name="Comma_laroux_VERA_1" xfId="547"/>
    <cellStyle name="Comma_laroux_VIRUS-EDY" xfId="548"/>
    <cellStyle name="Comma_LIBOR_97" xfId="549"/>
    <cellStyle name="Comma_M" xfId="550"/>
    <cellStyle name="Comma_MATERAL2" xfId="551"/>
    <cellStyle name="Comma_MATERAL2_CFfile" xfId="552"/>
    <cellStyle name="Comma_MATERAL2_dimon" xfId="553"/>
    <cellStyle name="Comma_MATERAL2_dimon_CFfile" xfId="554"/>
    <cellStyle name="Comma_method_1" xfId="555"/>
    <cellStyle name="Comma_Module1" xfId="556"/>
    <cellStyle name="Comma_Module2" xfId="557"/>
    <cellStyle name="Comma_Module3" xfId="558"/>
    <cellStyle name="Comma_MR" xfId="559"/>
    <cellStyle name="Comma_mud plant bolted" xfId="560"/>
    <cellStyle name="Comma_N" xfId="561"/>
    <cellStyle name="Comma_NAES" xfId="562"/>
    <cellStyle name="Comma_NewEng" xfId="563"/>
    <cellStyle name="Comma_Notes" xfId="564"/>
    <cellStyle name="Comma_ntlgas11" xfId="565"/>
    <cellStyle name="Comma_O" xfId="566"/>
    <cellStyle name="Comma_Odner" xfId="567"/>
    <cellStyle name="Comma_Odner (2)" xfId="568"/>
    <cellStyle name="Comma_Odner (3)" xfId="569"/>
    <cellStyle name="Comma_OIL&amp;GAS" xfId="570"/>
    <cellStyle name="Comma_OIL&amp;GAS_97" xfId="571"/>
    <cellStyle name="Comma_Other Months" xfId="572"/>
    <cellStyle name="Comma_Ownshp anal" xfId="573"/>
    <cellStyle name="Comma_P" xfId="574"/>
    <cellStyle name="Comma_pbdefault" xfId="575"/>
    <cellStyle name="Comma_pbdefault_1" xfId="576"/>
    <cellStyle name="Comma_Performance" xfId="577"/>
    <cellStyle name="Comma_PERSONAL" xfId="578"/>
    <cellStyle name="Comma_Pink" xfId="579"/>
    <cellStyle name="Comma_Plan" xfId="580"/>
    <cellStyle name="Comma_PLDT" xfId="581"/>
    <cellStyle name="Comma_PLDT_1" xfId="582"/>
    <cellStyle name="Comma_pldt_Calculations" xfId="583"/>
    <cellStyle name="Comma_pldt_dimon" xfId="584"/>
    <cellStyle name="Comma_priccurv" xfId="585"/>
    <cellStyle name="Comma_PriCurv" xfId="586"/>
    <cellStyle name="Comma_PrintBox" xfId="587"/>
    <cellStyle name="Comma_process" xfId="588"/>
    <cellStyle name="Comma_Production" xfId="589"/>
    <cellStyle name="Comma_PROFILE" xfId="590"/>
    <cellStyle name="Comma_Profile II" xfId="591"/>
    <cellStyle name="Comma_PROFILE4" xfId="592"/>
    <cellStyle name="Comma_Projects" xfId="593"/>
    <cellStyle name="Comma_PROMIGAS" xfId="594"/>
    <cellStyle name="Comma_Q" xfId="595"/>
    <cellStyle name="Comma_QBR Finance" xfId="596"/>
    <cellStyle name="Comma_Qtr var expl" xfId="597"/>
    <cellStyle name="Comma_Quarter End Months" xfId="598"/>
    <cellStyle name="Comma_r1" xfId="599"/>
    <cellStyle name="Comma_RarocBox" xfId="600"/>
    <cellStyle name="Comma_REPORT" xfId="601"/>
    <cellStyle name="Comma_Reserves" xfId="602"/>
    <cellStyle name="Comma_Returns" xfId="603"/>
    <cellStyle name="Comma_Revenues.xls Chart 1" xfId="604"/>
    <cellStyle name="Comma_RFI" xfId="605"/>
    <cellStyle name="Comma_RFI_1" xfId="606"/>
    <cellStyle name="Comma_Sales Order" xfId="607"/>
    <cellStyle name="Comma_SELECT" xfId="608"/>
    <cellStyle name="Comma_Sept95" xfId="609"/>
    <cellStyle name="Comma_Sham-eng" xfId="610"/>
    <cellStyle name="Comma_Sheet 2" xfId="611"/>
    <cellStyle name="Comma_Sheet1" xfId="612"/>
    <cellStyle name="Comma_Sheet1_dimon" xfId="613"/>
    <cellStyle name="Comma_Sheet1_Tier 1 Data Room" xfId="614"/>
    <cellStyle name="Comma_Sheet2" xfId="615"/>
    <cellStyle name="Comma_Sheet3" xfId="616"/>
    <cellStyle name="Comma_Sheet4" xfId="617"/>
    <cellStyle name="Comma_Sheet5" xfId="618"/>
    <cellStyle name="Comma_Sheet6" xfId="619"/>
    <cellStyle name="Comma_Sheet7" xfId="620"/>
    <cellStyle name="Comma_Sheet8" xfId="621"/>
    <cellStyle name="Comma_SND_Vols" xfId="622"/>
    <cellStyle name="Comma_Snr. CO" xfId="623"/>
    <cellStyle name="Comma_SP_data" xfId="624"/>
    <cellStyle name="Comma_Steel" xfId="625"/>
    <cellStyle name="Comma_stock" xfId="626"/>
    <cellStyle name="Comma_stock_Performance" xfId="627"/>
    <cellStyle name="Comma_stock_Production" xfId="628"/>
    <cellStyle name="Comma_Subcont File" xfId="629"/>
    <cellStyle name="Comma_Summary" xfId="630"/>
    <cellStyle name="Comma_SUMMARY (2)" xfId="631"/>
    <cellStyle name="Comma_Summary Info" xfId="632"/>
    <cellStyle name="Comma_Summary_1" xfId="633"/>
    <cellStyle name="Comma_Summary_HRTLND1" xfId="634"/>
    <cellStyle name="Comma_Summary_Page" xfId="635"/>
    <cellStyle name="Comma_Summary_Page.xls Chart 1" xfId="636"/>
    <cellStyle name="Comma_SUMPAGE" xfId="637"/>
    <cellStyle name="Comma_t'prices" xfId="638"/>
    <cellStyle name="Comma_TARGET" xfId="639"/>
    <cellStyle name="Comma_TDAT523" xfId="640"/>
    <cellStyle name="Comma_Template" xfId="641"/>
    <cellStyle name="Comma_TEST1" xfId="642"/>
    <cellStyle name="Comma_TEST2" xfId="643"/>
    <cellStyle name="Comma_TEST3" xfId="644"/>
    <cellStyle name="Comma_TEST7" xfId="645"/>
    <cellStyle name="Comma_TESTDT4" xfId="646"/>
    <cellStyle name="Comma_Tier 1 Data Room" xfId="647"/>
    <cellStyle name="Comma_Tier 1 Data Room_1" xfId="648"/>
    <cellStyle name="Comma_Tier 1 Data Room_2" xfId="649"/>
    <cellStyle name="Comma_Totals by region" xfId="650"/>
    <cellStyle name="Comma_TR" xfId="651"/>
    <cellStyle name="Comma_TR_1" xfId="652"/>
    <cellStyle name="Comma_trend" xfId="653"/>
    <cellStyle name="Comma_US PPI" xfId="654"/>
    <cellStyle name="Comma_US PPI Data" xfId="655"/>
    <cellStyle name="Comma_USInf" xfId="656"/>
    <cellStyle name="Comma_USInf (2)" xfId="657"/>
    <cellStyle name="Comma_Valuation" xfId="658"/>
    <cellStyle name="Comma_Valuation_1" xfId="659"/>
    <cellStyle name="Comma_Value Temp" xfId="660"/>
    <cellStyle name="Comma_VAR_EXPL" xfId="661"/>
    <cellStyle name="Comma_Venezuela" xfId="662"/>
    <cellStyle name="Comma_venezuela (2)" xfId="663"/>
    <cellStyle name="Comma_VIRUS-EDY" xfId="664"/>
    <cellStyle name="Comma_VolData" xfId="665"/>
    <cellStyle name="Comma_White" xfId="666"/>
    <cellStyle name="Comma_WSP" xfId="667"/>
    <cellStyle name="Comma_XDUMY2_" xfId="668"/>
    <cellStyle name="Comma_XDUMY3" xfId="669"/>
    <cellStyle name="Comma_XDY0522" xfId="670"/>
    <cellStyle name="Comma_ZILK1" xfId="671"/>
    <cellStyle name="Comma_ZILKHA1" xfId="672"/>
    <cellStyle name="Currency [0]_ Existing Reserves" xfId="673"/>
    <cellStyle name="Currency [0]_ Existing Reserves_1" xfId="674"/>
    <cellStyle name="Currency [0]_1992" xfId="675"/>
    <cellStyle name="Currency [0]_1996_Actuals" xfId="676"/>
    <cellStyle name="Currency [0]_1997 Finance Income St" xfId="677"/>
    <cellStyle name="Currency [0]_1997 Finance Income St (2)" xfId="678"/>
    <cellStyle name="Currency [0]_A" xfId="679"/>
    <cellStyle name="Currency [0]_A_dimon" xfId="680"/>
    <cellStyle name="Currency [0]_A_Tier 1 Data Room" xfId="681"/>
    <cellStyle name="Currency [0]_algasdefault" xfId="682"/>
    <cellStyle name="Currency [0]_Alternative1" xfId="683"/>
    <cellStyle name="Currency [0]_Alternative1_1" xfId="684"/>
    <cellStyle name="Currency [0]_App E" xfId="685"/>
    <cellStyle name="Currency [0]_Arapahoe" xfId="686"/>
    <cellStyle name="Currency [0]_Asset Detail" xfId="687"/>
    <cellStyle name="Currency [0]_Assumptions" xfId="688"/>
    <cellStyle name="Currency [0]_Assumptions_Tier 1 Data Room" xfId="689"/>
    <cellStyle name="Currency [0]_Assumptions_Tier 1 Data Room_1" xfId="690"/>
    <cellStyle name="Currency [0]_Assumptions_Tier 3 Data Room" xfId="691"/>
    <cellStyle name="Currency [0]_B" xfId="692"/>
    <cellStyle name="Currency [0]_bahiadefault" xfId="693"/>
    <cellStyle name="Currency [0]_Balance Sheet" xfId="694"/>
    <cellStyle name="Currency [0]_Book3" xfId="695"/>
    <cellStyle name="Currency [0]_C" xfId="696"/>
    <cellStyle name="Currency [0]_Calculations" xfId="697"/>
    <cellStyle name="Currency [0]_Calculations (2)" xfId="698"/>
    <cellStyle name="Currency [0]_Calculations II" xfId="699"/>
    <cellStyle name="Currency [0]_Calculations III" xfId="700"/>
    <cellStyle name="Currency [0]_Calculations_1" xfId="701"/>
    <cellStyle name="Currency [0]_CAPEX" xfId="702"/>
    <cellStyle name="Currency [0]_CAPEX94" xfId="703"/>
    <cellStyle name="Currency [0]_Cardig GHS" xfId="704"/>
    <cellStyle name="Currency [0]_Cash" xfId="705"/>
    <cellStyle name="Currency [0]_Cash Flows" xfId="706"/>
    <cellStyle name="Currency [0]_Cashflow" xfId="707"/>
    <cellStyle name="Currency [0]_CCA" xfId="708"/>
    <cellStyle name="Currency [0]_cf02171" xfId="709"/>
    <cellStyle name="Currency [0]_cf02172" xfId="710"/>
    <cellStyle name="Currency [0]_CF117.xls Chart 2" xfId="711"/>
    <cellStyle name="Currency [0]_CFMACROS" xfId="712"/>
    <cellStyle name="Currency [0]_CFMODEL" xfId="713"/>
    <cellStyle name="Currency [0]_cfstmt" xfId="714"/>
    <cellStyle name="Currency [0]_CFTEST49" xfId="715"/>
    <cellStyle name="Currency [0]_Charts" xfId="716"/>
    <cellStyle name="Currency [0]_Clover" xfId="717"/>
    <cellStyle name="Currency [0]_CODIAK2" xfId="718"/>
    <cellStyle name="Currency [0]_Combination Model" xfId="719"/>
    <cellStyle name="Currency [0]_Comentarios" xfId="720"/>
    <cellStyle name="Currency [0]_Comm File" xfId="721"/>
    <cellStyle name="Currency [0]_coperdefault" xfId="722"/>
    <cellStyle name="Currency [0]_Cost Code" xfId="723"/>
    <cellStyle name="Currency [0]_Currency_tmplt" xfId="724"/>
    <cellStyle name="Currency [0]_Curve Graph " xfId="725"/>
    <cellStyle name="Currency [0]_Curve Graph  (2)" xfId="726"/>
    <cellStyle name="Currency [0]_D" xfId="727"/>
    <cellStyle name="Currency [0]_data" xfId="728"/>
    <cellStyle name="Currency [0]_DATA EREC PV10" xfId="729"/>
    <cellStyle name="Currency [0]_DATA EREC PV10_1" xfId="730"/>
    <cellStyle name="Currency [0]_DATA INLN PV10" xfId="731"/>
    <cellStyle name="Currency [0]_DATA INLN PV10_1" xfId="732"/>
    <cellStyle name="Currency [0]_DATA Reserves" xfId="733"/>
    <cellStyle name="Currency [0]_data1" xfId="734"/>
    <cellStyle name="Currency [0]_DEFAULT" xfId="735"/>
    <cellStyle name="Currency [0]_Detail (2)" xfId="736"/>
    <cellStyle name="Currency [0]_Dev. Prog." xfId="737"/>
    <cellStyle name="Currency [0]_dimon" xfId="738"/>
    <cellStyle name="Currency [0]_dimon_1" xfId="739"/>
    <cellStyle name="Currency [0]_dimon_2" xfId="740"/>
    <cellStyle name="Currency [0]_dimon_3" xfId="741"/>
    <cellStyle name="Currency [0]_Domestic" xfId="742"/>
    <cellStyle name="Currency [0]_Dowell C1b" xfId="743"/>
    <cellStyle name="Currency [0]_Dowell-C1a" xfId="744"/>
    <cellStyle name="Currency [0]_Drilling Program -EREC" xfId="745"/>
    <cellStyle name="Currency [0]_Drilling Program -EREC (2)" xfId="746"/>
    <cellStyle name="Currency [0]_Drilling Program -EREC_1" xfId="747"/>
    <cellStyle name="Currency [0]_Drilling Program-Inland" xfId="748"/>
    <cellStyle name="Currency [0]_Drilling Program-Inland_1" xfId="749"/>
    <cellStyle name="Currency [0]_DUMMY1" xfId="750"/>
    <cellStyle name="Currency [0]_E" xfId="751"/>
    <cellStyle name="Currency [0]_EGo" xfId="752"/>
    <cellStyle name="Currency [0]_Emacros" xfId="753"/>
    <cellStyle name="Currency [0]_emserdefault" xfId="754"/>
    <cellStyle name="Currency [0]_enronirr" xfId="755"/>
    <cellStyle name="Currency [0]_EP" xfId="756"/>
    <cellStyle name="Currency [0]_EP (2)" xfId="757"/>
    <cellStyle name="Currency [0]_EPrint" xfId="758"/>
    <cellStyle name="Currency [0]_equity" xfId="759"/>
    <cellStyle name="Currency [0]_equity (2)" xfId="760"/>
    <cellStyle name="Currency [0]_Equity Analysis" xfId="761"/>
    <cellStyle name="Currency [0]_EREC " xfId="762"/>
    <cellStyle name="Currency [0]_EREC _1" xfId="763"/>
    <cellStyle name="Currency [0]_EREC MULT DATA" xfId="764"/>
    <cellStyle name="Currency [0]_EREC MULT DATA_1" xfId="765"/>
    <cellStyle name="Currency [0]_EREC_PROB" xfId="766"/>
    <cellStyle name="Currency [0]_EREC_PROB_1" xfId="767"/>
    <cellStyle name="Currency [0]_EREC_PUD" xfId="768"/>
    <cellStyle name="Currency [0]_EREC_PUD_1" xfId="769"/>
    <cellStyle name="Currency [0]_ERPDNP" xfId="770"/>
    <cellStyle name="Currency [0]_ERPDNP (2)" xfId="771"/>
    <cellStyle name="Currency [0]_ERPDNP_1" xfId="772"/>
    <cellStyle name="Currency [0]_ERPDP" xfId="773"/>
    <cellStyle name="Currency [0]_ERPDP_1" xfId="774"/>
    <cellStyle name="Currency [0]_EVER1" xfId="775"/>
    <cellStyle name="Currency [0]_EXTEMP1" xfId="776"/>
    <cellStyle name="Currency [0]_F" xfId="777"/>
    <cellStyle name="Currency [0]_Finance" xfId="778"/>
    <cellStyle name="Currency [0]_Finance (2)" xfId="779"/>
    <cellStyle name="Currency [0]_Finance (2)_1" xfId="780"/>
    <cellStyle name="Currency [0]_Financings Arranged" xfId="781"/>
    <cellStyle name="Currency [0]_Forex" xfId="782"/>
    <cellStyle name="Currency [0]_FP 20 A (1)" xfId="783"/>
    <cellStyle name="Currency [0]_FP 20 A (2)" xfId="784"/>
    <cellStyle name="Currency [0]_FP-20 (App. E)" xfId="785"/>
    <cellStyle name="Currency [0]_FP-20 (App.A) " xfId="786"/>
    <cellStyle name="Currency [0]_FP-20 (App.D)" xfId="787"/>
    <cellStyle name="Currency [0]_FP-20(App.B)" xfId="788"/>
    <cellStyle name="Currency [0]_FP-20(C1) (a)" xfId="789"/>
    <cellStyle name="Currency [0]_FP-20(C1) (a) (2)" xfId="790"/>
    <cellStyle name="Currency [0]_FP-20(C1) (b)" xfId="791"/>
    <cellStyle name="Currency [0]_FP-20(C1) (b) " xfId="792"/>
    <cellStyle name="Currency [0]_FP-20(C1) (b) (2)" xfId="793"/>
    <cellStyle name="Currency [0]_G" xfId="794"/>
    <cellStyle name="Currency [0]_GC" xfId="795"/>
    <cellStyle name="Currency [0]_GenAssum" xfId="796"/>
    <cellStyle name="Currency [0]_GoToBox" xfId="797"/>
    <cellStyle name="Currency [0]_GP C1a" xfId="798"/>
    <cellStyle name="Currency [0]_GP C1b" xfId="799"/>
    <cellStyle name="Currency [0]_GP_EI_3" xfId="800"/>
    <cellStyle name="Currency [0]_GQ C1A" xfId="801"/>
    <cellStyle name="Currency [0]_GQ C1B" xfId="802"/>
    <cellStyle name="Currency [0]_Graph -  Headcount" xfId="803"/>
    <cellStyle name="Currency [0]_Graph - Dealcount" xfId="804"/>
    <cellStyle name="Currency [0]_Graph - Expenses" xfId="805"/>
    <cellStyle name="Currency [0]_GS_Rev" xfId="806"/>
    <cellStyle name="Currency [0]_H" xfId="807"/>
    <cellStyle name="Currency [0]_HRTLND1" xfId="808"/>
    <cellStyle name="Currency [0]_I" xfId="809"/>
    <cellStyle name="Currency [0]_Inc by Team" xfId="810"/>
    <cellStyle name="Currency [0]_Inc_by_Team" xfId="811"/>
    <cellStyle name="Currency [0]_Inc_St" xfId="812"/>
    <cellStyle name="Currency [0]_Increase in G&amp;A" xfId="813"/>
    <cellStyle name="Currency [0]_INLN MULT DATA" xfId="814"/>
    <cellStyle name="Currency [0]_INLN MULT DATA_1" xfId="815"/>
    <cellStyle name="Currency [0]_INLN PUD" xfId="816"/>
    <cellStyle name="Currency [0]_INLN_PROB" xfId="817"/>
    <cellStyle name="Currency [0]_INLN_PROB_1" xfId="818"/>
    <cellStyle name="Currency [0]_INLN_PUD" xfId="819"/>
    <cellStyle name="Currency [0]_INLN_PUD_1" xfId="820"/>
    <cellStyle name="Currency [0]_InpBox" xfId="821"/>
    <cellStyle name="Currency [0]_INPDNP" xfId="822"/>
    <cellStyle name="Currency [0]_INPDNP_1" xfId="823"/>
    <cellStyle name="Currency [0]_INPDP" xfId="824"/>
    <cellStyle name="Currency [0]_INPDP_1" xfId="825"/>
    <cellStyle name="Currency [0]_Int'nl" xfId="826"/>
    <cellStyle name="Currency [0]_Int. Data Table" xfId="827"/>
    <cellStyle name="Currency [0]_Int_Prod (2)" xfId="828"/>
    <cellStyle name="Currency [0]_IPM C1b" xfId="829"/>
    <cellStyle name="Currency [0]_IPMC1a" xfId="830"/>
    <cellStyle name="Currency [0]_IRR TGS (25%)" xfId="831"/>
    <cellStyle name="Currency [0]_IRR TGS (25%)_1" xfId="832"/>
    <cellStyle name="Currency [0]_IRR TGS (25%)_Cash" xfId="833"/>
    <cellStyle name="Currency [0]_IS-Hold" xfId="834"/>
    <cellStyle name="Currency [0]_Iterbox" xfId="835"/>
    <cellStyle name="Currency [0]_J" xfId="836"/>
    <cellStyle name="Currency [0]_K" xfId="837"/>
    <cellStyle name="Currency [0]_L" xfId="838"/>
    <cellStyle name="Currency [0]_laroux" xfId="839"/>
    <cellStyle name="Currency [0]_laroux_1" xfId="840"/>
    <cellStyle name="Currency [0]_laroux_1_dimon" xfId="841"/>
    <cellStyle name="Currency [0]_laroux_1_dimon_1" xfId="842"/>
    <cellStyle name="Currency [0]_laroux_1_dimon_2" xfId="843"/>
    <cellStyle name="Currency [0]_laroux_1_laroux" xfId="844"/>
    <cellStyle name="Currency [0]_laroux_1_laroux_1" xfId="845"/>
    <cellStyle name="Currency [0]_laroux_1_laroux_dimon" xfId="846"/>
    <cellStyle name="Currency [0]_laroux_1_Locas" xfId="847"/>
    <cellStyle name="Currency [0]_laroux_1_PLDT" xfId="848"/>
    <cellStyle name="Currency [0]_laroux_1_VERA" xfId="849"/>
    <cellStyle name="Currency [0]_laroux_1_VERA_1" xfId="850"/>
    <cellStyle name="Currency [0]_laroux_1_VIRUS-EDY" xfId="851"/>
    <cellStyle name="Currency [0]_laroux_2" xfId="852"/>
    <cellStyle name="Currency [0]_laroux_2_dimon" xfId="853"/>
    <cellStyle name="Currency [0]_laroux_2_dimon_1" xfId="854"/>
    <cellStyle name="Currency [0]_laroux_2_dimon_2" xfId="855"/>
    <cellStyle name="Currency [0]_laroux_2_laroux" xfId="856"/>
    <cellStyle name="Currency [0]_laroux_2_laroux_dimon" xfId="857"/>
    <cellStyle name="Currency [0]_laroux_2_Locas" xfId="858"/>
    <cellStyle name="Currency [0]_laroux_2_PLDT" xfId="859"/>
    <cellStyle name="Currency [0]_laroux_2_VIRUS-EDY" xfId="860"/>
    <cellStyle name="Currency [0]_laroux_3" xfId="861"/>
    <cellStyle name="Currency [0]_laroux_3_dimon" xfId="862"/>
    <cellStyle name="Currency [0]_laroux_3_dimon_1" xfId="863"/>
    <cellStyle name="Currency [0]_laroux_3_dimon_2" xfId="864"/>
    <cellStyle name="Currency [0]_laroux_4" xfId="865"/>
    <cellStyle name="Currency [0]_laroux_4_dimon" xfId="866"/>
    <cellStyle name="Currency [0]_laroux_4_dimon_1" xfId="867"/>
    <cellStyle name="Currency [0]_laroux_5" xfId="868"/>
    <cellStyle name="Currency [0]_laroux_6" xfId="869"/>
    <cellStyle name="Currency [0]_laroux_7" xfId="870"/>
    <cellStyle name="Currency [0]_laroux_dimon" xfId="871"/>
    <cellStyle name="Currency [0]_laroux_dimon_1" xfId="872"/>
    <cellStyle name="Currency [0]_laroux_dimon_2" xfId="873"/>
    <cellStyle name="Currency [0]_laroux_laroux" xfId="874"/>
    <cellStyle name="Currency [0]_laroux_laroux_1" xfId="875"/>
    <cellStyle name="Currency [0]_laroux_laroux_1_dimon" xfId="876"/>
    <cellStyle name="Currency [0]_laroux_laroux_dimon" xfId="877"/>
    <cellStyle name="Currency [0]_laroux_Locas" xfId="878"/>
    <cellStyle name="Currency [0]_laroux_MATERAL2" xfId="879"/>
    <cellStyle name="Currency [0]_laroux_MATERAL2_dimon" xfId="880"/>
    <cellStyle name="Currency [0]_laroux_MATERAL2_laroux" xfId="881"/>
    <cellStyle name="Currency [0]_laroux_MATERAL2_laroux_dimon" xfId="882"/>
    <cellStyle name="Currency [0]_laroux_MATERAL2_VERA" xfId="883"/>
    <cellStyle name="Currency [0]_laroux_MATERAL2_VIRUS-EDY" xfId="884"/>
    <cellStyle name="Currency [0]_laroux_mud plant bolted" xfId="885"/>
    <cellStyle name="Currency [0]_laroux_mud plant bolted_dimon" xfId="886"/>
    <cellStyle name="Currency [0]_laroux_VERA" xfId="887"/>
    <cellStyle name="Currency [0]_laroux_VERA_1" xfId="888"/>
    <cellStyle name="Currency [0]_laroux_VIRUS-EDY" xfId="889"/>
    <cellStyle name="Currency [0]_LIBOR_97" xfId="890"/>
    <cellStyle name="Currency [0]_List" xfId="891"/>
    <cellStyle name="Currency [0]_M" xfId="892"/>
    <cellStyle name="Currency [0]_MATERAL2" xfId="893"/>
    <cellStyle name="Currency [0]_MATERAL2_dimon" xfId="894"/>
    <cellStyle name="Currency [0]_method_1" xfId="895"/>
    <cellStyle name="Currency [0]_Module1" xfId="896"/>
    <cellStyle name="Currency [0]_Module2" xfId="897"/>
    <cellStyle name="Currency [0]_Module3" xfId="898"/>
    <cellStyle name="Currency [0]_mud plant bolted" xfId="899"/>
    <cellStyle name="Currency [0]_mud plant bolted_dimon" xfId="900"/>
    <cellStyle name="Currency [0]_mud plant bolted_laroux" xfId="901"/>
    <cellStyle name="Currency [0]_mud plant bolted_laroux_dimon" xfId="902"/>
    <cellStyle name="Currency [0]_mud plant bolted_VERA" xfId="903"/>
    <cellStyle name="Currency [0]_mud plant bolted_VIRUS-EDY" xfId="904"/>
    <cellStyle name="Currency [0]_N" xfId="905"/>
    <cellStyle name="Currency [0]_NAES" xfId="906"/>
    <cellStyle name="Currency [0]_NewEng" xfId="907"/>
    <cellStyle name="Currency [0]_Notes" xfId="908"/>
    <cellStyle name="Currency [0]_ntlgas11" xfId="909"/>
    <cellStyle name="Currency [0]_O" xfId="910"/>
    <cellStyle name="Currency [0]_Odner" xfId="911"/>
    <cellStyle name="Currency [0]_Odner (2)" xfId="912"/>
    <cellStyle name="Currency [0]_Odner (3)" xfId="913"/>
    <cellStyle name="Currency [0]_OIL&amp;GAS" xfId="914"/>
    <cellStyle name="Currency [0]_OIL&amp;GAS_97" xfId="915"/>
    <cellStyle name="Currency [0]_Other Months" xfId="916"/>
    <cellStyle name="Currency [0]_Ownshp anal" xfId="917"/>
    <cellStyle name="Currency [0]_P" xfId="918"/>
    <cellStyle name="Currency [0]_pbdefault" xfId="919"/>
    <cellStyle name="Currency [0]_Performance" xfId="920"/>
    <cellStyle name="Currency [0]_PERSONAL" xfId="921"/>
    <cellStyle name="Currency [0]_Pink" xfId="922"/>
    <cellStyle name="Currency [0]_Plan" xfId="923"/>
    <cellStyle name="Currency [0]_PLDT" xfId="924"/>
    <cellStyle name="Currency [0]_PLDT_1" xfId="925"/>
    <cellStyle name="Currency [0]_pldt_1_dimon" xfId="926"/>
    <cellStyle name="Currency [0]_pldt_Calculations" xfId="927"/>
    <cellStyle name="Currency [0]_pldt_dimon" xfId="928"/>
    <cellStyle name="Currency [0]_priccurv" xfId="929"/>
    <cellStyle name="Currency [0]_PriCurv" xfId="930"/>
    <cellStyle name="Currency [0]_PrintBox" xfId="931"/>
    <cellStyle name="Currency [0]_process" xfId="932"/>
    <cellStyle name="Currency [0]_Production" xfId="933"/>
    <cellStyle name="Currency [0]_PROFILE" xfId="934"/>
    <cellStyle name="Currency [0]_Profile II" xfId="935"/>
    <cellStyle name="Currency [0]_PROFILE4" xfId="936"/>
    <cellStyle name="Currency [0]_Projects" xfId="937"/>
    <cellStyle name="Currency [0]_Q" xfId="938"/>
    <cellStyle name="Currency [0]_QBR Finance" xfId="939"/>
    <cellStyle name="Currency [0]_Qtr var expl" xfId="940"/>
    <cellStyle name="Currency [0]_Quarter End Months" xfId="941"/>
    <cellStyle name="Currency [0]_r1" xfId="942"/>
    <cellStyle name="Currency [0]_RarocBox" xfId="943"/>
    <cellStyle name="Currency [0]_Reserves" xfId="944"/>
    <cellStyle name="Currency [0]_Revenues.xls Chart 1" xfId="945"/>
    <cellStyle name="Currency [0]_RFI" xfId="946"/>
    <cellStyle name="Currency [0]_RFI_1" xfId="947"/>
    <cellStyle name="Currency [0]_Sales Order" xfId="948"/>
    <cellStyle name="Currency [0]_SELECT" xfId="949"/>
    <cellStyle name="Currency [0]_Sept95" xfId="950"/>
    <cellStyle name="Currency [0]_Sham-eng" xfId="951"/>
    <cellStyle name="Currency [0]_Sheet 2" xfId="952"/>
    <cellStyle name="Currency [0]_Sheet1" xfId="953"/>
    <cellStyle name="Currency [0]_Sheet1 (2)" xfId="954"/>
    <cellStyle name="Currency [0]_Sheet1_dimon" xfId="955"/>
    <cellStyle name="Currency [0]_Sheet1_Tier 1 Data Room" xfId="956"/>
    <cellStyle name="Currency [0]_Sheet2" xfId="957"/>
    <cellStyle name="Currency [0]_Sheet3" xfId="958"/>
    <cellStyle name="Currency [0]_Sheet3_dimon" xfId="959"/>
    <cellStyle name="Currency [0]_Sheet3_Tier 1 Data Room" xfId="960"/>
    <cellStyle name="Currency [0]_Sheet4" xfId="961"/>
    <cellStyle name="Currency [0]_Sheet5" xfId="962"/>
    <cellStyle name="Currency [0]_Sheet6" xfId="963"/>
    <cellStyle name="Currency [0]_Sheet7" xfId="964"/>
    <cellStyle name="Currency [0]_Sheet8" xfId="965"/>
    <cellStyle name="Currency [0]_SND_Vols" xfId="966"/>
    <cellStyle name="Currency [0]_Snr. CO" xfId="967"/>
    <cellStyle name="Currency [0]_SP_data" xfId="968"/>
    <cellStyle name="Currency [0]_Steel" xfId="969"/>
    <cellStyle name="Currency [0]_stock" xfId="970"/>
    <cellStyle name="Currency [0]_stock_Performance" xfId="971"/>
    <cellStyle name="Currency [0]_stock_Production" xfId="972"/>
    <cellStyle name="Currency [0]_Subcont File" xfId="973"/>
    <cellStyle name="Currency [0]_Summary" xfId="974"/>
    <cellStyle name="Currency [0]_SUMMARY (2)" xfId="975"/>
    <cellStyle name="Currency [0]_Summary Info" xfId="976"/>
    <cellStyle name="Currency [0]_Summary_1" xfId="977"/>
    <cellStyle name="Currency [0]_SUMMARY_dimon" xfId="978"/>
    <cellStyle name="Currency [0]_Summary_HRTLND1" xfId="979"/>
    <cellStyle name="Currency [0]_Summary_Page" xfId="980"/>
    <cellStyle name="Currency [0]_Summary_Page.xls Chart 1" xfId="981"/>
    <cellStyle name="Currency [0]_SUMPAGE" xfId="982"/>
    <cellStyle name="Currency [0]_TARGET" xfId="983"/>
    <cellStyle name="Currency [0]_TDAT523" xfId="984"/>
    <cellStyle name="Currency [0]_Template" xfId="985"/>
    <cellStyle name="Currency [0]_TEST1" xfId="986"/>
    <cellStyle name="Currency [0]_TEST2" xfId="987"/>
    <cellStyle name="Currency [0]_TEST3" xfId="988"/>
    <cellStyle name="Currency [0]_TEST7" xfId="989"/>
    <cellStyle name="Currency [0]_TESTDT4" xfId="990"/>
    <cellStyle name="Currency [0]_Tier 1 Data Room" xfId="991"/>
    <cellStyle name="Currency [0]_Tier 1 Data Room_1" xfId="992"/>
    <cellStyle name="Currency [0]_TR" xfId="993"/>
    <cellStyle name="Currency [0]_TR_1" xfId="994"/>
    <cellStyle name="Currency [0]_US PPI" xfId="995"/>
    <cellStyle name="Currency [0]_US PPI Data" xfId="996"/>
    <cellStyle name="Currency [0]_USInf" xfId="997"/>
    <cellStyle name="Currency [0]_USInf (2)" xfId="998"/>
    <cellStyle name="Currency [0]_Valuation" xfId="999"/>
    <cellStyle name="Currency [0]_Valuation_1" xfId="1000"/>
    <cellStyle name="Currency [0]_Value Temp" xfId="1001"/>
    <cellStyle name="Currency [0]_VAR_EXPL" xfId="1002"/>
    <cellStyle name="Currency [0]_Venezuela" xfId="1003"/>
    <cellStyle name="Currency [0]_venezuela (2)" xfId="1004"/>
    <cellStyle name="Currency [0]_VERA" xfId="1005"/>
    <cellStyle name="Currency [0]_VIRUS-EDY" xfId="1006"/>
    <cellStyle name="Currency [0]_VIRUS-EDY_1" xfId="1007"/>
    <cellStyle name="Currency [0]_VolData" xfId="1008"/>
    <cellStyle name="Currency [0]_White" xfId="1009"/>
    <cellStyle name="Currency [0]_WSP" xfId="1010"/>
    <cellStyle name="Currency [0]_XDUMY2_" xfId="1011"/>
    <cellStyle name="Currency [0]_XDUMY3" xfId="1012"/>
    <cellStyle name="Currency [0]_XDY0522" xfId="1013"/>
    <cellStyle name="Currency [0]_ZILK1" xfId="1014"/>
    <cellStyle name="Currency [0]_ZILKHA1" xfId="1015"/>
    <cellStyle name="Currency_ Existing Reserves" xfId="1016"/>
    <cellStyle name="Currency_ Existing Reserves_1" xfId="1017"/>
    <cellStyle name="Currency_1992" xfId="1018"/>
    <cellStyle name="Currency_1996_Actuals" xfId="1019"/>
    <cellStyle name="Currency_1997 Finance Income St" xfId="1020"/>
    <cellStyle name="Currency_1997 Finance Income St (2)" xfId="1021"/>
    <cellStyle name="Currency_A" xfId="1022"/>
    <cellStyle name="Currency_A_dimon" xfId="1023"/>
    <cellStyle name="Currency_A_Tier 1 Data Room" xfId="1024"/>
    <cellStyle name="Currency_algasdefault" xfId="1025"/>
    <cellStyle name="Currency_algasdefault_1" xfId="1026"/>
    <cellStyle name="Currency_Alternative1" xfId="1027"/>
    <cellStyle name="Currency_Alternative1_1" xfId="1028"/>
    <cellStyle name="Currency_AOGEXIS.XLS" xfId="1029"/>
    <cellStyle name="Currency_App E" xfId="1030"/>
    <cellStyle name="Currency_Arapahoe" xfId="1031"/>
    <cellStyle name="Currency_Asset Detail" xfId="1032"/>
    <cellStyle name="Currency_Assumptions" xfId="1033"/>
    <cellStyle name="Currency_Assumptions_Tier 1 Data Room" xfId="1034"/>
    <cellStyle name="Currency_Assumptions_Tier 1 Data Room_1" xfId="1035"/>
    <cellStyle name="Currency_Assumptions_Tier 3 Data Room" xfId="1036"/>
    <cellStyle name="Currency_B" xfId="1037"/>
    <cellStyle name="Currency_bahiadefault" xfId="1038"/>
    <cellStyle name="Currency_bahiadefault_1" xfId="1039"/>
    <cellStyle name="Currency_Balance Sheet" xfId="1040"/>
    <cellStyle name="Currency_BIGOUT" xfId="1041"/>
    <cellStyle name="Currency_Book3" xfId="1042"/>
    <cellStyle name="Currency_C" xfId="1043"/>
    <cellStyle name="Currency_Calculations" xfId="1044"/>
    <cellStyle name="Currency_Calculations (2)" xfId="1045"/>
    <cellStyle name="Currency_Calculations II" xfId="1046"/>
    <cellStyle name="Currency_Calculations III" xfId="1047"/>
    <cellStyle name="Currency_Calculations_1" xfId="1048"/>
    <cellStyle name="Currency_CAPEX" xfId="1049"/>
    <cellStyle name="Currency_CAPEX94" xfId="1050"/>
    <cellStyle name="Currency_Cardig GHS" xfId="1051"/>
    <cellStyle name="Currency_Cash" xfId="1052"/>
    <cellStyle name="Currency_Cash Flows" xfId="1053"/>
    <cellStyle name="Currency_Cashflow" xfId="1054"/>
    <cellStyle name="Currency_CCA" xfId="1055"/>
    <cellStyle name="Currency_cf02171" xfId="1056"/>
    <cellStyle name="Currency_cf02172" xfId="1057"/>
    <cellStyle name="Currency_CF117.xls Chart 2" xfId="1058"/>
    <cellStyle name="Currency_CFMACROS" xfId="1059"/>
    <cellStyle name="Currency_CFMODEL" xfId="1060"/>
    <cellStyle name="Currency_cfstmt" xfId="1061"/>
    <cellStyle name="Currency_CFtest3" xfId="1062"/>
    <cellStyle name="Currency_CFTEST49" xfId="1063"/>
    <cellStyle name="Currency_Charts" xfId="1064"/>
    <cellStyle name="Currency_Clover" xfId="1065"/>
    <cellStyle name="Currency_CODIAK2" xfId="1066"/>
    <cellStyle name="Currency_Combination Model" xfId="1067"/>
    <cellStyle name="Currency_Comentarios" xfId="1068"/>
    <cellStyle name="Currency_Comm File" xfId="1069"/>
    <cellStyle name="Currency_commitment fee 97 2" xfId="1070"/>
    <cellStyle name="Currency_coperdefault" xfId="1071"/>
    <cellStyle name="Currency_coperdefault_1" xfId="1072"/>
    <cellStyle name="Currency_Cost Code" xfId="1073"/>
    <cellStyle name="Currency_Currency_tmplt" xfId="1074"/>
    <cellStyle name="Currency_Curve Graph " xfId="1075"/>
    <cellStyle name="Currency_Curve Graph  (2)" xfId="1076"/>
    <cellStyle name="Currency_D" xfId="1077"/>
    <cellStyle name="Currency_DATA" xfId="1078"/>
    <cellStyle name="Currency_DATA EREC PV10" xfId="1079"/>
    <cellStyle name="Currency_DATA EREC PV10_1" xfId="1080"/>
    <cellStyle name="Currency_DATA INLN PV10" xfId="1081"/>
    <cellStyle name="Currency_DATA INLN PV10_1" xfId="1082"/>
    <cellStyle name="Currency_DATA Reserves" xfId="1083"/>
    <cellStyle name="Currency_data1" xfId="1084"/>
    <cellStyle name="Currency_data_Tier 1 Data Room" xfId="1085"/>
    <cellStyle name="Currency_DEFAULT" xfId="1086"/>
    <cellStyle name="Currency_Detail (2)" xfId="1087"/>
    <cellStyle name="Currency_Dev. Prog." xfId="1088"/>
    <cellStyle name="Currency_dimon" xfId="1089"/>
    <cellStyle name="Currency_dimon_1" xfId="1090"/>
    <cellStyle name="Currency_dimon_2" xfId="1091"/>
    <cellStyle name="Currency_Domestic" xfId="1092"/>
    <cellStyle name="Currency_Dowell C1b" xfId="1093"/>
    <cellStyle name="Currency_Dowell-C1a" xfId="1094"/>
    <cellStyle name="Currency_Drilling Program -EREC" xfId="1095"/>
    <cellStyle name="Currency_Drilling Program -EREC (2)" xfId="1096"/>
    <cellStyle name="Currency_Drilling Program -EREC_1" xfId="1097"/>
    <cellStyle name="Currency_Drilling Program-Inland" xfId="1098"/>
    <cellStyle name="Currency_Drilling Program-Inland_1" xfId="1099"/>
    <cellStyle name="Currency_DUMMY1" xfId="1100"/>
    <cellStyle name="Currency_E" xfId="1101"/>
    <cellStyle name="Currency_ECT" xfId="1102"/>
    <cellStyle name="Currency_EGo" xfId="1103"/>
    <cellStyle name="Currency_Emacros" xfId="1104"/>
    <cellStyle name="Currency_emserdefault" xfId="1105"/>
    <cellStyle name="Currency_emserdefault_1" xfId="1106"/>
    <cellStyle name="Currency_enronirr" xfId="1107"/>
    <cellStyle name="Currency_EP" xfId="1108"/>
    <cellStyle name="Currency_EP (2)" xfId="1109"/>
    <cellStyle name="Currency_EPrint" xfId="1110"/>
    <cellStyle name="Currency_equity" xfId="1111"/>
    <cellStyle name="Currency_equity (2)" xfId="1112"/>
    <cellStyle name="Currency_Equity Analysis" xfId="1113"/>
    <cellStyle name="Currency_EREC " xfId="1114"/>
    <cellStyle name="Currency_EREC _1" xfId="1115"/>
    <cellStyle name="Currency_EREC MULT DATA" xfId="1116"/>
    <cellStyle name="Currency_EREC MULT DATA_1" xfId="1117"/>
    <cellStyle name="Currency_EREC_PROB" xfId="1118"/>
    <cellStyle name="Currency_EREC_PROB_1" xfId="1119"/>
    <cellStyle name="Currency_EREC_PUD" xfId="1120"/>
    <cellStyle name="Currency_EREC_PUD_1" xfId="1121"/>
    <cellStyle name="Currency_ERPDNP" xfId="1122"/>
    <cellStyle name="Currency_ERPDNP (2)" xfId="1123"/>
    <cellStyle name="Currency_ERPDNP_1" xfId="1124"/>
    <cellStyle name="Currency_ERPDP" xfId="1125"/>
    <cellStyle name="Currency_ERPDP_1" xfId="1126"/>
    <cellStyle name="Currency_EVER1" xfId="1127"/>
    <cellStyle name="Currency_EXTEMP1" xfId="1128"/>
    <cellStyle name="Currency_F" xfId="1129"/>
    <cellStyle name="Currency_Finance" xfId="1130"/>
    <cellStyle name="Currency_Finance (2)" xfId="1131"/>
    <cellStyle name="Currency_Finance (2)_1" xfId="1132"/>
    <cellStyle name="Currency_Financings Arranged" xfId="1133"/>
    <cellStyle name="Currency_Forex" xfId="1134"/>
    <cellStyle name="Currency_FOREX_Tier 1 Data Room" xfId="1135"/>
    <cellStyle name="Currency_FP 20 A (1)" xfId="1136"/>
    <cellStyle name="Currency_FP 20 A (2)" xfId="1137"/>
    <cellStyle name="Currency_FP-20 (App. E)" xfId="1138"/>
    <cellStyle name="Currency_FP-20 (App.A) " xfId="1139"/>
    <cellStyle name="Currency_FP-20 (App.D)" xfId="1140"/>
    <cellStyle name="Currency_FP-20(App.B)" xfId="1141"/>
    <cellStyle name="Currency_FP-20(C1) (a)" xfId="1142"/>
    <cellStyle name="Currency_FP-20(C1) (a) (2)" xfId="1143"/>
    <cellStyle name="Currency_FP-20(C1) (b)" xfId="1144"/>
    <cellStyle name="Currency_FP-20(C1) (b) " xfId="1145"/>
    <cellStyle name="Currency_FP-20(C1) (b) (2)" xfId="1146"/>
    <cellStyle name="Currency_G" xfId="1147"/>
    <cellStyle name="Currency_GC" xfId="1148"/>
    <cellStyle name="Currency_GenAssum" xfId="1149"/>
    <cellStyle name="Currency_GoToBox" xfId="1150"/>
    <cellStyle name="Currency_GP C1a" xfId="1151"/>
    <cellStyle name="Currency_GP C1b" xfId="1152"/>
    <cellStyle name="Currency_GP_EI_3" xfId="1153"/>
    <cellStyle name="Currency_GQ C1A" xfId="1154"/>
    <cellStyle name="Currency_GQ C1B" xfId="1155"/>
    <cellStyle name="Currency_Graph -  Headcount" xfId="1156"/>
    <cellStyle name="Currency_Graph - Dealcount" xfId="1157"/>
    <cellStyle name="Currency_Graph - Expenses" xfId="1158"/>
    <cellStyle name="Currency_GS_Rev" xfId="1159"/>
    <cellStyle name="Currency_H" xfId="1160"/>
    <cellStyle name="Currency_HBI" xfId="1161"/>
    <cellStyle name="Currency_HRTLND1" xfId="1162"/>
    <cellStyle name="Currency_I" xfId="1163"/>
    <cellStyle name="Currency_Inc by Team" xfId="1164"/>
    <cellStyle name="Currency_Inc_by_Team" xfId="1165"/>
    <cellStyle name="Currency_Inc_St" xfId="1166"/>
    <cellStyle name="Currency_Increase in G&amp;A" xfId="1167"/>
    <cellStyle name="Currency_INLN MULT DATA" xfId="1168"/>
    <cellStyle name="Currency_INLN MULT DATA_1" xfId="1169"/>
    <cellStyle name="Currency_INLN PUD" xfId="1170"/>
    <cellStyle name="Currency_INLN_PROB" xfId="1171"/>
    <cellStyle name="Currency_INLN_PROB_1" xfId="1172"/>
    <cellStyle name="Currency_INLN_PUD" xfId="1173"/>
    <cellStyle name="Currency_INLN_PUD_1" xfId="1174"/>
    <cellStyle name="Currency_InpBox" xfId="1175"/>
    <cellStyle name="Currency_INPDNP" xfId="1176"/>
    <cellStyle name="Currency_INPDNP_1" xfId="1177"/>
    <cellStyle name="Currency_INPDP" xfId="1178"/>
    <cellStyle name="Currency_INPDP_1" xfId="1179"/>
    <cellStyle name="Currency_Int'nl" xfId="1180"/>
    <cellStyle name="Currency_Int. Data Table" xfId="1181"/>
    <cellStyle name="Currency_Int_Prod (2)" xfId="1182"/>
    <cellStyle name="Currency_IPM C1b" xfId="1183"/>
    <cellStyle name="Currency_IPMC1a" xfId="1184"/>
    <cellStyle name="Currency_IRR TGS (25%)" xfId="1185"/>
    <cellStyle name="Currency_IRR TGS (25%)_1" xfId="1186"/>
    <cellStyle name="Currency_IRR TGS (25%)_Cash" xfId="1187"/>
    <cellStyle name="Currency_IS-Hold" xfId="1188"/>
    <cellStyle name="Currency_Iterbox" xfId="1189"/>
    <cellStyle name="Currency_J" xfId="1190"/>
    <cellStyle name="Currency_K" xfId="1191"/>
    <cellStyle name="Currency_L" xfId="1192"/>
    <cellStyle name="Currency_laroux" xfId="1193"/>
    <cellStyle name="Currency_laroux_1" xfId="1194"/>
    <cellStyle name="Currency_laroux_1_dimon" xfId="1195"/>
    <cellStyle name="Currency_laroux_1_dimon_1" xfId="1196"/>
    <cellStyle name="Currency_laroux_1_dimon_2" xfId="1197"/>
    <cellStyle name="Currency_laroux_1_dimon_CFfile" xfId="1198"/>
    <cellStyle name="Currency_laroux_1_laroux" xfId="1199"/>
    <cellStyle name="Currency_laroux_1_laroux_1" xfId="1200"/>
    <cellStyle name="Currency_laroux_1_laroux_1_CFfile" xfId="1201"/>
    <cellStyle name="Currency_laroux_1_laroux_dimon" xfId="1202"/>
    <cellStyle name="Currency_laroux_1_Locas" xfId="1203"/>
    <cellStyle name="Currency_laroux_1_Locas_CFfile" xfId="1204"/>
    <cellStyle name="Currency_laroux_1_PLDT" xfId="1205"/>
    <cellStyle name="Currency_laroux_1_PLDT_CFfile" xfId="1206"/>
    <cellStyle name="Currency_laroux_1_VERA" xfId="1207"/>
    <cellStyle name="Currency_laroux_1_VERA_1" xfId="1208"/>
    <cellStyle name="Currency_laroux_1_VIRUS-EDY" xfId="1209"/>
    <cellStyle name="Currency_laroux_2" xfId="1210"/>
    <cellStyle name="Currency_laroux_2_dimon" xfId="1211"/>
    <cellStyle name="Currency_laroux_2_dimon_1" xfId="1212"/>
    <cellStyle name="Currency_laroux_2_dimon_1_CFfile" xfId="1213"/>
    <cellStyle name="Currency_laroux_2_dimon_2" xfId="1214"/>
    <cellStyle name="Currency_laroux_2_laroux" xfId="1215"/>
    <cellStyle name="Currency_laroux_2_laroux_dimon" xfId="1216"/>
    <cellStyle name="Currency_laroux_2_Locas" xfId="1217"/>
    <cellStyle name="Currency_laroux_2_PLDT" xfId="1218"/>
    <cellStyle name="Currency_laroux_2_VIRUS-EDY" xfId="1219"/>
    <cellStyle name="Currency_laroux_3" xfId="1220"/>
    <cellStyle name="Currency_laroux_3_dimon" xfId="1221"/>
    <cellStyle name="Currency_laroux_3_dimon_1" xfId="1222"/>
    <cellStyle name="Currency_laroux_3_dimon_1_CFfile" xfId="1223"/>
    <cellStyle name="Currency_laroux_3_dimon_2" xfId="1224"/>
    <cellStyle name="Currency_laroux_4" xfId="1225"/>
    <cellStyle name="Currency_laroux_4_CFfile" xfId="1226"/>
    <cellStyle name="Currency_laroux_4_dimon" xfId="1227"/>
    <cellStyle name="Currency_laroux_4_dimon_1" xfId="1228"/>
    <cellStyle name="Currency_laroux_5" xfId="1229"/>
    <cellStyle name="Currency_laroux_5_CFfile" xfId="1230"/>
    <cellStyle name="Currency_laroux_6" xfId="1231"/>
    <cellStyle name="Currency_laroux_7" xfId="1232"/>
    <cellStyle name="Currency_laroux_8" xfId="1233"/>
    <cellStyle name="Currency_laroux_8_CFfile" xfId="1234"/>
    <cellStyle name="Currency_laroux_dimon" xfId="1235"/>
    <cellStyle name="Currency_laroux_dimon_1" xfId="1236"/>
    <cellStyle name="Currency_laroux_dimon_2" xfId="1237"/>
    <cellStyle name="Currency_laroux_laroux" xfId="1238"/>
    <cellStyle name="Currency_laroux_laroux_1" xfId="1239"/>
    <cellStyle name="Currency_laroux_laroux_1_dimon" xfId="1240"/>
    <cellStyle name="Currency_laroux_laroux_dimon" xfId="1241"/>
    <cellStyle name="Currency_laroux_Locas" xfId="1242"/>
    <cellStyle name="Currency_laroux_VERA" xfId="1243"/>
    <cellStyle name="Currency_laroux_VERA_1" xfId="1244"/>
    <cellStyle name="Currency_laroux_VIRUS-EDY" xfId="1245"/>
    <cellStyle name="Currency_LIBOR_97" xfId="1246"/>
    <cellStyle name="Currency_List" xfId="1247"/>
    <cellStyle name="Currency_M" xfId="1248"/>
    <cellStyle name="Currency_MATERAL2" xfId="1249"/>
    <cellStyle name="Currency_MATERAL2_CFfile" xfId="1250"/>
    <cellStyle name="Currency_MATERAL2_dimon" xfId="1251"/>
    <cellStyle name="Currency_MATERAL2_dimon_CFfile" xfId="1252"/>
    <cellStyle name="Currency_method_1" xfId="1253"/>
    <cellStyle name="Currency_Module1" xfId="1254"/>
    <cellStyle name="Currency_Module2" xfId="1255"/>
    <cellStyle name="Currency_Module3" xfId="1256"/>
    <cellStyle name="Currency_mud plant bolted" xfId="1257"/>
    <cellStyle name="Currency_mud plant bolted_CFfile" xfId="1258"/>
    <cellStyle name="Currency_mud plant bolted_dimon" xfId="1259"/>
    <cellStyle name="Currency_mud plant bolted_PLDT" xfId="1260"/>
    <cellStyle name="Currency_mud plant bolted_PLDT_CFfile" xfId="1261"/>
    <cellStyle name="Currency_mud plant bolted_VERA" xfId="1262"/>
    <cellStyle name="Currency_mud plant bolted_VERA_1" xfId="1263"/>
    <cellStyle name="Currency_N" xfId="1264"/>
    <cellStyle name="Currency_NAES" xfId="1265"/>
    <cellStyle name="Currency_NewEng" xfId="1266"/>
    <cellStyle name="Currency_Notes" xfId="1267"/>
    <cellStyle name="Currency_ntlgas11" xfId="1268"/>
    <cellStyle name="Currency_O" xfId="1269"/>
    <cellStyle name="Currency_Odner" xfId="1270"/>
    <cellStyle name="Currency_Odner (2)" xfId="1271"/>
    <cellStyle name="Currency_Odner (3)" xfId="1272"/>
    <cellStyle name="Currency_OIL&amp;GAS" xfId="1273"/>
    <cellStyle name="Currency_OIL&amp;GAS_97" xfId="1274"/>
    <cellStyle name="Currency_Other Months" xfId="1275"/>
    <cellStyle name="Currency_Ownshp anal" xfId="1276"/>
    <cellStyle name="Currency_P" xfId="1277"/>
    <cellStyle name="Currency_PAPER4" xfId="1278"/>
    <cellStyle name="Currency_PAPER5" xfId="1279"/>
    <cellStyle name="Currency_papercurve1" xfId="1280"/>
    <cellStyle name="Currency_papercurve2" xfId="1281"/>
    <cellStyle name="Currency_pbdefault" xfId="1282"/>
    <cellStyle name="Currency_pbdefault_1" xfId="1283"/>
    <cellStyle name="Currency_Performance" xfId="1284"/>
    <cellStyle name="Currency_PERSONAL" xfId="1285"/>
    <cellStyle name="Currency_Pink" xfId="1286"/>
    <cellStyle name="Currency_Plan" xfId="1287"/>
    <cellStyle name="Currency_PLDT" xfId="1288"/>
    <cellStyle name="Currency_PLDT_1" xfId="1289"/>
    <cellStyle name="Currency_pldt_1_dimon" xfId="1290"/>
    <cellStyle name="Currency_pldt_Calculations" xfId="1291"/>
    <cellStyle name="Currency_pldt_dimon" xfId="1292"/>
    <cellStyle name="Currency_priccurv" xfId="1293"/>
    <cellStyle name="Currency_PriCurv" xfId="1294"/>
    <cellStyle name="Currency_PrintBox" xfId="1295"/>
    <cellStyle name="Currency_process" xfId="1296"/>
    <cellStyle name="Currency_Production" xfId="1297"/>
    <cellStyle name="Currency_PROFILE" xfId="1298"/>
    <cellStyle name="Currency_Profile II" xfId="1299"/>
    <cellStyle name="Currency_PROFILE4" xfId="1300"/>
    <cellStyle name="Currency_Projects" xfId="1301"/>
    <cellStyle name="Currency_Q" xfId="1302"/>
    <cellStyle name="Currency_QBR Finance" xfId="1303"/>
    <cellStyle name="Currency_Qtr var expl" xfId="1304"/>
    <cellStyle name="Currency_Quarter End Months" xfId="1305"/>
    <cellStyle name="Currency_r1" xfId="1306"/>
    <cellStyle name="Currency_RarocBox" xfId="1307"/>
    <cellStyle name="Currency_Reserves" xfId="1308"/>
    <cellStyle name="Currency_Returns" xfId="1309"/>
    <cellStyle name="Currency_Revenues.xls Chart 1" xfId="1310"/>
    <cellStyle name="Currency_RFI" xfId="1311"/>
    <cellStyle name="Currency_RFI_1" xfId="1312"/>
    <cellStyle name="Currency_Sales Order" xfId="1313"/>
    <cellStyle name="Currency_SELECT" xfId="1314"/>
    <cellStyle name="Currency_Sept95" xfId="1315"/>
    <cellStyle name="Currency_Sham-eng" xfId="1316"/>
    <cellStyle name="Currency_Sheet 2" xfId="1317"/>
    <cellStyle name="Currency_Sheet1" xfId="1318"/>
    <cellStyle name="Currency_Sheet1 (2)" xfId="1319"/>
    <cellStyle name="Currency_Sheet1_dimon" xfId="1320"/>
    <cellStyle name="Currency_Sheet1_Tier 1 Data Room" xfId="1321"/>
    <cellStyle name="Currency_Sheet2" xfId="1322"/>
    <cellStyle name="Currency_Sheet3" xfId="1323"/>
    <cellStyle name="Currency_Sheet3_dimon" xfId="1324"/>
    <cellStyle name="Currency_Sheet3_Tier 1 Data Room" xfId="1325"/>
    <cellStyle name="Currency_Sheet4" xfId="1326"/>
    <cellStyle name="Currency_Sheet5" xfId="1327"/>
    <cellStyle name="Currency_Sheet6" xfId="1328"/>
    <cellStyle name="Currency_Sheet7" xfId="1329"/>
    <cellStyle name="Currency_Sheet8" xfId="1330"/>
    <cellStyle name="Currency_SND_Vols" xfId="1331"/>
    <cellStyle name="Currency_Snr. CO" xfId="1332"/>
    <cellStyle name="Currency_SP_data" xfId="1333"/>
    <cellStyle name="Currency_Steel" xfId="1334"/>
    <cellStyle name="Currency_stock" xfId="1335"/>
    <cellStyle name="Currency_stock_Performance" xfId="1336"/>
    <cellStyle name="Currency_stock_Production" xfId="1337"/>
    <cellStyle name="Currency_Subcont File" xfId="1338"/>
    <cellStyle name="Currency_Summary" xfId="1339"/>
    <cellStyle name="Currency_SUMMARY (2)" xfId="1340"/>
    <cellStyle name="Currency_Summary Info" xfId="1341"/>
    <cellStyle name="Currency_Summary_1" xfId="1342"/>
    <cellStyle name="Currency_Summary_HRTLND1" xfId="1343"/>
    <cellStyle name="Currency_Summary_Page" xfId="1344"/>
    <cellStyle name="Currency_Summary_Page.xls Chart 1" xfId="1345"/>
    <cellStyle name="Currency_SUMPAGE" xfId="1346"/>
    <cellStyle name="Currency_t'prices" xfId="1347"/>
    <cellStyle name="Currency_TARGET" xfId="1348"/>
    <cellStyle name="Currency_TDAT523" xfId="1349"/>
    <cellStyle name="Currency_Template" xfId="1350"/>
    <cellStyle name="Currency_TEST1" xfId="1351"/>
    <cellStyle name="Currency_TEST2" xfId="1352"/>
    <cellStyle name="Currency_TEST3" xfId="1353"/>
    <cellStyle name="Currency_TEST7" xfId="1354"/>
    <cellStyle name="Currency_TESTDT4" xfId="1355"/>
    <cellStyle name="Currency_Tier 1 Data Room" xfId="1356"/>
    <cellStyle name="Currency_Tier 1 Data Room_1" xfId="1357"/>
    <cellStyle name="Currency_TR" xfId="1358"/>
    <cellStyle name="Currency_TR_1" xfId="1359"/>
    <cellStyle name="Currency_US PPI" xfId="1360"/>
    <cellStyle name="Currency_US PPI Data" xfId="1361"/>
    <cellStyle name="Currency_USInf" xfId="1362"/>
    <cellStyle name="Currency_USInf (2)" xfId="1363"/>
    <cellStyle name="Currency_Valuation" xfId="1364"/>
    <cellStyle name="Currency_Valuation_1" xfId="1365"/>
    <cellStyle name="Currency_Value Temp" xfId="1366"/>
    <cellStyle name="Currency_VAR_EXPL" xfId="1367"/>
    <cellStyle name="Currency_Venezuela" xfId="1368"/>
    <cellStyle name="Currency_venezuela (2)" xfId="1369"/>
    <cellStyle name="Currency_VERA" xfId="1370"/>
    <cellStyle name="Currency_VIRUS-EDY" xfId="1371"/>
    <cellStyle name="Currency_VIRUS-EDY_1" xfId="1372"/>
    <cellStyle name="Currency_VolData" xfId="1373"/>
    <cellStyle name="Currency_White" xfId="1374"/>
    <cellStyle name="Currency_WSP" xfId="1375"/>
    <cellStyle name="Currency_XDUMY2_" xfId="1376"/>
    <cellStyle name="Currency_XDUMY3" xfId="1377"/>
    <cellStyle name="Currency_XDY0522" xfId="1378"/>
    <cellStyle name="Currency_ZILK1" xfId="1379"/>
    <cellStyle name="Currency_ZILKHA1" xfId="1380"/>
    <cellStyle name="Date" xfId="1381"/>
    <cellStyle name="Dezimal [0]_Compiling Utility Macros" xfId="1382"/>
    <cellStyle name="Dezimal [0]_FixerSetupDlg" xfId="1383"/>
    <cellStyle name="Dezimal [0]_TemplateInformation" xfId="1384"/>
    <cellStyle name="Dezimal_Compiling Utility Macros" xfId="1385"/>
    <cellStyle name="Dezimal_FixerSetupDlg" xfId="1386"/>
    <cellStyle name="Dezimal_TemplateInformation" xfId="1387"/>
    <cellStyle name="FIELD" xfId="1388"/>
    <cellStyle name="Fixed" xfId="1389"/>
    <cellStyle name="general" xfId="1390"/>
    <cellStyle name="HEADER" xfId="1391"/>
    <cellStyle name="Heading 1" xfId="1392"/>
    <cellStyle name="Heading2" xfId="1393"/>
    <cellStyle name="HIGHLIGHT" xfId="1394"/>
    <cellStyle name="HIGHLIGHT_GASCARIB" xfId="1395"/>
    <cellStyle name="Hyperlink_Assetfile" xfId="1396"/>
    <cellStyle name="Hyperlink_CFfile" xfId="1397"/>
    <cellStyle name="Hyperlink_dimon" xfId="1398"/>
    <cellStyle name="Hyperlink_Tier 1 Data Room" xfId="1399"/>
    <cellStyle name="Millares [0]_1998" xfId="1400"/>
    <cellStyle name="Millares [0]_1999" xfId="1401"/>
    <cellStyle name="Millares [0]_2000" xfId="1402"/>
    <cellStyle name="Millares [0]_2001" xfId="1403"/>
    <cellStyle name="Millares [0]_2002" xfId="1404"/>
    <cellStyle name="Millares [0]_98NIAnly" xfId="1405"/>
    <cellStyle name="Millares [0]_A" xfId="1406"/>
    <cellStyle name="Millares [0]_CAPEX" xfId="1407"/>
    <cellStyle name="Millares [0]_CAPEX (2)" xfId="1408"/>
    <cellStyle name="Millares [0]_Capex comparisson" xfId="1409"/>
    <cellStyle name="Millares [0]_Capex Vicky-Dani" xfId="1410"/>
    <cellStyle name="Millares [0]_Capex Vicky-Dani (2)" xfId="1411"/>
    <cellStyle name="Millares [0]_DAF1" xfId="1412"/>
    <cellStyle name="Millares [0]_DETALLE" xfId="1413"/>
    <cellStyle name="Millares [0]_Efficiency" xfId="1414"/>
    <cellStyle name="Millares [0]_Efficiency_1" xfId="1415"/>
    <cellStyle name="Millares [0]_Expansions" xfId="1416"/>
    <cellStyle name="Millares [0]_Expansions_1" xfId="1417"/>
    <cellStyle name="Millares [0]_GASPROS" xfId="1418"/>
    <cellStyle name="Millares [0]_Hoja1" xfId="1419"/>
    <cellStyle name="Millares [0]_Hoja1 (2)" xfId="1420"/>
    <cellStyle name="Millares [0]_Mandatory" xfId="1421"/>
    <cellStyle name="Millares [0]_Mensual Gtos" xfId="1422"/>
    <cellStyle name="Millares [0]_MGTfee" xfId="1423"/>
    <cellStyle name="Millares [0]_Net Income Impact" xfId="1424"/>
    <cellStyle name="Millares [0]_Net Income Impact (2)" xfId="1425"/>
    <cellStyle name="Millares [0]_Net Income Impact soporte" xfId="1426"/>
    <cellStyle name="Millares [0]_Newbusiness" xfId="1427"/>
    <cellStyle name="Millares [0]_Newbusiness_1" xfId="1428"/>
    <cellStyle name="Millares [0]_non regulatory" xfId="1429"/>
    <cellStyle name="Millares [0]_non regulatory_1" xfId="1430"/>
    <cellStyle name="Millares [0]_P_Diego" xfId="1431"/>
    <cellStyle name="Millares [0]_Por Dirección" xfId="1432"/>
    <cellStyle name="Millares [0]_PROYECCxRUBRO" xfId="1433"/>
    <cellStyle name="Millares [0]_Regulatory" xfId="1434"/>
    <cellStyle name="Millares [0]_Regulatory_Efficiency" xfId="1435"/>
    <cellStyle name="Millares [0]_Regulatory_Expansions" xfId="1436"/>
    <cellStyle name="Millares [0]_Regulatory_GASPROS" xfId="1437"/>
    <cellStyle name="Millares [0]_Regulatory_Net Income Impact" xfId="1438"/>
    <cellStyle name="Millares [0]_Regulatory_non regulatory" xfId="1439"/>
    <cellStyle name="Millares [0]_Regulatory_telecommunications" xfId="1440"/>
    <cellStyle name="Millares [0]_Revenues" xfId="1441"/>
    <cellStyle name="Millares [0]_STATISTIC" xfId="1442"/>
    <cellStyle name="Millares [0]_STATISTIC (2)" xfId="1443"/>
    <cellStyle name="Millares [0]_SUPPLIES" xfId="1444"/>
    <cellStyle name="Millares [0]_telecommunications" xfId="1445"/>
    <cellStyle name="Millares [0]_telecommunications_1" xfId="1446"/>
    <cellStyle name="Millares_98NIAnly" xfId="1447"/>
    <cellStyle name="Millares_A" xfId="1448"/>
    <cellStyle name="Millares_CAPEX" xfId="1449"/>
    <cellStyle name="Millares_CAPEX (2)" xfId="1450"/>
    <cellStyle name="Millares_Capex comparisson" xfId="1451"/>
    <cellStyle name="Millares_Capex Vicky-Dani" xfId="1452"/>
    <cellStyle name="Millares_Capex Vicky-Dani (2)" xfId="1453"/>
    <cellStyle name="Millares_DAF1" xfId="1454"/>
    <cellStyle name="Millares_DETALLE" xfId="1455"/>
    <cellStyle name="Millares_Efficiency" xfId="1456"/>
    <cellStyle name="Millares_Efficiency_1" xfId="1457"/>
    <cellStyle name="Millares_Expansions" xfId="1458"/>
    <cellStyle name="Millares_Expansions_1" xfId="1459"/>
    <cellStyle name="Millares_GASPROS" xfId="1460"/>
    <cellStyle name="Millares_Hoja1" xfId="1461"/>
    <cellStyle name="Millares_Hoja1 (2)" xfId="1462"/>
    <cellStyle name="Millares_Mandatory" xfId="1463"/>
    <cellStyle name="Millares_Mensual Gtos" xfId="1464"/>
    <cellStyle name="Millares_MGTfee" xfId="1465"/>
    <cellStyle name="Millares_Net Income Impact" xfId="1466"/>
    <cellStyle name="Millares_Net Income Impact (2)" xfId="1467"/>
    <cellStyle name="Millares_Net Income Impact soporte" xfId="1468"/>
    <cellStyle name="Millares_Newbusiness" xfId="1469"/>
    <cellStyle name="Millares_Newbusiness_1" xfId="1470"/>
    <cellStyle name="Millares_non regulatory" xfId="1471"/>
    <cellStyle name="Millares_non regulatory_1" xfId="1472"/>
    <cellStyle name="Millares_P_Diego" xfId="1473"/>
    <cellStyle name="Millares_Por Dirección" xfId="1474"/>
    <cellStyle name="Millares_PROYECCxRUBRO" xfId="1475"/>
    <cellStyle name="Millares_Regulatory" xfId="1476"/>
    <cellStyle name="Millares_Regulatory_Efficiency" xfId="1477"/>
    <cellStyle name="Millares_Regulatory_Expansions" xfId="1478"/>
    <cellStyle name="Millares_Regulatory_GASPROS" xfId="1479"/>
    <cellStyle name="Millares_Regulatory_Net Income Impact" xfId="1480"/>
    <cellStyle name="Millares_Regulatory_non regulatory" xfId="1481"/>
    <cellStyle name="Millares_Regulatory_telecommunications" xfId="1482"/>
    <cellStyle name="Millares_Revenues" xfId="1483"/>
    <cellStyle name="Millares_STATISTIC" xfId="1484"/>
    <cellStyle name="Millares_STATISTIC (2)" xfId="1485"/>
    <cellStyle name="Millares_SUPPLIES" xfId="1486"/>
    <cellStyle name="Millares_telecommunications" xfId="1487"/>
    <cellStyle name="Millares_telecommunications_1" xfId="1488"/>
    <cellStyle name="Moneda [0]_1998" xfId="1489"/>
    <cellStyle name="Moneda [0]_1999" xfId="1490"/>
    <cellStyle name="Moneda [0]_2000" xfId="1491"/>
    <cellStyle name="Moneda [0]_2001" xfId="1492"/>
    <cellStyle name="Moneda [0]_2002" xfId="1493"/>
    <cellStyle name="Moneda [0]_98NIAnly" xfId="1494"/>
    <cellStyle name="Moneda [0]_A" xfId="1495"/>
    <cellStyle name="Moneda [0]_CAPEX" xfId="1496"/>
    <cellStyle name="Moneda [0]_CAPEX (2)" xfId="1497"/>
    <cellStyle name="Moneda [0]_Capex comparisson" xfId="1498"/>
    <cellStyle name="Moneda [0]_Capex Vicky-Dani" xfId="1499"/>
    <cellStyle name="Moneda [0]_Capex Vicky-Dani (2)" xfId="1500"/>
    <cellStyle name="Moneda [0]_DAF1" xfId="1501"/>
    <cellStyle name="Moneda [0]_DETALLE" xfId="1502"/>
    <cellStyle name="Moneda [0]_Efficiency" xfId="1503"/>
    <cellStyle name="Moneda [0]_Efficiency_1" xfId="1504"/>
    <cellStyle name="Moneda [0]_Expansions" xfId="1505"/>
    <cellStyle name="Moneda [0]_Expansions_1" xfId="1506"/>
    <cellStyle name="Moneda [0]_GASPROS" xfId="1507"/>
    <cellStyle name="Moneda [0]_Hoja1" xfId="1508"/>
    <cellStyle name="Moneda [0]_Hoja1 (2)" xfId="1509"/>
    <cellStyle name="Moneda [0]_INDICES" xfId="1510"/>
    <cellStyle name="Moneda [0]_Mandatory" xfId="1511"/>
    <cellStyle name="Moneda [0]_Mensual Gtos" xfId="1512"/>
    <cellStyle name="Moneda [0]_MGTfee" xfId="1513"/>
    <cellStyle name="Moneda [0]_Net Income Impact" xfId="1514"/>
    <cellStyle name="Moneda [0]_Net Income Impact (2)" xfId="1515"/>
    <cellStyle name="Moneda [0]_Net Income Impact soporte" xfId="1516"/>
    <cellStyle name="Moneda [0]_Newbusiness" xfId="1517"/>
    <cellStyle name="Moneda [0]_Newbusiness_1" xfId="1518"/>
    <cellStyle name="Moneda [0]_non regulatory" xfId="1519"/>
    <cellStyle name="Moneda [0]_non regulatory_1" xfId="1520"/>
    <cellStyle name="Moneda [0]_P_Diego" xfId="1521"/>
    <cellStyle name="Moneda [0]_Por Dirección" xfId="1522"/>
    <cellStyle name="Moneda [0]_PROYECCxRUBRO" xfId="1523"/>
    <cellStyle name="Moneda [0]_Regulatory" xfId="1524"/>
    <cellStyle name="Moneda [0]_Regulatory_Efficiency" xfId="1525"/>
    <cellStyle name="Moneda [0]_Regulatory_Expansions" xfId="1526"/>
    <cellStyle name="Moneda [0]_Regulatory_GASPROS" xfId="1527"/>
    <cellStyle name="Moneda [0]_Regulatory_Net Income Impact" xfId="1528"/>
    <cellStyle name="Moneda [0]_Regulatory_non regulatory" xfId="1529"/>
    <cellStyle name="Moneda [0]_Regulatory_telecommunications" xfId="1530"/>
    <cellStyle name="Moneda [0]_Revenues" xfId="1531"/>
    <cellStyle name="Moneda [0]_STATISTIC" xfId="1532"/>
    <cellStyle name="Moneda [0]_STATISTIC (2)" xfId="1533"/>
    <cellStyle name="Moneda [0]_SUPPLIES" xfId="1534"/>
    <cellStyle name="Moneda [0]_telecommunications" xfId="1535"/>
    <cellStyle name="Moneda [0]_telecommunications_1" xfId="1536"/>
    <cellStyle name="Moneda_98NIAnly" xfId="1537"/>
    <cellStyle name="Moneda_A" xfId="1538"/>
    <cellStyle name="Moneda_CAPEX" xfId="1539"/>
    <cellStyle name="Moneda_CAPEX (2)" xfId="1540"/>
    <cellStyle name="Moneda_Capex comparisson" xfId="1541"/>
    <cellStyle name="Moneda_Capex Vicky-Dani" xfId="1542"/>
    <cellStyle name="Moneda_Capex Vicky-Dani (2)" xfId="1543"/>
    <cellStyle name="Moneda_DAF1" xfId="1544"/>
    <cellStyle name="Moneda_DETALLE" xfId="1545"/>
    <cellStyle name="Moneda_Efficiency" xfId="1546"/>
    <cellStyle name="Moneda_Efficiency_1" xfId="1547"/>
    <cellStyle name="Moneda_Expansions" xfId="1548"/>
    <cellStyle name="Moneda_Expansions_1" xfId="1549"/>
    <cellStyle name="Moneda_GASPROS" xfId="1550"/>
    <cellStyle name="Moneda_Hoja1" xfId="1551"/>
    <cellStyle name="Moneda_Hoja1 (2)" xfId="1552"/>
    <cellStyle name="Moneda_INDICES" xfId="1553"/>
    <cellStyle name="Moneda_Mandatory" xfId="1554"/>
    <cellStyle name="Moneda_Mensual Gtos" xfId="1555"/>
    <cellStyle name="Moneda_MGTfee" xfId="0"/>
    <cellStyle name="Moneda_Net Income Impact" xfId="0"/>
    <cellStyle name="Moneda_Net Income Impact (2)" xfId="0"/>
    <cellStyle name="Moneda_Net Income Impact soporte" xfId="0"/>
    <cellStyle name="Moneda_Newbusiness" xfId="0"/>
    <cellStyle name="Moneda_Newbusiness_1" xfId="0"/>
    <cellStyle name="Moneda_non regulatory" xfId="0"/>
    <cellStyle name="Moneda_non regulatory_1" xfId="0"/>
    <cellStyle name="Moneda_P_Diego" xfId="0"/>
    <cellStyle name="Moneda_Por Dirección" xfId="0"/>
    <cellStyle name="Moneda_PROYECCxRUBRO" xfId="0"/>
    <cellStyle name="Moneda_Regulatory" xfId="0"/>
    <cellStyle name="Moneda_Regulatory_Efficiency" xfId="0"/>
    <cellStyle name="Moneda_Regulatory_Expansions" xfId="0"/>
    <cellStyle name="Moneda_Regulatory_GASPROS" xfId="0"/>
    <cellStyle name="Moneda_Regulatory_Net Income Impact" xfId="0"/>
    <cellStyle name="Moneda_Regulatory_non regulatory" xfId="0"/>
    <cellStyle name="Moneda_Regulatory_telecommunications" xfId="0"/>
    <cellStyle name="Moneda_Revenues" xfId="0"/>
    <cellStyle name="Moneda_STATISTIC" xfId="0"/>
    <cellStyle name="Moneda_STATISTIC (2)" xfId="0"/>
    <cellStyle name="Moneda_SUPPLIES" xfId="0"/>
    <cellStyle name="Moneda_telecommunications" xfId="0"/>
    <cellStyle name="Moneda_telecommunications_1" xfId="0"/>
    <cellStyle name="Normal - Style1" xfId="0"/>
    <cellStyle name="Normal_ Existing Reserves" xfId="0"/>
    <cellStyle name="Normal_ Existing Reserves_1" xfId="0"/>
    <cellStyle name="Normal_$valcar" xfId="0"/>
    <cellStyle name="Normal_$value" xfId="0"/>
    <cellStyle name="Normal_10-31-97" xfId="0"/>
    <cellStyle name="Normal_1992" xfId="0"/>
    <cellStyle name="Normal_1995 Income Statement" xfId="0"/>
    <cellStyle name="Normal_1996 Finance" xfId="0"/>
    <cellStyle name="Normal_1996 Finance Income St" xfId="0"/>
    <cellStyle name="Normal_1996 Finance_1" xfId="0"/>
    <cellStyle name="Normal_1996_Actuals" xfId="0"/>
    <cellStyle name="Normal_1997 Finance Income St" xfId="0"/>
    <cellStyle name="Normal_1997 Finance Income St (2)" xfId="0"/>
    <cellStyle name="Normal_1998" xfId="0"/>
    <cellStyle name="Normal_1999" xfId="0"/>
    <cellStyle name="Normal_2000" xfId="0"/>
    <cellStyle name="Normal_2001" xfId="0"/>
    <cellStyle name="Normal_2002" xfId="0"/>
    <cellStyle name="Normal_20196" xfId="0"/>
    <cellStyle name="Normal_4018fin" xfId="0"/>
    <cellStyle name="Normal_4021fin" xfId="0"/>
    <cellStyle name="Normal_9 Graph" xfId="0"/>
    <cellStyle name="Normal_98NIAnly" xfId="0"/>
    <cellStyle name="Normal_A" xfId="0"/>
    <cellStyle name="Normal_A (2)" xfId="0"/>
    <cellStyle name="Normal_A (2)_Tier 1 Data Room" xfId="0"/>
    <cellStyle name="Normal_A (3)" xfId="0"/>
    <cellStyle name="Normal_A (4)" xfId="0"/>
    <cellStyle name="Normal_A (5)" xfId="0"/>
    <cellStyle name="Normal_A (6)" xfId="0"/>
    <cellStyle name="Normal_A (7)" xfId="0"/>
    <cellStyle name="Normal_A (7)_DETALLE" xfId="0"/>
    <cellStyle name="Normal_A (7)_MGTfee" xfId="0"/>
    <cellStyle name="Normal_A (7)_Net Income Impact (2)" xfId="0"/>
    <cellStyle name="Normal_A (7)_Net Income Impact (2)_EXPOSURE (2)" xfId="0"/>
    <cellStyle name="Normal_A (7)_Net Income Impact (2)_Staffing" xfId="0"/>
    <cellStyle name="Normal_A (7)_Net Income Impact soporte" xfId="0"/>
    <cellStyle name="Normal_A (7)_Net Income Impact soporte_DETALLE" xfId="0"/>
    <cellStyle name="Normal_A (7)_Net Income Impact soporte_MGTfee" xfId="0"/>
    <cellStyle name="Normal_A (7)_SUPPLIES" xfId="0"/>
    <cellStyle name="Normal_A_1" xfId="0"/>
    <cellStyle name="Normal_A_98NIAnly" xfId="0"/>
    <cellStyle name="Normal_A_CAPEX (2)" xfId="0"/>
    <cellStyle name="Normal_A_dimon" xfId="0"/>
    <cellStyle name="Normal_A_dimon_1" xfId="0"/>
    <cellStyle name="Normal_A_Net Income Impact (2)" xfId="0"/>
    <cellStyle name="Normal_A_Net Income Impact soporte" xfId="0"/>
    <cellStyle name="Normal_A_SUPPLIES" xfId="0"/>
    <cellStyle name="Normal_A_Tier 1 Data Room" xfId="0"/>
    <cellStyle name="Normal_A_Tier 1 Data Room_1" xfId="0"/>
    <cellStyle name="Normal_A_VERA" xfId="0"/>
    <cellStyle name="Normal_Agg_CF" xfId="0"/>
    <cellStyle name="Normal_algasdefault" xfId="0"/>
    <cellStyle name="Normal_algasdefault_1" xfId="0"/>
    <cellStyle name="Normal_Alternative1" xfId="0"/>
    <cellStyle name="Normal_Alternative1_1" xfId="0"/>
    <cellStyle name="Normal_am0504-1.xls Chart 1" xfId="0"/>
    <cellStyle name="Normal_AMORTIZE" xfId="0"/>
    <cellStyle name="Normal_annual" xfId="0"/>
    <cellStyle name="Normal_AOGEXIS.XLS" xfId="0"/>
    <cellStyle name="Normal_AOPS" xfId="0"/>
    <cellStyle name="Normal_App E" xfId="0"/>
    <cellStyle name="Normal_Arapahoe" xfId="0"/>
    <cellStyle name="Normal_Asset Detail" xfId="0"/>
    <cellStyle name="Normal_Assetfile" xfId="0"/>
    <cellStyle name="Normal_Assumptions" xfId="0"/>
    <cellStyle name="Normal_Assumptions_Tier 1 Data Room" xfId="0"/>
    <cellStyle name="Normal_Assumptions_Tier 3 Data Room" xfId="0"/>
    <cellStyle name="Normal_B" xfId="0"/>
    <cellStyle name="Normal_B_DETALLE" xfId="0"/>
    <cellStyle name="Normal_B_MGTfee" xfId="0"/>
    <cellStyle name="Normal_B_Net Income Impact (2)" xfId="0"/>
    <cellStyle name="Normal_B_Net Income Impact (2)_EXPOSURE (2)" xfId="0"/>
    <cellStyle name="Normal_B_Net Income Impact (2)_Staffing" xfId="0"/>
    <cellStyle name="Normal_B_Net Income Impact soporte" xfId="0"/>
    <cellStyle name="Normal_B_Net Income Impact soporte_DETALLE" xfId="0"/>
    <cellStyle name="Normal_B_Net Income Impact soporte_MGTfee" xfId="0"/>
    <cellStyle name="Normal_B_Revenues.xls Chart 1" xfId="0"/>
    <cellStyle name="Normal_B_Summary_Page" xfId="0"/>
    <cellStyle name="Normal_B_SUPPLIES" xfId="0"/>
    <cellStyle name="Normal_B_Tier 1 Data Room" xfId="0"/>
    <cellStyle name="Normal_bahiadefault" xfId="0"/>
    <cellStyle name="Normal_bahiadefault_1" xfId="0"/>
    <cellStyle name="Normal_Balance" xfId="0"/>
    <cellStyle name="Normal_Balance Sheet" xfId="0"/>
    <cellStyle name="Normal_Base para el Cash Flow" xfId="0"/>
    <cellStyle name="Normal_Base para el Cash Flow_Cash" xfId="0"/>
    <cellStyle name="Normal_Base para el Cash Flow_IRR TGS (25%)" xfId="0"/>
    <cellStyle name="Normal_Big Mineral Creek Reserves" xfId="0"/>
    <cellStyle name="Normal_BIGOUT" xfId="0"/>
    <cellStyle name="Normal_Bonos" xfId="0"/>
    <cellStyle name="Normal_Book3" xfId="0"/>
    <cellStyle name="Normal_Book3_Tier 1 Data Room" xfId="0"/>
    <cellStyle name="Normal_Book3_Tier 3 Data Room" xfId="0"/>
    <cellStyle name="Normal_BREPAIR" xfId="0"/>
    <cellStyle name="Normal_Buy-Out" xfId="0"/>
    <cellStyle name="Normal_C" xfId="0"/>
    <cellStyle name="Normal_C_Tier 1 Data Room" xfId="0"/>
    <cellStyle name="Normal_Calculations" xfId="0"/>
    <cellStyle name="Normal_Calculations (2)" xfId="0"/>
    <cellStyle name="Normal_Calculations II" xfId="0"/>
    <cellStyle name="Normal_Calculations II_1" xfId="0"/>
    <cellStyle name="Normal_Calculations III" xfId="0"/>
    <cellStyle name="Normal_Calculations_1" xfId="0"/>
    <cellStyle name="Normal_Calculations_2" xfId="0"/>
    <cellStyle name="Normal_CAPEX" xfId="0"/>
    <cellStyle name="Normal_CAPEX (2)" xfId="0"/>
    <cellStyle name="Normal_Capex comparisson" xfId="0"/>
    <cellStyle name="Normal_Capex Vicky-Dani" xfId="0"/>
    <cellStyle name="Normal_Capex Vicky-Dani (2)" xfId="0"/>
    <cellStyle name="Normal_CAPEX2" xfId="0"/>
    <cellStyle name="Normal_CAPEX94" xfId="0"/>
    <cellStyle name="Normal_CAPEX_Tier 1 Data Room" xfId="0"/>
    <cellStyle name="Normal_CAPEX_VERA" xfId="0"/>
    <cellStyle name="Normal_Cardig GHS" xfId="0"/>
    <cellStyle name="Normal_Cash" xfId="0"/>
    <cellStyle name="Normal_Cash Flows" xfId="0"/>
    <cellStyle name="Normal_Cashflow" xfId="0"/>
    <cellStyle name="Normal_CASHFLOW.XLS" xfId="0"/>
    <cellStyle name="Normal_Certs Q2" xfId="0"/>
    <cellStyle name="Normal_Certs Q2 (2)" xfId="0"/>
    <cellStyle name="Normal_cf02171" xfId="0"/>
    <cellStyle name="Normal_cf02172" xfId="0"/>
    <cellStyle name="Normal_CF0506-1" xfId="0"/>
    <cellStyle name="Normal_CF117.xls Chart 2" xfId="0"/>
    <cellStyle name="Normal_CFfile" xfId="0"/>
    <cellStyle name="Normal_CFJV.XLS" xfId="0"/>
    <cellStyle name="Normal_CFMACROS" xfId="0"/>
    <cellStyle name="Normal_CFMACROS.XLM" xfId="0"/>
    <cellStyle name="Normal_CFMODEL" xfId="0"/>
    <cellStyle name="Normal_CFMODEL.XLS" xfId="0"/>
    <cellStyle name="Normal_CFMODEL_Tier 1 Data Room" xfId="0"/>
    <cellStyle name="Normal_CFMODEL_Tier 3 Data Room" xfId="0"/>
    <cellStyle name="Normal_cfstmt" xfId="0"/>
    <cellStyle name="Normal_CFTEST49" xfId="0"/>
    <cellStyle name="Normal_ChgLoan" xfId="0"/>
    <cellStyle name="Normal_Clover" xfId="0"/>
    <cellStyle name="Normal_Clover_1" xfId="0"/>
    <cellStyle name="Normal_Co-wide Monthly" xfId="0"/>
    <cellStyle name="Normal_Code" xfId="0"/>
    <cellStyle name="Normal_CODIAK2" xfId="0"/>
    <cellStyle name="Normal_Combination Model" xfId="0"/>
    <cellStyle name="Normal_combined" xfId="0"/>
    <cellStyle name="Normal_Comentarios" xfId="0"/>
    <cellStyle name="Normal_COMOTH" xfId="0"/>
    <cellStyle name="Normal_Consolidated" xfId="0"/>
    <cellStyle name="Normal_coperdefault" xfId="0"/>
    <cellStyle name="Normal_coperdefault_1" xfId="0"/>
    <cellStyle name="Normal_Cost Code" xfId="0"/>
    <cellStyle name="Normal_CURR95.XLS" xfId="0"/>
    <cellStyle name="Normal_Currency" xfId="0"/>
    <cellStyle name="Normal_Currency_tmplt" xfId="0"/>
    <cellStyle name="Normal_Curve Graph " xfId="0"/>
    <cellStyle name="Normal_Curve Graph  (2)" xfId="0"/>
    <cellStyle name="Normal_Curves" xfId="0"/>
    <cellStyle name="Normal_CURVES_Tier 1 Data Room" xfId="0"/>
    <cellStyle name="Normal_D" xfId="0"/>
    <cellStyle name="Normal_DAF1" xfId="0"/>
    <cellStyle name="Normal_DAT" xfId="0"/>
    <cellStyle name="Normal_DATA" xfId="0"/>
    <cellStyle name="Normal_DATA EREC PV10" xfId="0"/>
    <cellStyle name="Normal_DATA EREC PV10_1" xfId="0"/>
    <cellStyle name="Normal_DATA INLN PV10" xfId="0"/>
    <cellStyle name="Normal_DATA INLN PV10_1" xfId="0"/>
    <cellStyle name="Normal_DATA Reserves" xfId="0"/>
    <cellStyle name="Normal_data1" xfId="0"/>
    <cellStyle name="Normal_data_1" xfId="0"/>
    <cellStyle name="Normal_data_Tier 1 Data Room" xfId="0"/>
    <cellStyle name="Normal_DEFAULT" xfId="0"/>
    <cellStyle name="Normal_Detail (2)" xfId="0"/>
    <cellStyle name="Normal_DETALLE" xfId="0"/>
    <cellStyle name="Normal_Dev. Prog." xfId="0"/>
    <cellStyle name="Normal_dimon" xfId="0"/>
    <cellStyle name="Normal_dimon_1" xfId="0"/>
    <cellStyle name="Normal_dimon_2" xfId="0"/>
    <cellStyle name="Normal_dimon_3" xfId="0"/>
    <cellStyle name="Normal_dimon_4" xfId="0"/>
    <cellStyle name="Normal_dimon_5" xfId="0"/>
    <cellStyle name="Normal_DIV" xfId="0"/>
    <cellStyle name="Normal_Domestic" xfId="0"/>
    <cellStyle name="Normal_Dowell C1b" xfId="0"/>
    <cellStyle name="Normal_Dowell-C1a" xfId="0"/>
    <cellStyle name="Normal_Drilling Program -EREC" xfId="0"/>
    <cellStyle name="Normal_Drilling Program -EREC (2)" xfId="0"/>
    <cellStyle name="Normal_Drilling Program -EREC_1" xfId="0"/>
    <cellStyle name="Normal_Drilling Program-Inland" xfId="0"/>
    <cellStyle name="Normal_Drilling Program-Inland_1" xfId="0"/>
    <cellStyle name="Normal_DUMMY1" xfId="0"/>
    <cellStyle name="Normal_E" xfId="0"/>
    <cellStyle name="Normal_ECT" xfId="0"/>
    <cellStyle name="Normal_EFC Engineer Reserves" xfId="0"/>
    <cellStyle name="Normal_Efficiency" xfId="0"/>
    <cellStyle name="Normal_Efficiency_1" xfId="0"/>
    <cellStyle name="Normal_Efficiency_EXPOSURE (2)" xfId="0"/>
    <cellStyle name="Normal_Efficiency_Staffing" xfId="0"/>
    <cellStyle name="Normal_EGo" xfId="0"/>
    <cellStyle name="Normal_Emacros" xfId="0"/>
    <cellStyle name="Normal_emserdefault" xfId="0"/>
    <cellStyle name="Normal_emserdefault_1" xfId="0"/>
    <cellStyle name="Normal_EP" xfId="0"/>
    <cellStyle name="Normal_EP (2)" xfId="0"/>
    <cellStyle name="Normal_EPrint" xfId="0"/>
    <cellStyle name="Normal_EQCON" xfId="0"/>
    <cellStyle name="Normal_equity" xfId="0"/>
    <cellStyle name="Normal_equity (2)" xfId="0"/>
    <cellStyle name="Normal_Equity Analysis" xfId="0"/>
    <cellStyle name="Normal_EREC " xfId="0"/>
    <cellStyle name="Normal_EREC _1" xfId="0"/>
    <cellStyle name="Normal_EREC MULT DATA" xfId="0"/>
    <cellStyle name="Normal_EREC MULT DATA_1" xfId="0"/>
    <cellStyle name="Normal_erec pud" xfId="0"/>
    <cellStyle name="Normal_EREC_PROB" xfId="0"/>
    <cellStyle name="Normal_EREC_PROB_1" xfId="0"/>
    <cellStyle name="Normal_EREC_PUD" xfId="0"/>
    <cellStyle name="Normal_EREC_PUD_1" xfId="0"/>
    <cellStyle name="Normal_ERPDNP" xfId="0"/>
    <cellStyle name="Normal_ERPDNP (2)" xfId="0"/>
    <cellStyle name="Normal_ERPDNP_1" xfId="0"/>
    <cellStyle name="Normal_ERPDP" xfId="0"/>
    <cellStyle name="Normal_ERPDP_1" xfId="0"/>
    <cellStyle name="Normal_EST94A.XLS" xfId="0"/>
    <cellStyle name="Normal_EVER1" xfId="0"/>
    <cellStyle name="Normal_Expansions" xfId="0"/>
    <cellStyle name="Normal_Expansions_1" xfId="0"/>
    <cellStyle name="Normal_Expansions_EXPOSURE (2)" xfId="0"/>
    <cellStyle name="Normal_Expansions_Staffing" xfId="0"/>
    <cellStyle name="Normal_EXPOSURE (2)" xfId="0"/>
    <cellStyle name="Normal_EXTEMP1" xfId="0"/>
    <cellStyle name="Normal_EXTEMP1_Tier 1 Data Room" xfId="0"/>
    <cellStyle name="Normal_F" xfId="0"/>
    <cellStyle name="Normal_Finance" xfId="0"/>
    <cellStyle name="Normal_Finance (2)" xfId="0"/>
    <cellStyle name="Normal_Finance (2)_1" xfId="0"/>
    <cellStyle name="Normal_Finance_1" xfId="0"/>
    <cellStyle name="Normal_Financings Arranged" xfId="0"/>
    <cellStyle name="Normal_FLASH TO ACTUALS" xfId="0"/>
    <cellStyle name="Normal_Forex" xfId="0"/>
    <cellStyle name="Normal_FOREX_1" xfId="0"/>
    <cellStyle name="Normal_FOREX_Macro1" xfId="0"/>
    <cellStyle name="Normal_FOREX_Tier 1 Data Room" xfId="0"/>
    <cellStyle name="Normal_FOREX_Tier 1 Data Room_1" xfId="0"/>
    <cellStyle name="Normal_FP 20 A (1)" xfId="0"/>
    <cellStyle name="Normal_FP 20 A (2)" xfId="0"/>
    <cellStyle name="Normal_FP-20 (App. E)" xfId="0"/>
    <cellStyle name="Normal_FP-20 (App.A) " xfId="0"/>
    <cellStyle name="Normal_FP-20 (App.A) _1" xfId="0"/>
    <cellStyle name="Normal_FP-20(C1) (a)" xfId="0"/>
    <cellStyle name="Normal_FP-20(C1) (a) (2)" xfId="0"/>
    <cellStyle name="Normal_FP-20(C1) (a)_1" xfId="0"/>
    <cellStyle name="Normal_FP-20(C1) (b)" xfId="0"/>
    <cellStyle name="Normal_FP-20(C1) (b) " xfId="0"/>
    <cellStyle name="Normal_FP-20(C1) (b) (2)" xfId="0"/>
    <cellStyle name="Normal_FP-20(C1) (e)" xfId="0"/>
    <cellStyle name="Normal_FP20_C1A" xfId="0"/>
    <cellStyle name="Normal_FP20_C1B" xfId="0"/>
    <cellStyle name="Normal_fuel" xfId="0"/>
    <cellStyle name="Normal_G" xfId="0"/>
    <cellStyle name="Normal_GAS ACCOUNTING WORKSHEET" xfId="0"/>
    <cellStyle name="Normal_GASCARIB" xfId="0"/>
    <cellStyle name="Normal_GASPROS" xfId="0"/>
    <cellStyle name="Normal_GC" xfId="0"/>
    <cellStyle name="Normal_GE03" xfId="0"/>
    <cellStyle name="Normal_GE04" xfId="0"/>
    <cellStyle name="Normal_GenAssum" xfId="0"/>
    <cellStyle name="Normal_GoToBox" xfId="0"/>
    <cellStyle name="Normal_GP C1a" xfId="0"/>
    <cellStyle name="Normal_GP C1b" xfId="0"/>
    <cellStyle name="Normal_GP_EI_3" xfId="0"/>
    <cellStyle name="Normal_GQ C1A" xfId="0"/>
    <cellStyle name="Normal_GQ C1B" xfId="0"/>
    <cellStyle name="Normal_Graph -  Headcount" xfId="0"/>
    <cellStyle name="Normal_Graph - Dealcount" xfId="0"/>
    <cellStyle name="Normal_Graph - Expenses" xfId="0"/>
    <cellStyle name="Normal_GS_Rev" xfId="0"/>
    <cellStyle name="Normal_H" xfId="0"/>
    <cellStyle name="Normal_HBI" xfId="0"/>
    <cellStyle name="Normal_HC" xfId="0"/>
    <cellStyle name="Normal_Hoja1" xfId="0"/>
    <cellStyle name="Normal_Hoja1 (2)" xfId="0"/>
    <cellStyle name="Normal_Hoja1_1" xfId="0"/>
    <cellStyle name="Normal_Hoja1_CAPEX (2)" xfId="0"/>
    <cellStyle name="Normal_HRTLND1" xfId="0"/>
    <cellStyle name="Normal_I" xfId="0"/>
    <cellStyle name="Normal_Igobox" xfId="0"/>
    <cellStyle name="Normal_Igobox_1" xfId="0"/>
    <cellStyle name="Normal_Igobox_2" xfId="0"/>
    <cellStyle name="Normal_Igobox_Imacros" xfId="0"/>
    <cellStyle name="Normal_Igobox_IPP" xfId="0"/>
    <cellStyle name="Normal_Igobox_Iprintbox" xfId="0"/>
    <cellStyle name="Normal_Imacros" xfId="0"/>
    <cellStyle name="Normal_Imacros_1" xfId="0"/>
    <cellStyle name="Normal_Imacros_2" xfId="0"/>
    <cellStyle name="Normal_Inc by Team" xfId="0"/>
    <cellStyle name="Normal_Inc_by_Team" xfId="0"/>
    <cellStyle name="Normal_Inc_by_Team (2)" xfId="0"/>
    <cellStyle name="Normal_Inc_St" xfId="0"/>
    <cellStyle name="Normal_INCOME STATEMENT" xfId="0"/>
    <cellStyle name="Normal_Increase in G&amp;A" xfId="0"/>
    <cellStyle name="Normal_Inflation" xfId="0"/>
    <cellStyle name="Normal_INLN MULT DATA" xfId="0"/>
    <cellStyle name="Normal_INLN MULT DATA_1" xfId="0"/>
    <cellStyle name="Normal_INLN PUD" xfId="0"/>
    <cellStyle name="Normal_INLN_PROB" xfId="0"/>
    <cellStyle name="Normal_INLN_PROB_1" xfId="0"/>
    <cellStyle name="Normal_INLN_PUD" xfId="0"/>
    <cellStyle name="Normal_INLN_PUD_1" xfId="0"/>
    <cellStyle name="Normal_InpBox" xfId="0"/>
    <cellStyle name="Normal_INPDNP" xfId="0"/>
    <cellStyle name="Normal_INPDNP_1" xfId="0"/>
    <cellStyle name="Normal_INPDP" xfId="0"/>
    <cellStyle name="Normal_INPDP_1" xfId="0"/>
    <cellStyle name="Normal_Input" xfId="0"/>
    <cellStyle name="Normal_INPUT_1" xfId="0"/>
    <cellStyle name="Normal_INPUT_GenAssum" xfId="0"/>
    <cellStyle name="Normal_INPUT_Tier 1 Data Room" xfId="0"/>
    <cellStyle name="Normal_Inputs" xfId="0"/>
    <cellStyle name="Normal_Int'nl" xfId="0"/>
    <cellStyle name="Normal_Int. Data Table" xfId="0"/>
    <cellStyle name="Normal_Int. Data Table_1" xfId="0"/>
    <cellStyle name="Normal_Int_Prod (2)" xfId="0"/>
    <cellStyle name="Normal_Int_Prod (2)_1" xfId="0"/>
    <cellStyle name="Normal_Int_Prod (2)_Tier 1 Data Room" xfId="0"/>
    <cellStyle name="Normal_INVREV" xfId="0"/>
    <cellStyle name="Normal_IPM C1b" xfId="0"/>
    <cellStyle name="Normal_IPMC1a" xfId="0"/>
    <cellStyle name="Normal_IPP" xfId="0"/>
    <cellStyle name="Normal_IPP_1" xfId="0"/>
    <cellStyle name="Normal_IPP_1_Igobox" xfId="0"/>
    <cellStyle name="Normal_IPP_1_Imacros" xfId="0"/>
    <cellStyle name="Normal_IPP_1_Iprintbox" xfId="0"/>
    <cellStyle name="Normal_IPP_2" xfId="0"/>
    <cellStyle name="Normal_Iprintbox" xfId="0"/>
    <cellStyle name="Normal_Iprintbox_1" xfId="0"/>
    <cellStyle name="Normal_Iprintbox_2" xfId="0"/>
    <cellStyle name="Normal_IRR TGS (25%)" xfId="0"/>
    <cellStyle name="Normal_IRR TGS (25%)_1" xfId="0"/>
    <cellStyle name="Normal_IRR TGS (25%)_Cash" xfId="0"/>
    <cellStyle name="Normal_IS-Hold" xfId="0"/>
    <cellStyle name="Normal_Iterbox" xfId="0"/>
    <cellStyle name="Normal_Iterbox_Tier 1 Data Room" xfId="0"/>
    <cellStyle name="Normal_J" xfId="0"/>
    <cellStyle name="Normal_K" xfId="0"/>
    <cellStyle name="Normal_L" xfId="0"/>
    <cellStyle name="Normal_laroux" xfId="0"/>
    <cellStyle name="Normal_laroux_1" xfId="0"/>
    <cellStyle name="Normal_laroux_1_dimon" xfId="0"/>
    <cellStyle name="Normal_laroux_1_dimon_1" xfId="0"/>
    <cellStyle name="Normal_laroux_1_laroux" xfId="0"/>
    <cellStyle name="Normal_laroux_1_laroux_1" xfId="0"/>
    <cellStyle name="Normal_laroux_1_laroux_2" xfId="0"/>
    <cellStyle name="Normal_laroux_1_Locas" xfId="0"/>
    <cellStyle name="Normal_laroux_1_Locas_1" xfId="0"/>
    <cellStyle name="Normal_laroux_1_PLDT" xfId="0"/>
    <cellStyle name="Normal_laroux_1_VERA" xfId="0"/>
    <cellStyle name="Normal_laroux_1_VERA_1" xfId="0"/>
    <cellStyle name="Normal_laroux_1_VIRUS-EDY" xfId="0"/>
    <cellStyle name="Normal_laroux_2" xfId="0"/>
    <cellStyle name="Normal_laroux_2_dimon" xfId="0"/>
    <cellStyle name="Normal_laroux_2_dimon_1" xfId="0"/>
    <cellStyle name="Normal_laroux_2_dimon_2" xfId="0"/>
    <cellStyle name="Normal_laroux_2_laroux" xfId="0"/>
    <cellStyle name="Normal_laroux_2_laroux_1" xfId="0"/>
    <cellStyle name="Normal_laroux_2_laroux_2" xfId="0"/>
    <cellStyle name="Normal_laroux_2_Locas" xfId="0"/>
    <cellStyle name="Normal_laroux_2_Locas_1" xfId="0"/>
    <cellStyle name="Normal_laroux_2_VIRUS-EDY" xfId="0"/>
    <cellStyle name="Normal_laroux_3" xfId="0"/>
    <cellStyle name="Normal_laroux_3_dimon" xfId="0"/>
    <cellStyle name="Normal_laroux_3_dimon_1" xfId="0"/>
    <cellStyle name="Normal_laroux_3_dimon_2" xfId="0"/>
    <cellStyle name="Normal_laroux_3_dimon_3" xfId="0"/>
    <cellStyle name="Normal_laroux_3_laroux" xfId="0"/>
    <cellStyle name="Normal_laroux_3_laroux_1" xfId="0"/>
    <cellStyle name="Normal_laroux_3_laroux_2" xfId="0"/>
    <cellStyle name="Normal_laroux_3_Locas" xfId="0"/>
    <cellStyle name="Normal_laroux_3_PLDT" xfId="0"/>
    <cellStyle name="Normal_laroux_3_VERA" xfId="0"/>
    <cellStyle name="Normal_laroux_3_VERA_1" xfId="0"/>
    <cellStyle name="Normal_laroux_3_VIRUS-EDY" xfId="0"/>
    <cellStyle name="Normal_laroux_4" xfId="0"/>
    <cellStyle name="Normal_laroux_4_dimon" xfId="0"/>
    <cellStyle name="Normal_laroux_4_dimon_1" xfId="0"/>
    <cellStyle name="Normal_laroux_4_dimon_2" xfId="0"/>
    <cellStyle name="Normal_laroux_4_laroux" xfId="0"/>
    <cellStyle name="Normal_laroux_4_laroux_1" xfId="0"/>
    <cellStyle name="Normal_laroux_4_laroux_2" xfId="0"/>
    <cellStyle name="Normal_laroux_4_PLDT" xfId="0"/>
    <cellStyle name="Normal_laroux_4_VERA" xfId="0"/>
    <cellStyle name="Normal_laroux_4_VIRUS-EDY" xfId="0"/>
    <cellStyle name="Normal_laroux_5" xfId="0"/>
    <cellStyle name="Normal_laroux_5_dimon" xfId="0"/>
    <cellStyle name="Normal_laroux_5_dimon_1" xfId="0"/>
    <cellStyle name="Normal_laroux_5_dimon_2" xfId="0"/>
    <cellStyle name="Normal_laroux_5_laroux" xfId="0"/>
    <cellStyle name="Normal_laroux_5_laroux_1" xfId="0"/>
    <cellStyle name="Normal_laroux_5_laroux_2" xfId="0"/>
    <cellStyle name="Normal_laroux_5_PLDT" xfId="0"/>
    <cellStyle name="Normal_laroux_5_VERA" xfId="0"/>
    <cellStyle name="Normal_laroux_5_VIRUS-EDY" xfId="0"/>
    <cellStyle name="Normal_laroux_6" xfId="0"/>
    <cellStyle name="Normal_laroux_6_dimon" xfId="0"/>
    <cellStyle name="Normal_laroux_6_dimon_1" xfId="0"/>
    <cellStyle name="Normal_laroux_6_dimon_2" xfId="0"/>
    <cellStyle name="Normal_laroux_6_laroux" xfId="0"/>
    <cellStyle name="Normal_laroux_6_laroux_1" xfId="0"/>
    <cellStyle name="Normal_laroux_6_PLDT" xfId="0"/>
    <cellStyle name="Normal_laroux_6_VERA" xfId="0"/>
    <cellStyle name="Normal_laroux_6_VIRUS-EDY" xfId="0"/>
    <cellStyle name="Normal_laroux_7" xfId="0"/>
    <cellStyle name="Normal_laroux_7_dimon" xfId="0"/>
    <cellStyle name="Normal_laroux_7_dimon_1" xfId="0"/>
    <cellStyle name="Normal_laroux_7_laroux" xfId="0"/>
    <cellStyle name="Normal_laroux_7_VERA" xfId="0"/>
    <cellStyle name="Normal_laroux_7_VIRUS-EDY" xfId="0"/>
    <cellStyle name="Normal_laroux_8" xfId="0"/>
    <cellStyle name="Normal_laroux_8_dimon" xfId="0"/>
    <cellStyle name="Normal_laroux_8_VERA" xfId="0"/>
    <cellStyle name="Normal_laroux_9" xfId="0"/>
    <cellStyle name="Normal_laroux_9_dimon" xfId="0"/>
    <cellStyle name="Normal_laroux_A" xfId="0"/>
    <cellStyle name="Normal_laroux_B" xfId="0"/>
    <cellStyle name="Normal_laroux_C" xfId="0"/>
    <cellStyle name="Normal_laroux_D" xfId="0"/>
    <cellStyle name="Normal_laroux_dimon" xfId="0"/>
    <cellStyle name="Normal_laroux_dimon_1" xfId="0"/>
    <cellStyle name="Normal_laroux_dimon_2" xfId="0"/>
    <cellStyle name="Normal_laroux_dimon_3" xfId="0"/>
    <cellStyle name="Normal_laroux_dimon_4" xfId="0"/>
    <cellStyle name="Normal_laroux_laroux" xfId="0"/>
    <cellStyle name="Normal_laroux_laroux_1" xfId="0"/>
    <cellStyle name="Normal_laroux_laroux_2" xfId="0"/>
    <cellStyle name="Normal_laroux_Locas" xfId="0"/>
    <cellStyle name="Normal_laroux_PLDT" xfId="0"/>
    <cellStyle name="Normal_laroux_VERA" xfId="0"/>
    <cellStyle name="Normal_laroux_VERA_1" xfId="0"/>
    <cellStyle name="Normal_laroux_VIRUS-EDY" xfId="0"/>
    <cellStyle name="Normal_Libor 1year" xfId="0"/>
    <cellStyle name="Normal_LIBOR_97" xfId="0"/>
    <cellStyle name="Normal_List" xfId="0"/>
    <cellStyle name="Normal_Locas" xfId="0"/>
    <cellStyle name="Normal_Locas_1" xfId="0"/>
    <cellStyle name="Normal_Lock" xfId="0"/>
    <cellStyle name="Normal_M" xfId="0"/>
    <cellStyle name="Normal_Macro1" xfId="0"/>
    <cellStyle name="Normal_MAJREP" xfId="0"/>
    <cellStyle name="Normal_MATERAL2" xfId="0"/>
    <cellStyle name="Normal_Mensual Gtos" xfId="0"/>
    <cellStyle name="Normal_method_1" xfId="0"/>
    <cellStyle name="Normal_MGTfee" xfId="0"/>
    <cellStyle name="Normal_MID CURVE" xfId="0"/>
    <cellStyle name="Normal_Module1" xfId="0"/>
    <cellStyle name="Normal_Module1 (2)" xfId="0"/>
    <cellStyle name="Normal_Module1 (2)_1" xfId="0"/>
    <cellStyle name="Normal_Module2" xfId="0"/>
    <cellStyle name="Normal_Module3" xfId="0"/>
    <cellStyle name="Normal_MONTHLY" xfId="0"/>
    <cellStyle name="Normal_MOR  - Supp" xfId="0"/>
    <cellStyle name="Normal_MR" xfId="0"/>
    <cellStyle name="Normal_mud plant bolted" xfId="0"/>
    <cellStyle name="Normal_Multikarya" xfId="0"/>
    <cellStyle name="Normal_MWCB" xfId="0"/>
    <cellStyle name="Normal_N" xfId="0"/>
    <cellStyle name="Normal_NAES" xfId="0"/>
    <cellStyle name="Normal_Net Income Impact" xfId="0"/>
    <cellStyle name="Normal_Net Income Impact (2)" xfId="0"/>
    <cellStyle name="Normal_Net Income Impact soporte" xfId="0"/>
    <cellStyle name="Normal_Newbusiness" xfId="0"/>
    <cellStyle name="Normal_Newbusiness_EXPOSURE (2)" xfId="0"/>
    <cellStyle name="Normal_Newbusiness_Staffing" xfId="0"/>
    <cellStyle name="Normal_NewEng" xfId="0"/>
    <cellStyle name="Normal_non regulatory" xfId="0"/>
    <cellStyle name="Normal_non regulatory_1" xfId="0"/>
    <cellStyle name="Normal_non regulatory_EXPOSURE (2)" xfId="0"/>
    <cellStyle name="Normal_non regulatory_Staffing" xfId="0"/>
    <cellStyle name="Normal_Normalized Annually Revised" xfId="0"/>
    <cellStyle name="Normal_Notes" xfId="0"/>
    <cellStyle name="Normal_Notes_Tier 1 Data Room" xfId="0"/>
    <cellStyle name="Normal_Nov95" xfId="0"/>
    <cellStyle name="Normal_ntlgas11" xfId="0"/>
    <cellStyle name="Normal_O" xfId="0"/>
    <cellStyle name="Normal_OIL&amp;GAS" xfId="0"/>
    <cellStyle name="Normal_OIL&amp;GAS_97" xfId="0"/>
    <cellStyle name="Normal_OPSTAT" xfId="0"/>
    <cellStyle name="Normal_Origination" xfId="0"/>
    <cellStyle name="Normal_Other Months" xfId="0"/>
    <cellStyle name="Normal_Ownshp anal" xfId="0"/>
    <cellStyle name="Normal_P" xfId="0"/>
    <cellStyle name="Normal_PAPER5" xfId="0"/>
    <cellStyle name="Normal_papercurve1" xfId="0"/>
    <cellStyle name="Normal_papercurve2" xfId="0"/>
    <cellStyle name="Normal_pbdefault" xfId="0"/>
    <cellStyle name="Normal_pbdefault_1" xfId="0"/>
    <cellStyle name="Normal_Performance" xfId="0"/>
    <cellStyle name="Normal_PERSONAL" xfId="0"/>
    <cellStyle name="Normal_PERSONAL_dimon" xfId="0"/>
    <cellStyle name="Normal_PERSONAL_Locas" xfId="0"/>
    <cellStyle name="Normal_PH" xfId="0"/>
    <cellStyle name="Normal_PH_1" xfId="0"/>
    <cellStyle name="Normal_Pink" xfId="0"/>
    <cellStyle name="Normal_PLAN 96" xfId="0"/>
    <cellStyle name="Normal_PLAN95" xfId="0"/>
    <cellStyle name="Normal_PLDT" xfId="0"/>
    <cellStyle name="Normal_PLDT_1" xfId="0"/>
    <cellStyle name="Normal_pldt_1_Calculations" xfId="0"/>
    <cellStyle name="Normal_PLDT_2" xfId="0"/>
    <cellStyle name="Normal_pldt_2_Calculations" xfId="0"/>
    <cellStyle name="Normal_pldt_2_dimon" xfId="0"/>
    <cellStyle name="Normal_pldt_3" xfId="0"/>
    <cellStyle name="Normal_pldt_4" xfId="0"/>
    <cellStyle name="Normal_PLDT_4_dimon" xfId="0"/>
    <cellStyle name="Normal_pldt_Calculations" xfId="0"/>
    <cellStyle name="Normal_PLDT_dimon" xfId="0"/>
    <cellStyle name="Normal_Por Dirección" xfId="0"/>
    <cellStyle name="Normal_POW-Provision" xfId="0"/>
    <cellStyle name="Normal_priccurv" xfId="0"/>
    <cellStyle name="Normal_priccurv_1" xfId="0"/>
    <cellStyle name="Normal_priccurv_2" xfId="0"/>
    <cellStyle name="Normal_PRICCURV_Tier 1 Data Room" xfId="0"/>
    <cellStyle name="Normal_PriCurv" xfId="0"/>
    <cellStyle name="Normal_PrintBox" xfId="0"/>
    <cellStyle name="Normal_PrintBox (2)" xfId="0"/>
    <cellStyle name="Normal_PROD SALES" xfId="0"/>
    <cellStyle name="Normal_PROD SALES by Region Pg 2" xfId="0"/>
    <cellStyle name="Normal_PRODUCT" xfId="0"/>
    <cellStyle name="Normal_Production" xfId="0"/>
    <cellStyle name="Normal_Production Payment model" xfId="0"/>
    <cellStyle name="Normal_production tony" xfId="0"/>
    <cellStyle name="Normal_PROFILE" xfId="0"/>
    <cellStyle name="Normal_Profile II" xfId="0"/>
    <cellStyle name="Normal_PROFILE4" xfId="0"/>
    <cellStyle name="Normal_PROMIGAS" xfId="0"/>
    <cellStyle name="Normal_Q" xfId="0"/>
    <cellStyle name="Normal_Q08-95.XLS" xfId="0"/>
    <cellStyle name="Normal_QBR Finance" xfId="0"/>
    <cellStyle name="Normal_QMM-1" xfId="0"/>
    <cellStyle name="Normal_QTR VAR" xfId="0"/>
    <cellStyle name="Normal_Qtr var expl" xfId="0"/>
    <cellStyle name="Normal_Quarter End Months" xfId="0"/>
    <cellStyle name="Normal_r1" xfId="0"/>
    <cellStyle name="Normal_RarocBox" xfId="0"/>
    <cellStyle name="Normal_RC_PROF.XLS" xfId="0"/>
    <cellStyle name="Normal_Regulatory" xfId="0"/>
    <cellStyle name="Normal_Regulatory_1" xfId="0"/>
    <cellStyle name="Normal_Regulatory_EXPOSURE (2)" xfId="0"/>
    <cellStyle name="Normal_Regulatory_Staffing" xfId="0"/>
    <cellStyle name="Normal_REPORT" xfId="0"/>
    <cellStyle name="Normal_Report Reserves" xfId="0"/>
    <cellStyle name="Normal_Reserves" xfId="0"/>
    <cellStyle name="Normal_Reserves_1" xfId="0"/>
    <cellStyle name="Normal_Reserves_1_ Existing Reserves" xfId="0"/>
    <cellStyle name="Normal_Reserves_1_Drilling Program -EREC" xfId="0"/>
    <cellStyle name="Normal_Reserves_1_Drilling Program-Inland" xfId="0"/>
    <cellStyle name="Normal_Reserves_1_EREC " xfId="0"/>
    <cellStyle name="Normal_Reserves_2" xfId="0"/>
    <cellStyle name="Normal_Reserves_EFC Engineer Reserves" xfId="0"/>
    <cellStyle name="Normal_Returns" xfId="0"/>
    <cellStyle name="Normal_Revenues" xfId="0"/>
    <cellStyle name="Normal_Sales Order" xfId="0"/>
    <cellStyle name="Normal_SC COP" xfId="0"/>
    <cellStyle name="Normal_SELECT" xfId="0"/>
    <cellStyle name="Normal_Sept95" xfId="0"/>
    <cellStyle name="Normal_Sham-eng" xfId="0"/>
    <cellStyle name="Normal_Sheet 2" xfId="0"/>
    <cellStyle name="Normal_Sheet1" xfId="0"/>
    <cellStyle name="Normal_Sheet1 (2)" xfId="0"/>
    <cellStyle name="Normal_Sheet1 (2)_VERA" xfId="0"/>
    <cellStyle name="Normal_Sheet1 (2)_VERA_1" xfId="0"/>
    <cellStyle name="Normal_Sheet1_1" xfId="0"/>
    <cellStyle name="Normal_Sheet1_125-6yrMS" xfId="0"/>
    <cellStyle name="Normal_Sheet1_1_dimon" xfId="0"/>
    <cellStyle name="Normal_Sheet1_1_Tier 1 Data Room" xfId="0"/>
    <cellStyle name="Normal_Sheet1_2" xfId="0"/>
    <cellStyle name="Normal_Sheet1_dimon" xfId="0"/>
    <cellStyle name="Normal_Sheet1_LIBOR_97" xfId="0"/>
    <cellStyle name="Normal_Sheet1_List" xfId="0"/>
    <cellStyle name="Normal_Sheet1_Sheet1" xfId="0"/>
    <cellStyle name="Normal_Sheet1_Tier 1 Data Room" xfId="0"/>
    <cellStyle name="Normal_Sheet1_VERA" xfId="0"/>
    <cellStyle name="Normal_Sheet1_VERA_1" xfId="0"/>
    <cellStyle name="Normal_Sheet2" xfId="0"/>
    <cellStyle name="Normal_Sheet2_dimon" xfId="0"/>
    <cellStyle name="Normal_Sheet3" xfId="0"/>
    <cellStyle name="Normal_Sim" xfId="0"/>
    <cellStyle name="Normal_SND_Vols" xfId="0"/>
    <cellStyle name="Normal_SOP" xfId="0"/>
    <cellStyle name="Normal_SP_data" xfId="0"/>
    <cellStyle name="Normal_Specifics" xfId="0"/>
    <cellStyle name="Normal_Staffing" xfId="0"/>
    <cellStyle name="Normal_STATISTIC (2)" xfId="0"/>
    <cellStyle name="Normal_Steel" xfId="0"/>
    <cellStyle name="Normal_stock" xfId="0"/>
    <cellStyle name="Normal_stock_1" xfId="0"/>
    <cellStyle name="Normal_stock_Performance" xfId="0"/>
    <cellStyle name="Normal_stock_Production" xfId="0"/>
    <cellStyle name="Normal_SUMMARY" xfId="0"/>
    <cellStyle name="Normal_SUMMARY (2)" xfId="0"/>
    <cellStyle name="Normal_Summary_1" xfId="0"/>
    <cellStyle name="Normal_Summary_dimon" xfId="0"/>
    <cellStyle name="Normal_SUMMARY_Finance" xfId="0"/>
    <cellStyle name="Normal_SUMMARY_Finance (2)" xfId="0"/>
    <cellStyle name="Normal_Summary_HRTLND1" xfId="0"/>
    <cellStyle name="Normal_Summary_Page.xls Chart 1" xfId="0"/>
    <cellStyle name="Normal_SUMMARY_Tier 1 Data Room" xfId="0"/>
    <cellStyle name="Normal_SUMMARY_Tier 3 Data Room" xfId="0"/>
    <cellStyle name="Normal_SUMmury94.XLS" xfId="0"/>
    <cellStyle name="Normal_SUMPAGE" xfId="0"/>
    <cellStyle name="Normal_SUPPLIES" xfId="0"/>
    <cellStyle name="Normal_t'prices" xfId="0"/>
    <cellStyle name="Normal_TARGET" xfId="0"/>
    <cellStyle name="Normal_TDAT523" xfId="0"/>
    <cellStyle name="Normal_telecommunications" xfId="0"/>
    <cellStyle name="Normal_telecommunications_1" xfId="0"/>
    <cellStyle name="Normal_telecommunications_EXPOSURE (2)" xfId="0"/>
    <cellStyle name="Normal_telecommunications_Staffing" xfId="0"/>
    <cellStyle name="Normal_TEMP.RSK" xfId="0"/>
    <cellStyle name="Normal_Template" xfId="0"/>
    <cellStyle name="Normal_Template_Tier 1 Data Room" xfId="0"/>
    <cellStyle name="Normal_Template_Tier 3 Data Room" xfId="0"/>
    <cellStyle name="Normal_TEST1" xfId="0"/>
    <cellStyle name="Normal_TEST2" xfId="0"/>
    <cellStyle name="Normal_TEST3" xfId="0"/>
    <cellStyle name="Normal_TEST7" xfId="0"/>
    <cellStyle name="Normal_TESTDT4" xfId="0"/>
    <cellStyle name="Normal_TGSASSUM" xfId="0"/>
    <cellStyle name="Normal_TGSCAPIN" xfId="0"/>
    <cellStyle name="Normal_Tier 1 Data Room" xfId="0"/>
    <cellStyle name="Normal_Tier 1 Data Room_1" xfId="0"/>
    <cellStyle name="Normal_Tier 1 Data Room_2" xfId="0"/>
    <cellStyle name="Normal_Tier 1 Data Room_3" xfId="0"/>
    <cellStyle name="Normal_Tier 1 Data Room_4" xfId="0"/>
    <cellStyle name="Normal_Tier 1 Data Room_5" xfId="0"/>
    <cellStyle name="Normal_Tier 2 Data Room" xfId="0"/>
    <cellStyle name="Normal_Tier 3 Data Room" xfId="0"/>
    <cellStyle name="Normal_TR" xfId="0"/>
    <cellStyle name="Normal_TR_1" xfId="0"/>
    <cellStyle name="Normal_TR_Tier 1 Data Room" xfId="0"/>
    <cellStyle name="Normal_USInf" xfId="0"/>
    <cellStyle name="Normal_USInf (2)" xfId="0"/>
    <cellStyle name="Normal_USInf (2)_1" xfId="0"/>
    <cellStyle name="Normal_USInf (2)_Tier 1 Data Room" xfId="0"/>
    <cellStyle name="Normal_Valuation" xfId="0"/>
    <cellStyle name="Normal_Valuation_1" xfId="0"/>
    <cellStyle name="Normal_Value Temp" xfId="0"/>
    <cellStyle name="Normal_VAR_EXPL" xfId="0"/>
    <cellStyle name="Normal_VAR_EXPL_1" xfId="0"/>
    <cellStyle name="Normal_vardetail" xfId="0"/>
    <cellStyle name="Normal_VDlg" xfId="0"/>
    <cellStyle name="Normal_Venezuela" xfId="0"/>
    <cellStyle name="Normal_venezuela (2)" xfId="0"/>
    <cellStyle name="Normal_VolData" xfId="0"/>
    <cellStyle name="Normal_White" xfId="0"/>
    <cellStyle name="Normal_WSP" xfId="0"/>
    <cellStyle name="Normal_XDUMY2_" xfId="0"/>
    <cellStyle name="Normal_XDUMY3" xfId="0"/>
    <cellStyle name="Normal_XDY0522" xfId="0"/>
    <cellStyle name="Normal_ZILK1" xfId="0"/>
    <cellStyle name="Normal_ZILKHA1" xfId="0"/>
    <cellStyle name="Percent_PROMIGAS" xfId="0"/>
    <cellStyle name="Standard_Anpassen der Amortisation" xfId="0"/>
    <cellStyle name="Standard_ATW" xfId="0"/>
    <cellStyle name="Standard_Compiling Utility Macros" xfId="0"/>
    <cellStyle name="Standard_FixerSetupDlg" xfId="0"/>
    <cellStyle name="Standard_Sperren" xfId="0"/>
    <cellStyle name="Standard_Sperren_1" xfId="0"/>
    <cellStyle name="Standard_TemplateInformation" xfId="0"/>
    <cellStyle name="Standard_TemplateInformation_1" xfId="0"/>
    <cellStyle name="Total" xfId="0"/>
    <cellStyle name="uk" xfId="0"/>
    <cellStyle name="uk_HRTLND1" xfId="0"/>
    <cellStyle name="uk_HRTLND1_Tier 1 Data Room" xfId="0"/>
    <cellStyle name="uk_OIL&amp;GAS_97" xfId="0"/>
    <cellStyle name="uk_OIL&amp;GAS_97_Tier 1 Data Room" xfId="0"/>
    <cellStyle name="uk_Tier 1 Data Room" xfId="0"/>
    <cellStyle name="uk_Tier 1 Data Room_1" xfId="0"/>
    <cellStyle name="uk_Tier 1 Data Room_2" xfId="0"/>
    <cellStyle name="uk_Tier 1 Data Room_3" xfId="0"/>
    <cellStyle name="Un" xfId="0"/>
    <cellStyle name="Unprot" xfId="0"/>
    <cellStyle name="Unprot$" xfId="0"/>
    <cellStyle name="Unprot_125-6yrMS" xfId="0"/>
    <cellStyle name="Unprot_cf02171" xfId="0"/>
    <cellStyle name="Unprot_cf02172" xfId="0"/>
    <cellStyle name="Unprot_CF117.xls Chart 2" xfId="0"/>
    <cellStyle name="Unprot_CURVES" xfId="0"/>
    <cellStyle name="Unprot_data" xfId="0"/>
    <cellStyle name="Unprot_data_Tier 1 Data Room" xfId="0"/>
    <cellStyle name="Unprot_dimon" xfId="0"/>
    <cellStyle name="Unprot_EXTEMP1" xfId="0"/>
    <cellStyle name="Unprot_Forex" xfId="0"/>
    <cellStyle name="Unprot_LIBOR_97" xfId="0"/>
    <cellStyle name="Unprot_MR" xfId="0"/>
    <cellStyle name="Unprot_Notes" xfId="0"/>
    <cellStyle name="Unprot_OIL&amp;GAS" xfId="0"/>
    <cellStyle name="Unprot_OIL&amp;GAS_97" xfId="0"/>
    <cellStyle name="Unprot_Tier 1 Data Room" xfId="0"/>
    <cellStyle name="Unprot_Tier 1 Data Room_1" xfId="0"/>
    <cellStyle name="Unprot_Tier 3 Data Room" xfId="0"/>
    <cellStyle name="Unprot_TR" xfId="0"/>
    <cellStyle name="Unprot_trend" xfId="0"/>
    <cellStyle name="Unprot_USInf" xfId="0"/>
    <cellStyle name="Unprot_USInf (2)" xfId="0"/>
    <cellStyle name="Unprot_USINF_97" xfId="0"/>
    <cellStyle name="Unprot_Venezuela" xfId="0"/>
    <cellStyle name="Unprot_venezuela (2)" xfId="0"/>
    <cellStyle name="Unprotect" xfId="0"/>
    <cellStyle name="Währung [0]_Compiling Utility Macros" xfId="0"/>
    <cellStyle name="Währung [0]_FixerSetupDlg" xfId="0"/>
    <cellStyle name="Währung [0]_TemplateInformation" xfId="0"/>
    <cellStyle name="Währung_Compiling Utility Macros" xfId="0"/>
    <cellStyle name="Währung_FixerSetupDlg" xfId="0"/>
    <cellStyle name="Währung_TemplateInformation" xfId="0"/>
    <cellStyle name="콤마 [0]_94하반기" xfId="0"/>
    <cellStyle name="콤마 [0]_form" xfId="0"/>
    <cellStyle name="콤마 [0]_laroux" xfId="0"/>
    <cellStyle name="콤마 [0]_laroux_1" xfId="0"/>
    <cellStyle name="콤마 [0]_PERSONAL" xfId="0"/>
    <cellStyle name="콤마 [0]_PERSONAL_1" xfId="0"/>
    <cellStyle name="콤마 [0]_PERSONAL_2" xfId="0"/>
    <cellStyle name="콤마 [0]_기안" xfId="0"/>
    <cellStyle name="콤마 [0]_생산팀" xfId="0"/>
    <cellStyle name="콤마 [0]_품질관리팀" xfId="0"/>
    <cellStyle name="콤마 [0]_품질관리팀_생산팀" xfId="0"/>
    <cellStyle name="콤마_94하반기" xfId="0"/>
    <cellStyle name="콤마_form" xfId="0"/>
    <cellStyle name="콤마_laroux" xfId="0"/>
    <cellStyle name="콤마_laroux_1" xfId="0"/>
    <cellStyle name="콤마_PERSONAL" xfId="0"/>
    <cellStyle name="콤마_PERSONAL_1" xfId="0"/>
    <cellStyle name="콤마_PERSONAL_2" xfId="0"/>
    <cellStyle name="콤마_기안" xfId="0"/>
    <cellStyle name="콤마_생산팀" xfId="0"/>
    <cellStyle name="콤마_품질관리팀" xfId="0"/>
    <cellStyle name="콤마_품질관리팀_생산팀" xfId="0"/>
    <cellStyle name="통화 [0]_94하반기" xfId="0"/>
    <cellStyle name="통화 [0]_dimon" xfId="0"/>
    <cellStyle name="통화 [0]_form" xfId="0"/>
    <cellStyle name="통화 [0]_laroux" xfId="0"/>
    <cellStyle name="통화 [0]_laroux_1" xfId="0"/>
    <cellStyle name="통화 [0]_laroux_2" xfId="0"/>
    <cellStyle name="통화 [0]_PERSONAL" xfId="0"/>
    <cellStyle name="통화 [0]_PERSONAL_1" xfId="0"/>
    <cellStyle name="통화 [0]_PERSONAL_2" xfId="0"/>
    <cellStyle name="통화 [0]_PERSONAL_3" xfId="0"/>
    <cellStyle name="통화 [0]_Sheet2" xfId="0"/>
    <cellStyle name="통화 [0]_기안" xfId="0"/>
    <cellStyle name="통화 [0]_생산팀" xfId="0"/>
    <cellStyle name="통화 [0]_품질관리팀" xfId="0"/>
    <cellStyle name="통화 [0]_품질관리팀_생산팀" xfId="0"/>
    <cellStyle name="통화_94하반기" xfId="0"/>
    <cellStyle name="통화_dimon" xfId="0"/>
    <cellStyle name="통화_form" xfId="0"/>
    <cellStyle name="통화_laroux" xfId="0"/>
    <cellStyle name="통화_laroux_1" xfId="0"/>
    <cellStyle name="통화_laroux_2" xfId="0"/>
    <cellStyle name="통화_PERSONAL" xfId="0"/>
    <cellStyle name="통화_PERSONAL_1" xfId="0"/>
    <cellStyle name="통화_PERSONAL_2" xfId="0"/>
    <cellStyle name="통화_PERSONAL_3" xfId="0"/>
    <cellStyle name="통화_Sheet2" xfId="0"/>
    <cellStyle name="통화_기안" xfId="0"/>
    <cellStyle name="통화_생산팀" xfId="0"/>
    <cellStyle name="통화_품질관리팀" xfId="0"/>
    <cellStyle name="통화_품질관리팀_생산팀" xfId="0"/>
    <cellStyle name="표준_970120" xfId="0"/>
    <cellStyle name="표준_97일정표" xfId="0"/>
    <cellStyle name="표준_BEBU_GI" xfId="0"/>
    <cellStyle name="표준_dimon" xfId="0"/>
    <cellStyle name="표준_form" xfId="0"/>
    <cellStyle name="표준_ga_PB" xfId="0"/>
    <cellStyle name="표준_laroux" xfId="0"/>
    <cellStyle name="표준_laroux_1" xfId="0"/>
    <cellStyle name="표준_laroux_2" xfId="0"/>
    <cellStyle name="표준_laroux_3" xfId="0"/>
    <cellStyle name="표준_laroux_4" xfId="0"/>
    <cellStyle name="표준_laroux_5" xfId="0"/>
    <cellStyle name="표준_laroux_6" xfId="0"/>
    <cellStyle name="표준_laroux_7" xfId="0"/>
    <cellStyle name="표준_laroux_8" xfId="0"/>
    <cellStyle name="표준_PERSONAL" xfId="0"/>
    <cellStyle name="표준_PERSONAL_1" xfId="0"/>
    <cellStyle name="표준_PERSONAL_2" xfId="0"/>
    <cellStyle name="표준_PERSONAL_3" xfId="0"/>
    <cellStyle name="표준_PERSONAL_4" xfId="0"/>
    <cellStyle name="표준_Query11" xfId="0"/>
    <cellStyle name="표준_Sheet1" xfId="0"/>
    <cellStyle name="표준_Sheet1 (2)" xfId="0"/>
    <cellStyle name="표준_Sheet2" xfId="0"/>
    <cellStyle name="표준_Ⅰ.경영실적" xfId="0"/>
    <cellStyle name="표준_공정도" xfId="0"/>
    <cellStyle name="표준_기안" xfId="0"/>
    <cellStyle name="표준_기안_1" xfId="0"/>
    <cellStyle name="표준_기안_사외공문" xfId="0"/>
    <cellStyle name="표준_기안_실예관리" xfId="0"/>
    <cellStyle name="표준_사내공문" xfId="0"/>
    <cellStyle name="표준_사외공문" xfId="0"/>
    <cellStyle name="표준_사외공문_1" xfId="0"/>
    <cellStyle name="표준_생산팀" xfId="0"/>
    <cellStyle name="표준_직제" xfId="0"/>
    <cellStyle name="표준_품질관리팀" xfId="0"/>
    <cellStyle name="표준_품질관리팀_1" xfId="0"/>
    <cellStyle name="표준_품질관리팀_2" xfId="0"/>
    <cellStyle name="표준_품질관리팀_생산팀" xfId="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8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56"/>
    <col collapsed="false" customWidth="true" hidden="false" outlineLevel="0" max="2" min="2" style="0" width="19.28"/>
    <col collapsed="false" customWidth="true" hidden="false" outlineLevel="0" max="3" min="3" style="0" width="10.85"/>
    <col collapsed="false" customWidth="true" hidden="false" outlineLevel="0" max="4" min="4" style="0" width="16.13"/>
    <col collapsed="false" customWidth="true" hidden="false" outlineLevel="0" max="5" min="5" style="0" width="3.14"/>
    <col collapsed="false" customWidth="true" hidden="false" outlineLevel="0" max="6" min="6" style="0" width="13.7"/>
    <col collapsed="false" customWidth="true" hidden="false" outlineLevel="0" max="7" min="7" style="0" width="1.99"/>
    <col collapsed="false" customWidth="true" hidden="false" outlineLevel="0" max="8" min="8" style="0" width="13.28"/>
    <col collapsed="false" customWidth="true" hidden="false" outlineLevel="0" max="9" min="9" style="0" width="3.28"/>
    <col collapsed="false" customWidth="true" hidden="false" outlineLevel="0" max="10" min="10" style="0" width="18.41"/>
  </cols>
  <sheetData>
    <row r="1" customFormat="false" ht="12.75" hidden="false" customHeight="false" outlineLevel="0" collapsed="false">
      <c r="A1" s="1" t="s">
        <v>0</v>
      </c>
      <c r="D1" s="2"/>
    </row>
    <row r="2" customFormat="false" ht="12.75" hidden="false" customHeight="false" outlineLevel="0" collapsed="false">
      <c r="A2" s="3" t="s">
        <v>1</v>
      </c>
      <c r="D2" s="2"/>
    </row>
    <row r="3" customFormat="false" ht="12.75" hidden="false" customHeight="false" outlineLevel="0" collapsed="false">
      <c r="A3" s="1" t="s">
        <v>2</v>
      </c>
    </row>
    <row r="4" customFormat="false" ht="12.75" hidden="false" customHeight="false" outlineLevel="0" collapsed="false">
      <c r="A4" s="1" t="s">
        <v>3</v>
      </c>
      <c r="B4" s="3"/>
      <c r="D4" s="4"/>
      <c r="F4" s="5"/>
      <c r="G4" s="5"/>
      <c r="H4" s="5"/>
      <c r="I4" s="5"/>
    </row>
    <row r="5" customFormat="false" ht="12.75" hidden="false" customHeight="false" outlineLevel="0" collapsed="false">
      <c r="A5" s="6"/>
      <c r="D5" s="7" t="s">
        <v>4</v>
      </c>
      <c r="F5" s="5" t="s">
        <v>4</v>
      </c>
      <c r="G5" s="5"/>
      <c r="H5" s="5"/>
      <c r="I5" s="5"/>
    </row>
    <row r="6" customFormat="false" ht="12.75" hidden="false" customHeight="false" outlineLevel="0" collapsed="false">
      <c r="A6" s="6"/>
      <c r="D6" s="7"/>
      <c r="F6" s="5"/>
      <c r="G6" s="5"/>
      <c r="H6" s="5"/>
      <c r="I6" s="5"/>
    </row>
    <row r="7" customFormat="false" ht="12.75" hidden="false" customHeight="false" outlineLevel="0" collapsed="false">
      <c r="A7" s="6" t="s">
        <v>4</v>
      </c>
      <c r="D7" s="7"/>
      <c r="F7" s="5"/>
      <c r="G7" s="5"/>
      <c r="H7" s="5"/>
      <c r="I7" s="5"/>
    </row>
    <row r="8" customFormat="false" ht="12.75" hidden="false" customHeight="false" outlineLevel="0" collapsed="false">
      <c r="A8" s="3"/>
      <c r="B8" s="8" t="s">
        <v>5</v>
      </c>
      <c r="F8" s="5"/>
      <c r="G8" s="5"/>
      <c r="H8" s="9" t="s">
        <v>6</v>
      </c>
      <c r="I8" s="9"/>
    </row>
    <row r="9" customFormat="false" ht="12.75" hidden="false" customHeight="false" outlineLevel="0" collapsed="false">
      <c r="A9" s="10" t="s">
        <v>7</v>
      </c>
      <c r="B9" s="11" t="s">
        <v>8</v>
      </c>
      <c r="C9" s="11" t="s">
        <v>9</v>
      </c>
      <c r="D9" s="11" t="s">
        <v>10</v>
      </c>
      <c r="E9" s="12"/>
      <c r="F9" s="13" t="s">
        <v>11</v>
      </c>
      <c r="G9" s="13"/>
      <c r="H9" s="13"/>
      <c r="I9" s="13"/>
      <c r="J9" s="14" t="s">
        <v>12</v>
      </c>
    </row>
    <row r="10" customFormat="false" ht="12.75" hidden="false" customHeight="false" outlineLevel="0" collapsed="false">
      <c r="A10" s="10"/>
      <c r="B10" s="15"/>
      <c r="C10" s="16"/>
      <c r="D10" s="17"/>
      <c r="E10" s="12"/>
      <c r="F10" s="18"/>
      <c r="G10" s="19"/>
      <c r="H10" s="20"/>
      <c r="I10" s="21"/>
      <c r="J10" s="22"/>
    </row>
    <row r="11" customFormat="false" ht="12.75" hidden="false" customHeight="false" outlineLevel="0" collapsed="false">
      <c r="A11" s="23" t="s">
        <v>13</v>
      </c>
      <c r="B11" s="24" t="n">
        <v>9000000</v>
      </c>
      <c r="C11" s="25" t="n">
        <v>19</v>
      </c>
      <c r="D11" s="26" t="n">
        <v>0.1275</v>
      </c>
      <c r="E11" s="25"/>
      <c r="F11" s="5" t="n">
        <f aca="false">SUM(B11*D11)*C11/360</f>
        <v>60562.5</v>
      </c>
      <c r="G11" s="25"/>
      <c r="H11" s="27" t="s">
        <v>4</v>
      </c>
      <c r="I11" s="27"/>
      <c r="J11" s="21" t="n">
        <f aca="false">+F11</f>
        <v>60562.5</v>
      </c>
      <c r="K11" s="25"/>
    </row>
    <row r="12" customFormat="false" ht="12.75" hidden="false" customHeight="false" outlineLevel="0" collapsed="false">
      <c r="A12" s="28" t="s">
        <v>14</v>
      </c>
      <c r="B12" s="29" t="n">
        <f aca="false">+B11</f>
        <v>9000000</v>
      </c>
      <c r="C12" s="30" t="n">
        <f aca="false">+C11</f>
        <v>19</v>
      </c>
      <c r="D12" s="30"/>
      <c r="E12" s="30"/>
      <c r="F12" s="31" t="n">
        <f aca="false">+F11</f>
        <v>60562.5</v>
      </c>
      <c r="G12" s="31"/>
      <c r="H12" s="21" t="s">
        <v>4</v>
      </c>
      <c r="I12" s="21"/>
      <c r="J12" s="32" t="n">
        <f aca="false">+J11</f>
        <v>60562.5</v>
      </c>
    </row>
    <row r="13" customFormat="false" ht="12.75" hidden="false" customHeight="false" outlineLevel="0" collapsed="false">
      <c r="A13" s="23" t="s">
        <v>15</v>
      </c>
      <c r="B13" s="33" t="n">
        <f aca="false">+B11</f>
        <v>9000000</v>
      </c>
      <c r="C13" s="23" t="n">
        <v>30</v>
      </c>
      <c r="D13" s="26" t="n">
        <v>0.1275</v>
      </c>
      <c r="E13" s="34"/>
      <c r="F13" s="5" t="n">
        <f aca="false">SUM(B13*D13)*C13/360</f>
        <v>95625</v>
      </c>
      <c r="G13" s="9"/>
      <c r="H13" s="27"/>
      <c r="I13" s="27"/>
      <c r="J13" s="35" t="n">
        <f aca="false">+J11+F13</f>
        <v>156187.5</v>
      </c>
    </row>
    <row r="14" customFormat="false" ht="12.75" hidden="false" customHeight="false" outlineLevel="0" collapsed="false">
      <c r="A14" s="28" t="s">
        <v>16</v>
      </c>
      <c r="B14" s="29" t="n">
        <f aca="false">+B13</f>
        <v>9000000</v>
      </c>
      <c r="C14" s="30" t="n">
        <f aca="false">+C13</f>
        <v>30</v>
      </c>
      <c r="D14" s="30"/>
      <c r="E14" s="30"/>
      <c r="F14" s="31" t="n">
        <f aca="false">+F13</f>
        <v>95625</v>
      </c>
      <c r="G14" s="31"/>
      <c r="H14" s="21"/>
      <c r="I14" s="21"/>
      <c r="J14" s="32" t="n">
        <f aca="false">+J13</f>
        <v>156187.5</v>
      </c>
    </row>
    <row r="15" customFormat="false" ht="12.75" hidden="false" customHeight="false" outlineLevel="0" collapsed="false">
      <c r="A15" s="23" t="s">
        <v>17</v>
      </c>
      <c r="B15" s="33" t="n">
        <f aca="false">+B13</f>
        <v>9000000</v>
      </c>
      <c r="C15" s="23" t="n">
        <v>30</v>
      </c>
      <c r="D15" s="26" t="n">
        <v>0.1275</v>
      </c>
      <c r="E15" s="23"/>
      <c r="F15" s="5" t="n">
        <f aca="false">SUM(B15*D15)*C15/360</f>
        <v>95625</v>
      </c>
      <c r="G15" s="36"/>
      <c r="H15" s="37"/>
      <c r="I15" s="37"/>
      <c r="J15" s="38" t="n">
        <f aca="false">+J13+F15</f>
        <v>251812.5</v>
      </c>
    </row>
    <row r="16" customFormat="false" ht="12.75" hidden="false" customHeight="false" outlineLevel="0" collapsed="false">
      <c r="A16" s="39" t="s">
        <v>18</v>
      </c>
      <c r="B16" s="40" t="n">
        <f aca="false">+B15</f>
        <v>9000000</v>
      </c>
      <c r="C16" s="41" t="n">
        <f aca="false">+C15</f>
        <v>30</v>
      </c>
      <c r="D16" s="41"/>
      <c r="E16" s="41"/>
      <c r="F16" s="42" t="n">
        <f aca="false">+F15</f>
        <v>95625</v>
      </c>
      <c r="G16" s="41"/>
      <c r="H16" s="41"/>
      <c r="I16" s="41"/>
      <c r="J16" s="43" t="n">
        <f aca="false">+J15</f>
        <v>251812.5</v>
      </c>
    </row>
    <row r="17" customFormat="false" ht="12.75" hidden="false" customHeight="false" outlineLevel="0" collapsed="false">
      <c r="A17" s="23" t="s">
        <v>19</v>
      </c>
      <c r="B17" s="33" t="n">
        <v>9000000</v>
      </c>
      <c r="C17" s="23" t="n">
        <v>30</v>
      </c>
      <c r="D17" s="26" t="n">
        <v>0.1275</v>
      </c>
      <c r="E17" s="23"/>
      <c r="F17" s="5" t="n">
        <f aca="false">SUM(B17*D17)*C17/360</f>
        <v>95625</v>
      </c>
      <c r="G17" s="23"/>
      <c r="H17" s="23"/>
      <c r="I17" s="23"/>
      <c r="J17" s="37" t="n">
        <f aca="false">+J15+F17</f>
        <v>347437.5</v>
      </c>
    </row>
    <row r="18" customFormat="false" ht="12.75" hidden="false" customHeight="false" outlineLevel="0" collapsed="false">
      <c r="A18" s="39" t="s">
        <v>20</v>
      </c>
      <c r="B18" s="40" t="n">
        <f aca="false">+B17</f>
        <v>9000000</v>
      </c>
      <c r="C18" s="41" t="n">
        <f aca="false">+C17</f>
        <v>30</v>
      </c>
      <c r="D18" s="41"/>
      <c r="E18" s="41"/>
      <c r="F18" s="42" t="n">
        <f aca="false">+F17</f>
        <v>95625</v>
      </c>
      <c r="G18" s="41"/>
      <c r="H18" s="41"/>
      <c r="I18" s="41"/>
      <c r="J18" s="43" t="n">
        <f aca="false">+J17</f>
        <v>347437.5</v>
      </c>
    </row>
    <row r="19" customFormat="false" ht="12.75" hidden="false" customHeight="false" outlineLevel="0" collapsed="false">
      <c r="A19" s="23" t="s">
        <v>21</v>
      </c>
      <c r="B19" s="33" t="n">
        <v>9000000</v>
      </c>
      <c r="C19" s="23" t="n">
        <v>30</v>
      </c>
      <c r="D19" s="26" t="n">
        <v>0.1275</v>
      </c>
      <c r="E19" s="23"/>
      <c r="F19" s="5" t="n">
        <f aca="false">SUM(B19*D19)*C19/360</f>
        <v>95625</v>
      </c>
      <c r="G19" s="23"/>
      <c r="H19" s="23"/>
      <c r="I19" s="23"/>
      <c r="J19" s="37" t="n">
        <f aca="false">+J17+F19</f>
        <v>443062.5</v>
      </c>
    </row>
    <row r="20" customFormat="false" ht="12.75" hidden="false" customHeight="false" outlineLevel="0" collapsed="false">
      <c r="A20" s="39" t="s">
        <v>22</v>
      </c>
      <c r="B20" s="40" t="n">
        <f aca="false">+B19</f>
        <v>9000000</v>
      </c>
      <c r="C20" s="41" t="n">
        <f aca="false">+C19</f>
        <v>30</v>
      </c>
      <c r="D20" s="41"/>
      <c r="E20" s="41"/>
      <c r="F20" s="42" t="n">
        <f aca="false">+F19</f>
        <v>95625</v>
      </c>
      <c r="G20" s="41"/>
      <c r="H20" s="41"/>
      <c r="I20" s="41"/>
      <c r="J20" s="43" t="n">
        <f aca="false">+J19</f>
        <v>443062.5</v>
      </c>
    </row>
    <row r="21" customFormat="false" ht="12.75" hidden="false" customHeight="false" outlineLevel="0" collapsed="false">
      <c r="A21" s="23" t="s">
        <v>23</v>
      </c>
      <c r="B21" s="33" t="n">
        <v>9000000</v>
      </c>
      <c r="C21" s="23" t="n">
        <v>30</v>
      </c>
      <c r="D21" s="26" t="n">
        <v>0.1275</v>
      </c>
      <c r="E21" s="23"/>
      <c r="F21" s="5" t="n">
        <f aca="false">SUM(B21*D21)*C21/360</f>
        <v>95625</v>
      </c>
      <c r="G21" s="23"/>
      <c r="H21" s="44" t="n">
        <v>-443061</v>
      </c>
      <c r="I21" s="44"/>
      <c r="J21" s="37" t="n">
        <f aca="false">+J19+F21+H21</f>
        <v>95626.5</v>
      </c>
    </row>
    <row r="22" customFormat="false" ht="12.75" hidden="false" customHeight="false" outlineLevel="0" collapsed="false">
      <c r="A22" s="39" t="s">
        <v>24</v>
      </c>
      <c r="B22" s="40" t="n">
        <f aca="false">+B21</f>
        <v>9000000</v>
      </c>
      <c r="C22" s="41" t="n">
        <f aca="false">+C21</f>
        <v>30</v>
      </c>
      <c r="D22" s="41"/>
      <c r="E22" s="41"/>
      <c r="F22" s="42" t="n">
        <f aca="false">+F21</f>
        <v>95625</v>
      </c>
      <c r="G22" s="41"/>
      <c r="H22" s="41"/>
      <c r="I22" s="41"/>
      <c r="J22" s="43" t="n">
        <f aca="false">+J21</f>
        <v>95626.5</v>
      </c>
    </row>
    <row r="23" customFormat="false" ht="12.75" hidden="false" customHeight="false" outlineLevel="0" collapsed="false">
      <c r="A23" s="23" t="s">
        <v>25</v>
      </c>
      <c r="B23" s="33" t="n">
        <v>9000000</v>
      </c>
      <c r="C23" s="23" t="n">
        <v>30</v>
      </c>
      <c r="D23" s="26" t="n">
        <v>0.1275</v>
      </c>
      <c r="E23" s="23"/>
      <c r="F23" s="5" t="n">
        <f aca="false">SUM(B23*D23)*C23/360</f>
        <v>95625</v>
      </c>
      <c r="G23" s="23"/>
      <c r="H23" s="44"/>
      <c r="I23" s="44"/>
      <c r="J23" s="37" t="n">
        <f aca="false">+J21+F23+H23</f>
        <v>191251.5</v>
      </c>
    </row>
    <row r="24" customFormat="false" ht="12.75" hidden="false" customHeight="false" outlineLevel="0" collapsed="false">
      <c r="A24" s="39" t="s">
        <v>26</v>
      </c>
      <c r="B24" s="40" t="n">
        <f aca="false">+B23</f>
        <v>9000000</v>
      </c>
      <c r="C24" s="41" t="n">
        <f aca="false">+C23</f>
        <v>30</v>
      </c>
      <c r="D24" s="41"/>
      <c r="E24" s="41"/>
      <c r="F24" s="42" t="n">
        <f aca="false">+F23</f>
        <v>95625</v>
      </c>
      <c r="G24" s="41"/>
      <c r="H24" s="41"/>
      <c r="I24" s="41"/>
      <c r="J24" s="43" t="n">
        <f aca="false">+J23</f>
        <v>191251.5</v>
      </c>
    </row>
    <row r="25" customFormat="false" ht="12.75" hidden="false" customHeight="false" outlineLevel="0" collapsed="false">
      <c r="A25" s="23" t="s">
        <v>27</v>
      </c>
      <c r="B25" s="33" t="n">
        <v>9000000</v>
      </c>
      <c r="C25" s="23" t="n">
        <v>30</v>
      </c>
      <c r="D25" s="26" t="n">
        <v>0.1275</v>
      </c>
      <c r="E25" s="23"/>
      <c r="F25" s="5" t="n">
        <f aca="false">SUM(B25*D25)*C25/360</f>
        <v>95625</v>
      </c>
      <c r="G25" s="23"/>
      <c r="H25" s="44"/>
      <c r="I25" s="44"/>
      <c r="J25" s="37" t="n">
        <f aca="false">+J23+F25+H25</f>
        <v>286876.5</v>
      </c>
    </row>
    <row r="26" customFormat="false" ht="12.75" hidden="false" customHeight="false" outlineLevel="0" collapsed="false">
      <c r="A26" s="39" t="s">
        <v>28</v>
      </c>
      <c r="B26" s="40" t="n">
        <f aca="false">+B25</f>
        <v>9000000</v>
      </c>
      <c r="C26" s="41" t="n">
        <f aca="false">+C25</f>
        <v>30</v>
      </c>
      <c r="D26" s="41"/>
      <c r="E26" s="41"/>
      <c r="F26" s="42" t="n">
        <f aca="false">+F25</f>
        <v>95625</v>
      </c>
      <c r="G26" s="41"/>
      <c r="H26" s="41"/>
      <c r="I26" s="41"/>
      <c r="J26" s="43" t="n">
        <f aca="false">+J25</f>
        <v>286876.5</v>
      </c>
    </row>
    <row r="27" customFormat="false" ht="12.75" hidden="false" customHeight="false" outlineLevel="0" collapsed="false">
      <c r="A27" s="23" t="s">
        <v>29</v>
      </c>
      <c r="B27" s="33" t="n">
        <v>9000000</v>
      </c>
      <c r="C27" s="23" t="n">
        <v>30</v>
      </c>
      <c r="D27" s="26" t="n">
        <v>0.1275</v>
      </c>
      <c r="E27" s="23"/>
      <c r="F27" s="5" t="n">
        <f aca="false">SUM(B27*D27)*C27/360</f>
        <v>95625</v>
      </c>
      <c r="G27" s="23"/>
      <c r="H27" s="44"/>
      <c r="I27" s="44"/>
      <c r="J27" s="37" t="n">
        <f aca="false">+J25+F27+H27</f>
        <v>382501.5</v>
      </c>
    </row>
    <row r="28" customFormat="false" ht="12.75" hidden="false" customHeight="false" outlineLevel="0" collapsed="false">
      <c r="A28" s="39" t="s">
        <v>30</v>
      </c>
      <c r="B28" s="40" t="n">
        <f aca="false">+B27</f>
        <v>9000000</v>
      </c>
      <c r="C28" s="41" t="n">
        <f aca="false">+C27</f>
        <v>30</v>
      </c>
      <c r="D28" s="41"/>
      <c r="E28" s="41"/>
      <c r="F28" s="42" t="n">
        <f aca="false">+F27</f>
        <v>95625</v>
      </c>
      <c r="G28" s="41"/>
      <c r="H28" s="41"/>
      <c r="I28" s="41"/>
      <c r="J28" s="43" t="n">
        <f aca="false">+J27</f>
        <v>382501.5</v>
      </c>
    </row>
    <row r="29" customFormat="false" ht="12.75" hidden="false" customHeight="false" outlineLevel="0" collapsed="false">
      <c r="A29" s="23" t="s">
        <v>31</v>
      </c>
      <c r="B29" s="33" t="n">
        <v>9000000</v>
      </c>
      <c r="C29" s="23" t="n">
        <v>30</v>
      </c>
      <c r="D29" s="26" t="n">
        <v>0.1275</v>
      </c>
      <c r="E29" s="23"/>
      <c r="F29" s="5" t="n">
        <f aca="false">SUM(B29*D29)*C29/360</f>
        <v>95625</v>
      </c>
      <c r="G29" s="23"/>
      <c r="H29" s="44"/>
      <c r="I29" s="44"/>
      <c r="J29" s="37" t="n">
        <f aca="false">+J27+F29+H29</f>
        <v>478126.5</v>
      </c>
    </row>
    <row r="30" customFormat="false" ht="12.75" hidden="false" customHeight="false" outlineLevel="0" collapsed="false">
      <c r="A30" s="39" t="s">
        <v>32</v>
      </c>
      <c r="B30" s="40" t="n">
        <f aca="false">+B29</f>
        <v>9000000</v>
      </c>
      <c r="C30" s="41" t="n">
        <f aca="false">+C29</f>
        <v>30</v>
      </c>
      <c r="D30" s="41"/>
      <c r="E30" s="41"/>
      <c r="F30" s="42" t="n">
        <f aca="false">+F29</f>
        <v>95625</v>
      </c>
      <c r="G30" s="41"/>
      <c r="H30" s="41"/>
      <c r="I30" s="41"/>
      <c r="J30" s="43" t="n">
        <f aca="false">+J29</f>
        <v>478126.5</v>
      </c>
    </row>
    <row r="31" customFormat="false" ht="12.75" hidden="false" customHeight="false" outlineLevel="0" collapsed="false">
      <c r="A31" s="23" t="s">
        <v>33</v>
      </c>
      <c r="B31" s="33" t="n">
        <v>9000000</v>
      </c>
      <c r="C31" s="23" t="n">
        <v>30</v>
      </c>
      <c r="D31" s="26" t="n">
        <v>0.1275</v>
      </c>
      <c r="E31" s="23"/>
      <c r="F31" s="5" t="n">
        <f aca="false">SUM(B31*D31)*C31/360</f>
        <v>95625</v>
      </c>
      <c r="G31" s="23"/>
      <c r="H31" s="44"/>
      <c r="I31" s="44"/>
      <c r="J31" s="37" t="n">
        <f aca="false">+J29+F31+H31</f>
        <v>573751.5</v>
      </c>
    </row>
    <row r="32" customFormat="false" ht="12.75" hidden="false" customHeight="false" outlineLevel="0" collapsed="false">
      <c r="A32" s="39" t="s">
        <v>34</v>
      </c>
      <c r="B32" s="40" t="n">
        <f aca="false">+B31</f>
        <v>9000000</v>
      </c>
      <c r="C32" s="41" t="n">
        <f aca="false">+C31</f>
        <v>30</v>
      </c>
      <c r="D32" s="41"/>
      <c r="E32" s="41"/>
      <c r="F32" s="42" t="n">
        <f aca="false">+F31</f>
        <v>95625</v>
      </c>
      <c r="G32" s="41"/>
      <c r="H32" s="41"/>
      <c r="I32" s="41"/>
      <c r="J32" s="43" t="n">
        <f aca="false">+J31</f>
        <v>573751.5</v>
      </c>
    </row>
    <row r="33" customFormat="false" ht="12.75" hidden="false" customHeight="false" outlineLevel="0" collapsed="false">
      <c r="A33" s="23" t="s">
        <v>35</v>
      </c>
      <c r="B33" s="33" t="n">
        <v>9000000</v>
      </c>
      <c r="C33" s="23" t="n">
        <v>30</v>
      </c>
      <c r="D33" s="26" t="n">
        <v>0.1275</v>
      </c>
      <c r="E33" s="23"/>
      <c r="F33" s="5" t="n">
        <f aca="false">SUM(B33*D33)*C33/360</f>
        <v>95625</v>
      </c>
      <c r="G33" s="23"/>
      <c r="H33" s="44" t="n">
        <v>-573750</v>
      </c>
      <c r="I33" s="45" t="s">
        <v>36</v>
      </c>
      <c r="J33" s="37" t="n">
        <f aca="false">+J31+F33+H33</f>
        <v>95626.5</v>
      </c>
    </row>
    <row r="34" customFormat="false" ht="12.75" hidden="false" customHeight="false" outlineLevel="0" collapsed="false">
      <c r="A34" s="39" t="s">
        <v>37</v>
      </c>
      <c r="B34" s="40" t="n">
        <f aca="false">+B33</f>
        <v>9000000</v>
      </c>
      <c r="C34" s="41" t="n">
        <f aca="false">+C33</f>
        <v>30</v>
      </c>
      <c r="D34" s="41"/>
      <c r="E34" s="41"/>
      <c r="F34" s="42" t="n">
        <f aca="false">+F33</f>
        <v>95625</v>
      </c>
      <c r="G34" s="41"/>
      <c r="H34" s="41"/>
      <c r="I34" s="41"/>
      <c r="J34" s="43" t="n">
        <f aca="false">+J33</f>
        <v>95626.5</v>
      </c>
    </row>
    <row r="35" customFormat="false" ht="12.75" hidden="false" customHeight="false" outlineLevel="0" collapsed="false">
      <c r="A35" s="23" t="s">
        <v>38</v>
      </c>
      <c r="B35" s="33" t="n">
        <v>9000000</v>
      </c>
      <c r="C35" s="23" t="n">
        <v>30</v>
      </c>
      <c r="D35" s="26" t="n">
        <v>0.1275</v>
      </c>
      <c r="E35" s="23"/>
      <c r="F35" s="5" t="n">
        <f aca="false">SUM(B35*D35)*C35/360</f>
        <v>95625</v>
      </c>
      <c r="G35" s="23"/>
      <c r="H35" s="44"/>
      <c r="I35" s="44"/>
      <c r="J35" s="37" t="n">
        <f aca="false">+J33+F35+H35</f>
        <v>191251.5</v>
      </c>
    </row>
    <row r="36" customFormat="false" ht="12.75" hidden="false" customHeight="false" outlineLevel="0" collapsed="false">
      <c r="A36" s="39" t="s">
        <v>39</v>
      </c>
      <c r="B36" s="40" t="n">
        <f aca="false">+B35</f>
        <v>9000000</v>
      </c>
      <c r="C36" s="41" t="n">
        <f aca="false">+C35</f>
        <v>30</v>
      </c>
      <c r="D36" s="41"/>
      <c r="E36" s="41"/>
      <c r="F36" s="42" t="n">
        <f aca="false">+F35</f>
        <v>95625</v>
      </c>
      <c r="G36" s="41"/>
      <c r="H36" s="41"/>
      <c r="I36" s="41"/>
      <c r="J36" s="43" t="n">
        <f aca="false">+J35</f>
        <v>191251.5</v>
      </c>
    </row>
    <row r="37" customFormat="false" ht="12.75" hidden="false" customHeight="false" outlineLevel="0" collapsed="false">
      <c r="A37" s="23" t="s">
        <v>40</v>
      </c>
      <c r="B37" s="33" t="n">
        <v>9000000</v>
      </c>
      <c r="C37" s="23" t="n">
        <v>30</v>
      </c>
      <c r="D37" s="26" t="n">
        <v>0.1275</v>
      </c>
      <c r="E37" s="23"/>
      <c r="F37" s="5" t="n">
        <f aca="false">SUM(B37*D37)*C37/360</f>
        <v>95625</v>
      </c>
      <c r="G37" s="23"/>
      <c r="H37" s="44"/>
      <c r="I37" s="44"/>
      <c r="J37" s="37" t="n">
        <f aca="false">+J35+F37+H37</f>
        <v>286876.5</v>
      </c>
    </row>
    <row r="38" customFormat="false" ht="12.75" hidden="false" customHeight="false" outlineLevel="0" collapsed="false">
      <c r="A38" s="39" t="s">
        <v>41</v>
      </c>
      <c r="B38" s="40" t="n">
        <f aca="false">+B37</f>
        <v>9000000</v>
      </c>
      <c r="C38" s="41" t="n">
        <f aca="false">+C37</f>
        <v>30</v>
      </c>
      <c r="D38" s="41"/>
      <c r="E38" s="41"/>
      <c r="F38" s="42" t="n">
        <f aca="false">+F37</f>
        <v>95625</v>
      </c>
      <c r="G38" s="41"/>
      <c r="H38" s="41"/>
      <c r="I38" s="41"/>
      <c r="J38" s="43" t="n">
        <f aca="false">+J37</f>
        <v>286876.5</v>
      </c>
    </row>
    <row r="39" customFormat="false" ht="12.75" hidden="false" customHeight="false" outlineLevel="0" collapsed="false">
      <c r="A39" s="23" t="s">
        <v>42</v>
      </c>
      <c r="B39" s="33" t="n">
        <v>9000000</v>
      </c>
      <c r="C39" s="23" t="n">
        <v>30</v>
      </c>
      <c r="D39" s="26" t="n">
        <v>0.1275</v>
      </c>
      <c r="E39" s="23"/>
      <c r="F39" s="5" t="n">
        <f aca="false">SUM(B39*D39)*C39/360</f>
        <v>95625</v>
      </c>
      <c r="G39" s="23"/>
      <c r="H39" s="44"/>
      <c r="I39" s="44"/>
      <c r="J39" s="37" t="n">
        <f aca="false">+J37+F39+H39</f>
        <v>382501.5</v>
      </c>
    </row>
    <row r="40" customFormat="false" ht="12.75" hidden="false" customHeight="false" outlineLevel="0" collapsed="false">
      <c r="A40" s="39" t="s">
        <v>43</v>
      </c>
      <c r="B40" s="40" t="n">
        <f aca="false">+B39</f>
        <v>9000000</v>
      </c>
      <c r="C40" s="41" t="n">
        <f aca="false">+C39</f>
        <v>30</v>
      </c>
      <c r="D40" s="41"/>
      <c r="E40" s="41"/>
      <c r="F40" s="42" t="n">
        <f aca="false">+F39</f>
        <v>95625</v>
      </c>
      <c r="G40" s="41"/>
      <c r="H40" s="41"/>
      <c r="I40" s="41"/>
      <c r="J40" s="43" t="n">
        <f aca="false">+J39</f>
        <v>382501.5</v>
      </c>
    </row>
    <row r="41" customFormat="false" ht="12.75" hidden="false" customHeight="false" outlineLevel="0" collapsed="false">
      <c r="A41" s="23" t="s">
        <v>44</v>
      </c>
      <c r="B41" s="33" t="n">
        <v>9000000</v>
      </c>
      <c r="C41" s="23" t="n">
        <v>30</v>
      </c>
      <c r="D41" s="26" t="n">
        <v>0.1275</v>
      </c>
      <c r="E41" s="23"/>
      <c r="F41" s="5" t="n">
        <f aca="false">SUM(B41*D41)*C41/360</f>
        <v>95625</v>
      </c>
      <c r="G41" s="23"/>
      <c r="H41" s="44" t="n">
        <v>573750</v>
      </c>
      <c r="I41" s="45" t="s">
        <v>36</v>
      </c>
      <c r="J41" s="37" t="n">
        <f aca="false">+J39+F41+H41</f>
        <v>1051876.5</v>
      </c>
    </row>
    <row r="42" customFormat="false" ht="12.75" hidden="false" customHeight="false" outlineLevel="0" collapsed="false">
      <c r="A42" s="39" t="s">
        <v>45</v>
      </c>
      <c r="B42" s="40" t="n">
        <f aca="false">+B41</f>
        <v>9000000</v>
      </c>
      <c r="C42" s="41" t="n">
        <f aca="false">+C41</f>
        <v>30</v>
      </c>
      <c r="D42" s="41"/>
      <c r="E42" s="41"/>
      <c r="F42" s="42" t="n">
        <f aca="false">+F41</f>
        <v>95625</v>
      </c>
      <c r="G42" s="41"/>
      <c r="H42" s="41"/>
      <c r="I42" s="41"/>
      <c r="J42" s="43" t="n">
        <f aca="false">+J41</f>
        <v>1051876.5</v>
      </c>
    </row>
    <row r="43" customFormat="false" ht="12.75" hidden="false" customHeight="false" outlineLevel="0" collapsed="false">
      <c r="A43" s="23" t="s">
        <v>46</v>
      </c>
      <c r="B43" s="33" t="n">
        <v>9000000</v>
      </c>
      <c r="C43" s="23" t="n">
        <v>30</v>
      </c>
      <c r="D43" s="26" t="n">
        <v>0.1275</v>
      </c>
      <c r="E43" s="23"/>
      <c r="F43" s="5" t="n">
        <f aca="false">SUM(B43*D43)*C43/360</f>
        <v>95625</v>
      </c>
      <c r="G43" s="23"/>
      <c r="H43" s="44"/>
      <c r="I43" s="44"/>
      <c r="J43" s="37" t="n">
        <f aca="false">+J41+F43+H43</f>
        <v>1147501.5</v>
      </c>
    </row>
    <row r="44" customFormat="false" ht="12.75" hidden="false" customHeight="false" outlineLevel="0" collapsed="false">
      <c r="A44" s="39" t="s">
        <v>47</v>
      </c>
      <c r="B44" s="40" t="n">
        <f aca="false">+B43</f>
        <v>9000000</v>
      </c>
      <c r="C44" s="41" t="n">
        <f aca="false">+C43</f>
        <v>30</v>
      </c>
      <c r="D44" s="41"/>
      <c r="E44" s="41"/>
      <c r="F44" s="42" t="n">
        <f aca="false">+F43</f>
        <v>95625</v>
      </c>
      <c r="G44" s="41"/>
      <c r="H44" s="41"/>
      <c r="I44" s="41"/>
      <c r="J44" s="43" t="n">
        <f aca="false">+J43</f>
        <v>1147501.5</v>
      </c>
    </row>
    <row r="45" customFormat="false" ht="12.75" hidden="false" customHeight="false" outlineLevel="0" collapsed="false">
      <c r="A45" s="23" t="s">
        <v>46</v>
      </c>
      <c r="B45" s="33" t="n">
        <v>9000000</v>
      </c>
      <c r="C45" s="23" t="n">
        <v>30</v>
      </c>
      <c r="D45" s="26" t="n">
        <v>0.1275</v>
      </c>
      <c r="E45" s="23"/>
      <c r="F45" s="5" t="n">
        <f aca="false">SUM(B45*D45)*C45/360</f>
        <v>95625</v>
      </c>
      <c r="G45" s="23"/>
      <c r="H45" s="44"/>
      <c r="I45" s="44"/>
      <c r="J45" s="37" t="n">
        <f aca="false">+J43+F45+H45</f>
        <v>1243126.5</v>
      </c>
    </row>
    <row r="46" customFormat="false" ht="12.75" hidden="false" customHeight="false" outlineLevel="0" collapsed="false">
      <c r="A46" s="39" t="s">
        <v>47</v>
      </c>
      <c r="B46" s="40" t="n">
        <f aca="false">+B45</f>
        <v>9000000</v>
      </c>
      <c r="C46" s="41" t="n">
        <f aca="false">+C45</f>
        <v>30</v>
      </c>
      <c r="D46" s="41"/>
      <c r="E46" s="41"/>
      <c r="F46" s="42" t="n">
        <f aca="false">+F45</f>
        <v>95625</v>
      </c>
      <c r="G46" s="41"/>
      <c r="H46" s="41"/>
      <c r="I46" s="41"/>
      <c r="J46" s="43" t="n">
        <f aca="false">+J45</f>
        <v>1243126.5</v>
      </c>
    </row>
    <row r="47" customFormat="false" ht="12.75" hidden="false" customHeight="false" outlineLevel="0" collapsed="false">
      <c r="A47" s="23" t="s">
        <v>48</v>
      </c>
      <c r="B47" s="33" t="n">
        <v>9000000</v>
      </c>
      <c r="C47" s="23" t="n">
        <v>30</v>
      </c>
      <c r="D47" s="26" t="n">
        <v>0.1275</v>
      </c>
      <c r="E47" s="23"/>
      <c r="F47" s="5" t="n">
        <f aca="false">SUM(B47*D47)*C47/360</f>
        <v>95625</v>
      </c>
      <c r="G47" s="23"/>
      <c r="H47" s="44"/>
      <c r="I47" s="44"/>
      <c r="J47" s="37" t="n">
        <f aca="false">+J45+F47+H47</f>
        <v>1338751.5</v>
      </c>
    </row>
    <row r="48" customFormat="false" ht="12.75" hidden="false" customHeight="false" outlineLevel="0" collapsed="false">
      <c r="A48" s="39" t="s">
        <v>49</v>
      </c>
      <c r="B48" s="40" t="n">
        <f aca="false">+B47</f>
        <v>9000000</v>
      </c>
      <c r="C48" s="41" t="n">
        <f aca="false">+C47</f>
        <v>30</v>
      </c>
      <c r="D48" s="41"/>
      <c r="E48" s="41"/>
      <c r="F48" s="42" t="n">
        <f aca="false">+F47</f>
        <v>95625</v>
      </c>
      <c r="G48" s="41"/>
      <c r="H48" s="41"/>
      <c r="I48" s="41"/>
      <c r="J48" s="43" t="n">
        <f aca="false">+J47</f>
        <v>1338751.5</v>
      </c>
    </row>
    <row r="49" customFormat="false" ht="12.75" hidden="false" customHeight="false" outlineLevel="0" collapsed="false">
      <c r="A49" s="23" t="s">
        <v>50</v>
      </c>
      <c r="B49" s="33" t="n">
        <v>9000000</v>
      </c>
      <c r="C49" s="23" t="n">
        <v>30</v>
      </c>
      <c r="D49" s="26" t="n">
        <v>0.1275</v>
      </c>
      <c r="E49" s="23"/>
      <c r="F49" s="5" t="n">
        <f aca="false">SUM(B49*D49)*C49/360</f>
        <v>95625</v>
      </c>
      <c r="G49" s="23"/>
      <c r="H49" s="44"/>
      <c r="I49" s="44"/>
      <c r="J49" s="37" t="n">
        <f aca="false">+J47+F49+H49</f>
        <v>1434376.5</v>
      </c>
    </row>
    <row r="50" customFormat="false" ht="12.75" hidden="false" customHeight="false" outlineLevel="0" collapsed="false">
      <c r="A50" s="39" t="s">
        <v>51</v>
      </c>
      <c r="B50" s="40" t="n">
        <f aca="false">+B49</f>
        <v>9000000</v>
      </c>
      <c r="C50" s="41" t="n">
        <f aca="false">+C49</f>
        <v>30</v>
      </c>
      <c r="D50" s="41"/>
      <c r="E50" s="41"/>
      <c r="F50" s="42" t="n">
        <f aca="false">+F49</f>
        <v>95625</v>
      </c>
      <c r="G50" s="41"/>
      <c r="H50" s="41"/>
      <c r="I50" s="41"/>
      <c r="J50" s="43" t="n">
        <f aca="false">+J49</f>
        <v>1434376.5</v>
      </c>
    </row>
    <row r="51" customFormat="false" ht="12.75" hidden="false" customHeight="false" outlineLevel="0" collapsed="false">
      <c r="A51" s="23" t="s">
        <v>52</v>
      </c>
      <c r="B51" s="33" t="n">
        <v>9000000</v>
      </c>
      <c r="C51" s="23" t="n">
        <v>30</v>
      </c>
      <c r="D51" s="26" t="n">
        <v>0.1275</v>
      </c>
      <c r="E51" s="23"/>
      <c r="F51" s="5" t="n">
        <f aca="false">SUM(B51*D51)*C51/360</f>
        <v>95625</v>
      </c>
      <c r="G51" s="23"/>
      <c r="H51" s="44"/>
      <c r="I51" s="44"/>
      <c r="J51" s="37" t="n">
        <f aca="false">+J49+F51+H51</f>
        <v>1530001.5</v>
      </c>
    </row>
    <row r="52" customFormat="false" ht="12.75" hidden="false" customHeight="false" outlineLevel="0" collapsed="false">
      <c r="A52" s="39" t="s">
        <v>53</v>
      </c>
      <c r="B52" s="40" t="n">
        <f aca="false">+B51</f>
        <v>9000000</v>
      </c>
      <c r="C52" s="41" t="n">
        <f aca="false">+C51</f>
        <v>30</v>
      </c>
      <c r="D52" s="41"/>
      <c r="E52" s="41"/>
      <c r="F52" s="42" t="n">
        <f aca="false">+F51</f>
        <v>95625</v>
      </c>
      <c r="G52" s="41"/>
      <c r="H52" s="41"/>
      <c r="I52" s="41"/>
      <c r="J52" s="43" t="n">
        <f aca="false">+J51</f>
        <v>1530001.5</v>
      </c>
    </row>
    <row r="53" customFormat="false" ht="12.75" hidden="false" customHeight="false" outlineLevel="0" collapsed="false">
      <c r="A53" s="23" t="s">
        <v>54</v>
      </c>
      <c r="B53" s="33" t="n">
        <v>9000000</v>
      </c>
      <c r="C53" s="23" t="n">
        <v>30</v>
      </c>
      <c r="D53" s="26" t="n">
        <v>0.1275</v>
      </c>
      <c r="E53" s="23"/>
      <c r="F53" s="5" t="n">
        <f aca="false">SUM(B53*D53)*C53/360</f>
        <v>95625</v>
      </c>
      <c r="G53" s="23"/>
      <c r="H53" s="44"/>
      <c r="I53" s="44"/>
      <c r="J53" s="37" t="n">
        <f aca="false">+J51+F53+H53</f>
        <v>1625626.5</v>
      </c>
    </row>
    <row r="54" customFormat="false" ht="12.75" hidden="false" customHeight="false" outlineLevel="0" collapsed="false">
      <c r="A54" s="39" t="s">
        <v>55</v>
      </c>
      <c r="B54" s="40" t="n">
        <f aca="false">+B53</f>
        <v>9000000</v>
      </c>
      <c r="C54" s="41" t="n">
        <f aca="false">+C53</f>
        <v>30</v>
      </c>
      <c r="D54" s="41"/>
      <c r="E54" s="41"/>
      <c r="F54" s="42" t="n">
        <f aca="false">+F53</f>
        <v>95625</v>
      </c>
      <c r="G54" s="41"/>
      <c r="H54" s="41"/>
      <c r="I54" s="41"/>
      <c r="J54" s="43" t="n">
        <f aca="false">+J53</f>
        <v>1625626.5</v>
      </c>
    </row>
    <row r="55" customFormat="false" ht="12.75" hidden="false" customHeight="false" outlineLevel="0" collapsed="false">
      <c r="A55" s="23" t="s">
        <v>56</v>
      </c>
      <c r="B55" s="33" t="n">
        <v>9000000</v>
      </c>
      <c r="C55" s="23" t="n">
        <v>30</v>
      </c>
      <c r="D55" s="26" t="n">
        <v>0.1275</v>
      </c>
      <c r="E55" s="23"/>
      <c r="F55" s="5" t="n">
        <f aca="false">SUM(B55*D55)*C55/360</f>
        <v>95625</v>
      </c>
      <c r="G55" s="23"/>
      <c r="H55" s="44"/>
      <c r="I55" s="44"/>
      <c r="J55" s="37" t="n">
        <f aca="false">+J53+F55+H55</f>
        <v>1721251.5</v>
      </c>
    </row>
    <row r="56" customFormat="false" ht="12.75" hidden="false" customHeight="false" outlineLevel="0" collapsed="false">
      <c r="A56" s="39" t="s">
        <v>57</v>
      </c>
      <c r="B56" s="40" t="n">
        <f aca="false">+B55</f>
        <v>9000000</v>
      </c>
      <c r="C56" s="41" t="n">
        <f aca="false">+C55</f>
        <v>30</v>
      </c>
      <c r="D56" s="41"/>
      <c r="E56" s="41"/>
      <c r="F56" s="42" t="n">
        <f aca="false">+F55</f>
        <v>95625</v>
      </c>
      <c r="G56" s="41"/>
      <c r="H56" s="41"/>
      <c r="I56" s="41"/>
      <c r="J56" s="43" t="n">
        <f aca="false">+J55</f>
        <v>1721251.5</v>
      </c>
    </row>
    <row r="57" customFormat="false" ht="12.75" hidden="false" customHeight="false" outlineLevel="0" collapsed="false">
      <c r="A57" s="23" t="s">
        <v>58</v>
      </c>
      <c r="B57" s="33" t="n">
        <v>9000000</v>
      </c>
      <c r="C57" s="23" t="n">
        <v>30</v>
      </c>
      <c r="D57" s="26" t="n">
        <v>0.1275</v>
      </c>
      <c r="E57" s="23"/>
      <c r="F57" s="5" t="n">
        <f aca="false">SUM(B57*D57)*C57/360</f>
        <v>95625</v>
      </c>
      <c r="G57" s="23"/>
      <c r="H57" s="44"/>
      <c r="I57" s="44"/>
      <c r="J57" s="37" t="n">
        <f aca="false">+J55+F57+H57</f>
        <v>1816876.5</v>
      </c>
    </row>
    <row r="58" customFormat="false" ht="12.75" hidden="false" customHeight="false" outlineLevel="0" collapsed="false">
      <c r="A58" s="39" t="s">
        <v>59</v>
      </c>
      <c r="B58" s="40" t="n">
        <f aca="false">+B57</f>
        <v>9000000</v>
      </c>
      <c r="C58" s="41" t="n">
        <f aca="false">+C57</f>
        <v>30</v>
      </c>
      <c r="D58" s="41"/>
      <c r="E58" s="41"/>
      <c r="F58" s="42" t="n">
        <f aca="false">+F57</f>
        <v>95625</v>
      </c>
      <c r="G58" s="41"/>
      <c r="H58" s="41"/>
      <c r="I58" s="41"/>
      <c r="J58" s="43" t="n">
        <f aca="false">+J57</f>
        <v>1816876.5</v>
      </c>
    </row>
    <row r="59" customFormat="false" ht="12.75" hidden="false" customHeight="false" outlineLevel="0" collapsed="false">
      <c r="A59" s="23" t="s">
        <v>60</v>
      </c>
      <c r="B59" s="33" t="n">
        <v>9000000</v>
      </c>
      <c r="C59" s="23" t="n">
        <v>30</v>
      </c>
      <c r="D59" s="26" t="n">
        <v>0.1275</v>
      </c>
      <c r="E59" s="23"/>
      <c r="F59" s="5" t="n">
        <f aca="false">SUM(B59*D59)*C59/360</f>
        <v>95625</v>
      </c>
      <c r="G59" s="23"/>
      <c r="H59" s="44"/>
      <c r="I59" s="44"/>
      <c r="J59" s="37" t="n">
        <f aca="false">+J57+F59+H59</f>
        <v>1912501.5</v>
      </c>
    </row>
    <row r="60" customFormat="false" ht="12.75" hidden="false" customHeight="false" outlineLevel="0" collapsed="false">
      <c r="A60" s="39" t="s">
        <v>61</v>
      </c>
      <c r="B60" s="40" t="n">
        <f aca="false">+B59</f>
        <v>9000000</v>
      </c>
      <c r="C60" s="41" t="n">
        <f aca="false">+C59</f>
        <v>30</v>
      </c>
      <c r="D60" s="41"/>
      <c r="E60" s="41"/>
      <c r="F60" s="42" t="n">
        <f aca="false">+F59</f>
        <v>95625</v>
      </c>
      <c r="G60" s="41"/>
      <c r="H60" s="41"/>
      <c r="I60" s="41"/>
      <c r="J60" s="43" t="n">
        <f aca="false">+J59</f>
        <v>1912501.5</v>
      </c>
    </row>
    <row r="61" customFormat="false" ht="12.75" hidden="false" customHeight="false" outlineLevel="0" collapsed="false">
      <c r="A61" s="23" t="s">
        <v>62</v>
      </c>
      <c r="B61" s="33" t="n">
        <v>9000000</v>
      </c>
      <c r="C61" s="23" t="n">
        <v>13</v>
      </c>
      <c r="D61" s="26" t="n">
        <v>0.1275</v>
      </c>
      <c r="E61" s="23"/>
      <c r="F61" s="5" t="n">
        <f aca="false">SUM(B61*D61)*C61/360</f>
        <v>41437.5</v>
      </c>
      <c r="G61" s="23"/>
      <c r="H61" s="44"/>
      <c r="I61" s="44"/>
      <c r="J61" s="37" t="n">
        <f aca="false">J60+F61-H61</f>
        <v>1953939</v>
      </c>
    </row>
    <row r="62" customFormat="false" ht="12.75" hidden="false" customHeight="false" outlineLevel="0" collapsed="false">
      <c r="A62" s="23" t="s">
        <v>63</v>
      </c>
      <c r="B62" s="33" t="n">
        <v>9000000</v>
      </c>
      <c r="C62" s="23" t="n">
        <v>17</v>
      </c>
      <c r="D62" s="26" t="n">
        <f aca="false">12.75%+1.5%</f>
        <v>0.1425</v>
      </c>
      <c r="E62" s="46" t="s">
        <v>64</v>
      </c>
      <c r="F62" s="5" t="n">
        <f aca="false">SUM(B62*D62)*C62/360</f>
        <v>60562.5</v>
      </c>
      <c r="G62" s="23"/>
      <c r="H62" s="44"/>
      <c r="I62" s="44"/>
      <c r="J62" s="37" t="n">
        <f aca="false">J61+F62-H62</f>
        <v>2014501.5</v>
      </c>
    </row>
    <row r="63" customFormat="false" ht="12.75" hidden="false" customHeight="false" outlineLevel="0" collapsed="false">
      <c r="A63" s="39" t="s">
        <v>65</v>
      </c>
      <c r="B63" s="40" t="n">
        <f aca="false">+B61</f>
        <v>9000000</v>
      </c>
      <c r="C63" s="41" t="n">
        <f aca="false">SUM(C61:C62)</f>
        <v>30</v>
      </c>
      <c r="D63" s="41"/>
      <c r="E63" s="41"/>
      <c r="F63" s="42" t="n">
        <f aca="false">SUM(F61:F62)</f>
        <v>102000</v>
      </c>
      <c r="G63" s="41"/>
      <c r="H63" s="41"/>
      <c r="I63" s="41"/>
      <c r="J63" s="43" t="n">
        <f aca="false">J62</f>
        <v>2014501.5</v>
      </c>
    </row>
    <row r="64" customFormat="false" ht="12.75" hidden="false" customHeight="false" outlineLevel="0" collapsed="false">
      <c r="A64" s="23" t="s">
        <v>66</v>
      </c>
      <c r="B64" s="33" t="n">
        <v>9000000</v>
      </c>
      <c r="C64" s="23" t="n">
        <v>30</v>
      </c>
      <c r="D64" s="26" t="n">
        <f aca="false">12.75%+1.5%</f>
        <v>0.1425</v>
      </c>
      <c r="E64" s="23"/>
      <c r="F64" s="5" t="n">
        <f aca="false">SUM(B64*D64)*C64/360</f>
        <v>106875</v>
      </c>
      <c r="G64" s="23"/>
      <c r="H64" s="44"/>
      <c r="I64" s="44"/>
      <c r="J64" s="37" t="n">
        <f aca="false">J63+F64-H64</f>
        <v>2121376.5</v>
      </c>
    </row>
    <row r="65" customFormat="false" ht="12.75" hidden="false" customHeight="false" outlineLevel="0" collapsed="false">
      <c r="A65" s="39" t="s">
        <v>67</v>
      </c>
      <c r="B65" s="40" t="n">
        <f aca="false">+B64</f>
        <v>9000000</v>
      </c>
      <c r="C65" s="41" t="n">
        <f aca="false">+C64</f>
        <v>30</v>
      </c>
      <c r="D65" s="41"/>
      <c r="E65" s="41"/>
      <c r="F65" s="42" t="n">
        <f aca="false">+F64</f>
        <v>106875</v>
      </c>
      <c r="G65" s="41"/>
      <c r="H65" s="41"/>
      <c r="I65" s="41"/>
      <c r="J65" s="43" t="n">
        <f aca="false">+J64</f>
        <v>2121376.5</v>
      </c>
    </row>
    <row r="66" customFormat="false" ht="12.75" hidden="false" customHeight="false" outlineLevel="0" collapsed="false">
      <c r="A66" s="23" t="s">
        <v>68</v>
      </c>
      <c r="B66" s="33" t="n">
        <v>9000000</v>
      </c>
      <c r="C66" s="23" t="n">
        <v>30</v>
      </c>
      <c r="D66" s="26" t="n">
        <f aca="false">12.75%+1.5%</f>
        <v>0.1425</v>
      </c>
      <c r="E66" s="23"/>
      <c r="F66" s="5" t="n">
        <f aca="false">SUM(B66*D66)*C66/360</f>
        <v>106875</v>
      </c>
      <c r="G66" s="23"/>
      <c r="H66" s="44"/>
      <c r="I66" s="44"/>
      <c r="J66" s="37" t="n">
        <f aca="false">+J64+F66+H66</f>
        <v>2228251.5</v>
      </c>
    </row>
    <row r="67" customFormat="false" ht="12.75" hidden="false" customHeight="false" outlineLevel="0" collapsed="false">
      <c r="A67" s="39" t="s">
        <v>69</v>
      </c>
      <c r="B67" s="40" t="n">
        <f aca="false">+B66</f>
        <v>9000000</v>
      </c>
      <c r="C67" s="41" t="n">
        <f aca="false">+C66</f>
        <v>30</v>
      </c>
      <c r="D67" s="41"/>
      <c r="E67" s="41"/>
      <c r="F67" s="42" t="n">
        <f aca="false">+F66</f>
        <v>106875</v>
      </c>
      <c r="G67" s="41"/>
      <c r="H67" s="41"/>
      <c r="I67" s="41"/>
      <c r="J67" s="43" t="n">
        <f aca="false">+J66</f>
        <v>2228251.5</v>
      </c>
    </row>
    <row r="68" customFormat="false" ht="12.75" hidden="false" customHeight="false" outlineLevel="0" collapsed="false">
      <c r="A68" s="23" t="s">
        <v>70</v>
      </c>
      <c r="B68" s="33" t="n">
        <v>9000000</v>
      </c>
      <c r="C68" s="23" t="n">
        <v>30</v>
      </c>
      <c r="D68" s="26" t="n">
        <f aca="false">12.75%+1.5%</f>
        <v>0.1425</v>
      </c>
      <c r="E68" s="23"/>
      <c r="F68" s="5" t="n">
        <f aca="false">SUM(B68*D68)*C68/360</f>
        <v>106875</v>
      </c>
      <c r="G68" s="23"/>
      <c r="H68" s="44"/>
      <c r="I68" s="44"/>
      <c r="J68" s="37" t="n">
        <f aca="false">+J66+F68+H68</f>
        <v>2335126.5</v>
      </c>
    </row>
    <row r="69" customFormat="false" ht="12.75" hidden="false" customHeight="false" outlineLevel="0" collapsed="false">
      <c r="A69" s="39" t="s">
        <v>71</v>
      </c>
      <c r="B69" s="40" t="n">
        <f aca="false">+B68</f>
        <v>9000000</v>
      </c>
      <c r="C69" s="41" t="n">
        <f aca="false">+C68</f>
        <v>30</v>
      </c>
      <c r="D69" s="41"/>
      <c r="E69" s="41"/>
      <c r="F69" s="42" t="n">
        <f aca="false">+F68</f>
        <v>106875</v>
      </c>
      <c r="G69" s="41"/>
      <c r="H69" s="41"/>
      <c r="I69" s="41"/>
      <c r="J69" s="43" t="n">
        <f aca="false">+J68</f>
        <v>2335126.5</v>
      </c>
    </row>
    <row r="70" customFormat="false" ht="12.75" hidden="false" customHeight="false" outlineLevel="0" collapsed="false">
      <c r="A70" s="23" t="s">
        <v>72</v>
      </c>
      <c r="B70" s="33" t="n">
        <v>9000000</v>
      </c>
      <c r="C70" s="23" t="n">
        <v>30</v>
      </c>
      <c r="D70" s="26" t="n">
        <f aca="false">12.75%+1.5%</f>
        <v>0.1425</v>
      </c>
      <c r="E70" s="23"/>
      <c r="F70" s="5" t="n">
        <f aca="false">SUM(B70*D70)*C70/360</f>
        <v>106875</v>
      </c>
      <c r="G70" s="23"/>
      <c r="H70" s="44"/>
      <c r="I70" s="44"/>
      <c r="J70" s="37" t="n">
        <f aca="false">+J68+F70+H70</f>
        <v>2442001.5</v>
      </c>
    </row>
    <row r="71" customFormat="false" ht="12.75" hidden="false" customHeight="false" outlineLevel="0" collapsed="false">
      <c r="A71" s="39" t="s">
        <v>73</v>
      </c>
      <c r="B71" s="40" t="n">
        <f aca="false">+B70</f>
        <v>9000000</v>
      </c>
      <c r="C71" s="41" t="n">
        <f aca="false">+C70</f>
        <v>30</v>
      </c>
      <c r="D71" s="41"/>
      <c r="E71" s="41"/>
      <c r="F71" s="42" t="n">
        <f aca="false">+F70</f>
        <v>106875</v>
      </c>
      <c r="G71" s="41"/>
      <c r="H71" s="41"/>
      <c r="I71" s="41"/>
      <c r="J71" s="43" t="n">
        <f aca="false">+J70</f>
        <v>2442001.5</v>
      </c>
    </row>
    <row r="74" customFormat="false" ht="12.75" hidden="false" customHeight="false" outlineLevel="0" collapsed="false">
      <c r="A74" s="1" t="s">
        <v>74</v>
      </c>
    </row>
    <row r="76" customFormat="false" ht="12.75" hidden="false" customHeight="false" outlineLevel="0" collapsed="false">
      <c r="A76" s="0" t="s">
        <v>75</v>
      </c>
    </row>
    <row r="77" customFormat="false" ht="12.75" hidden="false" customHeight="false" outlineLevel="0" collapsed="false">
      <c r="A77" s="0" t="s">
        <v>76</v>
      </c>
    </row>
    <row r="78" customFormat="false" ht="12.75" hidden="false" customHeight="false" outlineLevel="0" collapsed="false">
      <c r="A78" s="0" t="s">
        <v>77</v>
      </c>
    </row>
    <row r="79" customFormat="false" ht="12.75" hidden="false" customHeight="false" outlineLevel="0" collapsed="false">
      <c r="A79" s="0" t="s">
        <v>78</v>
      </c>
    </row>
    <row r="80" customFormat="false" ht="12.75" hidden="false" customHeight="false" outlineLevel="0" collapsed="false">
      <c r="A80" s="0" t="s">
        <v>79</v>
      </c>
    </row>
    <row r="81" customFormat="false" ht="12.75" hidden="false" customHeight="false" outlineLevel="0" collapsed="false">
      <c r="A81" s="0" t="s">
        <v>80</v>
      </c>
    </row>
    <row r="82" customFormat="false" ht="12.75" hidden="false" customHeight="false" outlineLevel="0" collapsed="false">
      <c r="A82" s="0" t="s">
        <v>81</v>
      </c>
    </row>
    <row r="83" customFormat="false" ht="12.75" hidden="false" customHeight="false" outlineLevel="0" collapsed="false">
      <c r="A83" s="0" t="s">
        <v>82</v>
      </c>
    </row>
    <row r="85" customFormat="false" ht="12.75" hidden="false" customHeight="false" outlineLevel="0" collapsed="false">
      <c r="A85" s="47" t="str">
        <f aca="true">CELL("filename")</f>
        <v>'file:///mnt/12tb/@roms/datasets/enron/EDRM Enron Email Data Set v2 XML/filtered-attachments/xls/Bond_interest.xls'#$Sheet1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6:D3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29" activeCellId="0" sqref="F2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56"/>
    <col collapsed="false" customWidth="true" hidden="false" outlineLevel="0" max="2" min="2" style="0" width="17.7"/>
    <col collapsed="false" customWidth="true" hidden="false" outlineLevel="0" max="3" min="3" style="0" width="1.85"/>
    <col collapsed="false" customWidth="true" hidden="false" outlineLevel="0" max="4" min="4" style="0" width="17.7"/>
  </cols>
  <sheetData>
    <row r="6" customFormat="false" ht="12.75" hidden="false" customHeight="false" outlineLevel="0" collapsed="false">
      <c r="B6" s="12" t="s">
        <v>83</v>
      </c>
      <c r="D6" s="12" t="s">
        <v>84</v>
      </c>
    </row>
    <row r="8" customFormat="false" ht="12.75" hidden="false" customHeight="false" outlineLevel="0" collapsed="false">
      <c r="A8" s="0" t="s">
        <v>85</v>
      </c>
      <c r="B8" s="48" t="n">
        <v>444295.5</v>
      </c>
      <c r="C8" s="48"/>
      <c r="D8" s="48" t="n">
        <v>-444295.5</v>
      </c>
    </row>
    <row r="9" customFormat="false" ht="12.75" hidden="false" customHeight="false" outlineLevel="0" collapsed="false">
      <c r="A9" s="49" t="n">
        <v>1998</v>
      </c>
      <c r="B9" s="48"/>
      <c r="C9" s="48"/>
      <c r="D9" s="48"/>
    </row>
    <row r="10" customFormat="false" ht="12.75" hidden="false" customHeight="false" outlineLevel="0" collapsed="false">
      <c r="A10" s="0" t="s">
        <v>86</v>
      </c>
      <c r="B10" s="48" t="n">
        <v>94390.5</v>
      </c>
      <c r="C10" s="48"/>
      <c r="D10" s="48" t="n">
        <v>-94390.5</v>
      </c>
    </row>
    <row r="11" customFormat="false" ht="12.75" hidden="false" customHeight="false" outlineLevel="0" collapsed="false">
      <c r="B11" s="48" t="n">
        <v>-443061</v>
      </c>
      <c r="C11" s="48"/>
      <c r="D11" s="0" t="n">
        <v>0</v>
      </c>
    </row>
    <row r="12" customFormat="false" ht="12.75" hidden="false" customHeight="false" outlineLevel="0" collapsed="false">
      <c r="A12" s="0" t="s">
        <v>87</v>
      </c>
      <c r="B12" s="48" t="n">
        <v>95625</v>
      </c>
      <c r="C12" s="48"/>
      <c r="D12" s="48" t="n">
        <v>-95625</v>
      </c>
    </row>
    <row r="13" customFormat="false" ht="12.75" hidden="false" customHeight="false" outlineLevel="0" collapsed="false">
      <c r="A13" s="0" t="s">
        <v>88</v>
      </c>
      <c r="B13" s="48" t="n">
        <v>95625</v>
      </c>
      <c r="C13" s="48"/>
      <c r="D13" s="48" t="n">
        <v>-95625</v>
      </c>
    </row>
    <row r="14" customFormat="false" ht="12.75" hidden="false" customHeight="false" outlineLevel="0" collapsed="false">
      <c r="A14" s="0" t="s">
        <v>89</v>
      </c>
      <c r="B14" s="48" t="n">
        <v>95625</v>
      </c>
      <c r="C14" s="48"/>
      <c r="D14" s="48" t="n">
        <v>-95625</v>
      </c>
    </row>
    <row r="15" customFormat="false" ht="12.75" hidden="false" customHeight="false" outlineLevel="0" collapsed="false">
      <c r="A15" s="0" t="s">
        <v>90</v>
      </c>
      <c r="B15" s="48" t="n">
        <v>95625</v>
      </c>
      <c r="C15" s="48"/>
      <c r="D15" s="50" t="n">
        <v>-95625</v>
      </c>
    </row>
    <row r="16" customFormat="false" ht="12.75" hidden="false" customHeight="false" outlineLevel="0" collapsed="false">
      <c r="B16" s="48"/>
      <c r="C16" s="48"/>
      <c r="D16" s="48" t="n">
        <f aca="false">SUM(D10:D15)</f>
        <v>-476890.5</v>
      </c>
    </row>
    <row r="17" customFormat="false" ht="12.75" hidden="false" customHeight="false" outlineLevel="0" collapsed="false">
      <c r="A17" s="49" t="n">
        <v>1999</v>
      </c>
      <c r="B17" s="48"/>
      <c r="C17" s="48"/>
      <c r="D17" s="48"/>
    </row>
    <row r="18" customFormat="false" ht="12.75" hidden="false" customHeight="false" outlineLevel="0" collapsed="false">
      <c r="A18" s="0" t="s">
        <v>91</v>
      </c>
      <c r="B18" s="48" t="n">
        <v>95625</v>
      </c>
      <c r="C18" s="48"/>
      <c r="D18" s="48" t="n">
        <v>-95625</v>
      </c>
    </row>
    <row r="19" customFormat="false" ht="12.75" hidden="false" customHeight="false" outlineLevel="0" collapsed="false">
      <c r="A19" s="0" t="s">
        <v>92</v>
      </c>
      <c r="B19" s="48" t="n">
        <v>95625</v>
      </c>
      <c r="C19" s="48"/>
      <c r="D19" s="48" t="n">
        <v>-95625</v>
      </c>
    </row>
    <row r="20" customFormat="false" ht="12.75" hidden="false" customHeight="false" outlineLevel="0" collapsed="false">
      <c r="B20" s="48" t="n">
        <v>-573750</v>
      </c>
      <c r="C20" s="48"/>
      <c r="D20" s="48" t="n">
        <v>0</v>
      </c>
    </row>
    <row r="21" customFormat="false" ht="12.75" hidden="false" customHeight="false" outlineLevel="0" collapsed="false">
      <c r="A21" s="0" t="s">
        <v>93</v>
      </c>
      <c r="B21" s="51" t="n">
        <v>95625</v>
      </c>
      <c r="C21" s="51"/>
      <c r="D21" s="51" t="n">
        <v>-95625</v>
      </c>
    </row>
    <row r="22" customFormat="false" ht="12.75" hidden="false" customHeight="false" outlineLevel="0" collapsed="false">
      <c r="A22" s="0" t="s">
        <v>94</v>
      </c>
      <c r="B22" s="51" t="n">
        <v>0</v>
      </c>
      <c r="C22" s="48"/>
      <c r="D22" s="51" t="n">
        <v>0</v>
      </c>
    </row>
    <row r="23" customFormat="false" ht="12.75" hidden="false" customHeight="false" outlineLevel="0" collapsed="false">
      <c r="A23" s="0" t="s">
        <v>95</v>
      </c>
      <c r="B23" s="51" t="n">
        <v>0</v>
      </c>
      <c r="C23" s="48"/>
      <c r="D23" s="51" t="n">
        <v>0</v>
      </c>
    </row>
    <row r="24" customFormat="false" ht="12.75" hidden="false" customHeight="false" outlineLevel="0" collapsed="false">
      <c r="A24" s="0" t="s">
        <v>96</v>
      </c>
      <c r="B24" s="50" t="n">
        <v>0</v>
      </c>
      <c r="C24" s="48"/>
      <c r="D24" s="50" t="n">
        <v>573750</v>
      </c>
    </row>
    <row r="25" customFormat="false" ht="12.75" hidden="false" customHeight="false" outlineLevel="0" collapsed="false">
      <c r="B25" s="48"/>
      <c r="C25" s="48"/>
      <c r="D25" s="48"/>
    </row>
    <row r="26" customFormat="false" ht="13.5" hidden="false" customHeight="false" outlineLevel="0" collapsed="false">
      <c r="B26" s="52" t="n">
        <f aca="false">SUM(B8:B25)</f>
        <v>191250</v>
      </c>
      <c r="C26" s="48"/>
      <c r="D26" s="48" t="n">
        <f aca="false">SUM(D18:D25)</f>
        <v>286875</v>
      </c>
    </row>
    <row r="27" customFormat="false" ht="13.5" hidden="false" customHeight="false" outlineLevel="0" collapsed="false">
      <c r="B27" s="48"/>
      <c r="C27" s="48"/>
      <c r="D27" s="48"/>
    </row>
    <row r="28" customFormat="false" ht="12.75" hidden="false" customHeight="false" outlineLevel="0" collapsed="false">
      <c r="B28" s="51"/>
      <c r="C28" s="25"/>
      <c r="D28" s="51"/>
    </row>
    <row r="29" customFormat="false" ht="12.75" hidden="false" customHeight="false" outlineLevel="0" collapsed="false">
      <c r="B29" s="25"/>
      <c r="C29" s="25"/>
      <c r="D29" s="25"/>
    </row>
    <row r="30" customFormat="false" ht="12.75" hidden="false" customHeight="false" outlineLevel="0" collapsed="false">
      <c r="B30" s="51"/>
      <c r="C30" s="25"/>
      <c r="D30" s="5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1998-06-25T19:56:39Z</dcterms:created>
  <dc:creator>cyeung2</dc:creator>
  <dc:description/>
  <dc:language>en-US</dc:language>
  <cp:lastModifiedBy>Laynie East</cp:lastModifiedBy>
  <cp:lastPrinted>2000-08-02T18:30:06Z</cp:lastPrinted>
  <cp:revision>0</cp:revision>
  <dc:subject/>
  <dc:title/>
</cp:coreProperties>
</file>