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<sst xmlns="http://schemas.openxmlformats.org/spreadsheetml/2006/main" count="16" uniqueCount="16">
  <si>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Counter Party</t>
  </si>
  <si>
    <t xml:space="preserve">Blake and Beldon</t>
  </si>
  <si>
    <t xml:space="preserve">Total Volume</t>
  </si>
  <si>
    <t xml:space="preserve">Term</t>
  </si>
  <si>
    <t xml:space="preserve">from</t>
  </si>
  <si>
    <t xml:space="preserve">Daily Max</t>
  </si>
  <si>
    <t xml:space="preserve">to</t>
  </si>
  <si>
    <t xml:space="preserve">Daily Min</t>
  </si>
  <si>
    <t xml:space="preserve">Location</t>
  </si>
  <si>
    <t xml:space="preserve">CGT Appalachia</t>
  </si>
  <si>
    <t xml:space="preserve">Buyer</t>
  </si>
  <si>
    <t xml:space="preserve">ENA</t>
  </si>
  <si>
    <t xml:space="preserve">Month</t>
  </si>
  <si>
    <t xml:space="preserve">Days</t>
  </si>
  <si>
    <t xml:space="preserve">Monthly Volume (mmbtu)</t>
  </si>
  <si>
    <t xml:space="preserve">Daily Volume (mmbtu)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</si>
</sst>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_);_(* \(#,##0\);_(* \-??_);_(@_)"/>
    <numFmt numFmtId="166" formatCode="[$-409]mmm\-yy"/>
    <numFmt numFmtId="167" formatCode="_(* #,##0.00_);_(* \(#,##0.0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6.28"/>
    <col collapsed="false" customWidth="true" hidden="false" outlineLevel="0" max="5" min="5" style="0" width="2.13"/>
    <col collapsed="false" customWidth="true" hidden="false" outlineLevel="0" max="6" min="6" style="0" width="13.56"/>
    <col collapsed="false" customWidth="true" hidden="false" outlineLevel="0" max="7" min="7" style="0" width="11.28"/>
    <col collapsed="false" customWidth="true" hidden="false" outlineLevel="0" max="8" min="8" style="0" width="12.56"/>
    <col collapsed="false" customWidth="true" hidden="false" outlineLevel="0" max="9" min="9" style="0" width="12.99"/>
  </cols>
  <sheetData>
    <row r="2" customFormat="false" ht="12.75" hidden="false" customHeight="false" outlineLevel="0" collapsed="false">
      <c r="B2" s="1" t="s">
        <v>0</v>
      </c>
      <c r="C2" s="1"/>
      <c r="D2" s="1" t="s">
        <v>1</v>
      </c>
      <c r="E2" s="1"/>
      <c r="F2" s="1" t="s">
        <v>2</v>
      </c>
      <c r="G2" s="2" t="n">
        <f aca="false">SUM(D9:D103)</f>
        <v>74693474.2404982</v>
      </c>
    </row>
    <row r="3" customFormat="false" ht="12.75" hidden="false" customHeight="false" outlineLevel="0" collapsed="false">
      <c r="B3" s="1" t="s">
        <v>3</v>
      </c>
      <c r="C3" s="1" t="s">
        <v>4</v>
      </c>
      <c r="D3" s="3" t="n">
        <v>36923</v>
      </c>
      <c r="E3" s="3"/>
      <c r="F3" s="1" t="s">
        <v>5</v>
      </c>
      <c r="G3" s="2" t="n">
        <f aca="false">MAX(F9:F103)</f>
        <v>36455.3578064031</v>
      </c>
    </row>
    <row r="4" customFormat="false" ht="12.75" hidden="false" customHeight="false" outlineLevel="0" collapsed="false">
      <c r="B4" s="1"/>
      <c r="C4" s="1" t="s">
        <v>6</v>
      </c>
      <c r="D4" s="3" t="n">
        <v>39813</v>
      </c>
      <c r="E4" s="3"/>
      <c r="F4" s="1" t="s">
        <v>7</v>
      </c>
      <c r="G4" s="2" t="n">
        <f aca="false">MIN(F9:F103)</f>
        <v>15184.6645230259</v>
      </c>
    </row>
    <row r="5" customFormat="false" ht="12.75" hidden="false" customHeight="false" outlineLevel="0" collapsed="false">
      <c r="B5" s="1" t="s">
        <v>8</v>
      </c>
      <c r="C5" s="1"/>
      <c r="D5" s="3" t="s">
        <v>9</v>
      </c>
      <c r="E5" s="3"/>
    </row>
    <row r="6" customFormat="false" ht="12.75" hidden="false" customHeight="false" outlineLevel="0" collapsed="false">
      <c r="B6" s="1" t="s">
        <v>10</v>
      </c>
      <c r="C6" s="1"/>
      <c r="D6" s="3" t="s">
        <v>11</v>
      </c>
      <c r="E6" s="3"/>
    </row>
    <row r="8" customFormat="false" ht="25.5" hidden="false" customHeight="false" outlineLevel="0" collapsed="false">
      <c r="A8" s="4"/>
      <c r="B8" s="5" t="s">
        <v>12</v>
      </c>
      <c r="C8" s="6" t="s">
        <v>13</v>
      </c>
      <c r="D8" s="6" t="s">
        <v>14</v>
      </c>
      <c r="E8" s="6"/>
      <c r="F8" s="7" t="s">
        <v>15</v>
      </c>
      <c r="G8" s="4"/>
      <c r="H8" s="4"/>
      <c r="I8" s="4"/>
    </row>
    <row r="9" customFormat="false" ht="12.75" hidden="false" customHeight="false" outlineLevel="0" collapsed="false">
      <c r="B9" s="8" t="n">
        <v>36923</v>
      </c>
      <c r="C9" s="9" t="n">
        <f aca="false">EOMONTH(B9,0)-EOMONTH(B9,-1)</f>
        <v>28</v>
      </c>
      <c r="D9" s="9" t="n">
        <v>795883.181985937</v>
      </c>
      <c r="E9" s="9"/>
      <c r="F9" s="10" t="n">
        <f aca="false">D9/C9</f>
        <v>28424.3993566406</v>
      </c>
      <c r="G9" s="9"/>
    </row>
    <row r="10" customFormat="false" ht="12.75" hidden="false" customHeight="false" outlineLevel="0" collapsed="false">
      <c r="B10" s="8" t="n">
        <v>36951</v>
      </c>
      <c r="C10" s="9" t="n">
        <f aca="false">EOMONTH(B10,0)-EOMONTH(B10,-1)</f>
        <v>31</v>
      </c>
      <c r="D10" s="9" t="n">
        <v>786722.262883015</v>
      </c>
      <c r="E10" s="9"/>
      <c r="F10" s="10" t="n">
        <f aca="false">D10/C10</f>
        <v>25378.1375123553</v>
      </c>
      <c r="G10" s="9"/>
    </row>
    <row r="11" customFormat="false" ht="12.75" hidden="false" customHeight="false" outlineLevel="0" collapsed="false">
      <c r="B11" s="8" t="n">
        <v>36982</v>
      </c>
      <c r="C11" s="9" t="n">
        <f aca="false">EOMONTH(B11,0)-EOMONTH(B11,-1)</f>
        <v>30</v>
      </c>
      <c r="D11" s="9" t="n">
        <v>776071.095675739</v>
      </c>
      <c r="E11" s="9"/>
      <c r="F11" s="10" t="n">
        <f aca="false">D11/C11</f>
        <v>25869.0365225246</v>
      </c>
      <c r="G11" s="9"/>
    </row>
    <row r="12" customFormat="false" ht="12.75" hidden="false" customHeight="false" outlineLevel="0" collapsed="false">
      <c r="B12" s="8" t="n">
        <v>37012</v>
      </c>
      <c r="C12" s="9" t="n">
        <f aca="false">EOMONTH(B12,0)-EOMONTH(B12,-1)</f>
        <v>31</v>
      </c>
      <c r="D12" s="9" t="n">
        <v>767148.074058952</v>
      </c>
      <c r="E12" s="9"/>
      <c r="F12" s="10" t="n">
        <f aca="false">D12/C12</f>
        <v>24746.7120664178</v>
      </c>
      <c r="G12" s="9"/>
    </row>
    <row r="13" customFormat="false" ht="12.75" hidden="false" customHeight="false" outlineLevel="0" collapsed="false">
      <c r="B13" s="8" t="n">
        <v>37043</v>
      </c>
      <c r="C13" s="9" t="n">
        <f aca="false">EOMONTH(B13,0)-EOMONTH(B13,-1)</f>
        <v>30</v>
      </c>
      <c r="D13" s="9" t="n">
        <v>756741.611613262</v>
      </c>
      <c r="E13" s="9"/>
      <c r="F13" s="10" t="n">
        <f aca="false">D13/C13</f>
        <v>25224.7203871087</v>
      </c>
      <c r="G13" s="9"/>
    </row>
    <row r="14" customFormat="false" ht="12.75" hidden="false" customHeight="false" outlineLevel="0" collapsed="false">
      <c r="B14" s="8" t="n">
        <v>37073</v>
      </c>
      <c r="C14" s="9" t="n">
        <f aca="false">EOMONTH(B14,0)-EOMONTH(B14,-1)</f>
        <v>31</v>
      </c>
      <c r="D14" s="9" t="n">
        <v>747260.141558869</v>
      </c>
      <c r="E14" s="9"/>
      <c r="F14" s="10" t="n">
        <f aca="false">D14/C14</f>
        <v>24105.1658567377</v>
      </c>
      <c r="G14" s="9"/>
    </row>
    <row r="15" customFormat="false" ht="12.75" hidden="false" customHeight="false" outlineLevel="0" collapsed="false">
      <c r="B15" s="8" t="n">
        <v>37104</v>
      </c>
      <c r="C15" s="9" t="n">
        <f aca="false">EOMONTH(B15,0)-EOMONTH(B15,-1)</f>
        <v>31</v>
      </c>
      <c r="D15" s="9" t="n">
        <v>738662.116512421</v>
      </c>
      <c r="E15" s="9"/>
      <c r="F15" s="10" t="n">
        <f aca="false">D15/C15</f>
        <v>23827.8102100781</v>
      </c>
      <c r="G15" s="9"/>
    </row>
    <row r="16" customFormat="false" ht="12.75" hidden="false" customHeight="false" outlineLevel="0" collapsed="false">
      <c r="B16" s="8" t="n">
        <v>37135</v>
      </c>
      <c r="C16" s="9" t="n">
        <f aca="false">EOMONTH(B16,0)-EOMONTH(B16,-1)</f>
        <v>30</v>
      </c>
      <c r="D16" s="9" t="n">
        <v>728636.008246896</v>
      </c>
      <c r="E16" s="9"/>
      <c r="F16" s="10" t="n">
        <f aca="false">D16/C16</f>
        <v>24287.8669415632</v>
      </c>
      <c r="G16" s="9"/>
    </row>
    <row r="17" customFormat="false" ht="12.75" hidden="false" customHeight="false" outlineLevel="0" collapsed="false">
      <c r="B17" s="8" t="n">
        <v>37165</v>
      </c>
      <c r="C17" s="9" t="n">
        <f aca="false">EOMONTH(B17,0)-EOMONTH(B17,-1)</f>
        <v>31</v>
      </c>
      <c r="D17" s="9" t="n">
        <v>720260.30745445</v>
      </c>
      <c r="E17" s="9"/>
      <c r="F17" s="10" t="n">
        <f aca="false">D17/C17</f>
        <v>23234.2034662726</v>
      </c>
      <c r="G17" s="9"/>
    </row>
    <row r="18" customFormat="false" ht="12.75" hidden="false" customHeight="false" outlineLevel="0" collapsed="false">
      <c r="B18" s="8" t="n">
        <v>37196</v>
      </c>
      <c r="C18" s="9" t="n">
        <f aca="false">EOMONTH(B18,0)-EOMONTH(B18,-1)</f>
        <v>30</v>
      </c>
      <c r="D18" s="9" t="n">
        <v>710463.523512195</v>
      </c>
      <c r="E18" s="9"/>
      <c r="F18" s="10" t="n">
        <f aca="false">D18/C18</f>
        <v>23682.1174504065</v>
      </c>
      <c r="G18" s="9"/>
    </row>
    <row r="19" customFormat="false" ht="12.75" hidden="false" customHeight="false" outlineLevel="0" collapsed="false">
      <c r="B19" s="8" t="n">
        <v>37226</v>
      </c>
      <c r="C19" s="9" t="n">
        <f aca="false">EOMONTH(B19,0)-EOMONTH(B19,-1)</f>
        <v>31</v>
      </c>
      <c r="D19" s="9" t="n">
        <v>701544.18425089</v>
      </c>
      <c r="E19" s="9"/>
      <c r="F19" s="10" t="n">
        <f aca="false">D19/C19</f>
        <v>22630.4575564803</v>
      </c>
      <c r="G19" s="9"/>
    </row>
    <row r="20" customFormat="false" ht="12.75" hidden="false" customHeight="false" outlineLevel="0" collapsed="false">
      <c r="B20" s="8" t="n">
        <v>37257</v>
      </c>
      <c r="C20" s="9" t="n">
        <f aca="false">EOMONTH(B20,0)-EOMONTH(B20,-1)</f>
        <v>31</v>
      </c>
      <c r="D20" s="9" t="n">
        <v>658215.09798177</v>
      </c>
      <c r="E20" s="9"/>
      <c r="F20" s="10" t="n">
        <f aca="false">D20/C20</f>
        <v>21232.7450961861</v>
      </c>
      <c r="G20" s="9"/>
    </row>
    <row r="21" customFormat="false" ht="12.75" hidden="false" customHeight="false" outlineLevel="0" collapsed="false">
      <c r="B21" s="8" t="n">
        <v>37288</v>
      </c>
      <c r="C21" s="9" t="n">
        <f aca="false">EOMONTH(B21,0)-EOMONTH(B21,-1)</f>
        <v>28</v>
      </c>
      <c r="D21" s="9" t="n">
        <v>674155.421797874</v>
      </c>
      <c r="E21" s="9"/>
      <c r="F21" s="10" t="n">
        <f aca="false">D21/C21</f>
        <v>24076.9793499241</v>
      </c>
      <c r="G21" s="9"/>
    </row>
    <row r="22" customFormat="false" ht="12.75" hidden="false" customHeight="false" outlineLevel="0" collapsed="false">
      <c r="B22" s="8" t="n">
        <v>37316</v>
      </c>
      <c r="C22" s="9" t="n">
        <f aca="false">EOMONTH(B22,0)-EOMONTH(B22,-1)</f>
        <v>31</v>
      </c>
      <c r="D22" s="9" t="n">
        <v>693559.259099534</v>
      </c>
      <c r="E22" s="9"/>
      <c r="F22" s="10" t="n">
        <f aca="false">D22/C22</f>
        <v>22372.8793257914</v>
      </c>
      <c r="G22" s="9"/>
    </row>
    <row r="23" customFormat="false" ht="12.75" hidden="false" customHeight="false" outlineLevel="0" collapsed="false">
      <c r="B23" s="8" t="n">
        <v>37347</v>
      </c>
      <c r="C23" s="9" t="n">
        <f aca="false">EOMONTH(B23,0)-EOMONTH(B23,-1)</f>
        <v>30</v>
      </c>
      <c r="D23" s="9" t="n">
        <v>711989.71108729</v>
      </c>
      <c r="E23" s="9"/>
      <c r="F23" s="10" t="n">
        <f aca="false">D23/C23</f>
        <v>23732.9903695763</v>
      </c>
      <c r="G23" s="9"/>
    </row>
    <row r="24" customFormat="false" ht="12.75" hidden="false" customHeight="false" outlineLevel="0" collapsed="false">
      <c r="B24" s="8" t="n">
        <v>37377</v>
      </c>
      <c r="C24" s="9" t="n">
        <f aca="false">EOMONTH(B24,0)-EOMONTH(B24,-1)</f>
        <v>31</v>
      </c>
      <c r="D24" s="9" t="n">
        <v>732400.226756546</v>
      </c>
      <c r="E24" s="9"/>
      <c r="F24" s="10" t="n">
        <f aca="false">D24/C24</f>
        <v>23625.8137663402</v>
      </c>
      <c r="G24" s="9"/>
    </row>
    <row r="25" customFormat="false" ht="12.75" hidden="false" customHeight="false" outlineLevel="0" collapsed="false">
      <c r="B25" s="8" t="n">
        <v>37408</v>
      </c>
      <c r="C25" s="9" t="n">
        <f aca="false">EOMONTH(B25,0)-EOMONTH(B25,-1)</f>
        <v>30</v>
      </c>
      <c r="D25" s="9" t="n">
        <v>751884.612130409</v>
      </c>
      <c r="E25" s="9"/>
      <c r="F25" s="10" t="n">
        <f aca="false">D25/C25</f>
        <v>25062.820404347</v>
      </c>
      <c r="G25" s="9"/>
    </row>
    <row r="26" customFormat="false" ht="12.75" hidden="false" customHeight="false" outlineLevel="0" collapsed="false">
      <c r="B26" s="8" t="n">
        <v>37438</v>
      </c>
      <c r="C26" s="9" t="n">
        <f aca="false">EOMONTH(B26,0)-EOMONTH(B26,-1)</f>
        <v>31</v>
      </c>
      <c r="D26" s="9" t="n">
        <v>772637.039737629</v>
      </c>
      <c r="E26" s="9"/>
      <c r="F26" s="10" t="n">
        <f aca="false">D26/C26</f>
        <v>24923.7754754074</v>
      </c>
      <c r="G26" s="9"/>
    </row>
    <row r="27" customFormat="false" ht="12.75" hidden="false" customHeight="false" outlineLevel="0" collapsed="false">
      <c r="B27" s="8" t="n">
        <v>37469</v>
      </c>
      <c r="C27" s="9" t="n">
        <f aca="false">EOMONTH(B27,0)-EOMONTH(B27,-1)</f>
        <v>31</v>
      </c>
      <c r="D27" s="9" t="n">
        <v>794662.058342149</v>
      </c>
      <c r="E27" s="9"/>
      <c r="F27" s="10" t="n">
        <f aca="false">D27/C27</f>
        <v>25634.2599465209</v>
      </c>
      <c r="G27" s="9"/>
    </row>
    <row r="28" customFormat="false" ht="12.75" hidden="false" customHeight="false" outlineLevel="0" collapsed="false">
      <c r="B28" s="8" t="n">
        <v>37500</v>
      </c>
      <c r="C28" s="9" t="n">
        <f aca="false">EOMONTH(B28,0)-EOMONTH(B28,-1)</f>
        <v>30</v>
      </c>
      <c r="D28" s="9" t="n">
        <v>815824.602930941</v>
      </c>
      <c r="E28" s="9"/>
      <c r="F28" s="10" t="n">
        <f aca="false">D28/C28</f>
        <v>27194.1534310314</v>
      </c>
      <c r="G28" s="9"/>
    </row>
    <row r="29" customFormat="false" ht="12.75" hidden="false" customHeight="false" outlineLevel="0" collapsed="false">
      <c r="B29" s="8" t="n">
        <v>37530</v>
      </c>
      <c r="C29" s="9" t="n">
        <f aca="false">EOMONTH(B29,0)-EOMONTH(B29,-1)</f>
        <v>31</v>
      </c>
      <c r="D29" s="9" t="n">
        <v>838990.004966993</v>
      </c>
      <c r="E29" s="9"/>
      <c r="F29" s="10" t="n">
        <f aca="false">D29/C29</f>
        <v>27064.1937086127</v>
      </c>
      <c r="G29" s="9"/>
    </row>
    <row r="30" customFormat="false" ht="12.75" hidden="false" customHeight="false" outlineLevel="0" collapsed="false">
      <c r="B30" s="8" t="n">
        <v>37561</v>
      </c>
      <c r="C30" s="9" t="n">
        <f aca="false">EOMONTH(B30,0)-EOMONTH(B30,-1)</f>
        <v>30</v>
      </c>
      <c r="D30" s="9" t="n">
        <v>861364.002914471</v>
      </c>
      <c r="E30" s="9"/>
      <c r="F30" s="10" t="n">
        <f aca="false">D30/C30</f>
        <v>28712.1334304824</v>
      </c>
      <c r="G30" s="9"/>
    </row>
    <row r="31" customFormat="false" ht="12.75" hidden="false" customHeight="false" outlineLevel="0" collapsed="false">
      <c r="B31" s="8" t="n">
        <v>37591</v>
      </c>
      <c r="C31" s="9" t="n">
        <f aca="false">EOMONTH(B31,0)-EOMONTH(B31,-1)</f>
        <v>31</v>
      </c>
      <c r="D31" s="9" t="n">
        <v>885052.753043299</v>
      </c>
      <c r="E31" s="9"/>
      <c r="F31" s="10" t="n">
        <f aca="false">D31/C31</f>
        <v>28550.0888078484</v>
      </c>
      <c r="G31" s="9"/>
    </row>
    <row r="32" customFormat="false" ht="12.75" hidden="false" customHeight="false" outlineLevel="0" collapsed="false">
      <c r="B32" s="8" t="n">
        <v>37622</v>
      </c>
      <c r="C32" s="9" t="n">
        <f aca="false">EOMONTH(B32,0)-EOMONTH(B32,-1)</f>
        <v>31</v>
      </c>
      <c r="D32" s="9" t="n">
        <v>943563.992870799</v>
      </c>
      <c r="E32" s="9"/>
      <c r="F32" s="10" t="n">
        <f aca="false">D32/C32</f>
        <v>30437.5481571225</v>
      </c>
      <c r="G32" s="9"/>
    </row>
    <row r="33" customFormat="false" ht="12.75" hidden="false" customHeight="false" outlineLevel="0" collapsed="false">
      <c r="B33" s="8" t="n">
        <v>37653</v>
      </c>
      <c r="C33" s="9" t="n">
        <f aca="false">EOMONTH(B33,0)-EOMONTH(B33,-1)</f>
        <v>28</v>
      </c>
      <c r="D33" s="9" t="n">
        <v>911815.442348594</v>
      </c>
      <c r="E33" s="9"/>
      <c r="F33" s="10" t="n">
        <f aca="false">D33/C33</f>
        <v>32564.8372267355</v>
      </c>
      <c r="G33" s="9"/>
    </row>
    <row r="34" customFormat="false" ht="12.75" hidden="false" customHeight="false" outlineLevel="0" collapsed="false">
      <c r="B34" s="8" t="n">
        <v>37681</v>
      </c>
      <c r="C34" s="9" t="n">
        <f aca="false">EOMONTH(B34,0)-EOMONTH(B34,-1)</f>
        <v>31</v>
      </c>
      <c r="D34" s="9" t="n">
        <v>883643.507690479</v>
      </c>
      <c r="E34" s="9"/>
      <c r="F34" s="10" t="n">
        <f aca="false">D34/C34</f>
        <v>28504.629280338</v>
      </c>
      <c r="G34" s="9"/>
    </row>
    <row r="35" customFormat="false" ht="12.75" hidden="false" customHeight="false" outlineLevel="0" collapsed="false">
      <c r="B35" s="8" t="n">
        <v>37712</v>
      </c>
      <c r="C35" s="9" t="n">
        <f aca="false">EOMONTH(B35,0)-EOMONTH(B35,-1)</f>
        <v>30</v>
      </c>
      <c r="D35" s="9" t="n">
        <v>855068.018087263</v>
      </c>
      <c r="E35" s="9"/>
      <c r="F35" s="10" t="n">
        <f aca="false">D35/C35</f>
        <v>28502.2672695754</v>
      </c>
      <c r="G35" s="9"/>
    </row>
    <row r="36" customFormat="false" ht="12.75" hidden="false" customHeight="false" outlineLevel="0" collapsed="false">
      <c r="B36" s="8" t="n">
        <v>37742</v>
      </c>
      <c r="C36" s="9" t="n">
        <f aca="false">EOMONTH(B36,0)-EOMONTH(B36,-1)</f>
        <v>31</v>
      </c>
      <c r="D36" s="9" t="n">
        <v>828649.744445862</v>
      </c>
      <c r="E36" s="9"/>
      <c r="F36" s="10" t="n">
        <f aca="false">D36/C36</f>
        <v>26730.6369176085</v>
      </c>
      <c r="G36" s="9"/>
    </row>
    <row r="37" customFormat="false" ht="12.75" hidden="false" customHeight="false" outlineLevel="0" collapsed="false">
      <c r="B37" s="8" t="n">
        <v>37773</v>
      </c>
      <c r="C37" s="9" t="n">
        <f aca="false">EOMONTH(B37,0)-EOMONTH(B37,-1)</f>
        <v>30</v>
      </c>
      <c r="D37" s="9" t="n">
        <v>801800.369995679</v>
      </c>
      <c r="E37" s="9"/>
      <c r="F37" s="10" t="n">
        <f aca="false">D37/C37</f>
        <v>26726.678999856</v>
      </c>
      <c r="G37" s="9"/>
    </row>
    <row r="38" customFormat="false" ht="12.75" hidden="false" customHeight="false" outlineLevel="0" collapsed="false">
      <c r="B38" s="8" t="n">
        <v>37803</v>
      </c>
      <c r="C38" s="9" t="n">
        <f aca="false">EOMONTH(B38,0)-EOMONTH(B38,-1)</f>
        <v>31</v>
      </c>
      <c r="D38" s="9" t="n">
        <v>776402.461812446</v>
      </c>
      <c r="E38" s="9"/>
      <c r="F38" s="10" t="n">
        <f aca="false">D38/C38</f>
        <v>25045.2407036273</v>
      </c>
      <c r="G38" s="9"/>
    </row>
    <row r="39" customFormat="false" ht="12.75" hidden="false" customHeight="false" outlineLevel="0" collapsed="false">
      <c r="B39" s="8" t="n">
        <v>37834</v>
      </c>
      <c r="C39" s="9" t="n">
        <f aca="false">EOMONTH(B39,0)-EOMONTH(B39,-1)</f>
        <v>31</v>
      </c>
      <c r="D39" s="9" t="n">
        <v>752409.443230886</v>
      </c>
      <c r="E39" s="9"/>
      <c r="F39" s="10" t="n">
        <f aca="false">D39/C39</f>
        <v>24271.2723622866</v>
      </c>
      <c r="G39" s="9"/>
    </row>
    <row r="40" customFormat="false" ht="12.75" hidden="false" customHeight="false" outlineLevel="0" collapsed="false">
      <c r="B40" s="8" t="n">
        <v>37865</v>
      </c>
      <c r="C40" s="9" t="n">
        <f aca="false">EOMONTH(B40,0)-EOMONTH(B40,-1)</f>
        <v>30</v>
      </c>
      <c r="D40" s="9" t="n">
        <v>727955.56711845</v>
      </c>
      <c r="E40" s="9"/>
      <c r="F40" s="10" t="n">
        <f aca="false">D40/C40</f>
        <v>24265.185570615</v>
      </c>
      <c r="G40" s="9"/>
    </row>
    <row r="41" customFormat="false" ht="12.75" hidden="false" customHeight="false" outlineLevel="0" collapsed="false">
      <c r="B41" s="8" t="n">
        <v>37895</v>
      </c>
      <c r="C41" s="9" t="n">
        <f aca="false">EOMONTH(B41,0)-EOMONTH(B41,-1)</f>
        <v>31</v>
      </c>
      <c r="D41" s="9" t="n">
        <v>705455.889983264</v>
      </c>
      <c r="E41" s="9"/>
      <c r="F41" s="10" t="n">
        <f aca="false">D41/C41</f>
        <v>22756.6416123633</v>
      </c>
      <c r="G41" s="9"/>
    </row>
    <row r="42" customFormat="false" ht="12.75" hidden="false" customHeight="false" outlineLevel="0" collapsed="false">
      <c r="B42" s="8" t="n">
        <v>37926</v>
      </c>
      <c r="C42" s="9" t="n">
        <f aca="false">EOMONTH(B42,0)-EOMONTH(B42,-1)</f>
        <v>30</v>
      </c>
      <c r="D42" s="9" t="n">
        <v>682476.246890232</v>
      </c>
      <c r="E42" s="9"/>
      <c r="F42" s="10" t="n">
        <f aca="false">D42/C42</f>
        <v>22749.2082296744</v>
      </c>
      <c r="G42" s="9"/>
    </row>
    <row r="43" customFormat="false" ht="12.75" hidden="false" customHeight="false" outlineLevel="0" collapsed="false">
      <c r="B43" s="8" t="n">
        <v>37956</v>
      </c>
      <c r="C43" s="9" t="n">
        <f aca="false">EOMONTH(B43,0)-EOMONTH(B43,-1)</f>
        <v>31</v>
      </c>
      <c r="D43" s="9" t="n">
        <v>660793.227160084</v>
      </c>
      <c r="E43" s="9"/>
      <c r="F43" s="10" t="n">
        <f aca="false">D43/C43</f>
        <v>21315.9105535511</v>
      </c>
      <c r="G43" s="9"/>
    </row>
    <row r="44" customFormat="false" ht="12.75" hidden="false" customHeight="false" outlineLevel="0" collapsed="false">
      <c r="B44" s="8" t="n">
        <v>37987</v>
      </c>
      <c r="C44" s="9" t="n">
        <f aca="false">EOMONTH(B44,0)-EOMONTH(B44,-1)</f>
        <v>31</v>
      </c>
      <c r="D44" s="9" t="n">
        <v>735018.745261481</v>
      </c>
      <c r="E44" s="9"/>
      <c r="F44" s="10" t="n">
        <f aca="false">D44/C44</f>
        <v>23710.2821052091</v>
      </c>
      <c r="G44" s="9"/>
    </row>
    <row r="45" customFormat="false" ht="12.75" hidden="false" customHeight="false" outlineLevel="0" collapsed="false">
      <c r="B45" s="8" t="n">
        <v>38018</v>
      </c>
      <c r="C45" s="9" t="n">
        <f aca="false">EOMONTH(B45,0)-EOMONTH(B45,-1)</f>
        <v>29</v>
      </c>
      <c r="D45" s="9" t="n">
        <v>751735.735200686</v>
      </c>
      <c r="E45" s="9"/>
      <c r="F45" s="10" t="n">
        <f aca="false">D45/C45</f>
        <v>25921.9219034719</v>
      </c>
      <c r="G45" s="9"/>
    </row>
    <row r="46" customFormat="false" ht="12.75" hidden="false" customHeight="false" outlineLevel="0" collapsed="false">
      <c r="B46" s="8" t="n">
        <v>38047</v>
      </c>
      <c r="C46" s="9" t="n">
        <f aca="false">EOMONTH(B46,0)-EOMONTH(B46,-1)</f>
        <v>31</v>
      </c>
      <c r="D46" s="9" t="n">
        <v>770610.383394201</v>
      </c>
      <c r="E46" s="9"/>
      <c r="F46" s="10" t="n">
        <f aca="false">D46/C46</f>
        <v>24858.3994643291</v>
      </c>
      <c r="G46" s="9"/>
    </row>
    <row r="47" customFormat="false" ht="12.75" hidden="false" customHeight="false" outlineLevel="0" collapsed="false">
      <c r="B47" s="8" t="n">
        <v>38078</v>
      </c>
      <c r="C47" s="9" t="n">
        <f aca="false">EOMONTH(B47,0)-EOMONTH(B47,-1)</f>
        <v>30</v>
      </c>
      <c r="D47" s="9" t="n">
        <v>788782.734972116</v>
      </c>
      <c r="E47" s="9"/>
      <c r="F47" s="10" t="n">
        <f aca="false">D47/C47</f>
        <v>26292.7578324039</v>
      </c>
      <c r="G47" s="9"/>
    </row>
    <row r="48" customFormat="false" ht="12.75" hidden="false" customHeight="false" outlineLevel="0" collapsed="false">
      <c r="B48" s="8" t="n">
        <v>38108</v>
      </c>
      <c r="C48" s="9" t="n">
        <f aca="false">EOMONTH(B48,0)-EOMONTH(B48,-1)</f>
        <v>31</v>
      </c>
      <c r="D48" s="9" t="n">
        <v>808513.071011417</v>
      </c>
      <c r="E48" s="9"/>
      <c r="F48" s="10" t="n">
        <f aca="false">D48/C48</f>
        <v>26081.0668068199</v>
      </c>
      <c r="G48" s="9"/>
    </row>
    <row r="49" customFormat="false" ht="12.75" hidden="false" customHeight="false" outlineLevel="0" collapsed="false">
      <c r="B49" s="8" t="n">
        <v>38139</v>
      </c>
      <c r="C49" s="9" t="n">
        <f aca="false">EOMONTH(B49,0)-EOMONTH(B49,-1)</f>
        <v>30</v>
      </c>
      <c r="D49" s="9" t="n">
        <v>827591.914078073</v>
      </c>
      <c r="E49" s="9"/>
      <c r="F49" s="10" t="n">
        <f aca="false">D49/C49</f>
        <v>27586.3971359358</v>
      </c>
      <c r="G49" s="9"/>
    </row>
    <row r="50" customFormat="false" ht="12.75" hidden="false" customHeight="false" outlineLevel="0" collapsed="false">
      <c r="B50" s="8" t="n">
        <v>38169</v>
      </c>
      <c r="C50" s="9" t="n">
        <f aca="false">EOMONTH(B50,0)-EOMONTH(B50,-1)</f>
        <v>31</v>
      </c>
      <c r="D50" s="9" t="n">
        <v>847700.033899291</v>
      </c>
      <c r="E50" s="9"/>
      <c r="F50" s="10" t="n">
        <f aca="false">D50/C50</f>
        <v>27345.1623838481</v>
      </c>
      <c r="G50" s="9"/>
    </row>
    <row r="51" customFormat="false" ht="12.75" hidden="false" customHeight="false" outlineLevel="0" collapsed="false">
      <c r="B51" s="8" t="n">
        <v>38200</v>
      </c>
      <c r="C51" s="9" t="n">
        <f aca="false">EOMONTH(B51,0)-EOMONTH(B51,-1)</f>
        <v>31</v>
      </c>
      <c r="D51" s="9" t="n">
        <v>868798.45316901</v>
      </c>
      <c r="E51" s="9"/>
      <c r="F51" s="10" t="n">
        <f aca="false">D51/C51</f>
        <v>28025.756553839</v>
      </c>
      <c r="G51" s="9"/>
    </row>
    <row r="52" customFormat="false" ht="12.75" hidden="false" customHeight="false" outlineLevel="0" collapsed="false">
      <c r="B52" s="8" t="n">
        <v>38231</v>
      </c>
      <c r="C52" s="9" t="n">
        <f aca="false">EOMONTH(B52,0)-EOMONTH(B52,-1)</f>
        <v>30</v>
      </c>
      <c r="D52" s="9" t="n">
        <v>889338.453489756</v>
      </c>
      <c r="E52" s="9"/>
      <c r="F52" s="10" t="n">
        <f aca="false">D52/C52</f>
        <v>29644.6151163252</v>
      </c>
      <c r="G52" s="9"/>
    </row>
    <row r="53" customFormat="false" ht="12.75" hidden="false" customHeight="false" outlineLevel="0" collapsed="false">
      <c r="B53" s="8" t="n">
        <v>38261</v>
      </c>
      <c r="C53" s="9" t="n">
        <f aca="false">EOMONTH(B53,0)-EOMONTH(B53,-1)</f>
        <v>31</v>
      </c>
      <c r="D53" s="9" t="n">
        <v>911411.581454064</v>
      </c>
      <c r="E53" s="9"/>
      <c r="F53" s="10" t="n">
        <f aca="false">D53/C53</f>
        <v>29400.3735952924</v>
      </c>
      <c r="G53" s="9"/>
    </row>
    <row r="54" customFormat="false" ht="12.75" hidden="false" customHeight="false" outlineLevel="0" collapsed="false">
      <c r="B54" s="8" t="n">
        <v>38292</v>
      </c>
      <c r="C54" s="9" t="n">
        <f aca="false">EOMONTH(B54,0)-EOMONTH(B54,-1)</f>
        <v>30</v>
      </c>
      <c r="D54" s="9" t="n">
        <v>932979.654868748</v>
      </c>
      <c r="E54" s="9"/>
      <c r="F54" s="10" t="n">
        <f aca="false">D54/C54</f>
        <v>31099.3218289583</v>
      </c>
      <c r="G54" s="9"/>
    </row>
    <row r="55" customFormat="false" ht="12.75" hidden="false" customHeight="false" outlineLevel="0" collapsed="false">
      <c r="B55" s="8" t="n">
        <v>38322</v>
      </c>
      <c r="C55" s="9" t="n">
        <f aca="false">EOMONTH(B55,0)-EOMONTH(B55,-1)</f>
        <v>31</v>
      </c>
      <c r="D55" s="9" t="n">
        <v>955584.769125363</v>
      </c>
      <c r="E55" s="9"/>
      <c r="F55" s="10" t="n">
        <f aca="false">D55/C55</f>
        <v>30825.3151330762</v>
      </c>
      <c r="G55" s="9"/>
    </row>
    <row r="56" customFormat="false" ht="12.75" hidden="false" customHeight="false" outlineLevel="0" collapsed="false">
      <c r="B56" s="8" t="n">
        <v>38353</v>
      </c>
      <c r="C56" s="9" t="n">
        <f aca="false">EOMONTH(B56,0)-EOMONTH(B56,-1)</f>
        <v>31</v>
      </c>
      <c r="D56" s="9" t="n">
        <v>986200.77025678</v>
      </c>
      <c r="E56" s="9"/>
      <c r="F56" s="10" t="n">
        <f aca="false">D56/C56</f>
        <v>31812.9280727994</v>
      </c>
      <c r="G56" s="9"/>
    </row>
    <row r="57" customFormat="false" ht="12.75" hidden="false" customHeight="false" outlineLevel="0" collapsed="false">
      <c r="B57" s="8" t="n">
        <v>38384</v>
      </c>
      <c r="C57" s="9" t="n">
        <f aca="false">EOMONTH(B57,0)-EOMONTH(B57,-1)</f>
        <v>28</v>
      </c>
      <c r="D57" s="9" t="n">
        <v>942650.718145888</v>
      </c>
      <c r="E57" s="9"/>
      <c r="F57" s="10" t="n">
        <f aca="false">D57/C57</f>
        <v>33666.0970766389</v>
      </c>
      <c r="G57" s="9"/>
    </row>
    <row r="58" customFormat="false" ht="12.75" hidden="false" customHeight="false" outlineLevel="0" collapsed="false">
      <c r="B58" s="8" t="n">
        <v>38412</v>
      </c>
      <c r="C58" s="9" t="n">
        <f aca="false">EOMONTH(B58,0)-EOMONTH(B58,-1)</f>
        <v>31</v>
      </c>
      <c r="D58" s="9" t="n">
        <v>902771.622955921</v>
      </c>
      <c r="E58" s="9"/>
      <c r="F58" s="10" t="n">
        <f aca="false">D58/C58</f>
        <v>29121.6652566426</v>
      </c>
      <c r="G58" s="9"/>
    </row>
    <row r="59" customFormat="false" ht="12.75" hidden="false" customHeight="false" outlineLevel="0" collapsed="false">
      <c r="B59" s="8" t="n">
        <v>38443</v>
      </c>
      <c r="C59" s="9" t="n">
        <f aca="false">EOMONTH(B59,0)-EOMONTH(B59,-1)</f>
        <v>30</v>
      </c>
      <c r="D59" s="9" t="n">
        <v>863694.399129896</v>
      </c>
      <c r="E59" s="9"/>
      <c r="F59" s="10" t="n">
        <f aca="false">D59/C59</f>
        <v>28789.8133043299</v>
      </c>
      <c r="G59" s="9"/>
    </row>
    <row r="60" customFormat="false" ht="12.75" hidden="false" customHeight="false" outlineLevel="0" collapsed="false">
      <c r="B60" s="8" t="n">
        <v>38473</v>
      </c>
      <c r="C60" s="9" t="n">
        <f aca="false">EOMONTH(B60,0)-EOMONTH(B60,-1)</f>
        <v>31</v>
      </c>
      <c r="D60" s="9" t="n">
        <v>827143.322029748</v>
      </c>
      <c r="E60" s="9"/>
      <c r="F60" s="10" t="n">
        <f aca="false">D60/C60</f>
        <v>26682.0426461209</v>
      </c>
      <c r="G60" s="9"/>
    </row>
    <row r="61" customFormat="false" ht="12.75" hidden="false" customHeight="false" outlineLevel="0" collapsed="false">
      <c r="B61" s="8" t="n">
        <v>38504</v>
      </c>
      <c r="C61" s="9" t="n">
        <f aca="false">EOMONTH(B61,0)-EOMONTH(B61,-1)</f>
        <v>30</v>
      </c>
      <c r="D61" s="9" t="n">
        <v>791295.88510651</v>
      </c>
      <c r="E61" s="9"/>
      <c r="F61" s="10" t="n">
        <f aca="false">D61/C61</f>
        <v>26376.5295035503</v>
      </c>
      <c r="G61" s="9"/>
    </row>
    <row r="62" customFormat="false" ht="12.75" hidden="false" customHeight="false" outlineLevel="0" collapsed="false">
      <c r="B62" s="8" t="n">
        <v>38534</v>
      </c>
      <c r="C62" s="9" t="n">
        <f aca="false">EOMONTH(B62,0)-EOMONTH(B62,-1)</f>
        <v>31</v>
      </c>
      <c r="D62" s="9" t="n">
        <v>757382.663140367</v>
      </c>
      <c r="E62" s="9"/>
      <c r="F62" s="10" t="n">
        <f aca="false">D62/C62</f>
        <v>24431.6988109796</v>
      </c>
      <c r="G62" s="9"/>
    </row>
    <row r="63" customFormat="false" ht="12.75" hidden="false" customHeight="false" outlineLevel="0" collapsed="false">
      <c r="B63" s="8" t="n">
        <v>38565</v>
      </c>
      <c r="C63" s="9" t="n">
        <f aca="false">EOMONTH(B63,0)-EOMONTH(B63,-1)</f>
        <v>31</v>
      </c>
      <c r="D63" s="9" t="n">
        <v>725317.18129263</v>
      </c>
      <c r="E63" s="9"/>
      <c r="F63" s="10" t="n">
        <f aca="false">D63/C63</f>
        <v>23397.3284287945</v>
      </c>
      <c r="G63" s="9"/>
    </row>
    <row r="64" customFormat="false" ht="12.75" hidden="false" customHeight="false" outlineLevel="0" collapsed="false">
      <c r="B64" s="8" t="n">
        <v>38596</v>
      </c>
      <c r="C64" s="9" t="n">
        <f aca="false">EOMONTH(B64,0)-EOMONTH(B64,-1)</f>
        <v>30</v>
      </c>
      <c r="D64" s="9" t="n">
        <v>693815.789722647</v>
      </c>
      <c r="E64" s="9"/>
      <c r="F64" s="10" t="n">
        <f aca="false">D64/C64</f>
        <v>23127.1929907549</v>
      </c>
      <c r="G64" s="9"/>
    </row>
    <row r="65" customFormat="false" ht="12.75" hidden="false" customHeight="false" outlineLevel="0" collapsed="false">
      <c r="B65" s="8" t="n">
        <v>38626</v>
      </c>
      <c r="C65" s="9" t="n">
        <f aca="false">EOMONTH(B65,0)-EOMONTH(B65,-1)</f>
        <v>31</v>
      </c>
      <c r="D65" s="9" t="n">
        <v>664427.543533139</v>
      </c>
      <c r="E65" s="9"/>
      <c r="F65" s="10" t="n">
        <f aca="false">D65/C65</f>
        <v>21433.1465655851</v>
      </c>
      <c r="G65" s="9"/>
    </row>
    <row r="66" customFormat="false" ht="12.75" hidden="false" customHeight="false" outlineLevel="0" collapsed="false">
      <c r="B66" s="8" t="n">
        <v>38657</v>
      </c>
      <c r="C66" s="9" t="n">
        <f aca="false">EOMONTH(B66,0)-EOMONTH(B66,-1)</f>
        <v>30</v>
      </c>
      <c r="D66" s="9" t="n">
        <v>635524.087817547</v>
      </c>
      <c r="E66" s="9"/>
      <c r="F66" s="10" t="n">
        <f aca="false">D66/C66</f>
        <v>21184.1362605849</v>
      </c>
      <c r="G66" s="9"/>
    </row>
    <row r="67" customFormat="false" ht="12.75" hidden="false" customHeight="false" outlineLevel="0" collapsed="false">
      <c r="B67" s="8" t="n">
        <v>38687</v>
      </c>
      <c r="C67" s="9" t="n">
        <f aca="false">EOMONTH(B67,0)-EOMONTH(B67,-1)</f>
        <v>31</v>
      </c>
      <c r="D67" s="9" t="n">
        <v>608229.547592534</v>
      </c>
      <c r="E67" s="9"/>
      <c r="F67" s="10" t="n">
        <f aca="false">D67/C67</f>
        <v>19620.3079868559</v>
      </c>
      <c r="G67" s="9"/>
    </row>
    <row r="68" customFormat="false" ht="12.75" hidden="false" customHeight="false" outlineLevel="0" collapsed="false">
      <c r="B68" s="8" t="n">
        <v>38718</v>
      </c>
      <c r="C68" s="9" t="n">
        <f aca="false">EOMONTH(B68,0)-EOMONTH(B68,-1)</f>
        <v>31</v>
      </c>
      <c r="D68" s="9" t="n">
        <v>772255.76285873</v>
      </c>
      <c r="E68" s="9"/>
      <c r="F68" s="10" t="n">
        <f aca="false">D68/C68</f>
        <v>24911.4762212494</v>
      </c>
      <c r="G68" s="9"/>
    </row>
    <row r="69" customFormat="false" ht="12.75" hidden="false" customHeight="false" outlineLevel="0" collapsed="false">
      <c r="B69" s="8" t="n">
        <v>38749</v>
      </c>
      <c r="C69" s="9" t="n">
        <f aca="false">EOMONTH(B69,0)-EOMONTH(B69,-1)</f>
        <v>28</v>
      </c>
      <c r="D69" s="9" t="n">
        <v>795567.67544125</v>
      </c>
      <c r="E69" s="9"/>
      <c r="F69" s="10" t="n">
        <f aca="false">D69/C69</f>
        <v>28413.1312657589</v>
      </c>
      <c r="G69" s="9"/>
    </row>
    <row r="70" customFormat="false" ht="12.75" hidden="false" customHeight="false" outlineLevel="0" collapsed="false">
      <c r="B70" s="8" t="n">
        <v>38777</v>
      </c>
      <c r="C70" s="9" t="n">
        <f aca="false">EOMONTH(B70,0)-EOMONTH(B70,-1)</f>
        <v>31</v>
      </c>
      <c r="D70" s="9" t="n">
        <v>821086.918380533</v>
      </c>
      <c r="E70" s="9"/>
      <c r="F70" s="10" t="n">
        <f aca="false">D70/C70</f>
        <v>26486.6747864688</v>
      </c>
      <c r="G70" s="9"/>
    </row>
    <row r="71" customFormat="false" ht="12.75" hidden="false" customHeight="false" outlineLevel="0" collapsed="false">
      <c r="B71" s="8" t="n">
        <v>38808</v>
      </c>
      <c r="C71" s="9" t="n">
        <f aca="false">EOMONTH(B71,0)-EOMONTH(B71,-1)</f>
        <v>30</v>
      </c>
      <c r="D71" s="9" t="n">
        <v>846687.155286621</v>
      </c>
      <c r="E71" s="9"/>
      <c r="F71" s="10" t="n">
        <f aca="false">D71/C71</f>
        <v>28222.9051762207</v>
      </c>
      <c r="G71" s="9"/>
    </row>
    <row r="72" customFormat="false" ht="12.75" hidden="false" customHeight="false" outlineLevel="0" collapsed="false">
      <c r="B72" s="8" t="n">
        <v>38838</v>
      </c>
      <c r="C72" s="9" t="n">
        <f aca="false">EOMONTH(B72,0)-EOMONTH(B72,-1)</f>
        <v>31</v>
      </c>
      <c r="D72" s="9" t="n">
        <v>873762.779528822</v>
      </c>
      <c r="E72" s="9"/>
      <c r="F72" s="10" t="n">
        <f aca="false">D72/C72</f>
        <v>28185.896113833</v>
      </c>
      <c r="G72" s="9"/>
    </row>
    <row r="73" customFormat="false" ht="12.75" hidden="false" customHeight="false" outlineLevel="0" collapsed="false">
      <c r="B73" s="8" t="n">
        <v>38869</v>
      </c>
      <c r="C73" s="9" t="n">
        <f aca="false">EOMONTH(B73,0)-EOMONTH(B73,-1)</f>
        <v>30</v>
      </c>
      <c r="D73" s="9" t="n">
        <v>901018.936740674</v>
      </c>
      <c r="E73" s="9"/>
      <c r="F73" s="10" t="n">
        <f aca="false">D73/C73</f>
        <v>30033.9645580225</v>
      </c>
      <c r="G73" s="9"/>
    </row>
    <row r="74" customFormat="false" ht="12.75" hidden="false" customHeight="false" outlineLevel="0" collapsed="false">
      <c r="B74" s="8" t="n">
        <v>38899</v>
      </c>
      <c r="C74" s="9" t="n">
        <f aca="false">EOMONTH(B74,0)-EOMONTH(B74,-1)</f>
        <v>31</v>
      </c>
      <c r="D74" s="9" t="n">
        <v>929451.548018932</v>
      </c>
      <c r="E74" s="9"/>
      <c r="F74" s="10" t="n">
        <f aca="false">D74/C74</f>
        <v>29982.3080006107</v>
      </c>
      <c r="G74" s="9"/>
    </row>
    <row r="75" customFormat="false" ht="12.75" hidden="false" customHeight="false" outlineLevel="0" collapsed="false">
      <c r="B75" s="8" t="n">
        <v>38930</v>
      </c>
      <c r="C75" s="9" t="n">
        <f aca="false">EOMONTH(B75,0)-EOMONTH(B75,-1)</f>
        <v>31</v>
      </c>
      <c r="D75" s="9" t="n">
        <v>959077.333837982</v>
      </c>
      <c r="E75" s="9"/>
      <c r="F75" s="10" t="n">
        <f aca="false">D75/C75</f>
        <v>30937.9785109027</v>
      </c>
      <c r="G75" s="9"/>
    </row>
    <row r="76" customFormat="false" ht="12.75" hidden="false" customHeight="false" outlineLevel="0" collapsed="false">
      <c r="B76" s="8" t="n">
        <v>38961</v>
      </c>
      <c r="C76" s="9" t="n">
        <f aca="false">EOMONTH(B76,0)-EOMONTH(B76,-1)</f>
        <v>30</v>
      </c>
      <c r="D76" s="9" t="n">
        <v>989003.838701762</v>
      </c>
      <c r="E76" s="9"/>
      <c r="F76" s="10" t="n">
        <f aca="false">D76/C76</f>
        <v>32966.7946233921</v>
      </c>
      <c r="G76" s="9"/>
    </row>
    <row r="77" customFormat="false" ht="12.75" hidden="false" customHeight="false" outlineLevel="0" collapsed="false">
      <c r="B77" s="8" t="n">
        <v>38991</v>
      </c>
      <c r="C77" s="9" t="n">
        <f aca="false">EOMONTH(B77,0)-EOMONTH(B77,-1)</f>
        <v>31</v>
      </c>
      <c r="D77" s="9" t="n">
        <v>1020439.4565559</v>
      </c>
      <c r="E77" s="9"/>
      <c r="F77" s="10" t="n">
        <f aca="false">D77/C77</f>
        <v>32917.4018243839</v>
      </c>
      <c r="G77" s="9"/>
    </row>
    <row r="78" customFormat="false" ht="12.75" hidden="false" customHeight="false" outlineLevel="0" collapsed="false">
      <c r="B78" s="8" t="n">
        <v>39022</v>
      </c>
      <c r="C78" s="9" t="n">
        <f aca="false">EOMONTH(B78,0)-EOMONTH(B78,-1)</f>
        <v>30</v>
      </c>
      <c r="D78" s="9" t="n">
        <v>1052293.45698356</v>
      </c>
      <c r="E78" s="9"/>
      <c r="F78" s="10" t="n">
        <f aca="false">D78/C78</f>
        <v>35076.4485661186</v>
      </c>
      <c r="G78" s="9"/>
    </row>
    <row r="79" customFormat="false" ht="12.75" hidden="false" customHeight="false" outlineLevel="0" collapsed="false">
      <c r="B79" s="8" t="n">
        <v>39052</v>
      </c>
      <c r="C79" s="9" t="n">
        <f aca="false">EOMONTH(B79,0)-EOMONTH(B79,-1)</f>
        <v>31</v>
      </c>
      <c r="D79" s="9" t="n">
        <v>1085426.01220911</v>
      </c>
      <c r="E79" s="9"/>
      <c r="F79" s="10" t="n">
        <f aca="false">D79/C79</f>
        <v>35013.742329326</v>
      </c>
      <c r="G79" s="9"/>
    </row>
    <row r="80" customFormat="false" ht="12.75" hidden="false" customHeight="false" outlineLevel="0" collapsed="false">
      <c r="B80" s="8" t="n">
        <v>39083</v>
      </c>
      <c r="C80" s="9" t="n">
        <f aca="false">EOMONTH(B80,0)-EOMONTH(B80,-1)</f>
        <v>31</v>
      </c>
      <c r="D80" s="9" t="n">
        <v>1093899.67119689</v>
      </c>
      <c r="E80" s="9"/>
      <c r="F80" s="10" t="n">
        <f aca="false">D80/C80</f>
        <v>35287.0861676416</v>
      </c>
      <c r="G80" s="9"/>
    </row>
    <row r="81" customFormat="false" ht="12.75" hidden="false" customHeight="false" outlineLevel="0" collapsed="false">
      <c r="B81" s="8" t="n">
        <v>39114</v>
      </c>
      <c r="C81" s="9" t="n">
        <f aca="false">EOMONTH(B81,0)-EOMONTH(B81,-1)</f>
        <v>28</v>
      </c>
      <c r="D81" s="9" t="n">
        <v>1020750.01857929</v>
      </c>
      <c r="E81" s="9"/>
      <c r="F81" s="10" t="n">
        <f aca="false">D81/C81</f>
        <v>36455.3578064031</v>
      </c>
      <c r="G81" s="9"/>
    </row>
    <row r="82" customFormat="false" ht="12.75" hidden="false" customHeight="false" outlineLevel="0" collapsed="false">
      <c r="B82" s="8" t="n">
        <v>39142</v>
      </c>
      <c r="C82" s="9" t="n">
        <f aca="false">EOMONTH(B82,0)-EOMONTH(B82,-1)</f>
        <v>31</v>
      </c>
      <c r="D82" s="9" t="n">
        <v>953299.805535451</v>
      </c>
      <c r="E82" s="9"/>
      <c r="F82" s="10" t="n">
        <f aca="false">D82/C82</f>
        <v>30751.6066301758</v>
      </c>
      <c r="G82" s="9"/>
    </row>
    <row r="83" customFormat="false" ht="12.75" hidden="false" customHeight="false" outlineLevel="0" collapsed="false">
      <c r="B83" s="8" t="n">
        <v>39173</v>
      </c>
      <c r="C83" s="9" t="n">
        <f aca="false">EOMONTH(B83,0)-EOMONTH(B83,-1)</f>
        <v>30</v>
      </c>
      <c r="D83" s="9" t="n">
        <v>889919.136734504</v>
      </c>
      <c r="E83" s="9"/>
      <c r="F83" s="10" t="n">
        <f aca="false">D83/C83</f>
        <v>29663.9712244835</v>
      </c>
      <c r="G83" s="9"/>
    </row>
    <row r="84" customFormat="false" ht="12.75" hidden="false" customHeight="false" outlineLevel="0" collapsed="false">
      <c r="B84" s="8" t="n">
        <v>39203</v>
      </c>
      <c r="C84" s="9" t="n">
        <f aca="false">EOMONTH(B84,0)-EOMONTH(B84,-1)</f>
        <v>31</v>
      </c>
      <c r="D84" s="9" t="n">
        <v>831109.97290542</v>
      </c>
      <c r="E84" s="9"/>
      <c r="F84" s="10" t="n">
        <f aca="false">D84/C84</f>
        <v>26809.9991259813</v>
      </c>
      <c r="G84" s="9"/>
    </row>
    <row r="85" customFormat="false" ht="12.75" hidden="false" customHeight="false" outlineLevel="0" collapsed="false">
      <c r="B85" s="8" t="n">
        <v>39234</v>
      </c>
      <c r="C85" s="9" t="n">
        <f aca="false">EOMONTH(B85,0)-EOMONTH(B85,-1)</f>
        <v>30</v>
      </c>
      <c r="D85" s="9" t="n">
        <v>775844.682840313</v>
      </c>
      <c r="E85" s="9"/>
      <c r="F85" s="10" t="n">
        <f aca="false">D85/C85</f>
        <v>25861.4894280104</v>
      </c>
      <c r="G85" s="9"/>
    </row>
    <row r="86" customFormat="false" ht="12.75" hidden="false" customHeight="false" outlineLevel="0" collapsed="false">
      <c r="B86" s="8" t="n">
        <v>39264</v>
      </c>
      <c r="C86" s="9" t="n">
        <f aca="false">EOMONTH(B86,0)-EOMONTH(B86,-1)</f>
        <v>31</v>
      </c>
      <c r="D86" s="9" t="n">
        <v>724414.691329687</v>
      </c>
      <c r="E86" s="9"/>
      <c r="F86" s="10" t="n">
        <f aca="false">D86/C86</f>
        <v>23368.2158493448</v>
      </c>
      <c r="G86" s="9"/>
    </row>
    <row r="87" customFormat="false" ht="12.75" hidden="false" customHeight="false" outlineLevel="0" collapsed="false">
      <c r="B87" s="8" t="n">
        <v>39295</v>
      </c>
      <c r="C87" s="9" t="n">
        <f aca="false">EOMONTH(B87,0)-EOMONTH(B87,-1)</f>
        <v>31</v>
      </c>
      <c r="D87" s="9" t="n">
        <v>676539.216673998</v>
      </c>
      <c r="E87" s="9"/>
      <c r="F87" s="10" t="n">
        <f aca="false">D87/C87</f>
        <v>21823.8456991612</v>
      </c>
      <c r="G87" s="9"/>
    </row>
    <row r="88" customFormat="false" ht="12.75" hidden="false" customHeight="false" outlineLevel="0" collapsed="false">
      <c r="B88" s="8" t="n">
        <v>39326</v>
      </c>
      <c r="C88" s="9" t="n">
        <f aca="false">EOMONTH(B88,0)-EOMONTH(B88,-1)</f>
        <v>30</v>
      </c>
      <c r="D88" s="9" t="n">
        <v>631544.09183696</v>
      </c>
      <c r="E88" s="9"/>
      <c r="F88" s="10" t="n">
        <f aca="false">D88/C88</f>
        <v>21051.4697278987</v>
      </c>
      <c r="G88" s="9"/>
    </row>
    <row r="89" customFormat="false" ht="12.75" hidden="false" customHeight="false" outlineLevel="0" collapsed="false">
      <c r="B89" s="8" t="n">
        <v>39356</v>
      </c>
      <c r="C89" s="9" t="n">
        <f aca="false">EOMONTH(B89,0)-EOMONTH(B89,-1)</f>
        <v>31</v>
      </c>
      <c r="D89" s="9" t="n">
        <v>589810.663699223</v>
      </c>
      <c r="E89" s="9"/>
      <c r="F89" s="10" t="n">
        <f aca="false">D89/C89</f>
        <v>19026.1504419104</v>
      </c>
      <c r="G89" s="9"/>
    </row>
    <row r="90" customFormat="false" ht="12.75" hidden="false" customHeight="false" outlineLevel="0" collapsed="false">
      <c r="B90" s="8" t="n">
        <v>39387</v>
      </c>
      <c r="C90" s="9" t="n">
        <f aca="false">EOMONTH(B90,0)-EOMONTH(B90,-1)</f>
        <v>30</v>
      </c>
      <c r="D90" s="9" t="n">
        <v>550574.765238128</v>
      </c>
      <c r="E90" s="9"/>
      <c r="F90" s="10" t="n">
        <f aca="false">D90/C90</f>
        <v>18352.4921746043</v>
      </c>
      <c r="G90" s="9"/>
    </row>
    <row r="91" customFormat="false" ht="12.75" hidden="false" customHeight="false" outlineLevel="0" collapsed="false">
      <c r="B91" s="8" t="n">
        <v>39417</v>
      </c>
      <c r="C91" s="9" t="n">
        <f aca="false">EOMONTH(B91,0)-EOMONTH(B91,-1)</f>
        <v>31</v>
      </c>
      <c r="D91" s="9" t="n">
        <v>514065.75580211</v>
      </c>
      <c r="E91" s="9"/>
      <c r="F91" s="10" t="n">
        <f aca="false">D91/C91</f>
        <v>16582.7663161971</v>
      </c>
      <c r="G91" s="9"/>
    </row>
    <row r="92" customFormat="false" ht="12.75" hidden="false" customHeight="false" outlineLevel="0" collapsed="false">
      <c r="B92" s="8" t="n">
        <v>39448</v>
      </c>
      <c r="C92" s="9" t="n">
        <f aca="false">EOMONTH(B92,0)-EOMONTH(B92,-1)</f>
        <v>31</v>
      </c>
      <c r="D92" s="9" t="n">
        <v>470724.600213802</v>
      </c>
      <c r="E92" s="9"/>
      <c r="F92" s="10" t="n">
        <f aca="false">D92/C92</f>
        <v>15184.6645230259</v>
      </c>
      <c r="G92" s="9"/>
    </row>
    <row r="93" customFormat="false" ht="12.75" hidden="false" customHeight="false" outlineLevel="0" collapsed="false">
      <c r="B93" s="8" t="n">
        <v>39479</v>
      </c>
      <c r="C93" s="9" t="n">
        <f aca="false">EOMONTH(B93,0)-EOMONTH(B93,-1)</f>
        <v>29</v>
      </c>
      <c r="D93" s="9" t="n">
        <v>499016.293273569</v>
      </c>
      <c r="E93" s="9"/>
      <c r="F93" s="10" t="n">
        <f aca="false">D93/C93</f>
        <v>17207.4583887438</v>
      </c>
      <c r="G93" s="9"/>
    </row>
    <row r="94" customFormat="false" ht="12.75" hidden="false" customHeight="false" outlineLevel="0" collapsed="false">
      <c r="B94" s="8" t="n">
        <v>39508</v>
      </c>
      <c r="C94" s="9" t="n">
        <f aca="false">EOMONTH(B94,0)-EOMONTH(B94,-1)</f>
        <v>31</v>
      </c>
      <c r="D94" s="9" t="n">
        <v>529322.044705531</v>
      </c>
      <c r="E94" s="9"/>
      <c r="F94" s="10" t="n">
        <f aca="false">D94/C94</f>
        <v>17074.9046679203</v>
      </c>
      <c r="G94" s="9"/>
    </row>
    <row r="95" customFormat="false" ht="12.75" hidden="false" customHeight="false" outlineLevel="0" collapsed="false">
      <c r="B95" s="8" t="n">
        <v>39539</v>
      </c>
      <c r="C95" s="9" t="n">
        <f aca="false">EOMONTH(B95,0)-EOMONTH(B95,-1)</f>
        <v>30</v>
      </c>
      <c r="D95" s="9" t="n">
        <v>561246.053317183</v>
      </c>
      <c r="E95" s="9"/>
      <c r="F95" s="10" t="n">
        <f aca="false">D95/C95</f>
        <v>18708.2017772394</v>
      </c>
      <c r="G95" s="9"/>
    </row>
    <row r="96" customFormat="false" ht="12.75" hidden="false" customHeight="false" outlineLevel="0" collapsed="false">
      <c r="B96" s="8" t="n">
        <v>39569</v>
      </c>
      <c r="C96" s="9" t="n">
        <f aca="false">EOMONTH(B96,0)-EOMONTH(B96,-1)</f>
        <v>31</v>
      </c>
      <c r="D96" s="9" t="n">
        <v>595268.743276169</v>
      </c>
      <c r="E96" s="9"/>
      <c r="F96" s="10" t="n">
        <f aca="false">D96/C96</f>
        <v>19202.2175250377</v>
      </c>
      <c r="G96" s="9"/>
    </row>
    <row r="97" customFormat="false" ht="12.75" hidden="false" customHeight="false" outlineLevel="0" collapsed="false">
      <c r="B97" s="8" t="n">
        <v>39600</v>
      </c>
      <c r="C97" s="9" t="n">
        <f aca="false">EOMONTH(B97,0)-EOMONTH(B97,-1)</f>
        <v>30</v>
      </c>
      <c r="D97" s="9" t="n">
        <v>631147.136044563</v>
      </c>
      <c r="E97" s="9"/>
      <c r="F97" s="10" t="n">
        <f aca="false">D97/C97</f>
        <v>21038.2378681521</v>
      </c>
      <c r="G97" s="9"/>
    </row>
    <row r="98" customFormat="false" ht="12.75" hidden="false" customHeight="false" outlineLevel="0" collapsed="false">
      <c r="B98" s="8" t="n">
        <v>39630</v>
      </c>
      <c r="C98" s="9" t="n">
        <f aca="false">EOMONTH(B98,0)-EOMONTH(B98,-1)</f>
        <v>31</v>
      </c>
      <c r="D98" s="9" t="n">
        <v>669265.244534378</v>
      </c>
      <c r="E98" s="9"/>
      <c r="F98" s="10" t="n">
        <f aca="false">D98/C98</f>
        <v>21589.2014365928</v>
      </c>
      <c r="G98" s="9"/>
    </row>
    <row r="99" customFormat="false" ht="12.75" hidden="false" customHeight="false" outlineLevel="0" collapsed="false">
      <c r="B99" s="8" t="n">
        <v>39661</v>
      </c>
      <c r="C99" s="9" t="n">
        <f aca="false">EOMONTH(B99,0)-EOMONTH(B99,-1)</f>
        <v>31</v>
      </c>
      <c r="D99" s="9" t="n">
        <v>709724.490811903</v>
      </c>
      <c r="E99" s="9"/>
      <c r="F99" s="10" t="n">
        <f aca="false">D99/C99</f>
        <v>22894.3384132872</v>
      </c>
      <c r="G99" s="9"/>
    </row>
    <row r="100" customFormat="false" ht="12.75" hidden="false" customHeight="false" outlineLevel="0" collapsed="false">
      <c r="B100" s="8" t="n">
        <v>39692</v>
      </c>
      <c r="C100" s="9" t="n">
        <f aca="false">EOMONTH(B100,0)-EOMONTH(B100,-1)</f>
        <v>30</v>
      </c>
      <c r="D100" s="9" t="n">
        <v>752484.148757796</v>
      </c>
      <c r="E100" s="9"/>
      <c r="F100" s="10" t="n">
        <f aca="false">D100/C100</f>
        <v>25082.8049585932</v>
      </c>
      <c r="G100" s="9"/>
    </row>
    <row r="101" customFormat="false" ht="12.75" hidden="false" customHeight="false" outlineLevel="0" collapsed="false">
      <c r="B101" s="8" t="n">
        <v>39722</v>
      </c>
      <c r="C101" s="9" t="n">
        <f aca="false">EOMONTH(B101,0)-EOMONTH(B101,-1)</f>
        <v>31</v>
      </c>
      <c r="D101" s="9" t="n">
        <v>797891.813173912</v>
      </c>
      <c r="E101" s="9"/>
      <c r="F101" s="10" t="n">
        <f aca="false">D101/C101</f>
        <v>25738.4455862552</v>
      </c>
      <c r="G101" s="9"/>
    </row>
    <row r="102" customFormat="false" ht="12.75" hidden="false" customHeight="false" outlineLevel="0" collapsed="false">
      <c r="B102" s="8" t="n">
        <v>39753</v>
      </c>
      <c r="C102" s="9" t="n">
        <f aca="false">EOMONTH(B102,0)-EOMONTH(B102,-1)</f>
        <v>30</v>
      </c>
      <c r="D102" s="9" t="n">
        <v>845943.896916932</v>
      </c>
      <c r="E102" s="9"/>
      <c r="F102" s="10" t="n">
        <f aca="false">D102/C102</f>
        <v>28198.1298972311</v>
      </c>
      <c r="G102" s="9"/>
    </row>
    <row r="103" customFormat="false" ht="12.75" hidden="false" customHeight="false" outlineLevel="0" collapsed="false">
      <c r="B103" s="11" t="n">
        <v>39783</v>
      </c>
      <c r="C103" s="12" t="n">
        <f aca="false">EOMONTH(B103,0)-EOMONTH(B103,-1)</f>
        <v>31</v>
      </c>
      <c r="D103" s="12" t="n">
        <v>896916.157733253</v>
      </c>
      <c r="E103" s="12"/>
      <c r="F103" s="13" t="n">
        <f aca="false">D103/C103</f>
        <v>28932.7792817178</v>
      </c>
      <c r="G103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2001-01-19T18:35:33Z</dcterms:created>
  <dc:creator>Sanjeev K Khanna</dc:creator>
  <dc:description/>
  <dc:language>en-US</dc:language>
  <cp:lastModifiedBy>Sanjeev K Khanna</cp:lastModifiedBy>
  <cp:revision>0</cp:revision>
  <dc:subject/>
  <dc:title/>
</cp:coreProperties>
</file>