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akers" sheetId="1" state="visible" r:id="rId3"/>
    <sheet name="LV Cogen" sheetId="2" state="visible" r:id="rId4"/>
    <sheet name="Pastoria" sheetId="3" state="visible" r:id="rId5"/>
    <sheet name="Portfolio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<sst xmlns="http://schemas.openxmlformats.org/spreadsheetml/2006/main" count="131" uniqueCount="38">
  <si>
    <t xml:space="preserve">Round I Bidding Summary and Round II Bidders</t>
  </si>
  <si>
    <t xml:space="preserve">Gleason</t>
  </si>
  <si>
    <t xml:space="preserve">Lincon Energy Center</t>
  </si>
  <si>
    <t xml:space="preserve">Wheatland</t>
  </si>
  <si>
    <t xml:space="preserve">Peaker Total</t>
  </si>
  <si>
    <t xml:space="preserve">Bidder</t>
  </si>
  <si>
    <t xml:space="preserve">Bid</t>
  </si>
  <si>
    <t xml:space="preserve">$/kw</t>
  </si>
  <si>
    <t xml:space="preserve">Allegheny Energy</t>
  </si>
  <si>
    <t xml:space="preserve">Dynegy</t>
  </si>
  <si>
    <t xml:space="preserve">Cinergy Corp</t>
  </si>
  <si>
    <t xml:space="preserve">Duke Energy</t>
  </si>
  <si>
    <t xml:space="preserve">PSEG Global</t>
  </si>
  <si>
    <t xml:space="preserve">PECO Energy</t>
  </si>
  <si>
    <t xml:space="preserve">LG&amp;E Energy Corp</t>
  </si>
  <si>
    <t xml:space="preserve">Southern Energy</t>
  </si>
  <si>
    <t xml:space="preserve">Aquilla Energy</t>
  </si>
  <si>
    <t xml:space="preserve">Calpine Corp</t>
  </si>
  <si>
    <t xml:space="preserve">NRG Energy</t>
  </si>
  <si>
    <t xml:space="preserve">El Paso</t>
  </si>
  <si>
    <t xml:space="preserve">DPL Inc</t>
  </si>
  <si>
    <t xml:space="preserve">AEP</t>
  </si>
  <si>
    <t xml:space="preserve">8 Round II bidders</t>
  </si>
  <si>
    <t xml:space="preserve">9 bidders</t>
  </si>
  <si>
    <t xml:space="preserve">10 bidders</t>
  </si>
  <si>
    <t xml:space="preserve">LV Cogen (I &amp; II)</t>
  </si>
  <si>
    <t xml:space="preserve">Pinnacle West</t>
  </si>
  <si>
    <t xml:space="preserve">AES Pacific</t>
  </si>
  <si>
    <t xml:space="preserve">Intergen</t>
  </si>
  <si>
    <t xml:space="preserve">Pastoria</t>
  </si>
  <si>
    <t xml:space="preserve">Edison Mission</t>
  </si>
  <si>
    <t xml:space="preserve">PG&amp;E</t>
  </si>
  <si>
    <t xml:space="preserve">Top Three Round I Bids by Asset</t>
  </si>
  <si>
    <t xml:space="preserve">Portfolio Total</t>
  </si>
  <si>
    <t xml:space="preserve">Number of Bidders</t>
  </si>
  <si>
    <t xml:space="preserve">3 bidders</t>
  </si>
  <si>
    <t xml:space="preserve">2 bidders</t>
  </si>
  <si>
    <t xml:space="preserve">4 bidders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</si>
</sst>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u val="single"/>
      <sz val="10"/>
      <name val="Arial"/>
      <family val="2"/>
    </font>
    <font>
      <strike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4.41"/>
    <col collapsed="false" customWidth="true" hidden="false" outlineLevel="0" max="3" min="3" style="0" width="5.41"/>
    <col collapsed="false" customWidth="true" hidden="false" outlineLevel="0" max="4" min="4" style="0" width="2.7"/>
    <col collapsed="false" customWidth="true" hidden="false" outlineLevel="0" max="5" min="5" style="0" width="16.28"/>
    <col collapsed="false" customWidth="true" hidden="false" outlineLevel="0" max="6" min="6" style="0" width="4.41"/>
    <col collapsed="false" customWidth="true" hidden="false" outlineLevel="0" max="7" min="7" style="0" width="5.41"/>
    <col collapsed="false" customWidth="true" hidden="false" outlineLevel="0" max="8" min="8" style="0" width="2.56"/>
    <col collapsed="false" customWidth="true" hidden="false" outlineLevel="0" max="9" min="9" style="0" width="17.14"/>
    <col collapsed="false" customWidth="true" hidden="false" outlineLevel="0" max="10" min="10" style="0" width="4.41"/>
    <col collapsed="false" customWidth="true" hidden="false" outlineLevel="0" max="11" min="11" style="0" width="5.41"/>
    <col collapsed="false" customWidth="true" hidden="false" outlineLevel="0" max="12" min="12" style="0" width="2.56"/>
    <col collapsed="false" customWidth="true" hidden="false" outlineLevel="0" max="13" min="13" style="0" width="15.7"/>
    <col collapsed="false" customWidth="true" hidden="false" outlineLevel="0" max="14" min="14" style="0" width="4.41"/>
    <col collapsed="false" customWidth="true" hidden="false" outlineLevel="0" max="15" min="15" style="0" width="5.56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12.75" hidden="false" customHeight="false" outlineLevel="0" collapsed="false">
      <c r="A3" s="2" t="s">
        <v>1</v>
      </c>
      <c r="B3" s="2"/>
      <c r="C3" s="2"/>
      <c r="D3" s="3"/>
      <c r="E3" s="2" t="s">
        <v>2</v>
      </c>
      <c r="F3" s="2"/>
      <c r="G3" s="2"/>
      <c r="H3" s="3"/>
      <c r="I3" s="2" t="s">
        <v>3</v>
      </c>
      <c r="J3" s="2"/>
      <c r="K3" s="2"/>
      <c r="L3" s="3"/>
      <c r="M3" s="2" t="s">
        <v>4</v>
      </c>
      <c r="N3" s="2"/>
    </row>
    <row r="4" customFormat="false" ht="12.75" hidden="false" customHeight="false" outlineLevel="0" collapsed="false">
      <c r="A4" s="4" t="s">
        <v>5</v>
      </c>
      <c r="B4" s="4" t="s">
        <v>6</v>
      </c>
      <c r="C4" s="4" t="s">
        <v>7</v>
      </c>
      <c r="D4" s="4"/>
      <c r="E4" s="4" t="s">
        <v>5</v>
      </c>
      <c r="F4" s="4" t="s">
        <v>6</v>
      </c>
      <c r="G4" s="4" t="s">
        <v>7</v>
      </c>
      <c r="H4" s="4"/>
      <c r="I4" s="4" t="s">
        <v>5</v>
      </c>
      <c r="J4" s="4" t="s">
        <v>6</v>
      </c>
      <c r="K4" s="4" t="s">
        <v>7</v>
      </c>
      <c r="L4" s="4"/>
      <c r="M4" s="4" t="s">
        <v>5</v>
      </c>
      <c r="N4" s="4" t="s">
        <v>6</v>
      </c>
      <c r="O4" s="4" t="s">
        <v>7</v>
      </c>
    </row>
    <row r="5" customFormat="false" ht="12.75" hidden="false" customHeight="false" outlineLevel="0" collapsed="false">
      <c r="A5" s="0" t="s">
        <v>8</v>
      </c>
      <c r="B5" s="0" t="n">
        <v>330</v>
      </c>
      <c r="C5" s="5" t="n">
        <f aca="false">B5/0.5408</f>
        <v>610.207100591716</v>
      </c>
      <c r="E5" s="0" t="s">
        <v>8</v>
      </c>
      <c r="F5" s="0" t="n">
        <v>380</v>
      </c>
      <c r="G5" s="5" t="n">
        <f aca="false">F5/0.6209</f>
        <v>612.014817200838</v>
      </c>
      <c r="I5" s="0" t="s">
        <v>8</v>
      </c>
      <c r="J5" s="0" t="n">
        <v>284</v>
      </c>
      <c r="K5" s="5" t="n">
        <f aca="false">J5/0.474</f>
        <v>599.15611814346</v>
      </c>
      <c r="M5" s="0" t="s">
        <v>8</v>
      </c>
      <c r="N5" s="0" t="n">
        <f aca="false">J5+F5+B5</f>
        <v>994</v>
      </c>
      <c r="O5" s="5" t="n">
        <f aca="false">N5/(0.474+0.6209+0.5408)</f>
        <v>607.690896863728</v>
      </c>
    </row>
    <row r="6" customFormat="false" ht="12.75" hidden="false" customHeight="false" outlineLevel="0" collapsed="false">
      <c r="A6" s="0" t="s">
        <v>9</v>
      </c>
      <c r="B6" s="0" t="n">
        <v>303</v>
      </c>
      <c r="C6" s="5" t="n">
        <f aca="false">B6/0.5408</f>
        <v>560.281065088758</v>
      </c>
      <c r="E6" s="0" t="s">
        <v>9</v>
      </c>
      <c r="F6" s="0" t="n">
        <v>361</v>
      </c>
      <c r="G6" s="5" t="n">
        <f aca="false">F6/0.6209</f>
        <v>581.414076340796</v>
      </c>
      <c r="I6" s="0" t="s">
        <v>9</v>
      </c>
      <c r="J6" s="0" t="n">
        <v>281</v>
      </c>
      <c r="K6" s="5" t="n">
        <f aca="false">J6/0.474</f>
        <v>592.827004219409</v>
      </c>
      <c r="M6" s="0" t="s">
        <v>9</v>
      </c>
      <c r="N6" s="0" t="n">
        <f aca="false">J6+F6+B6</f>
        <v>945</v>
      </c>
      <c r="O6" s="5" t="n">
        <f aca="false">N6/(0.474+0.6209+0.5408)</f>
        <v>577.734303356361</v>
      </c>
    </row>
    <row r="7" customFormat="false" ht="12.75" hidden="false" customHeight="false" outlineLevel="0" collapsed="false">
      <c r="A7" s="0" t="s">
        <v>10</v>
      </c>
      <c r="B7" s="0" t="n">
        <v>302</v>
      </c>
      <c r="C7" s="5" t="n">
        <f aca="false">B7/0.5408</f>
        <v>558.431952662722</v>
      </c>
      <c r="E7" s="0" t="s">
        <v>11</v>
      </c>
      <c r="F7" s="0" t="n">
        <v>315</v>
      </c>
      <c r="G7" s="5" t="n">
        <f aca="false">F7/0.6209</f>
        <v>507.328072153326</v>
      </c>
      <c r="I7" s="0" t="s">
        <v>10</v>
      </c>
      <c r="J7" s="0" t="n">
        <v>276</v>
      </c>
      <c r="K7" s="5" t="n">
        <f aca="false">J7/0.474</f>
        <v>582.278481012658</v>
      </c>
      <c r="M7" s="0" t="s">
        <v>12</v>
      </c>
      <c r="N7" s="0" t="n">
        <v>923</v>
      </c>
      <c r="O7" s="5" t="n">
        <f aca="false">N7/(0.474+0.6209+0.5408)</f>
        <v>564.284404230605</v>
      </c>
    </row>
    <row r="8" customFormat="false" ht="12.75" hidden="false" customHeight="false" outlineLevel="0" collapsed="false">
      <c r="A8" s="0" t="s">
        <v>11</v>
      </c>
      <c r="B8" s="0" t="n">
        <v>290</v>
      </c>
      <c r="C8" s="5" t="n">
        <f aca="false">B8/0.5408</f>
        <v>536.242603550296</v>
      </c>
      <c r="E8" s="0" t="s">
        <v>13</v>
      </c>
      <c r="F8" s="0" t="n">
        <v>292</v>
      </c>
      <c r="G8" s="5" t="n">
        <f aca="false">F8/0.6209</f>
        <v>470.285070059591</v>
      </c>
      <c r="I8" s="0" t="s">
        <v>11</v>
      </c>
      <c r="J8" s="0" t="n">
        <v>235</v>
      </c>
      <c r="K8" s="5" t="n">
        <f aca="false">J8/0.474</f>
        <v>495.7805907173</v>
      </c>
      <c r="M8" s="0" t="s">
        <v>11</v>
      </c>
      <c r="N8" s="0" t="n">
        <f aca="false">B8+F7+J8</f>
        <v>840</v>
      </c>
      <c r="O8" s="5" t="n">
        <f aca="false">N8/(0.474+0.6209+0.5408)</f>
        <v>513.541602983432</v>
      </c>
    </row>
    <row r="9" customFormat="false" ht="12.75" hidden="false" customHeight="false" outlineLevel="0" collapsed="false">
      <c r="A9" s="0" t="s">
        <v>14</v>
      </c>
      <c r="B9" s="0" t="n">
        <v>252</v>
      </c>
      <c r="C9" s="5" t="n">
        <f aca="false">B9/0.5408</f>
        <v>465.976331360947</v>
      </c>
      <c r="E9" s="0" t="s">
        <v>15</v>
      </c>
      <c r="F9" s="0" t="n">
        <v>284</v>
      </c>
      <c r="G9" s="5" t="n">
        <f aca="false">F9/0.6209</f>
        <v>457.400547592205</v>
      </c>
      <c r="I9" s="0" t="s">
        <v>16</v>
      </c>
      <c r="J9" s="0" t="n">
        <v>224</v>
      </c>
      <c r="K9" s="5" t="n">
        <f aca="false">J9/0.474</f>
        <v>472.573839662447</v>
      </c>
      <c r="M9" s="0" t="s">
        <v>10</v>
      </c>
      <c r="N9" s="0" t="n">
        <f aca="false">B7+F11+J7</f>
        <v>815</v>
      </c>
      <c r="O9" s="5" t="n">
        <f aca="false">N9/(0.474+0.6209+0.5408)</f>
        <v>498.257626704163</v>
      </c>
    </row>
    <row r="10" customFormat="false" ht="12.75" hidden="false" customHeight="false" outlineLevel="0" collapsed="false">
      <c r="A10" s="0" t="s">
        <v>16</v>
      </c>
      <c r="B10" s="0" t="n">
        <v>240</v>
      </c>
      <c r="C10" s="5" t="n">
        <f aca="false">B10/0.5408</f>
        <v>443.786982248521</v>
      </c>
      <c r="E10" s="0" t="s">
        <v>17</v>
      </c>
      <c r="F10" s="0" t="n">
        <v>270</v>
      </c>
      <c r="G10" s="5" t="n">
        <f aca="false">F10/0.6209</f>
        <v>434.852633274279</v>
      </c>
      <c r="I10" s="0" t="s">
        <v>14</v>
      </c>
      <c r="J10" s="0" t="n">
        <v>220</v>
      </c>
      <c r="K10" s="5" t="n">
        <f aca="false">J10/0.474</f>
        <v>464.135021097046</v>
      </c>
      <c r="M10" s="0" t="s">
        <v>18</v>
      </c>
    </row>
    <row r="11" customFormat="false" ht="12.75" hidden="false" customHeight="false" outlineLevel="0" collapsed="false">
      <c r="A11" s="6" t="s">
        <v>19</v>
      </c>
      <c r="B11" s="6" t="n">
        <v>214</v>
      </c>
      <c r="C11" s="7" t="n">
        <f aca="false">B11/0.5408</f>
        <v>395.710059171598</v>
      </c>
      <c r="E11" s="0" t="s">
        <v>10</v>
      </c>
      <c r="F11" s="0" t="n">
        <v>237</v>
      </c>
      <c r="G11" s="5" t="n">
        <f aca="false">F11/0.6209</f>
        <v>381.703978096312</v>
      </c>
      <c r="I11" s="0" t="s">
        <v>15</v>
      </c>
      <c r="J11" s="0" t="n">
        <v>206</v>
      </c>
      <c r="K11" s="5" t="n">
        <f aca="false">J11/0.474</f>
        <v>434.599156118143</v>
      </c>
    </row>
    <row r="12" customFormat="false" ht="12.75" hidden="false" customHeight="false" outlineLevel="0" collapsed="false">
      <c r="A12" s="6" t="s">
        <v>17</v>
      </c>
      <c r="B12" s="6" t="n">
        <v>214</v>
      </c>
      <c r="C12" s="7" t="n">
        <f aca="false">B12/0.5408</f>
        <v>395.710059171598</v>
      </c>
      <c r="E12" s="6" t="s">
        <v>19</v>
      </c>
      <c r="F12" s="6" t="n">
        <v>150</v>
      </c>
      <c r="G12" s="7" t="n">
        <f aca="false">F12/0.6209</f>
        <v>241.584796263488</v>
      </c>
      <c r="I12" s="0" t="s">
        <v>20</v>
      </c>
      <c r="J12" s="0" t="n">
        <v>205</v>
      </c>
      <c r="K12" s="5" t="n">
        <f aca="false">J12/0.474</f>
        <v>432.489451476793</v>
      </c>
    </row>
    <row r="13" customFormat="false" ht="12.75" hidden="false" customHeight="false" outlineLevel="0" collapsed="false">
      <c r="A13" s="6" t="s">
        <v>21</v>
      </c>
      <c r="B13" s="6" t="n">
        <v>150</v>
      </c>
      <c r="C13" s="7" t="n">
        <f aca="false">B13/0.5408</f>
        <v>277.366863905326</v>
      </c>
      <c r="E13" s="0" t="s">
        <v>18</v>
      </c>
      <c r="I13" s="6" t="s">
        <v>17</v>
      </c>
      <c r="J13" s="6" t="n">
        <v>192</v>
      </c>
      <c r="K13" s="7" t="n">
        <f aca="false">J13/0.474</f>
        <v>405.063291139241</v>
      </c>
    </row>
    <row r="14" customFormat="false" ht="12.75" hidden="false" customHeight="false" outlineLevel="0" collapsed="false">
      <c r="A14" s="0" t="s">
        <v>18</v>
      </c>
      <c r="E14" s="0" t="s">
        <v>12</v>
      </c>
      <c r="I14" s="6" t="s">
        <v>19</v>
      </c>
      <c r="J14" s="6" t="n">
        <v>135</v>
      </c>
      <c r="K14" s="7" t="n">
        <f aca="false">J14/0.474</f>
        <v>284.810126582279</v>
      </c>
    </row>
    <row r="15" customFormat="false" ht="12.75" hidden="false" customHeight="false" outlineLevel="0" collapsed="false">
      <c r="A15" s="0" t="s">
        <v>12</v>
      </c>
      <c r="I15" s="0" t="s">
        <v>18</v>
      </c>
    </row>
    <row r="16" customFormat="false" ht="12.75" hidden="false" customHeight="false" outlineLevel="0" collapsed="false">
      <c r="I16" s="0" t="s">
        <v>12</v>
      </c>
    </row>
    <row r="18" customFormat="false" ht="12.75" hidden="false" customHeight="false" outlineLevel="0" collapsed="false">
      <c r="A18" s="0" t="s">
        <v>22</v>
      </c>
      <c r="E18" s="0" t="s">
        <v>23</v>
      </c>
      <c r="I18" s="0" t="s">
        <v>24</v>
      </c>
    </row>
  </sheetData>
  <mergeCells count="5">
    <mergeCell ref="A1:O1"/>
    <mergeCell ref="A3:C3"/>
    <mergeCell ref="E3:G3"/>
    <mergeCell ref="I3:K3"/>
    <mergeCell ref="M3:N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3" activeCellId="0" sqref="A3: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4.56"/>
  </cols>
  <sheetData>
    <row r="1" customFormat="false" ht="18" hidden="false" customHeight="false" outlineLevel="0" collapsed="false">
      <c r="A1" s="8" t="s">
        <v>0</v>
      </c>
      <c r="B1" s="9"/>
    </row>
    <row r="3" customFormat="false" ht="12.75" hidden="false" customHeight="false" outlineLevel="0" collapsed="false">
      <c r="A3" s="2" t="s">
        <v>25</v>
      </c>
      <c r="B3" s="2"/>
    </row>
    <row r="4" customFormat="false" ht="12.75" hidden="false" customHeight="false" outlineLevel="0" collapsed="false">
      <c r="A4" s="4" t="s">
        <v>5</v>
      </c>
      <c r="B4" s="4" t="s">
        <v>6</v>
      </c>
    </row>
    <row r="5" customFormat="false" ht="12.75" hidden="false" customHeight="false" outlineLevel="0" collapsed="false">
      <c r="A5" s="0" t="s">
        <v>15</v>
      </c>
      <c r="B5" s="0" t="n">
        <v>106</v>
      </c>
    </row>
    <row r="6" customFormat="false" ht="12.75" hidden="false" customHeight="false" outlineLevel="0" collapsed="false">
      <c r="A6" s="0" t="s">
        <v>19</v>
      </c>
      <c r="B6" s="0" t="n">
        <v>65</v>
      </c>
    </row>
    <row r="7" customFormat="false" ht="12.75" hidden="false" customHeight="false" outlineLevel="0" collapsed="false">
      <c r="A7" s="0" t="s">
        <v>17</v>
      </c>
      <c r="B7" s="0" t="n">
        <v>40</v>
      </c>
    </row>
    <row r="8" customFormat="false" ht="12.75" hidden="false" customHeight="false" outlineLevel="0" collapsed="false">
      <c r="A8" s="0" t="s">
        <v>8</v>
      </c>
      <c r="B8" s="0" t="n">
        <v>35</v>
      </c>
    </row>
    <row r="9" customFormat="false" ht="12.75" hidden="false" customHeight="false" outlineLevel="0" collapsed="false">
      <c r="A9" s="0" t="s">
        <v>26</v>
      </c>
      <c r="B9" s="0" t="n">
        <v>29</v>
      </c>
    </row>
    <row r="10" customFormat="false" ht="12.75" hidden="false" customHeight="false" outlineLevel="0" collapsed="false">
      <c r="A10" s="0" t="s">
        <v>27</v>
      </c>
      <c r="B10" s="0" t="n">
        <v>28</v>
      </c>
    </row>
    <row r="11" customFormat="false" ht="12.75" hidden="false" customHeight="false" outlineLevel="0" collapsed="false">
      <c r="A11" s="6" t="s">
        <v>9</v>
      </c>
      <c r="B11" s="6" t="n">
        <v>19</v>
      </c>
    </row>
    <row r="12" customFormat="false" ht="12.75" hidden="false" customHeight="false" outlineLevel="0" collapsed="false">
      <c r="A12" s="6" t="s">
        <v>28</v>
      </c>
      <c r="B12" s="6" t="n">
        <v>7</v>
      </c>
    </row>
    <row r="13" customFormat="false" ht="12.75" hidden="false" customHeight="false" outlineLevel="0" collapsed="false">
      <c r="A13" s="0" t="s">
        <v>13</v>
      </c>
    </row>
    <row r="14" customFormat="false" ht="12.75" hidden="false" customHeight="false" outlineLevel="0" collapsed="false">
      <c r="A14" s="0" t="s">
        <v>18</v>
      </c>
    </row>
    <row r="15" customFormat="false" ht="12.75" hidden="false" customHeight="false" outlineLevel="0" collapsed="false">
      <c r="A15" s="0" t="s">
        <v>21</v>
      </c>
    </row>
    <row r="17" customFormat="false" ht="12.75" hidden="false" customHeight="false" outlineLevel="0" collapsed="false">
      <c r="A17" s="0" t="s">
        <v>23</v>
      </c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3" activeCellId="0" sqref="A3: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4.28"/>
  </cols>
  <sheetData>
    <row r="1" customFormat="false" ht="18" hidden="false" customHeight="false" outlineLevel="0" collapsed="false">
      <c r="A1" s="8" t="s">
        <v>0</v>
      </c>
      <c r="B1" s="9"/>
    </row>
    <row r="3" customFormat="false" ht="12.75" hidden="false" customHeight="false" outlineLevel="0" collapsed="false">
      <c r="A3" s="2" t="s">
        <v>29</v>
      </c>
      <c r="B3" s="2"/>
    </row>
    <row r="4" customFormat="false" ht="12.75" hidden="false" customHeight="false" outlineLevel="0" collapsed="false">
      <c r="A4" s="4" t="s">
        <v>5</v>
      </c>
      <c r="B4" s="4" t="s">
        <v>6</v>
      </c>
    </row>
    <row r="5" customFormat="false" ht="12.75" hidden="false" customHeight="false" outlineLevel="0" collapsed="false">
      <c r="A5" s="0" t="s">
        <v>28</v>
      </c>
      <c r="B5" s="0" t="n">
        <v>40</v>
      </c>
    </row>
    <row r="6" customFormat="false" ht="12.75" hidden="false" customHeight="false" outlineLevel="0" collapsed="false">
      <c r="A6" s="0" t="s">
        <v>9</v>
      </c>
      <c r="B6" s="0" t="n">
        <v>38</v>
      </c>
    </row>
    <row r="7" customFormat="false" ht="12.75" hidden="false" customHeight="false" outlineLevel="0" collapsed="false">
      <c r="A7" s="0" t="s">
        <v>27</v>
      </c>
      <c r="B7" s="0" t="n">
        <v>35</v>
      </c>
    </row>
    <row r="8" customFormat="false" ht="12.75" hidden="false" customHeight="false" outlineLevel="0" collapsed="false">
      <c r="A8" s="0" t="s">
        <v>17</v>
      </c>
      <c r="B8" s="0" t="n">
        <v>33</v>
      </c>
    </row>
    <row r="9" customFormat="false" ht="12.75" hidden="false" customHeight="false" outlineLevel="0" collapsed="false">
      <c r="A9" s="0" t="s">
        <v>26</v>
      </c>
      <c r="B9" s="0" t="n">
        <v>25</v>
      </c>
    </row>
    <row r="10" customFormat="false" ht="12.75" hidden="false" customHeight="false" outlineLevel="0" collapsed="false">
      <c r="A10" s="0" t="s">
        <v>30</v>
      </c>
      <c r="B10" s="0" t="n">
        <v>20</v>
      </c>
    </row>
    <row r="11" customFormat="false" ht="12.75" hidden="false" customHeight="false" outlineLevel="0" collapsed="false">
      <c r="A11" s="0" t="s">
        <v>15</v>
      </c>
      <c r="B11" s="0" t="n">
        <v>19</v>
      </c>
    </row>
    <row r="12" customFormat="false" ht="12.75" hidden="false" customHeight="false" outlineLevel="0" collapsed="false">
      <c r="A12" s="6" t="s">
        <v>31</v>
      </c>
      <c r="B12" s="6" t="n">
        <v>11</v>
      </c>
    </row>
    <row r="13" customFormat="false" ht="12.75" hidden="false" customHeight="false" outlineLevel="0" collapsed="false">
      <c r="A13" s="6" t="s">
        <v>19</v>
      </c>
      <c r="B13" s="6" t="n">
        <v>6</v>
      </c>
    </row>
    <row r="14" customFormat="false" ht="12.75" hidden="false" customHeight="false" outlineLevel="0" collapsed="false">
      <c r="A14" s="0" t="s">
        <v>21</v>
      </c>
    </row>
    <row r="15" customFormat="false" ht="12.75" hidden="false" customHeight="false" outlineLevel="0" collapsed="false">
      <c r="A15" s="0" t="s">
        <v>18</v>
      </c>
    </row>
    <row r="17" customFormat="false" ht="12.75" hidden="false" customHeight="false" outlineLevel="0" collapsed="false">
      <c r="A17" s="0" t="s">
        <v>23</v>
      </c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4.41"/>
    <col collapsed="false" customWidth="true" hidden="false" outlineLevel="0" max="3" min="3" style="0" width="5.41"/>
    <col collapsed="false" customWidth="true" hidden="false" outlineLevel="0" max="4" min="4" style="0" width="2.7"/>
    <col collapsed="false" customWidth="true" hidden="false" outlineLevel="0" max="5" min="5" style="0" width="16.28"/>
    <col collapsed="false" customWidth="true" hidden="false" outlineLevel="0" max="6" min="6" style="0" width="4.41"/>
    <col collapsed="false" customWidth="true" hidden="false" outlineLevel="0" max="7" min="7" style="0" width="5.41"/>
    <col collapsed="false" customWidth="true" hidden="false" outlineLevel="0" max="8" min="8" style="0" width="2.7"/>
    <col collapsed="false" customWidth="true" hidden="false" outlineLevel="0" max="9" min="9" style="0" width="17.14"/>
    <col collapsed="false" customWidth="true" hidden="false" outlineLevel="0" max="10" min="10" style="0" width="4.41"/>
    <col collapsed="false" customWidth="true" hidden="false" outlineLevel="0" max="11" min="11" style="0" width="5.41"/>
    <col collapsed="false" customWidth="true" hidden="false" outlineLevel="0" max="12" min="12" style="0" width="2.7"/>
    <col collapsed="false" customWidth="true" hidden="false" outlineLevel="0" max="13" min="13" style="0" width="15.7"/>
    <col collapsed="false" customWidth="true" hidden="false" outlineLevel="0" max="14" min="14" style="0" width="4.7"/>
    <col collapsed="false" customWidth="true" hidden="false" outlineLevel="0" max="15" min="15" style="0" width="2.7"/>
    <col collapsed="false" customWidth="true" hidden="false" outlineLevel="0" max="16" min="16" style="0" width="15.41"/>
    <col collapsed="false" customWidth="true" hidden="false" outlineLevel="0" max="17" min="17" style="0" width="4.41"/>
    <col collapsed="false" customWidth="true" hidden="false" outlineLevel="0" max="18" min="18" style="0" width="2.56"/>
    <col collapsed="false" customWidth="true" hidden="false" outlineLevel="0" max="19" min="19" style="0" width="17.28"/>
    <col collapsed="false" customWidth="true" hidden="false" outlineLevel="0" max="20" min="20" style="0" width="5.56"/>
  </cols>
  <sheetData>
    <row r="1" customFormat="false" ht="18" hidden="false" customHeight="false" outlineLevel="0" collapsed="false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customFormat="false" ht="12.75" hidden="false" customHeight="false" outlineLevel="0" collapsed="false">
      <c r="A3" s="2" t="s">
        <v>1</v>
      </c>
      <c r="B3" s="2"/>
      <c r="C3" s="2"/>
      <c r="D3" s="3"/>
      <c r="E3" s="2" t="s">
        <v>2</v>
      </c>
      <c r="F3" s="2"/>
      <c r="G3" s="2"/>
      <c r="H3" s="3"/>
      <c r="I3" s="2" t="s">
        <v>3</v>
      </c>
      <c r="J3" s="2"/>
      <c r="K3" s="2"/>
      <c r="L3" s="3"/>
      <c r="M3" s="2" t="s">
        <v>25</v>
      </c>
      <c r="N3" s="2"/>
      <c r="O3" s="3"/>
      <c r="P3" s="2" t="s">
        <v>29</v>
      </c>
      <c r="Q3" s="2"/>
      <c r="R3" s="3"/>
      <c r="S3" s="2" t="s">
        <v>33</v>
      </c>
      <c r="T3" s="2"/>
    </row>
    <row r="4" customFormat="false" ht="12.75" hidden="false" customHeight="false" outlineLevel="0" collapsed="false">
      <c r="A4" s="4" t="s">
        <v>5</v>
      </c>
      <c r="B4" s="4" t="s">
        <v>6</v>
      </c>
      <c r="C4" s="4" t="s">
        <v>7</v>
      </c>
      <c r="D4" s="4"/>
      <c r="E4" s="4" t="s">
        <v>5</v>
      </c>
      <c r="F4" s="4" t="s">
        <v>6</v>
      </c>
      <c r="G4" s="4" t="s">
        <v>7</v>
      </c>
      <c r="H4" s="4"/>
      <c r="I4" s="4" t="s">
        <v>5</v>
      </c>
      <c r="J4" s="4" t="s">
        <v>6</v>
      </c>
      <c r="K4" s="4" t="s">
        <v>7</v>
      </c>
      <c r="L4" s="4"/>
      <c r="M4" s="4" t="s">
        <v>5</v>
      </c>
      <c r="N4" s="4" t="s">
        <v>6</v>
      </c>
      <c r="O4" s="4"/>
      <c r="P4" s="4" t="s">
        <v>5</v>
      </c>
      <c r="Q4" s="4" t="s">
        <v>6</v>
      </c>
      <c r="R4" s="4"/>
      <c r="S4" s="4" t="s">
        <v>34</v>
      </c>
      <c r="T4" s="4" t="s">
        <v>6</v>
      </c>
    </row>
    <row r="5" customFormat="false" ht="12.75" hidden="false" customHeight="false" outlineLevel="0" collapsed="false">
      <c r="A5" s="0" t="s">
        <v>8</v>
      </c>
      <c r="B5" s="0" t="n">
        <v>330</v>
      </c>
      <c r="C5" s="5" t="n">
        <f aca="false">B5/0.5408</f>
        <v>610.207100591716</v>
      </c>
      <c r="E5" s="0" t="s">
        <v>8</v>
      </c>
      <c r="F5" s="0" t="n">
        <v>380</v>
      </c>
      <c r="G5" s="5" t="n">
        <f aca="false">F5/0.6209</f>
        <v>612.014817200838</v>
      </c>
      <c r="I5" s="0" t="s">
        <v>8</v>
      </c>
      <c r="J5" s="0" t="n">
        <v>284</v>
      </c>
      <c r="K5" s="5" t="n">
        <f aca="false">J5/0.474</f>
        <v>599.15611814346</v>
      </c>
      <c r="M5" s="0" t="s">
        <v>15</v>
      </c>
      <c r="N5" s="0" t="n">
        <v>106</v>
      </c>
      <c r="P5" s="0" t="s">
        <v>28</v>
      </c>
      <c r="Q5" s="0" t="n">
        <v>40</v>
      </c>
      <c r="S5" s="0" t="s">
        <v>35</v>
      </c>
      <c r="T5" s="0" t="n">
        <f aca="false">B5+F5+J5+N5+Q5</f>
        <v>1140</v>
      </c>
    </row>
    <row r="6" customFormat="false" ht="12.75" hidden="false" customHeight="false" outlineLevel="0" collapsed="false">
      <c r="A6" s="0" t="s">
        <v>9</v>
      </c>
      <c r="B6" s="0" t="n">
        <v>303</v>
      </c>
      <c r="C6" s="5" t="n">
        <f aca="false">B6/0.5408</f>
        <v>560.281065088758</v>
      </c>
      <c r="E6" s="0" t="s">
        <v>9</v>
      </c>
      <c r="F6" s="0" t="n">
        <v>361</v>
      </c>
      <c r="G6" s="5" t="n">
        <f aca="false">F6/0.6209</f>
        <v>581.414076340796</v>
      </c>
      <c r="I6" s="0" t="s">
        <v>9</v>
      </c>
      <c r="J6" s="0" t="n">
        <v>281</v>
      </c>
      <c r="K6" s="5" t="n">
        <f aca="false">J6/0.474</f>
        <v>592.827004219409</v>
      </c>
      <c r="M6" s="0" t="s">
        <v>19</v>
      </c>
      <c r="N6" s="0" t="n">
        <v>65</v>
      </c>
      <c r="P6" s="0" t="s">
        <v>9</v>
      </c>
      <c r="Q6" s="0" t="n">
        <v>38</v>
      </c>
      <c r="S6" s="0" t="s">
        <v>36</v>
      </c>
      <c r="T6" s="0" t="n">
        <f aca="false">B6+F6+J6+N6+Q6</f>
        <v>1048</v>
      </c>
    </row>
    <row r="7" customFormat="false" ht="12.75" hidden="false" customHeight="false" outlineLevel="0" collapsed="false">
      <c r="A7" s="0" t="s">
        <v>10</v>
      </c>
      <c r="B7" s="0" t="n">
        <v>302</v>
      </c>
      <c r="C7" s="5" t="n">
        <f aca="false">B7/0.5408</f>
        <v>558.431952662722</v>
      </c>
      <c r="E7" s="0" t="s">
        <v>11</v>
      </c>
      <c r="F7" s="0" t="n">
        <v>315</v>
      </c>
      <c r="G7" s="5" t="n">
        <f aca="false">F7/0.6209</f>
        <v>507.328072153326</v>
      </c>
      <c r="I7" s="0" t="s">
        <v>10</v>
      </c>
      <c r="J7" s="0" t="n">
        <v>276</v>
      </c>
      <c r="K7" s="5" t="n">
        <f aca="false">J7/0.474</f>
        <v>582.278481012658</v>
      </c>
      <c r="M7" s="0" t="s">
        <v>17</v>
      </c>
      <c r="N7" s="0" t="n">
        <v>40</v>
      </c>
      <c r="P7" s="0" t="s">
        <v>27</v>
      </c>
      <c r="Q7" s="0" t="n">
        <v>35</v>
      </c>
      <c r="S7" s="0" t="s">
        <v>37</v>
      </c>
      <c r="T7" s="0" t="n">
        <f aca="false">B7+F7+J7+N7+Q7</f>
        <v>968</v>
      </c>
    </row>
  </sheetData>
  <mergeCells count="7">
    <mergeCell ref="A1:T1"/>
    <mergeCell ref="A3:C3"/>
    <mergeCell ref="E3:G3"/>
    <mergeCell ref="I3:K3"/>
    <mergeCell ref="M3:N3"/>
    <mergeCell ref="P3:Q3"/>
    <mergeCell ref="S3:T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2000-10-04T18:00:51Z</dcterms:created>
  <dc:creator>Jon Hoff</dc:creator>
  <dc:description/>
  <dc:language>en-US</dc:language>
  <cp:lastModifiedBy>Jon Hoff</cp:lastModifiedBy>
  <cp:lastPrinted>2000-10-06T14:00:24Z</cp:lastPrinted>
  <cp:revision>0</cp:revision>
  <dc:subject/>
  <dc:title/>
</cp:coreProperties>
</file>