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Sheet1!$B$4:$H$53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<sst xmlns="http://schemas.openxmlformats.org/spreadsheetml/2006/main" count="101" uniqueCount="16">
  <si>
    <t xml:space="preserve">March Settle:</t>
  </si>
  <si>
    <t xml:space="preserve">Michcon:</t>
  </si>
  <si>
    <t xml:space="preserve">Date</t>
  </si>
  <si>
    <t xml:space="preserve">Location</t>
  </si>
  <si>
    <t xml:space="preserve">Volume</t>
  </si>
  <si>
    <t xml:space="preserve">B/S</t>
  </si>
  <si>
    <t xml:space="preserve">Basis Price</t>
  </si>
  <si>
    <t xml:space="preserve">Fix Price</t>
  </si>
  <si>
    <t xml:space="preserve">Weight</t>
  </si>
  <si>
    <t xml:space="preserve">Michcon</t>
  </si>
  <si>
    <t xml:space="preserve">B</t>
  </si>
  <si>
    <t xml:space="preserve">S</t>
  </si>
  <si>
    <t xml:space="preserve">Consumers Power:</t>
  </si>
  <si>
    <t xml:space="preserve">Consumers</t>
  </si>
  <si>
    <t xml:space="preserve">ANR/ML7:</t>
  </si>
  <si>
    <t xml:space="preserve">ML7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</si>
</sst>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[$-409]#,##0_);[RED]\(#,##0\)"/>
    <numFmt numFmtId="167" formatCode="0.0000"/>
    <numFmt numFmtId="168" formatCode="\$#,##0.0000_);[RED]&quot;($&quot;#,##0.00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H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99"/>
    <col collapsed="false" customWidth="true" hidden="false" outlineLevel="0" max="3" min="3" style="0" width="10.41"/>
    <col collapsed="false" customWidth="true" hidden="false" outlineLevel="0" max="6" min="6" style="0" width="10.99"/>
    <col collapsed="false" customWidth="true" hidden="false" outlineLevel="0" max="8" min="8" style="0" width="8.14"/>
  </cols>
  <sheetData>
    <row r="1" customFormat="false" ht="12.75" hidden="false" customHeight="false" outlineLevel="0" collapsed="false">
      <c r="B1" s="1" t="s">
        <v>0</v>
      </c>
      <c r="C1" s="0" t="n">
        <v>4.998</v>
      </c>
    </row>
    <row r="4" customFormat="false" ht="12.75" hidden="false" customHeight="false" outlineLevel="0" collapsed="false">
      <c r="B4" s="2" t="s">
        <v>1</v>
      </c>
    </row>
    <row r="5" customFormat="false" ht="12.75" hidden="false" customHeight="false" outlineLevel="0" collapsed="false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customFormat="false" ht="12.75" hidden="false" customHeight="false" outlineLevel="0" collapsed="false">
      <c r="B6" s="4" t="n">
        <v>36944</v>
      </c>
      <c r="C6" s="5" t="s">
        <v>9</v>
      </c>
      <c r="D6" s="6" t="n">
        <v>9677</v>
      </c>
      <c r="E6" s="5" t="s">
        <v>10</v>
      </c>
      <c r="F6" s="0" t="n">
        <v>0.24</v>
      </c>
      <c r="G6" s="7" t="n">
        <f aca="false">$C$1+F6</f>
        <v>5.238</v>
      </c>
      <c r="H6" s="6" t="n">
        <f aca="false">G6*D6</f>
        <v>50688.126</v>
      </c>
    </row>
    <row r="7" customFormat="false" ht="12.75" hidden="false" customHeight="false" outlineLevel="0" collapsed="false">
      <c r="B7" s="4" t="n">
        <v>36944</v>
      </c>
      <c r="C7" s="5" t="s">
        <v>9</v>
      </c>
      <c r="D7" s="6" t="n">
        <v>9677</v>
      </c>
      <c r="E7" s="5" t="s">
        <v>11</v>
      </c>
      <c r="F7" s="0" t="n">
        <v>0.22</v>
      </c>
      <c r="G7" s="7" t="n">
        <f aca="false">$C$1+F7</f>
        <v>5.218</v>
      </c>
      <c r="H7" s="6" t="n">
        <f aca="false">G7*D7</f>
        <v>50494.586</v>
      </c>
    </row>
    <row r="8" customFormat="false" ht="12.75" hidden="false" customHeight="false" outlineLevel="0" collapsed="false">
      <c r="B8" s="4" t="n">
        <v>36944</v>
      </c>
      <c r="C8" s="5" t="s">
        <v>9</v>
      </c>
      <c r="D8" s="6" t="n">
        <v>1968</v>
      </c>
      <c r="E8" s="5" t="s">
        <v>11</v>
      </c>
      <c r="F8" s="0" t="n">
        <v>0.245</v>
      </c>
      <c r="G8" s="7" t="n">
        <f aca="false">$C$1+F8</f>
        <v>5.243</v>
      </c>
      <c r="H8" s="6" t="n">
        <f aca="false">G8*D8</f>
        <v>10318.224</v>
      </c>
    </row>
    <row r="9" customFormat="false" ht="12.75" hidden="false" customHeight="false" outlineLevel="0" collapsed="false">
      <c r="B9" s="4" t="n">
        <v>36945</v>
      </c>
      <c r="C9" s="5" t="s">
        <v>9</v>
      </c>
      <c r="D9" s="6" t="n">
        <v>839</v>
      </c>
      <c r="E9" s="5" t="s">
        <v>11</v>
      </c>
      <c r="G9" s="7" t="n">
        <v>5.42</v>
      </c>
      <c r="H9" s="6" t="n">
        <f aca="false">G9*D9</f>
        <v>4547.38</v>
      </c>
    </row>
    <row r="10" customFormat="false" ht="12.75" hidden="false" customHeight="false" outlineLevel="0" collapsed="false">
      <c r="B10" s="4" t="n">
        <v>36948</v>
      </c>
      <c r="C10" s="5" t="s">
        <v>9</v>
      </c>
      <c r="D10" s="6" t="n">
        <v>175</v>
      </c>
      <c r="E10" s="5" t="s">
        <v>11</v>
      </c>
      <c r="G10" s="7" t="n">
        <v>5.415</v>
      </c>
      <c r="H10" s="6" t="n">
        <f aca="false">G10*D10</f>
        <v>947.625</v>
      </c>
    </row>
    <row r="11" customFormat="false" ht="12.75" hidden="false" customHeight="false" outlineLevel="0" collapsed="false">
      <c r="B11" s="4" t="n">
        <v>36948</v>
      </c>
      <c r="C11" s="5" t="s">
        <v>9</v>
      </c>
      <c r="D11" s="6" t="n">
        <v>645</v>
      </c>
      <c r="E11" s="5" t="s">
        <v>10</v>
      </c>
      <c r="G11" s="7" t="n">
        <v>5.345</v>
      </c>
      <c r="H11" s="6" t="n">
        <f aca="false">G11*D11</f>
        <v>3447.525</v>
      </c>
    </row>
    <row r="12" customFormat="false" ht="12.75" hidden="false" customHeight="false" outlineLevel="0" collapsed="false">
      <c r="B12" s="4" t="n">
        <v>36948</v>
      </c>
      <c r="C12" s="5" t="s">
        <v>9</v>
      </c>
      <c r="D12" s="6" t="n">
        <v>129</v>
      </c>
      <c r="E12" s="5" t="s">
        <v>11</v>
      </c>
      <c r="G12" s="7" t="n">
        <v>5.435</v>
      </c>
      <c r="H12" s="6" t="n">
        <f aca="false">G12*D12</f>
        <v>701.115</v>
      </c>
    </row>
    <row r="13" customFormat="false" ht="12.75" hidden="false" customHeight="false" outlineLevel="0" collapsed="false">
      <c r="B13" s="4" t="n">
        <v>36948</v>
      </c>
      <c r="C13" s="5" t="s">
        <v>9</v>
      </c>
      <c r="D13" s="6" t="n">
        <v>10000</v>
      </c>
      <c r="E13" s="5" t="s">
        <v>11</v>
      </c>
      <c r="F13" s="0" t="n">
        <v>0.275</v>
      </c>
      <c r="G13" s="7" t="n">
        <f aca="false">$C$1+F13</f>
        <v>5.273</v>
      </c>
      <c r="H13" s="6" t="n">
        <f aca="false">G13*D13</f>
        <v>52730</v>
      </c>
    </row>
    <row r="14" customFormat="false" ht="12.75" hidden="false" customHeight="false" outlineLevel="0" collapsed="false">
      <c r="B14" s="4" t="n">
        <v>36949</v>
      </c>
      <c r="C14" s="5" t="s">
        <v>9</v>
      </c>
      <c r="D14" s="6" t="n">
        <v>2400</v>
      </c>
      <c r="E14" s="5" t="s">
        <v>11</v>
      </c>
      <c r="G14" s="7" t="n">
        <v>5.47</v>
      </c>
      <c r="H14" s="6" t="n">
        <f aca="false">G14*D14</f>
        <v>13128</v>
      </c>
    </row>
    <row r="15" customFormat="false" ht="12.75" hidden="false" customHeight="false" outlineLevel="0" collapsed="false">
      <c r="B15" s="4" t="n">
        <v>36949</v>
      </c>
      <c r="C15" s="5" t="s">
        <v>9</v>
      </c>
      <c r="D15" s="6" t="n">
        <v>1130</v>
      </c>
      <c r="E15" s="5" t="s">
        <v>11</v>
      </c>
      <c r="G15" s="7" t="n">
        <v>5.53</v>
      </c>
      <c r="H15" s="6" t="n">
        <f aca="false">G15*D15</f>
        <v>6248.9</v>
      </c>
    </row>
    <row r="16" customFormat="false" ht="12.75" hidden="false" customHeight="false" outlineLevel="0" collapsed="false">
      <c r="B16" s="4" t="n">
        <v>36949</v>
      </c>
      <c r="C16" s="5" t="s">
        <v>9</v>
      </c>
      <c r="D16" s="6" t="n">
        <v>6</v>
      </c>
      <c r="E16" s="5" t="s">
        <v>11</v>
      </c>
      <c r="G16" s="7" t="n">
        <v>5.535</v>
      </c>
      <c r="H16" s="6" t="n">
        <f aca="false">G16*D16</f>
        <v>33.21</v>
      </c>
    </row>
    <row r="17" customFormat="false" ht="12.75" hidden="false" customHeight="false" outlineLevel="0" collapsed="false">
      <c r="B17" s="4" t="n">
        <v>36949</v>
      </c>
      <c r="C17" s="5" t="s">
        <v>9</v>
      </c>
      <c r="D17" s="6" t="n">
        <v>3300</v>
      </c>
      <c r="E17" s="5" t="s">
        <v>11</v>
      </c>
      <c r="G17" s="7" t="n">
        <v>5.55</v>
      </c>
      <c r="H17" s="6" t="n">
        <f aca="false">G17*D17</f>
        <v>18315</v>
      </c>
    </row>
    <row r="18" customFormat="false" ht="12.75" hidden="false" customHeight="false" outlineLevel="0" collapsed="false">
      <c r="B18" s="4" t="n">
        <v>36949</v>
      </c>
      <c r="C18" s="5" t="s">
        <v>9</v>
      </c>
      <c r="D18" s="6" t="n">
        <v>100</v>
      </c>
      <c r="E18" s="5" t="s">
        <v>11</v>
      </c>
      <c r="G18" s="7" t="n">
        <v>5.535</v>
      </c>
      <c r="H18" s="6" t="n">
        <f aca="false">G18*D18</f>
        <v>553.5</v>
      </c>
    </row>
    <row r="19" customFormat="false" ht="12.75" hidden="false" customHeight="false" outlineLevel="0" collapsed="false">
      <c r="B19" s="4" t="n">
        <v>36949</v>
      </c>
      <c r="C19" s="5" t="s">
        <v>9</v>
      </c>
      <c r="D19" s="6" t="n">
        <v>92</v>
      </c>
      <c r="E19" s="5" t="s">
        <v>11</v>
      </c>
      <c r="G19" s="7" t="n">
        <v>5.56</v>
      </c>
      <c r="H19" s="6" t="n">
        <f aca="false">G19*D19</f>
        <v>511.52</v>
      </c>
    </row>
    <row r="20" customFormat="false" ht="12.75" hidden="false" customHeight="false" outlineLevel="0" collapsed="false">
      <c r="B20" s="4"/>
      <c r="C20" s="5"/>
      <c r="D20" s="8" t="n">
        <f aca="false">SUM(D6:D19)</f>
        <v>40138</v>
      </c>
      <c r="E20" s="5"/>
      <c r="G20" s="9" t="n">
        <f aca="false">H20/D20</f>
        <v>5.29833850715033</v>
      </c>
      <c r="H20" s="8" t="n">
        <f aca="false">SUM(H6:H19)</f>
        <v>212664.711</v>
      </c>
    </row>
    <row r="21" customFormat="false" ht="12.75" hidden="false" customHeight="false" outlineLevel="0" collapsed="false">
      <c r="B21" s="4"/>
      <c r="C21" s="5"/>
      <c r="D21" s="8"/>
      <c r="E21" s="5"/>
      <c r="G21" s="10"/>
      <c r="H21" s="8"/>
    </row>
    <row r="22" customFormat="false" ht="12.75" hidden="false" customHeight="false" outlineLevel="0" collapsed="false">
      <c r="B22" s="11" t="s">
        <v>12</v>
      </c>
      <c r="C22" s="5"/>
      <c r="E22" s="5"/>
    </row>
    <row r="23" customFormat="false" ht="12.75" hidden="false" customHeight="false" outlineLevel="0" collapsed="false">
      <c r="B23" s="3" t="s">
        <v>2</v>
      </c>
      <c r="C23" s="3" t="s">
        <v>3</v>
      </c>
      <c r="D23" s="3" t="s">
        <v>4</v>
      </c>
      <c r="E23" s="3" t="s">
        <v>5</v>
      </c>
      <c r="F23" s="3" t="s">
        <v>6</v>
      </c>
      <c r="G23" s="3" t="s">
        <v>7</v>
      </c>
      <c r="H23" s="3" t="s">
        <v>8</v>
      </c>
    </row>
    <row r="24" customFormat="false" ht="12.75" hidden="false" customHeight="false" outlineLevel="0" collapsed="false">
      <c r="B24" s="4" t="n">
        <v>36945</v>
      </c>
      <c r="C24" s="5" t="s">
        <v>13</v>
      </c>
      <c r="D24" s="0" t="n">
        <v>10000</v>
      </c>
      <c r="E24" s="5" t="s">
        <v>11</v>
      </c>
      <c r="F24" s="0" t="n">
        <v>0.21</v>
      </c>
      <c r="G24" s="0" t="n">
        <f aca="false">$C$1+F24</f>
        <v>5.208</v>
      </c>
      <c r="H24" s="6" t="n">
        <f aca="false">G24*D24</f>
        <v>52080</v>
      </c>
    </row>
    <row r="25" customFormat="false" ht="12.75" hidden="false" customHeight="false" outlineLevel="0" collapsed="false">
      <c r="B25" s="4" t="n">
        <v>36945</v>
      </c>
      <c r="C25" s="5" t="s">
        <v>13</v>
      </c>
      <c r="D25" s="0" t="n">
        <v>10000</v>
      </c>
      <c r="E25" s="5" t="s">
        <v>11</v>
      </c>
      <c r="F25" s="0" t="n">
        <v>0.235</v>
      </c>
      <c r="G25" s="0" t="n">
        <f aca="false">$C$1+F25</f>
        <v>5.233</v>
      </c>
      <c r="H25" s="6" t="n">
        <f aca="false">G25*D25</f>
        <v>52330</v>
      </c>
    </row>
    <row r="26" customFormat="false" ht="12.75" hidden="false" customHeight="false" outlineLevel="0" collapsed="false">
      <c r="B26" s="4" t="n">
        <v>36945</v>
      </c>
      <c r="C26" s="5" t="s">
        <v>13</v>
      </c>
      <c r="D26" s="0" t="n">
        <v>10000</v>
      </c>
      <c r="E26" s="5" t="s">
        <v>11</v>
      </c>
      <c r="F26" s="0" t="n">
        <v>0.23</v>
      </c>
      <c r="G26" s="0" t="n">
        <f aca="false">$C$1+F26</f>
        <v>5.228</v>
      </c>
      <c r="H26" s="6" t="n">
        <f aca="false">G26*D26</f>
        <v>52280</v>
      </c>
    </row>
    <row r="27" customFormat="false" ht="12.75" hidden="false" customHeight="false" outlineLevel="0" collapsed="false">
      <c r="B27" s="4" t="n">
        <v>36946</v>
      </c>
      <c r="C27" s="5" t="s">
        <v>13</v>
      </c>
      <c r="D27" s="0" t="n">
        <v>161</v>
      </c>
      <c r="E27" s="5" t="s">
        <v>11</v>
      </c>
      <c r="G27" s="0" t="n">
        <v>5.405</v>
      </c>
      <c r="H27" s="6" t="n">
        <f aca="false">G27*D27</f>
        <v>870.205</v>
      </c>
    </row>
    <row r="28" customFormat="false" ht="12.75" hidden="false" customHeight="false" outlineLevel="0" collapsed="false">
      <c r="B28" s="4" t="n">
        <v>36946</v>
      </c>
      <c r="C28" s="5" t="s">
        <v>13</v>
      </c>
      <c r="D28" s="0" t="n">
        <v>750</v>
      </c>
      <c r="E28" s="5" t="s">
        <v>11</v>
      </c>
      <c r="G28" s="0" t="n">
        <v>5.415</v>
      </c>
      <c r="H28" s="6" t="n">
        <f aca="false">G28*D28</f>
        <v>4061.25</v>
      </c>
    </row>
    <row r="29" customFormat="false" ht="12.75" hidden="false" customHeight="false" outlineLevel="0" collapsed="false">
      <c r="B29" s="4" t="n">
        <v>36948</v>
      </c>
      <c r="C29" s="5" t="s">
        <v>13</v>
      </c>
      <c r="D29" s="0" t="n">
        <v>905</v>
      </c>
      <c r="E29" s="5" t="s">
        <v>11</v>
      </c>
      <c r="G29" s="0" t="n">
        <v>5.37</v>
      </c>
      <c r="H29" s="6" t="n">
        <f aca="false">G29*D29</f>
        <v>4859.85</v>
      </c>
    </row>
    <row r="30" customFormat="false" ht="12.75" hidden="false" customHeight="false" outlineLevel="0" collapsed="false">
      <c r="B30" s="4" t="n">
        <v>36948</v>
      </c>
      <c r="C30" s="5" t="s">
        <v>13</v>
      </c>
      <c r="D30" s="0" t="n">
        <v>10000</v>
      </c>
      <c r="E30" s="5" t="s">
        <v>11</v>
      </c>
      <c r="G30" s="0" t="n">
        <v>5.385</v>
      </c>
      <c r="H30" s="6" t="n">
        <f aca="false">G30*D30</f>
        <v>53850</v>
      </c>
    </row>
    <row r="31" customFormat="false" ht="12.75" hidden="false" customHeight="false" outlineLevel="0" collapsed="false">
      <c r="B31" s="4" t="n">
        <v>36948</v>
      </c>
      <c r="C31" s="5" t="s">
        <v>13</v>
      </c>
      <c r="D31" s="0" t="n">
        <v>4000</v>
      </c>
      <c r="E31" s="5" t="s">
        <v>10</v>
      </c>
      <c r="F31" s="0" t="n">
        <v>0.25</v>
      </c>
      <c r="G31" s="0" t="n">
        <f aca="false">$C$1+F31</f>
        <v>5.248</v>
      </c>
      <c r="H31" s="6" t="n">
        <f aca="false">G31*D31</f>
        <v>20992</v>
      </c>
    </row>
    <row r="32" customFormat="false" ht="12.75" hidden="false" customHeight="false" outlineLevel="0" collapsed="false">
      <c r="B32" s="4" t="n">
        <v>36948</v>
      </c>
      <c r="C32" s="5" t="s">
        <v>13</v>
      </c>
      <c r="D32" s="0" t="n">
        <v>10000</v>
      </c>
      <c r="E32" s="5" t="s">
        <v>11</v>
      </c>
      <c r="F32" s="0" t="n">
        <v>0.255</v>
      </c>
      <c r="G32" s="0" t="n">
        <f aca="false">$C$1+F32</f>
        <v>5.253</v>
      </c>
      <c r="H32" s="6" t="n">
        <f aca="false">G32*D32</f>
        <v>52530</v>
      </c>
    </row>
    <row r="33" customFormat="false" ht="12.75" hidden="false" customHeight="false" outlineLevel="0" collapsed="false">
      <c r="B33" s="4" t="n">
        <v>36948</v>
      </c>
      <c r="C33" s="5" t="s">
        <v>13</v>
      </c>
      <c r="D33" s="0" t="n">
        <v>1226</v>
      </c>
      <c r="E33" s="5" t="s">
        <v>11</v>
      </c>
      <c r="F33" s="0" t="n">
        <v>0.26</v>
      </c>
      <c r="G33" s="0" t="n">
        <f aca="false">$C$1+F33</f>
        <v>5.258</v>
      </c>
      <c r="H33" s="6" t="n">
        <f aca="false">G33*D33</f>
        <v>6446.308</v>
      </c>
    </row>
    <row r="34" customFormat="false" ht="12.75" hidden="false" customHeight="false" outlineLevel="0" collapsed="false">
      <c r="B34" s="4" t="n">
        <v>36948</v>
      </c>
      <c r="C34" s="5" t="s">
        <v>13</v>
      </c>
      <c r="D34" s="0" t="n">
        <v>752</v>
      </c>
      <c r="E34" s="5" t="s">
        <v>10</v>
      </c>
      <c r="G34" s="0" t="n">
        <v>5.27</v>
      </c>
      <c r="H34" s="6" t="n">
        <f aca="false">G34*D34</f>
        <v>3963.04</v>
      </c>
    </row>
    <row r="35" customFormat="false" ht="12.75" hidden="false" customHeight="false" outlineLevel="0" collapsed="false">
      <c r="B35" s="4" t="n">
        <v>36948</v>
      </c>
      <c r="C35" s="5" t="s">
        <v>13</v>
      </c>
      <c r="D35" s="0" t="n">
        <v>484</v>
      </c>
      <c r="E35" s="5" t="s">
        <v>11</v>
      </c>
      <c r="G35" s="0" t="n">
        <v>5.32</v>
      </c>
      <c r="H35" s="6" t="n">
        <f aca="false">G35*D35</f>
        <v>2574.88</v>
      </c>
    </row>
    <row r="36" customFormat="false" ht="12.75" hidden="false" customHeight="false" outlineLevel="0" collapsed="false">
      <c r="B36" s="4" t="n">
        <v>36949</v>
      </c>
      <c r="C36" s="5" t="s">
        <v>13</v>
      </c>
      <c r="D36" s="0" t="n">
        <v>221</v>
      </c>
      <c r="E36" s="5" t="s">
        <v>11</v>
      </c>
      <c r="G36" s="0" t="n">
        <v>5.33</v>
      </c>
      <c r="H36" s="6" t="n">
        <f aca="false">G36*D36</f>
        <v>1177.93</v>
      </c>
    </row>
    <row r="37" customFormat="false" ht="12.75" hidden="false" customHeight="false" outlineLevel="0" collapsed="false">
      <c r="B37" s="4" t="n">
        <v>36949</v>
      </c>
      <c r="C37" s="5" t="s">
        <v>13</v>
      </c>
      <c r="D37" s="0" t="n">
        <v>105</v>
      </c>
      <c r="E37" s="5" t="s">
        <v>10</v>
      </c>
      <c r="G37" s="0" t="n">
        <v>5.28</v>
      </c>
      <c r="H37" s="6" t="n">
        <f aca="false">G37*D37</f>
        <v>554.4</v>
      </c>
    </row>
    <row r="38" customFormat="false" ht="12.75" hidden="false" customHeight="false" outlineLevel="0" collapsed="false">
      <c r="B38" s="4" t="n">
        <v>36949</v>
      </c>
      <c r="C38" s="5" t="s">
        <v>13</v>
      </c>
      <c r="D38" s="0" t="n">
        <v>2100</v>
      </c>
      <c r="E38" s="5" t="s">
        <v>11</v>
      </c>
      <c r="G38" s="0" t="n">
        <v>5.51</v>
      </c>
      <c r="H38" s="6" t="n">
        <f aca="false">G38*D38</f>
        <v>11571</v>
      </c>
    </row>
    <row r="39" customFormat="false" ht="12.75" hidden="false" customHeight="false" outlineLevel="0" collapsed="false">
      <c r="B39" s="4" t="n">
        <v>36949</v>
      </c>
      <c r="C39" s="5" t="s">
        <v>13</v>
      </c>
      <c r="D39" s="0" t="n">
        <v>150</v>
      </c>
      <c r="E39" s="5" t="s">
        <v>11</v>
      </c>
      <c r="G39" s="0" t="n">
        <v>5.51</v>
      </c>
      <c r="H39" s="6" t="n">
        <f aca="false">G39*D39</f>
        <v>826.5</v>
      </c>
    </row>
    <row r="40" customFormat="false" ht="12.75" hidden="false" customHeight="false" outlineLevel="0" collapsed="false">
      <c r="B40" s="4" t="n">
        <v>36949</v>
      </c>
      <c r="C40" s="5" t="s">
        <v>13</v>
      </c>
      <c r="D40" s="0" t="n">
        <v>10000</v>
      </c>
      <c r="E40" s="5" t="s">
        <v>10</v>
      </c>
      <c r="G40" s="0" t="n">
        <v>5.495</v>
      </c>
      <c r="H40" s="6" t="n">
        <f aca="false">G40*D40</f>
        <v>54950</v>
      </c>
    </row>
    <row r="41" customFormat="false" ht="12.75" hidden="false" customHeight="false" outlineLevel="0" collapsed="false">
      <c r="B41" s="4" t="n">
        <v>36949</v>
      </c>
      <c r="C41" s="5" t="s">
        <v>13</v>
      </c>
      <c r="D41" s="0" t="n">
        <v>5000</v>
      </c>
      <c r="E41" s="5" t="s">
        <v>10</v>
      </c>
      <c r="G41" s="0" t="n">
        <v>5.52</v>
      </c>
      <c r="H41" s="6" t="n">
        <f aca="false">G41*D41</f>
        <v>27600</v>
      </c>
    </row>
    <row r="42" customFormat="false" ht="12.75" hidden="false" customHeight="false" outlineLevel="0" collapsed="false">
      <c r="B42" s="4" t="n">
        <v>36949</v>
      </c>
      <c r="C42" s="5" t="s">
        <v>13</v>
      </c>
      <c r="D42" s="0" t="n">
        <v>1935</v>
      </c>
      <c r="E42" s="5" t="s">
        <v>11</v>
      </c>
      <c r="G42" s="0" t="n">
        <v>5.58</v>
      </c>
      <c r="H42" s="6" t="n">
        <f aca="false">G42*D42</f>
        <v>10797.3</v>
      </c>
    </row>
    <row r="43" customFormat="false" ht="12.75" hidden="false" customHeight="false" outlineLevel="0" collapsed="false">
      <c r="B43" s="4" t="n">
        <v>36950</v>
      </c>
      <c r="C43" s="5" t="s">
        <v>13</v>
      </c>
      <c r="D43" s="0" t="n">
        <v>1000</v>
      </c>
      <c r="E43" s="5" t="s">
        <v>10</v>
      </c>
      <c r="G43" s="0" t="n">
        <v>5.51</v>
      </c>
      <c r="H43" s="6" t="n">
        <f aca="false">G43*D43</f>
        <v>5510</v>
      </c>
    </row>
    <row r="44" customFormat="false" ht="12.75" hidden="false" customHeight="false" outlineLevel="0" collapsed="false">
      <c r="B44" s="4" t="n">
        <v>36949</v>
      </c>
      <c r="C44" s="5" t="s">
        <v>13</v>
      </c>
      <c r="D44" s="0" t="n">
        <v>2000</v>
      </c>
      <c r="E44" s="5" t="s">
        <v>11</v>
      </c>
      <c r="G44" s="0" t="n">
        <v>5.55</v>
      </c>
      <c r="H44" s="6" t="n">
        <f aca="false">G44*D44</f>
        <v>11100</v>
      </c>
    </row>
    <row r="45" customFormat="false" ht="12.75" hidden="false" customHeight="false" outlineLevel="0" collapsed="false">
      <c r="C45" s="5"/>
      <c r="D45" s="8" t="n">
        <f aca="false">SUM(D24:D44)</f>
        <v>80789</v>
      </c>
      <c r="E45" s="5"/>
      <c r="G45" s="12" t="n">
        <f aca="false">H45/D45</f>
        <v>5.33395218408447</v>
      </c>
      <c r="H45" s="8" t="n">
        <f aca="false">SUM(H24:H44)</f>
        <v>430924.663</v>
      </c>
    </row>
    <row r="46" customFormat="false" ht="12.75" hidden="false" customHeight="false" outlineLevel="0" collapsed="false">
      <c r="C46" s="5"/>
      <c r="E46" s="5"/>
    </row>
    <row r="47" customFormat="false" ht="12.75" hidden="false" customHeight="false" outlineLevel="0" collapsed="false">
      <c r="C47" s="5"/>
      <c r="E47" s="5"/>
    </row>
    <row r="48" customFormat="false" ht="12.75" hidden="false" customHeight="false" outlineLevel="0" collapsed="false">
      <c r="B48" s="2" t="s">
        <v>14</v>
      </c>
      <c r="C48" s="5"/>
      <c r="E48" s="5"/>
    </row>
    <row r="49" customFormat="false" ht="12.75" hidden="false" customHeight="false" outlineLevel="0" collapsed="false">
      <c r="B49" s="3" t="s">
        <v>2</v>
      </c>
      <c r="C49" s="3" t="s">
        <v>3</v>
      </c>
      <c r="D49" s="3" t="s">
        <v>4</v>
      </c>
      <c r="E49" s="3" t="s">
        <v>5</v>
      </c>
      <c r="F49" s="3" t="s">
        <v>6</v>
      </c>
      <c r="G49" s="3" t="s">
        <v>7</v>
      </c>
      <c r="H49" s="3" t="s">
        <v>8</v>
      </c>
    </row>
    <row r="50" customFormat="false" ht="12.75" hidden="false" customHeight="false" outlineLevel="0" collapsed="false">
      <c r="B50" s="4" t="n">
        <v>36948</v>
      </c>
      <c r="C50" s="0" t="s">
        <v>15</v>
      </c>
      <c r="D50" s="0" t="n">
        <v>5000</v>
      </c>
      <c r="E50" s="0" t="s">
        <v>10</v>
      </c>
      <c r="F50" s="0" t="n">
        <v>0.2475</v>
      </c>
      <c r="G50" s="0" t="n">
        <f aca="false">F50+$C$1</f>
        <v>5.2455</v>
      </c>
      <c r="H50" s="6" t="n">
        <f aca="false">D50*G50</f>
        <v>26227.5</v>
      </c>
    </row>
    <row r="51" customFormat="false" ht="12.75" hidden="false" customHeight="false" outlineLevel="0" collapsed="false">
      <c r="B51" s="4" t="n">
        <v>36949</v>
      </c>
      <c r="C51" s="0" t="s">
        <v>15</v>
      </c>
      <c r="D51" s="0" t="n">
        <v>1113</v>
      </c>
      <c r="E51" s="0" t="s">
        <v>11</v>
      </c>
      <c r="G51" s="0" t="n">
        <v>5.58</v>
      </c>
      <c r="H51" s="6" t="n">
        <f aca="false">D51*G51</f>
        <v>6210.54</v>
      </c>
    </row>
    <row r="52" customFormat="false" ht="12.75" hidden="false" customHeight="false" outlineLevel="0" collapsed="false">
      <c r="B52" s="4" t="n">
        <v>36950</v>
      </c>
      <c r="C52" s="0" t="s">
        <v>15</v>
      </c>
      <c r="D52" s="0" t="n">
        <v>2020</v>
      </c>
      <c r="E52" s="0" t="s">
        <v>11</v>
      </c>
      <c r="G52" s="0" t="n">
        <v>5.67</v>
      </c>
      <c r="H52" s="6" t="n">
        <f aca="false">D52*G52</f>
        <v>11453.4</v>
      </c>
    </row>
    <row r="53" customFormat="false" ht="12.75" hidden="false" customHeight="false" outlineLevel="0" collapsed="false">
      <c r="D53" s="13" t="n">
        <f aca="false">SUM(D50:D52)</f>
        <v>8133</v>
      </c>
      <c r="G53" s="12" t="n">
        <f aca="false">H53/D53</f>
        <v>5.39670970121726</v>
      </c>
      <c r="H53" s="8" t="n">
        <f aca="false">SUM(H50:H52)</f>
        <v>43891.44</v>
      </c>
    </row>
  </sheetData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&amp;C&amp;"Arial,Bold"March Bid Week Phys Trades
&amp;"Arial,Bold Italic"&amp;8(Fixed Price and Phys Basis)</oddHeader>
    <oddFooter>&amp;L&amp;D; &amp;T&amp;R&amp;F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2001-02-27T19:43:59Z</dcterms:created>
  <dc:creator>kruscit</dc:creator>
  <dc:description/>
  <dc:language>en-US</dc:language>
  <cp:lastModifiedBy>kruscit</cp:lastModifiedBy>
  <cp:lastPrinted>2001-02-28T14:48:52Z</cp:lastPrinted>
  <cp:revision>0</cp:revision>
  <dc:subject/>
  <dc:title/>
</cp:coreProperties>
</file>