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Sheet1!$B$4:$H$51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<sst xmlns="http://schemas.openxmlformats.org/spreadsheetml/2006/main" count="95" uniqueCount="14">
  <si>
    <t xml:space="preserve">March Settle:</t>
  </si>
  <si>
    <t xml:space="preserve">Michcon:</t>
  </si>
  <si>
    <t xml:space="preserve">Date</t>
  </si>
  <si>
    <t xml:space="preserve">Location</t>
  </si>
  <si>
    <t xml:space="preserve">Volume</t>
  </si>
  <si>
    <t xml:space="preserve">B/S</t>
  </si>
  <si>
    <t xml:space="preserve">Basis Price</t>
  </si>
  <si>
    <t xml:space="preserve">Fix Price</t>
  </si>
  <si>
    <t xml:space="preserve">Weight</t>
  </si>
  <si>
    <t xml:space="preserve">Michcon</t>
  </si>
  <si>
    <t xml:space="preserve">S</t>
  </si>
  <si>
    <t xml:space="preserve">B</t>
  </si>
  <si>
    <t xml:space="preserve">Consumers Power:</t>
  </si>
  <si>
    <t xml:space="preserve">Consumers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</si>
</sst>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[$-409]#,##0_);[RED]\(#,##0\)"/>
    <numFmt numFmtId="167" formatCode="0.0000"/>
    <numFmt numFmtId="168" formatCode="\$#,##0.0000_);[RED]&quot;($&quot;#,##0.0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99"/>
    <col collapsed="false" customWidth="true" hidden="false" outlineLevel="0" max="3" min="3" style="0" width="10.41"/>
    <col collapsed="false" customWidth="true" hidden="false" outlineLevel="0" max="6" min="6" style="0" width="10.99"/>
    <col collapsed="false" customWidth="true" hidden="false" outlineLevel="0" max="8" min="8" style="0" width="8.14"/>
  </cols>
  <sheetData>
    <row r="1" customFormat="false" ht="12.75" hidden="false" customHeight="false" outlineLevel="0" collapsed="false">
      <c r="B1" s="1" t="s">
        <v>0</v>
      </c>
      <c r="C1" s="2" t="n">
        <v>5.384</v>
      </c>
    </row>
    <row r="4" customFormat="false" ht="12.75" hidden="false" customHeight="false" outlineLevel="0" collapsed="false">
      <c r="B4" s="3" t="s">
        <v>1</v>
      </c>
    </row>
    <row r="5" customFormat="false" ht="12.75" hidden="false" customHeight="false" outlineLevel="0" collapsed="false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customFormat="false" ht="12.75" hidden="false" customHeight="false" outlineLevel="0" collapsed="false">
      <c r="B6" s="5" t="n">
        <v>36976</v>
      </c>
      <c r="C6" s="6" t="s">
        <v>9</v>
      </c>
      <c r="D6" s="7" t="n">
        <v>5000</v>
      </c>
      <c r="E6" s="6" t="s">
        <v>10</v>
      </c>
      <c r="G6" s="8" t="n">
        <v>5.6025</v>
      </c>
      <c r="H6" s="7" t="n">
        <f aca="false">G6*D6</f>
        <v>28012.5</v>
      </c>
    </row>
    <row r="7" customFormat="false" ht="12.75" hidden="false" customHeight="false" outlineLevel="0" collapsed="false">
      <c r="B7" s="5" t="n">
        <v>36978</v>
      </c>
      <c r="C7" s="6" t="s">
        <v>9</v>
      </c>
      <c r="D7" s="7" t="n">
        <v>167</v>
      </c>
      <c r="E7" s="6" t="s">
        <v>10</v>
      </c>
      <c r="G7" s="8" t="n">
        <v>5.8875</v>
      </c>
      <c r="H7" s="7" t="n">
        <f aca="false">G7*D7</f>
        <v>983.2125</v>
      </c>
    </row>
    <row r="8" customFormat="false" ht="12.75" hidden="false" customHeight="false" outlineLevel="0" collapsed="false">
      <c r="B8" s="5" t="n">
        <v>36978</v>
      </c>
      <c r="C8" s="6" t="s">
        <v>9</v>
      </c>
      <c r="D8" s="7" t="n">
        <v>875</v>
      </c>
      <c r="E8" s="6" t="s">
        <v>10</v>
      </c>
      <c r="F8" s="0" t="n">
        <v>0.315</v>
      </c>
      <c r="G8" s="8" t="n">
        <f aca="false">F8+$C$1</f>
        <v>5.699</v>
      </c>
      <c r="H8" s="7" t="n">
        <f aca="false">G8*D8</f>
        <v>4986.625</v>
      </c>
    </row>
    <row r="9" customFormat="false" ht="12.75" hidden="false" customHeight="false" outlineLevel="0" collapsed="false">
      <c r="B9" s="5" t="n">
        <v>36978</v>
      </c>
      <c r="C9" s="6" t="s">
        <v>9</v>
      </c>
      <c r="D9" s="7" t="n">
        <v>10000</v>
      </c>
      <c r="E9" s="6" t="s">
        <v>10</v>
      </c>
      <c r="F9" s="0" t="n">
        <v>0.325</v>
      </c>
      <c r="G9" s="8" t="n">
        <f aca="false">F9+$C$1</f>
        <v>5.709</v>
      </c>
      <c r="H9" s="7" t="n">
        <f aca="false">G9*D9</f>
        <v>57090</v>
      </c>
    </row>
    <row r="10" customFormat="false" ht="12.75" hidden="false" customHeight="false" outlineLevel="0" collapsed="false">
      <c r="B10" s="5" t="n">
        <v>36978</v>
      </c>
      <c r="C10" s="6" t="s">
        <v>9</v>
      </c>
      <c r="D10" s="7" t="n">
        <v>6667</v>
      </c>
      <c r="E10" s="6" t="s">
        <v>10</v>
      </c>
      <c r="F10" s="0" t="n">
        <v>0.33</v>
      </c>
      <c r="G10" s="8" t="n">
        <f aca="false">F10+$C$1</f>
        <v>5.714</v>
      </c>
      <c r="H10" s="7" t="n">
        <f aca="false">G10*D10</f>
        <v>38095.238</v>
      </c>
    </row>
    <row r="11" customFormat="false" ht="12.75" hidden="false" customHeight="false" outlineLevel="0" collapsed="false">
      <c r="B11" s="5" t="n">
        <v>36978</v>
      </c>
      <c r="C11" s="6" t="s">
        <v>9</v>
      </c>
      <c r="D11" s="7" t="n">
        <v>2074</v>
      </c>
      <c r="E11" s="6" t="s">
        <v>10</v>
      </c>
      <c r="F11" s="0" t="n">
        <v>0.33</v>
      </c>
      <c r="G11" s="8" t="n">
        <f aca="false">F11+$C$1</f>
        <v>5.714</v>
      </c>
      <c r="H11" s="7" t="n">
        <f aca="false">G11*D11</f>
        <v>11850.836</v>
      </c>
    </row>
    <row r="12" customFormat="false" ht="12.75" hidden="false" customHeight="false" outlineLevel="0" collapsed="false">
      <c r="B12" s="5" t="n">
        <v>36978</v>
      </c>
      <c r="C12" s="6" t="s">
        <v>9</v>
      </c>
      <c r="D12" s="7" t="n">
        <v>100</v>
      </c>
      <c r="E12" s="6" t="s">
        <v>10</v>
      </c>
      <c r="G12" s="8" t="n">
        <v>5.945</v>
      </c>
      <c r="H12" s="7" t="n">
        <f aca="false">G12*D12</f>
        <v>594.5</v>
      </c>
    </row>
    <row r="13" customFormat="false" ht="12.75" hidden="false" customHeight="false" outlineLevel="0" collapsed="false">
      <c r="B13" s="5" t="n">
        <v>36979</v>
      </c>
      <c r="C13" s="6" t="s">
        <v>9</v>
      </c>
      <c r="D13" s="7" t="n">
        <v>10000</v>
      </c>
      <c r="E13" s="6" t="s">
        <v>10</v>
      </c>
      <c r="G13" s="8" t="n">
        <v>5.69</v>
      </c>
      <c r="H13" s="7" t="n">
        <f aca="false">G13*D13</f>
        <v>56900</v>
      </c>
    </row>
    <row r="14" customFormat="false" ht="12.75" hidden="false" customHeight="false" outlineLevel="0" collapsed="false">
      <c r="B14" s="5" t="n">
        <v>36979</v>
      </c>
      <c r="C14" s="6" t="s">
        <v>9</v>
      </c>
      <c r="D14" s="7" t="n">
        <v>3000</v>
      </c>
      <c r="E14" s="6" t="s">
        <v>10</v>
      </c>
      <c r="G14" s="8" t="n">
        <v>5.695</v>
      </c>
      <c r="H14" s="7" t="n">
        <f aca="false">G14*D14</f>
        <v>17085</v>
      </c>
    </row>
    <row r="15" customFormat="false" ht="12.75" hidden="false" customHeight="false" outlineLevel="0" collapsed="false">
      <c r="B15" s="5" t="n">
        <v>36979</v>
      </c>
      <c r="C15" s="6" t="s">
        <v>9</v>
      </c>
      <c r="D15" s="7" t="n">
        <v>7343</v>
      </c>
      <c r="E15" s="6" t="s">
        <v>10</v>
      </c>
      <c r="G15" s="8" t="n">
        <v>5.695</v>
      </c>
      <c r="H15" s="7" t="n">
        <f aca="false">G15*D15</f>
        <v>41818.385</v>
      </c>
    </row>
    <row r="16" customFormat="false" ht="12.75" hidden="false" customHeight="false" outlineLevel="0" collapsed="false">
      <c r="B16" s="5" t="n">
        <v>36979</v>
      </c>
      <c r="C16" s="6" t="s">
        <v>9</v>
      </c>
      <c r="D16" s="7" t="n">
        <v>2000</v>
      </c>
      <c r="E16" s="6" t="s">
        <v>10</v>
      </c>
      <c r="G16" s="8" t="n">
        <v>5.67</v>
      </c>
      <c r="H16" s="7" t="n">
        <f aca="false">G16*D16</f>
        <v>11340</v>
      </c>
    </row>
    <row r="17" customFormat="false" ht="12.75" hidden="false" customHeight="false" outlineLevel="0" collapsed="false">
      <c r="B17" s="5" t="n">
        <v>36979</v>
      </c>
      <c r="C17" s="6" t="s">
        <v>9</v>
      </c>
      <c r="D17" s="7" t="n">
        <v>1000</v>
      </c>
      <c r="E17" s="6" t="s">
        <v>10</v>
      </c>
      <c r="G17" s="8" t="n">
        <v>5.65</v>
      </c>
      <c r="H17" s="7" t="n">
        <f aca="false">G17*D17</f>
        <v>5650</v>
      </c>
    </row>
    <row r="18" customFormat="false" ht="12.75" hidden="false" customHeight="false" outlineLevel="0" collapsed="false">
      <c r="B18" s="5" t="n">
        <v>36979</v>
      </c>
      <c r="C18" s="6" t="s">
        <v>9</v>
      </c>
      <c r="D18" s="7" t="n">
        <v>1000</v>
      </c>
      <c r="E18" s="6" t="s">
        <v>10</v>
      </c>
      <c r="G18" s="8" t="n">
        <v>5.64</v>
      </c>
      <c r="H18" s="7" t="n">
        <f aca="false">G18*D18</f>
        <v>5640</v>
      </c>
    </row>
    <row r="19" customFormat="false" ht="12.75" hidden="false" customHeight="false" outlineLevel="0" collapsed="false">
      <c r="B19" s="5" t="n">
        <v>36979</v>
      </c>
      <c r="C19" s="6" t="s">
        <v>9</v>
      </c>
      <c r="D19" s="7" t="n">
        <v>1000</v>
      </c>
      <c r="E19" s="6" t="s">
        <v>10</v>
      </c>
      <c r="G19" s="8" t="n">
        <v>5.63</v>
      </c>
      <c r="H19" s="7" t="n">
        <f aca="false">G19*D19</f>
        <v>5630</v>
      </c>
    </row>
    <row r="20" customFormat="false" ht="12.75" hidden="false" customHeight="false" outlineLevel="0" collapsed="false">
      <c r="B20" s="5" t="n">
        <v>36979</v>
      </c>
      <c r="C20" s="6" t="s">
        <v>9</v>
      </c>
      <c r="D20" s="7" t="n">
        <v>38</v>
      </c>
      <c r="E20" s="6" t="s">
        <v>11</v>
      </c>
      <c r="G20" s="8" t="n">
        <v>5.61</v>
      </c>
      <c r="H20" s="7" t="n">
        <f aca="false">G20*D20</f>
        <v>213.18</v>
      </c>
    </row>
    <row r="21" customFormat="false" ht="12.75" hidden="false" customHeight="false" outlineLevel="0" collapsed="false">
      <c r="B21" s="5" t="n">
        <v>36979</v>
      </c>
      <c r="C21" s="6" t="s">
        <v>9</v>
      </c>
      <c r="D21" s="7" t="n">
        <v>10000</v>
      </c>
      <c r="E21" s="6" t="s">
        <v>10</v>
      </c>
      <c r="G21" s="8" t="n">
        <v>5.66</v>
      </c>
      <c r="H21" s="7" t="n">
        <f aca="false">G21*D21</f>
        <v>56600</v>
      </c>
    </row>
    <row r="22" customFormat="false" ht="12.75" hidden="false" customHeight="false" outlineLevel="0" collapsed="false">
      <c r="B22" s="5" t="n">
        <v>36979</v>
      </c>
      <c r="C22" s="6" t="s">
        <v>9</v>
      </c>
      <c r="D22" s="0" t="n">
        <v>7500</v>
      </c>
      <c r="E22" s="6" t="s">
        <v>10</v>
      </c>
      <c r="G22" s="0" t="n">
        <v>5.675</v>
      </c>
      <c r="H22" s="7" t="n">
        <f aca="false">G22*D22</f>
        <v>42562.5</v>
      </c>
    </row>
    <row r="23" customFormat="false" ht="12.75" hidden="false" customHeight="false" outlineLevel="0" collapsed="false">
      <c r="B23" s="5" t="n">
        <v>36979</v>
      </c>
      <c r="C23" s="6" t="s">
        <v>9</v>
      </c>
      <c r="D23" s="0" t="n">
        <v>733</v>
      </c>
      <c r="E23" s="6" t="s">
        <v>11</v>
      </c>
      <c r="G23" s="0" t="n">
        <v>5.62</v>
      </c>
      <c r="H23" s="7" t="n">
        <f aca="false">G23*D23</f>
        <v>4119.46</v>
      </c>
    </row>
    <row r="24" customFormat="false" ht="12.75" hidden="false" customHeight="false" outlineLevel="0" collapsed="false">
      <c r="B24" s="5" t="n">
        <v>36979</v>
      </c>
      <c r="C24" s="6" t="s">
        <v>9</v>
      </c>
      <c r="D24" s="0" t="n">
        <v>1000</v>
      </c>
      <c r="E24" s="6" t="s">
        <v>11</v>
      </c>
      <c r="G24" s="0" t="n">
        <v>5.645</v>
      </c>
      <c r="H24" s="7" t="n">
        <f aca="false">G24*D24</f>
        <v>5645</v>
      </c>
    </row>
    <row r="25" customFormat="false" ht="12.75" hidden="false" customHeight="false" outlineLevel="0" collapsed="false">
      <c r="B25" s="5" t="n">
        <v>36979</v>
      </c>
      <c r="C25" s="6" t="s">
        <v>9</v>
      </c>
      <c r="D25" s="0" t="n">
        <v>1000</v>
      </c>
      <c r="E25" s="6" t="s">
        <v>11</v>
      </c>
      <c r="G25" s="0" t="n">
        <v>5.65</v>
      </c>
      <c r="H25" s="7" t="n">
        <f aca="false">G25*D25</f>
        <v>5650</v>
      </c>
    </row>
    <row r="26" customFormat="false" ht="12.75" hidden="false" customHeight="false" outlineLevel="0" collapsed="false">
      <c r="B26" s="5" t="n">
        <v>36979</v>
      </c>
      <c r="C26" s="6" t="s">
        <v>9</v>
      </c>
      <c r="D26" s="0" t="n">
        <v>1000</v>
      </c>
      <c r="E26" s="6" t="s">
        <v>10</v>
      </c>
      <c r="G26" s="0" t="n">
        <v>5.67</v>
      </c>
      <c r="H26" s="7" t="n">
        <f aca="false">G26*D26</f>
        <v>5670</v>
      </c>
    </row>
    <row r="27" customFormat="false" ht="12.75" hidden="false" customHeight="false" outlineLevel="0" collapsed="false">
      <c r="B27" s="5" t="n">
        <v>36979</v>
      </c>
      <c r="C27" s="6" t="s">
        <v>9</v>
      </c>
      <c r="D27" s="0" t="n">
        <v>1000</v>
      </c>
      <c r="E27" s="6" t="s">
        <v>10</v>
      </c>
      <c r="G27" s="0" t="n">
        <v>5.64</v>
      </c>
      <c r="H27" s="7" t="n">
        <f aca="false">G27*D27</f>
        <v>5640</v>
      </c>
    </row>
    <row r="28" customFormat="false" ht="12.75" hidden="false" customHeight="false" outlineLevel="0" collapsed="false">
      <c r="B28" s="5" t="n">
        <v>36979</v>
      </c>
      <c r="C28" s="6" t="s">
        <v>9</v>
      </c>
      <c r="D28" s="0" t="n">
        <v>1120</v>
      </c>
      <c r="E28" s="6" t="s">
        <v>10</v>
      </c>
      <c r="G28" s="0" t="n">
        <v>5.595</v>
      </c>
      <c r="H28" s="7" t="n">
        <f aca="false">G28*D28</f>
        <v>6266.4</v>
      </c>
    </row>
    <row r="29" customFormat="false" ht="12.75" hidden="false" customHeight="false" outlineLevel="0" collapsed="false">
      <c r="B29" s="5" t="n">
        <v>36979</v>
      </c>
      <c r="C29" s="6" t="s">
        <v>9</v>
      </c>
      <c r="D29" s="0" t="n">
        <v>10000</v>
      </c>
      <c r="E29" s="6" t="s">
        <v>10</v>
      </c>
      <c r="G29" s="0" t="n">
        <v>5.595</v>
      </c>
      <c r="H29" s="7" t="n">
        <f aca="false">G29*D29</f>
        <v>55950</v>
      </c>
    </row>
    <row r="30" customFormat="false" ht="12.75" hidden="false" customHeight="false" outlineLevel="0" collapsed="false">
      <c r="B30" s="5" t="n">
        <v>36979</v>
      </c>
      <c r="C30" s="6" t="s">
        <v>9</v>
      </c>
      <c r="D30" s="0" t="n">
        <v>10000</v>
      </c>
      <c r="E30" s="6" t="s">
        <v>10</v>
      </c>
      <c r="G30" s="0" t="n">
        <v>5.565</v>
      </c>
      <c r="H30" s="7" t="n">
        <f aca="false">G30*D30</f>
        <v>55650</v>
      </c>
    </row>
    <row r="31" customFormat="false" ht="12.75" hidden="false" customHeight="false" outlineLevel="0" collapsed="false">
      <c r="B31" s="5" t="n">
        <v>36980</v>
      </c>
      <c r="C31" s="6" t="s">
        <v>9</v>
      </c>
      <c r="D31" s="0" t="n">
        <v>1000</v>
      </c>
      <c r="E31" s="6" t="s">
        <v>10</v>
      </c>
      <c r="G31" s="0" t="n">
        <v>5.59</v>
      </c>
      <c r="H31" s="7" t="n">
        <f aca="false">G31*D31</f>
        <v>5590</v>
      </c>
    </row>
    <row r="32" customFormat="false" ht="12.75" hidden="false" customHeight="false" outlineLevel="0" collapsed="false">
      <c r="B32" s="5" t="n">
        <v>36980</v>
      </c>
      <c r="C32" s="6" t="s">
        <v>9</v>
      </c>
      <c r="D32" s="0" t="n">
        <v>49</v>
      </c>
      <c r="E32" s="6" t="s">
        <v>11</v>
      </c>
      <c r="G32" s="0" t="n">
        <v>5.55</v>
      </c>
      <c r="H32" s="7" t="n">
        <f aca="false">G32*D32</f>
        <v>271.95</v>
      </c>
    </row>
    <row r="33" customFormat="false" ht="12.75" hidden="false" customHeight="false" outlineLevel="0" collapsed="false">
      <c r="B33" s="5"/>
      <c r="C33" s="6"/>
      <c r="D33" s="9" t="n">
        <f aca="false">SUM(D6:D32)</f>
        <v>94666</v>
      </c>
      <c r="E33" s="6"/>
      <c r="G33" s="10" t="n">
        <f aca="false">H33/D33</f>
        <v>5.65678053894746</v>
      </c>
      <c r="H33" s="9" t="n">
        <f aca="false">SUM(H6:H32)</f>
        <v>535504.7865</v>
      </c>
    </row>
    <row r="34" customFormat="false" ht="12.75" hidden="false" customHeight="false" outlineLevel="0" collapsed="false">
      <c r="B34" s="5"/>
      <c r="C34" s="6"/>
      <c r="D34" s="9"/>
      <c r="E34" s="6"/>
      <c r="G34" s="11"/>
      <c r="H34" s="9"/>
    </row>
    <row r="35" customFormat="false" ht="12.75" hidden="false" customHeight="false" outlineLevel="0" collapsed="false">
      <c r="B35" s="12" t="s">
        <v>12</v>
      </c>
      <c r="C35" s="6"/>
      <c r="E35" s="6"/>
    </row>
    <row r="36" customFormat="false" ht="12.75" hidden="false" customHeight="false" outlineLevel="0" collapsed="false"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</row>
    <row r="37" customFormat="false" ht="12.75" hidden="false" customHeight="false" outlineLevel="0" collapsed="false">
      <c r="B37" s="5" t="n">
        <v>36976</v>
      </c>
      <c r="C37" s="6" t="s">
        <v>13</v>
      </c>
      <c r="D37" s="0" t="n">
        <v>10000</v>
      </c>
      <c r="E37" s="6" t="s">
        <v>10</v>
      </c>
      <c r="G37" s="0" t="n">
        <v>5.5</v>
      </c>
      <c r="H37" s="7" t="n">
        <f aca="false">G37*D37</f>
        <v>55000</v>
      </c>
    </row>
    <row r="38" customFormat="false" ht="12.75" hidden="false" customHeight="false" outlineLevel="0" collapsed="false">
      <c r="B38" s="5" t="n">
        <v>36977</v>
      </c>
      <c r="C38" s="6" t="s">
        <v>13</v>
      </c>
      <c r="D38" s="0" t="n">
        <v>5000</v>
      </c>
      <c r="E38" s="6" t="s">
        <v>10</v>
      </c>
      <c r="F38" s="0" t="n">
        <v>0.32</v>
      </c>
      <c r="G38" s="0" t="n">
        <f aca="false">F38+$C$1</f>
        <v>5.704</v>
      </c>
      <c r="H38" s="7" t="n">
        <f aca="false">G38*D38</f>
        <v>28520</v>
      </c>
    </row>
    <row r="39" customFormat="false" ht="12.75" hidden="false" customHeight="false" outlineLevel="0" collapsed="false">
      <c r="B39" s="5" t="n">
        <v>36978</v>
      </c>
      <c r="C39" s="6" t="s">
        <v>13</v>
      </c>
      <c r="D39" s="0" t="n">
        <v>667</v>
      </c>
      <c r="E39" s="6" t="s">
        <v>11</v>
      </c>
      <c r="F39" s="0" t="n">
        <v>0.305</v>
      </c>
      <c r="G39" s="0" t="n">
        <f aca="false">F39+$C$1</f>
        <v>5.689</v>
      </c>
      <c r="H39" s="7" t="n">
        <f aca="false">G39*D39</f>
        <v>3794.563</v>
      </c>
    </row>
    <row r="40" customFormat="false" ht="12.75" hidden="false" customHeight="false" outlineLevel="0" collapsed="false">
      <c r="B40" s="5" t="n">
        <v>36978</v>
      </c>
      <c r="C40" s="6" t="s">
        <v>13</v>
      </c>
      <c r="D40" s="0" t="n">
        <v>2666</v>
      </c>
      <c r="E40" s="6" t="s">
        <v>10</v>
      </c>
      <c r="F40" s="0" t="n">
        <v>0.325</v>
      </c>
      <c r="G40" s="0" t="n">
        <f aca="false">F40+$C$1</f>
        <v>5.709</v>
      </c>
      <c r="H40" s="7" t="n">
        <f aca="false">G40*D40</f>
        <v>15220.194</v>
      </c>
    </row>
    <row r="41" customFormat="false" ht="12.75" hidden="false" customHeight="false" outlineLevel="0" collapsed="false">
      <c r="B41" s="5" t="n">
        <v>36978</v>
      </c>
      <c r="C41" s="6" t="s">
        <v>13</v>
      </c>
      <c r="D41" s="0" t="n">
        <v>10000</v>
      </c>
      <c r="E41" s="6" t="s">
        <v>10</v>
      </c>
      <c r="F41" s="0" t="n">
        <v>0.33</v>
      </c>
      <c r="G41" s="0" t="n">
        <f aca="false">F41+$C$1</f>
        <v>5.714</v>
      </c>
      <c r="H41" s="7" t="n">
        <f aca="false">G41*D41</f>
        <v>57140</v>
      </c>
    </row>
    <row r="42" customFormat="false" ht="12.75" hidden="false" customHeight="false" outlineLevel="0" collapsed="false">
      <c r="B42" s="5" t="n">
        <v>36978</v>
      </c>
      <c r="C42" s="6" t="s">
        <v>13</v>
      </c>
      <c r="D42" s="0" t="n">
        <v>73</v>
      </c>
      <c r="E42" s="6" t="s">
        <v>10</v>
      </c>
      <c r="F42" s="0" t="n">
        <v>0.335</v>
      </c>
      <c r="G42" s="0" t="n">
        <f aca="false">F42+$C$1</f>
        <v>5.719</v>
      </c>
      <c r="H42" s="7" t="n">
        <f aca="false">G42*D42</f>
        <v>417.487</v>
      </c>
    </row>
    <row r="43" customFormat="false" ht="12.75" hidden="false" customHeight="false" outlineLevel="0" collapsed="false">
      <c r="B43" s="5" t="n">
        <v>36979</v>
      </c>
      <c r="C43" s="6" t="s">
        <v>13</v>
      </c>
      <c r="D43" s="0" t="n">
        <v>174</v>
      </c>
      <c r="E43" s="6" t="s">
        <v>10</v>
      </c>
      <c r="G43" s="0" t="n">
        <v>5.72</v>
      </c>
      <c r="H43" s="7" t="n">
        <f aca="false">G43*D43</f>
        <v>995.28</v>
      </c>
    </row>
    <row r="44" customFormat="false" ht="12.75" hidden="false" customHeight="false" outlineLevel="0" collapsed="false">
      <c r="B44" s="5" t="n">
        <v>36979</v>
      </c>
      <c r="C44" s="6" t="s">
        <v>13</v>
      </c>
      <c r="D44" s="0" t="n">
        <v>10000</v>
      </c>
      <c r="E44" s="6" t="s">
        <v>10</v>
      </c>
      <c r="G44" s="0" t="n">
        <v>5.665</v>
      </c>
      <c r="H44" s="7" t="n">
        <f aca="false">G44*D44</f>
        <v>56650</v>
      </c>
    </row>
    <row r="45" customFormat="false" ht="12.75" hidden="false" customHeight="false" outlineLevel="0" collapsed="false">
      <c r="B45" s="5" t="n">
        <v>36979</v>
      </c>
      <c r="C45" s="6" t="s">
        <v>13</v>
      </c>
      <c r="D45" s="0" t="n">
        <v>7400</v>
      </c>
      <c r="E45" s="6" t="s">
        <v>10</v>
      </c>
      <c r="G45" s="0" t="n">
        <v>5.69</v>
      </c>
      <c r="H45" s="7" t="n">
        <f aca="false">G45*D45</f>
        <v>42106</v>
      </c>
    </row>
    <row r="46" customFormat="false" ht="12.75" hidden="false" customHeight="false" outlineLevel="0" collapsed="false">
      <c r="B46" s="5" t="n">
        <v>36979</v>
      </c>
      <c r="C46" s="6" t="s">
        <v>13</v>
      </c>
      <c r="D46" s="0" t="n">
        <v>2000</v>
      </c>
      <c r="E46" s="6" t="s">
        <v>11</v>
      </c>
      <c r="G46" s="0" t="n">
        <v>5.675</v>
      </c>
      <c r="H46" s="7" t="n">
        <f aca="false">G46*D46</f>
        <v>11350</v>
      </c>
    </row>
    <row r="47" customFormat="false" ht="12.75" hidden="false" customHeight="false" outlineLevel="0" collapsed="false">
      <c r="B47" s="5" t="n">
        <v>36979</v>
      </c>
      <c r="C47" s="6" t="s">
        <v>13</v>
      </c>
      <c r="D47" s="0" t="n">
        <v>1000</v>
      </c>
      <c r="E47" s="6" t="s">
        <v>11</v>
      </c>
      <c r="G47" s="0" t="n">
        <v>5.675</v>
      </c>
      <c r="H47" s="7" t="n">
        <f aca="false">G47*D47</f>
        <v>5675</v>
      </c>
    </row>
    <row r="48" customFormat="false" ht="12.75" hidden="false" customHeight="false" outlineLevel="0" collapsed="false">
      <c r="B48" s="5" t="n">
        <v>36980</v>
      </c>
      <c r="C48" s="6" t="s">
        <v>13</v>
      </c>
      <c r="D48" s="0" t="n">
        <v>110</v>
      </c>
      <c r="E48" s="6" t="s">
        <v>10</v>
      </c>
      <c r="G48" s="0" t="n">
        <v>5.605</v>
      </c>
      <c r="H48" s="7" t="n">
        <f aca="false">G48*D48</f>
        <v>616.55</v>
      </c>
    </row>
    <row r="49" customFormat="false" ht="12.75" hidden="false" customHeight="false" outlineLevel="0" collapsed="false">
      <c r="C49" s="6"/>
      <c r="D49" s="9" t="n">
        <f aca="false">SUM(D37:D48)</f>
        <v>49090</v>
      </c>
      <c r="E49" s="6"/>
      <c r="G49" s="13" t="n">
        <f aca="false">H49/D49</f>
        <v>5.65257840700754</v>
      </c>
      <c r="H49" s="9" t="n">
        <f aca="false">SUM(H37:H48)</f>
        <v>277485.074</v>
      </c>
    </row>
    <row r="50" customFormat="false" ht="12.75" hidden="false" customHeight="false" outlineLevel="0" collapsed="false">
      <c r="C50" s="6"/>
      <c r="E50" s="6"/>
    </row>
    <row r="51" customFormat="false" ht="12.75" hidden="false" customHeight="false" outlineLevel="0" collapsed="false">
      <c r="C51" s="6"/>
      <c r="E51" s="6"/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&amp;C&amp;"Arial,Bold"March Bid Week Phys Trades
&amp;"Arial,Bold Italic"&amp;8(Fixed Price and Phys Basis)</oddHeader>
    <oddFooter>&amp;L&amp;D;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2001-02-27T19:43:59Z</dcterms:created>
  <dc:creator>kruscit</dc:creator>
  <dc:description/>
  <dc:language>en-US</dc:language>
  <cp:lastModifiedBy>kruscit</cp:lastModifiedBy>
  <cp:lastPrinted>2001-02-28T14:48:52Z</cp:lastPrinted>
  <cp:revision>0</cp:revision>
  <dc:subject/>
  <dc:title/>
</cp:coreProperties>
</file>