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<sst xmlns="http://schemas.openxmlformats.org/spreadsheetml/2006/main" count="18" uniqueCount="18">
  <si>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FUELCELL ENERGY</t>
  </si>
  <si>
    <t xml:space="preserve">BALANCE OF PLANT ESTIMATES</t>
  </si>
  <si>
    <t xml:space="preserve">28.8 MW Midcon</t>
  </si>
  <si>
    <t xml:space="preserve">21.2 MW Wallingford</t>
  </si>
  <si>
    <t xml:space="preserve">Total</t>
  </si>
  <si>
    <t xml:space="preserve">Electrical Equipment</t>
  </si>
  <si>
    <t xml:space="preserve">Electrical Bulks</t>
  </si>
  <si>
    <t xml:space="preserve">Civil &amp; Structural</t>
  </si>
  <si>
    <t xml:space="preserve">Utilities</t>
  </si>
  <si>
    <t xml:space="preserve">Buildings</t>
  </si>
  <si>
    <t xml:space="preserve">Labor Productivity</t>
  </si>
  <si>
    <t xml:space="preserve">Engineering</t>
  </si>
  <si>
    <t xml:space="preserve">Indirect Costs</t>
  </si>
  <si>
    <t xml:space="preserve">Escalation</t>
  </si>
  <si>
    <t xml:space="preserve">Profit &amp; Contingency</t>
  </si>
  <si>
    <t xml:space="preserve"> Balance of Plant Total</t>
  </si>
  <si>
    <t xml:space="preserve">Shipping</t>
  </si>
  <si>
    <t xml:space="preserve">BOP + Shipping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</si>
</sst>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_);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F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20.28"/>
    <col collapsed="false" customWidth="true" hidden="false" outlineLevel="0" max="3" min="3" style="0" width="4.99"/>
    <col collapsed="false" customWidth="true" hidden="false" outlineLevel="0" max="4" min="4" style="0" width="23.28"/>
    <col collapsed="false" customWidth="true" hidden="false" outlineLevel="0" max="5" min="5" style="0" width="5.71"/>
    <col collapsed="false" customWidth="true" hidden="false" outlineLevel="0" max="6" min="6" style="0" width="18.14"/>
  </cols>
  <sheetData>
    <row r="11" customFormat="false" ht="12.75" hidden="false" customHeight="false" outlineLevel="0" collapsed="false">
      <c r="C11" s="1" t="s">
        <v>0</v>
      </c>
      <c r="F11" s="2"/>
    </row>
    <row r="12" customFormat="false" ht="12.75" hidden="false" customHeight="false" outlineLevel="0" collapsed="false">
      <c r="C12" s="1" t="s">
        <v>1</v>
      </c>
    </row>
    <row r="17" customFormat="false" ht="12.75" hidden="false" customHeight="false" outlineLevel="0" collapsed="false">
      <c r="B17" s="3" t="s">
        <v>2</v>
      </c>
      <c r="C17" s="3"/>
      <c r="D17" s="3" t="s">
        <v>3</v>
      </c>
      <c r="E17" s="3"/>
      <c r="F17" s="3" t="s">
        <v>4</v>
      </c>
    </row>
    <row r="19" customFormat="false" ht="12.75" hidden="false" customHeight="false" outlineLevel="0" collapsed="false">
      <c r="A19" s="0" t="s">
        <v>5</v>
      </c>
      <c r="B19" s="4" t="n">
        <v>2640900</v>
      </c>
      <c r="C19" s="4"/>
      <c r="D19" s="4" t="n">
        <v>2481850</v>
      </c>
      <c r="E19" s="4"/>
      <c r="F19" s="4" t="n">
        <f aca="false">+B19+D19</f>
        <v>5122750</v>
      </c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A21" s="0" t="s">
        <v>6</v>
      </c>
      <c r="B21" s="4" t="n">
        <v>810668</v>
      </c>
      <c r="C21" s="4"/>
      <c r="D21" s="4" t="n">
        <v>756780</v>
      </c>
      <c r="E21" s="4"/>
      <c r="F21" s="4" t="n">
        <f aca="false">+B21+D21</f>
        <v>1567448</v>
      </c>
    </row>
    <row r="22" customFormat="false" ht="12.75" hidden="false" customHeight="false" outlineLevel="0" collapsed="false">
      <c r="B22" s="4"/>
      <c r="C22" s="4"/>
      <c r="D22" s="4"/>
      <c r="E22" s="4"/>
    </row>
    <row r="23" customFormat="false" ht="12.75" hidden="false" customHeight="false" outlineLevel="0" collapsed="false">
      <c r="A23" s="0" t="s">
        <v>7</v>
      </c>
      <c r="B23" s="4" t="n">
        <v>1211490</v>
      </c>
      <c r="C23" s="4"/>
      <c r="D23" s="4" t="n">
        <v>1295220</v>
      </c>
      <c r="E23" s="4"/>
      <c r="F23" s="4" t="n">
        <f aca="false">+B23+D23</f>
        <v>2506710</v>
      </c>
    </row>
    <row r="24" customFormat="false" ht="12.75" hidden="false" customHeight="false" outlineLevel="0" collapsed="false">
      <c r="B24" s="4"/>
      <c r="C24" s="4"/>
      <c r="D24" s="4"/>
      <c r="E24" s="4"/>
    </row>
    <row r="25" customFormat="false" ht="12.75" hidden="false" customHeight="false" outlineLevel="0" collapsed="false">
      <c r="A25" s="0" t="s">
        <v>8</v>
      </c>
      <c r="B25" s="4" t="n">
        <v>800980</v>
      </c>
      <c r="C25" s="4"/>
      <c r="D25" s="4" t="n">
        <v>966100</v>
      </c>
      <c r="E25" s="4"/>
      <c r="F25" s="4" t="n">
        <f aca="false">+B25+D25</f>
        <v>1767080</v>
      </c>
    </row>
    <row r="26" customFormat="false" ht="12.75" hidden="false" customHeight="false" outlineLevel="0" collapsed="false">
      <c r="B26" s="4"/>
      <c r="C26" s="4"/>
      <c r="D26" s="4"/>
      <c r="E26" s="4"/>
    </row>
    <row r="27" customFormat="false" ht="12.75" hidden="false" customHeight="false" outlineLevel="0" collapsed="false">
      <c r="A27" s="0" t="s">
        <v>9</v>
      </c>
      <c r="B27" s="4" t="n">
        <v>360000</v>
      </c>
      <c r="C27" s="4"/>
      <c r="D27" s="4" t="n">
        <v>300000</v>
      </c>
      <c r="E27" s="4"/>
      <c r="F27" s="4" t="n">
        <f aca="false">+B27+D27</f>
        <v>660000</v>
      </c>
    </row>
    <row r="28" customFormat="false" ht="12.75" hidden="false" customHeight="false" outlineLevel="0" collapsed="false">
      <c r="B28" s="4"/>
      <c r="C28" s="4"/>
      <c r="D28" s="4"/>
      <c r="E28" s="4"/>
    </row>
    <row r="29" customFormat="false" ht="12.75" hidden="false" customHeight="false" outlineLevel="0" collapsed="false">
      <c r="A29" s="0" t="s">
        <v>10</v>
      </c>
      <c r="B29" s="4" t="n">
        <v>428515</v>
      </c>
      <c r="C29" s="4"/>
      <c r="D29" s="4" t="n">
        <v>417376</v>
      </c>
      <c r="E29" s="4"/>
      <c r="F29" s="4" t="n">
        <f aca="false">+B29+D29</f>
        <v>845891</v>
      </c>
    </row>
    <row r="30" customFormat="false" ht="12.75" hidden="false" customHeight="false" outlineLevel="0" collapsed="false">
      <c r="B30" s="4"/>
      <c r="C30" s="4"/>
      <c r="D30" s="4"/>
      <c r="E30" s="4"/>
    </row>
    <row r="31" customFormat="false" ht="12.75" hidden="false" customHeight="false" outlineLevel="0" collapsed="false">
      <c r="A31" s="0" t="s">
        <v>11</v>
      </c>
      <c r="B31" s="4" t="n">
        <v>450000</v>
      </c>
      <c r="C31" s="4"/>
      <c r="D31" s="4" t="n">
        <v>450000</v>
      </c>
      <c r="E31" s="4"/>
      <c r="F31" s="4" t="n">
        <f aca="false">+B31+D31</f>
        <v>900000</v>
      </c>
    </row>
    <row r="32" customFormat="false" ht="12.75" hidden="false" customHeight="false" outlineLevel="0" collapsed="false">
      <c r="B32" s="4"/>
      <c r="C32" s="4"/>
      <c r="D32" s="4"/>
      <c r="E32" s="4"/>
    </row>
    <row r="33" customFormat="false" ht="12.75" hidden="false" customHeight="false" outlineLevel="0" collapsed="false">
      <c r="A33" s="0" t="s">
        <v>12</v>
      </c>
      <c r="B33" s="4" t="n">
        <v>954095</v>
      </c>
      <c r="C33" s="4"/>
      <c r="D33" s="4" t="n">
        <v>939339</v>
      </c>
      <c r="E33" s="4"/>
      <c r="F33" s="4" t="n">
        <f aca="false">+B33+D33</f>
        <v>1893434</v>
      </c>
    </row>
    <row r="34" customFormat="false" ht="12.75" hidden="false" customHeight="false" outlineLevel="0" collapsed="false">
      <c r="B34" s="4"/>
      <c r="C34" s="4"/>
      <c r="D34" s="4"/>
      <c r="E34" s="4"/>
    </row>
    <row r="35" customFormat="false" ht="12.75" hidden="false" customHeight="false" outlineLevel="0" collapsed="false">
      <c r="A35" s="0" t="s">
        <v>13</v>
      </c>
      <c r="B35" s="4" t="n">
        <v>611524</v>
      </c>
      <c r="C35" s="4"/>
      <c r="D35" s="4" t="n">
        <v>608995</v>
      </c>
      <c r="E35" s="4"/>
      <c r="F35" s="4" t="n">
        <f aca="false">+B35+D35</f>
        <v>1220519</v>
      </c>
    </row>
    <row r="36" customFormat="false" ht="12.75" hidden="false" customHeight="false" outlineLevel="0" collapsed="false">
      <c r="B36" s="4"/>
      <c r="C36" s="4"/>
      <c r="D36" s="4"/>
      <c r="E36" s="4"/>
    </row>
    <row r="37" customFormat="false" ht="12.75" hidden="false" customHeight="false" outlineLevel="0" collapsed="false">
      <c r="A37" s="0" t="s">
        <v>14</v>
      </c>
      <c r="B37" s="4" t="n">
        <f aca="false">826817+454749</f>
        <v>1281566</v>
      </c>
      <c r="C37" s="4"/>
      <c r="D37" s="4" t="n">
        <f aca="false">821566+451861</f>
        <v>1273427</v>
      </c>
      <c r="E37" s="4"/>
      <c r="F37" s="4" t="n">
        <f aca="false">+B37+D37</f>
        <v>2554993</v>
      </c>
    </row>
    <row r="38" customFormat="false" ht="12.75" hidden="false" customHeight="false" outlineLevel="0" collapsed="false">
      <c r="B38" s="4"/>
      <c r="C38" s="4"/>
      <c r="D38" s="4"/>
      <c r="E38" s="4"/>
    </row>
    <row r="39" customFormat="false" ht="12.75" hidden="false" customHeight="false" outlineLevel="0" collapsed="false">
      <c r="A39" s="0" t="s">
        <v>15</v>
      </c>
      <c r="B39" s="5" t="n">
        <f aca="false">SUM(B19:B37)</f>
        <v>9549738</v>
      </c>
      <c r="C39" s="4"/>
      <c r="D39" s="5" t="n">
        <f aca="false">SUM(D19:D37)</f>
        <v>9489087</v>
      </c>
      <c r="E39" s="6"/>
      <c r="F39" s="5" t="n">
        <f aca="false">SUM(F19:F37)</f>
        <v>19038825</v>
      </c>
    </row>
    <row r="41" customFormat="false" ht="12.75" hidden="false" customHeight="false" outlineLevel="0" collapsed="false">
      <c r="A41" s="0" t="s">
        <v>16</v>
      </c>
      <c r="B41" s="4" t="n">
        <f aca="false">87000*12</f>
        <v>1044000</v>
      </c>
      <c r="C41" s="4"/>
      <c r="D41" s="4" t="n">
        <f aca="false">87000*10</f>
        <v>870000</v>
      </c>
      <c r="E41" s="4"/>
      <c r="F41" s="4" t="n">
        <f aca="false">+B41+D41</f>
        <v>1914000</v>
      </c>
    </row>
    <row r="43" customFormat="false" ht="13.5" hidden="false" customHeight="false" outlineLevel="0" collapsed="false">
      <c r="A43" s="0" t="s">
        <v>17</v>
      </c>
      <c r="B43" s="7" t="n">
        <f aca="false">+B39+B41</f>
        <v>10593738</v>
      </c>
      <c r="C43" s="4"/>
      <c r="D43" s="7" t="n">
        <f aca="false">+D39+D41</f>
        <v>10359087</v>
      </c>
      <c r="E43" s="8"/>
      <c r="F43" s="7" t="n">
        <f aca="false">+F39+F41</f>
        <v>20952825</v>
      </c>
    </row>
    <row r="4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2000-10-26T19:28:37Z</dcterms:created>
  <dc:creator>shealy</dc:creator>
  <dc:description/>
  <dc:language>en-US</dc:language>
  <cp:lastModifiedBy>shealy</cp:lastModifiedBy>
  <cp:revision>0</cp:revision>
  <dc:subject/>
  <dc:title/>
</cp:coreProperties>
</file>