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v Assump 2002 w Stretch" sheetId="1" state="visible" r:id="rId3"/>
    <sheet name="Sheet3" sheetId="2" state="visible" r:id="rId4"/>
  </sheets>
  <definedNames>
    <definedName function="false" hidden="false" localSheetId="0" name="_xlnm.Print_Area" vbProcedure="false">'Rev Assump 2002 w Stretch'!$A$1:$M$177</definedName>
    <definedName function="false" hidden="false" localSheetId="0" name="_xlnm.Print_Titles" vbProcedure="false">'Rev Assump 2002 w Stretch'!$1:$2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5" authorId="0">
      <text>
        <r>
          <rPr>
            <b val="true"/>
            <sz val="8"/>
            <color rgb="FF000000"/>
            <rFont val="Tahoma"/>
            <family val="0"/>
          </rPr>
          <t xml:space="preserve">jmoore3:
</t>
        </r>
        <r>
          <rPr>
            <sz val="8"/>
            <color rgb="FF000000"/>
            <rFont val="Tahoma"/>
            <family val="2"/>
          </rPr>
          <t xml:space="preserve">Reduced Strip by .16 to get to $31.2 Mil fuel revenues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</xdr:row>
                <xdr:rowOff>11</xdr:rowOff>
              </xdr:from>
              <xdr:to>
                <xdr:col>7</xdr:col>
                <xdr:colOff>56</xdr:colOff>
                <xdr:row>7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<sst xmlns="http://schemas.openxmlformats.org/spreadsheetml/2006/main" count="221" uniqueCount="167">
  <si>
    <t xml:space="preserve">TW COMMERCIAL 2002 MARGIN PLAN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</si>
  <si>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</si>
  <si>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Reduced</t>
  </si>
  <si>
    <t xml:space="preserve">Gas Index Prices:</t>
  </si>
  <si>
    <t xml:space="preserve">  Plan*</t>
  </si>
  <si>
    <t xml:space="preserve">  Plan**</t>
  </si>
  <si>
    <t xml:space="preserve"> 3CE  </t>
  </si>
  <si>
    <t xml:space="preserve">Plan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</si>
  <si>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</si>
  <si>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</si>
  <si>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</si>
  <si>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</si>
  <si>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</si>
  <si>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</si>
  <si>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</si>
  <si>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</si>
  <si>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</si>
  <si>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</si>
  <si>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</si>
  <si>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</si>
  <si>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Average </t>
  </si>
  <si>
    <t xml:space="preserve">*TW weighted system average (Permian, Permian &amp; San Juan) based on Cal '02 strip on 9/20/01.</t>
  </si>
  <si>
    <t xml:space="preserve">**Reduced TW weighted system average (Permian, Permian &amp; San Juan) based on Cal '02 strip on 9/20/01 by $.16 to get to $31.2 Mil fuel revenue</t>
  </si>
  <si>
    <t xml:space="preserve">Fuel Hedge</t>
  </si>
  <si>
    <t xml:space="preserve">Day</t>
  </si>
  <si>
    <t xml:space="preserve">Average</t>
  </si>
  <si>
    <t xml:space="preserve">Additional over-retained fuel sales for January - May was assumed at the monthly index price. </t>
  </si>
  <si>
    <t xml:space="preserve"> A lesser amount of over-retained fuel sales will be assumed for June - December due to Red Rock Expansion. </t>
  </si>
  <si>
    <t xml:space="preserve">Calculation For Fuel Used:</t>
  </si>
  <si>
    <t xml:space="preserve">East =  East fuel retained x 110% (i.e. usage is higher than retained)</t>
  </si>
  <si>
    <t xml:space="preserve">West = West deliveries x .018 (January - May); West deliveries x .022 (June - December)</t>
  </si>
  <si>
    <t xml:space="preserve">UAF @  (.06%) - Same as 2001 Plan</t>
  </si>
  <si>
    <t xml:space="preserve">Estimated West Flow (MmBTU/Day)</t>
  </si>
  <si>
    <t xml:space="preserve">  </t>
  </si>
  <si>
    <t xml:space="preserve"> </t>
  </si>
  <si>
    <t xml:space="preserve">  Plan</t>
  </si>
  <si>
    <t xml:space="preserve"> CE  </t>
  </si>
  <si>
    <t xml:space="preserve">Avg. Throughput </t>
  </si>
  <si>
    <t xml:space="preserve">Avg. Load Factor</t>
  </si>
  <si>
    <t xml:space="preserve">Assumed IT(Average MmBTU/Day &amp; Rate)</t>
  </si>
  <si>
    <t xml:space="preserve">Stretch</t>
  </si>
  <si>
    <t xml:space="preserve">Non-Contracted</t>
  </si>
  <si>
    <t xml:space="preserve">Rate</t>
  </si>
  <si>
    <t xml:space="preserve">Vol.</t>
  </si>
  <si>
    <t xml:space="preserve">   Rate</t>
  </si>
  <si>
    <t xml:space="preserve">Nov-Mar</t>
  </si>
  <si>
    <t xml:space="preserve">E of Thoreau to E of Thoreau</t>
  </si>
  <si>
    <t xml:space="preserve">San Juan to East</t>
  </si>
  <si>
    <t xml:space="preserve">Ignacio to El Paso Blanco</t>
  </si>
  <si>
    <t xml:space="preserve">Apr - Oct;    .005 Nov - Mar</t>
  </si>
  <si>
    <t xml:space="preserve">Ignacio to Blanco Hub</t>
  </si>
  <si>
    <t xml:space="preserve">IT 2001 Plan:  </t>
  </si>
  <si>
    <t xml:space="preserve">$1.4 mil</t>
  </si>
  <si>
    <t xml:space="preserve">IT 2001 Current Estimate:</t>
  </si>
  <si>
    <t xml:space="preserve">$5.7 mil</t>
  </si>
  <si>
    <t xml:space="preserve">IT 2002 Plan (Including Capital Revenues):  </t>
  </si>
  <si>
    <t xml:space="preserve">$2.4 mil</t>
  </si>
  <si>
    <t xml:space="preserve">No estimated volumes/revenues for the following:</t>
  </si>
  <si>
    <t xml:space="preserve">1)</t>
  </si>
  <si>
    <t xml:space="preserve">USGT flow West</t>
  </si>
  <si>
    <t xml:space="preserve">2)</t>
  </si>
  <si>
    <t xml:space="preserve">West IT from PG&amp;E to Needles, Mojave, etc.</t>
  </si>
  <si>
    <t xml:space="preserve">3)</t>
  </si>
  <si>
    <t xml:space="preserve">PNR</t>
  </si>
  <si>
    <t xml:space="preserve">4)</t>
  </si>
  <si>
    <t xml:space="preserve">No LFT/Daily Firms</t>
  </si>
  <si>
    <t xml:space="preserve">Non-</t>
  </si>
  <si>
    <t xml:space="preserve">Contract </t>
  </si>
  <si>
    <t xml:space="preserve">Shipper</t>
  </si>
  <si>
    <t xml:space="preserve">Start</t>
  </si>
  <si>
    <t xml:space="preserve">End</t>
  </si>
  <si>
    <t xml:space="preserve">Volume</t>
  </si>
  <si>
    <t xml:space="preserve">Contracted</t>
  </si>
  <si>
    <t xml:space="preserve">Exposure</t>
  </si>
  <si>
    <t xml:space="preserve">#</t>
  </si>
  <si>
    <t xml:space="preserve">Date</t>
  </si>
  <si>
    <t xml:space="preserve">Per Day</t>
  </si>
  <si>
    <t xml:space="preserve">   Rate </t>
  </si>
  <si>
    <t xml:space="preserve">Index to Index Contracts Assumed at Hedge Price:</t>
  </si>
  <si>
    <t xml:space="preserve">San Juan to West of Thoreau</t>
  </si>
  <si>
    <t xml:space="preserve">Dynegy</t>
  </si>
  <si>
    <t xml:space="preserve"> 11/01/02  </t>
  </si>
  <si>
    <t xml:space="preserve">Amt. Above Max</t>
  </si>
  <si>
    <t xml:space="preserve">Reliant</t>
  </si>
  <si>
    <t xml:space="preserve">   1/01/02</t>
  </si>
  <si>
    <t xml:space="preserve">Un-subscribed Contracts: (Assumed at following rates)</t>
  </si>
  <si>
    <t xml:space="preserve">East of Thoreau to East of Thoreau:</t>
  </si>
  <si>
    <t xml:space="preserve">Sid Richardson (ROFR)</t>
  </si>
  <si>
    <t xml:space="preserve">    6/1/95</t>
  </si>
  <si>
    <t xml:space="preserve"> 5/31/02</t>
  </si>
  <si>
    <t xml:space="preserve">KN Processing</t>
  </si>
  <si>
    <t xml:space="preserve">    6/1/98</t>
  </si>
  <si>
    <t xml:space="preserve"> Mo./Mo.</t>
  </si>
  <si>
    <t xml:space="preserve">Duke</t>
  </si>
  <si>
    <t xml:space="preserve">    8/1/00</t>
  </si>
  <si>
    <t xml:space="preserve"> 7/31/02</t>
  </si>
  <si>
    <t xml:space="preserve">Agave</t>
  </si>
  <si>
    <t xml:space="preserve">    3/1/01</t>
  </si>
  <si>
    <t xml:space="preserve"> 2/28/02</t>
  </si>
  <si>
    <t xml:space="preserve">    5/1/01</t>
  </si>
  <si>
    <t xml:space="preserve">Total</t>
  </si>
  <si>
    <t xml:space="preserve">East of Thoreau to West of Thoreau:</t>
  </si>
  <si>
    <t xml:space="preserve">Mavrix</t>
  </si>
  <si>
    <t xml:space="preserve">PG&amp;E Trading </t>
  </si>
  <si>
    <t xml:space="preserve">    2/1/00</t>
  </si>
  <si>
    <t xml:space="preserve"> 10/31/02</t>
  </si>
  <si>
    <t xml:space="preserve">PG&amp;E Trading</t>
  </si>
  <si>
    <t xml:space="preserve">  11/1/99</t>
  </si>
  <si>
    <t xml:space="preserve">OneOk</t>
  </si>
  <si>
    <t xml:space="preserve">          </t>
  </si>
  <si>
    <t xml:space="preserve">    2/1/01</t>
  </si>
  <si>
    <t xml:space="preserve">  1/31/02</t>
  </si>
  <si>
    <t xml:space="preserve">Thoreau to West of Thoreau:</t>
  </si>
  <si>
    <t xml:space="preserve">North Star Steel</t>
  </si>
  <si>
    <t xml:space="preserve">  5/31/02</t>
  </si>
  <si>
    <t xml:space="preserve">Ignacio to Blanco</t>
  </si>
  <si>
    <t xml:space="preserve">Sempra</t>
  </si>
  <si>
    <t xml:space="preserve">   1/1/01</t>
  </si>
  <si>
    <t xml:space="preserve"> 12/31/01</t>
  </si>
  <si>
    <t xml:space="preserve">S. Ignacio to Blanco:</t>
  </si>
  <si>
    <t xml:space="preserve">N/A</t>
  </si>
  <si>
    <t xml:space="preserve">Unsubscribed</t>
  </si>
  <si>
    <t xml:space="preserve">Sept</t>
  </si>
  <si>
    <t xml:space="preserve">Mavrix:</t>
  </si>
  <si>
    <t xml:space="preserve">Non-contracted</t>
  </si>
  <si>
    <t xml:space="preserve">EOT to WOT</t>
  </si>
  <si>
    <t xml:space="preserve">4/1/02-10/31/02</t>
  </si>
  <si>
    <t xml:space="preserve">Blanco to Thoreau</t>
  </si>
  <si>
    <t xml:space="preserve">1/1/02-10/31/02</t>
  </si>
  <si>
    <t xml:space="preserve">11/1/02-12/31/02</t>
  </si>
  <si>
    <t xml:space="preserve">Red Rock Expansion:</t>
  </si>
  <si>
    <t xml:space="preserve">Assumed 40,000/day in June not sold.</t>
  </si>
  <si>
    <t xml:space="preserve">Assumed (rest of Red Rock up to 120,000) </t>
  </si>
  <si>
    <t xml:space="preserve">Dec</t>
  </si>
  <si>
    <t xml:space="preserve">OUTAGES</t>
  </si>
  <si>
    <t xml:space="preserve">No outages other than the Red Rock Expansion and Sta. 4 overhaul are assumed.</t>
  </si>
  <si>
    <t xml:space="preserve">CAPITAL</t>
  </si>
  <si>
    <r>
      <rPr>
        <u val="single"/>
        <sz val="12"/>
        <rFont val="Arial"/>
        <family val="2"/>
      </rPr>
      <t xml:space="preserve">Revenues: (Included in EOT to EOT </t>
    </r>
    <r>
      <rPr>
        <b val="true"/>
        <u val="single"/>
        <sz val="12"/>
        <rFont val="Arial"/>
        <family val="2"/>
      </rPr>
      <t xml:space="preserve">STRETCH </t>
    </r>
    <r>
      <rPr>
        <u val="single"/>
        <sz val="12"/>
        <rFont val="Arial"/>
        <family val="2"/>
      </rPr>
      <t xml:space="preserve">IT)</t>
    </r>
  </si>
  <si>
    <t xml:space="preserve">Discretionary Pool (July - Dec)</t>
  </si>
  <si>
    <t xml:space="preserve">Did not assume other Projects for 2002 besides Red Rock Expansion.  ???</t>
  </si>
  <si>
    <t xml:space="preserve">TransPecos Project</t>
  </si>
  <si>
    <t xml:space="preserve">$135.5 Million</t>
  </si>
  <si>
    <t xml:space="preserve">Southern Trails Project</t>
  </si>
  <si>
    <t xml:space="preserve">$80 Million</t>
  </si>
  <si>
    <t xml:space="preserve">Big Sandy</t>
  </si>
  <si>
    <t xml:space="preserve">Misc System enhancements</t>
  </si>
  <si>
    <t xml:space="preserve">Revenue Management-Phase III</t>
  </si>
  <si>
    <t xml:space="preserve">SoCal Rate Dispute:</t>
  </si>
  <si>
    <t xml:space="preserve">Assumed we get full SoCal rate in 2002.</t>
  </si>
  <si>
    <t xml:space="preserve">Other Exposures:</t>
  </si>
  <si>
    <t xml:space="preserve">CR #24198</t>
  </si>
  <si>
    <t xml:space="preserve">Sid</t>
  </si>
  <si>
    <t xml:space="preserve">Sid has the right to suspend the transport service for 3 calendar months during any contract year</t>
  </si>
  <si>
    <t xml:space="preserve">(contract year runs June - May)</t>
  </si>
  <si>
    <t xml:space="preserve">Exposure included in the re-subscriptions on Page 1</t>
  </si>
  <si>
    <t xml:space="preserve">CR #25071</t>
  </si>
  <si>
    <t xml:space="preserve">BP</t>
  </si>
  <si>
    <t xml:space="preserve">With 60 days notice, BP may reduce MAXDTQ by 10,000/d (6,500/d from Ignacio, 3,500/d from</t>
  </si>
  <si>
    <t xml:space="preserve">Blanco)</t>
  </si>
  <si>
    <t xml:space="preserve">Exposure - $638,750 for full year (365 days x 10,000 x .175)</t>
  </si>
  <si>
    <t xml:space="preserve">CR #26490</t>
  </si>
  <si>
    <t xml:space="preserve">Agave may reduce MAXDTQ by 15,000/d with 180 days notice (Option #1)</t>
  </si>
  <si>
    <t xml:space="preserve">Agave may reduce MAXDTQ by 15,000/d with 180 days notice, not earlier than</t>
  </si>
  <si>
    <t xml:space="preserve">1 year following exercising Option #1 (Option #2)</t>
  </si>
  <si>
    <t xml:space="preserve">Exposure - $688,500 for Mar - Dec (306 days x 15,000 x .15)</t>
  </si>
  <si>
    <t xml:space="preserve">Assumed notification on Sept 1 (6 months from Sept 1 begins March 1, 2002)</t>
  </si>
  <si>
    <t xml:space="preserve">S:\Marketing\TWFIN\MKT_ANLY\TW\TWFIN\2002\Margin Plan\Assumptions in excel.xls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</si>
</sst>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\$#,##0.00_);[RED]&quot;($&quot;#,##0.00\)"/>
    <numFmt numFmtId="167" formatCode="0.00"/>
    <numFmt numFmtId="168" formatCode="[$-409]#,##0.00_);\(#,##0.00\)"/>
    <numFmt numFmtId="169" formatCode="\$#,##0.0000_);[RED]&quot;($&quot;#,##0.0000\)"/>
    <numFmt numFmtId="170" formatCode="0"/>
    <numFmt numFmtId="171" formatCode="0%"/>
    <numFmt numFmtId="172" formatCode="#,##0"/>
    <numFmt numFmtId="173" formatCode="\$#,##0.000_);[RED]&quot;($&quot;#,##0.000\)"/>
    <numFmt numFmtId="174" formatCode="[$-409]d\-mmm"/>
    <numFmt numFmtId="175" formatCode="\$#,##0_);[RED]&quot;($&quot;#,##0\)"/>
    <numFmt numFmtId="176" formatCode="\$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2"/>
      <color rgb="FF0000FF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u val="single"/>
      <sz val="12"/>
      <name val="Arial"/>
      <family val="2"/>
    </font>
    <font>
      <b val="true"/>
      <u val="single"/>
      <sz val="12"/>
      <color rgb="FF0000FF"/>
      <name val="Arial"/>
      <family val="2"/>
    </font>
    <font>
      <sz val="12"/>
      <color rgb="FF0000FF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11"/>
      <name val="Arial"/>
      <family val="2"/>
    </font>
    <font>
      <sz val="11"/>
      <name val="Arial"/>
      <family val="2"/>
    </font>
    <font>
      <sz val="11"/>
      <color rgb="FF0000FF"/>
      <name val="Arial"/>
      <family val="2"/>
    </font>
    <font>
      <sz val="10"/>
      <name val="Arial"/>
      <family val="2"/>
    </font>
    <font>
      <u val="single"/>
      <sz val="12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85"/>
    <col collapsed="false" customWidth="true" hidden="false" outlineLevel="0" max="3" min="3" style="0" width="12.85"/>
    <col collapsed="false" customWidth="true" hidden="false" outlineLevel="0" max="4" min="4" style="0" width="13.41"/>
    <col collapsed="false" customWidth="true" hidden="false" outlineLevel="0" max="5" min="5" style="0" width="11.42"/>
    <col collapsed="false" customWidth="true" hidden="false" outlineLevel="0" max="6" min="6" style="0" width="14.85"/>
    <col collapsed="false" customWidth="true" hidden="false" outlineLevel="0" max="7" min="7" style="0" width="12.7"/>
    <col collapsed="false" customWidth="true" hidden="false" outlineLevel="0" max="9" min="9" style="0" width="11.42"/>
    <col collapsed="false" customWidth="true" hidden="false" outlineLevel="0" max="10" min="10" style="0" width="9.99"/>
    <col collapsed="false" customWidth="true" hidden="false" outlineLevel="0" max="11" min="11" style="0" width="14.14"/>
    <col collapsed="false" customWidth="true" hidden="false" outlineLevel="0" max="13" min="12" style="0" width="10.71"/>
    <col collapsed="false" customWidth="true" hidden="false" outlineLevel="0" max="14" min="14" style="0" width="14.99"/>
    <col collapsed="false" customWidth="true" hidden="false" outlineLevel="0" max="15" min="15" style="0" width="14.56"/>
  </cols>
  <sheetData>
    <row r="1" customFormat="false" ht="18" hidden="false" customHeight="false" outlineLevel="0" collapsed="false">
      <c r="A1" s="1" t="s">
        <v>0</v>
      </c>
      <c r="G1" s="2" t="n">
        <v>37173</v>
      </c>
    </row>
    <row r="2" customFormat="false" ht="18" hidden="false" customHeight="false" outlineLevel="0" collapsed="false">
      <c r="A2" s="1" t="s">
        <v>1</v>
      </c>
    </row>
    <row r="3" customFormat="false" ht="15.75" hidden="false" customHeight="true" outlineLevel="0" collapsed="false">
      <c r="F3" s="3" t="s">
        <v>2</v>
      </c>
    </row>
    <row r="4" customFormat="false" ht="15.75" hidden="false" customHeight="false" outlineLevel="0" collapsed="false">
      <c r="A4" s="4" t="s">
        <v>3</v>
      </c>
      <c r="B4" s="4"/>
      <c r="C4" s="5"/>
      <c r="D4" s="6" t="n">
        <v>2002</v>
      </c>
      <c r="E4" s="4"/>
      <c r="F4" s="3" t="n">
        <v>2002</v>
      </c>
      <c r="H4" s="6" t="n">
        <v>2001</v>
      </c>
      <c r="I4" s="4"/>
      <c r="J4" s="6" t="n">
        <v>2001</v>
      </c>
    </row>
    <row r="5" customFormat="false" ht="15.75" hidden="false" customHeight="false" outlineLevel="0" collapsed="false">
      <c r="A5" s="4"/>
      <c r="B5" s="4"/>
      <c r="C5" s="5"/>
      <c r="D5" s="7" t="s">
        <v>4</v>
      </c>
      <c r="E5" s="8"/>
      <c r="F5" s="9" t="s">
        <v>5</v>
      </c>
      <c r="H5" s="7" t="s">
        <v>6</v>
      </c>
      <c r="I5" s="8"/>
      <c r="J5" s="7" t="s">
        <v>7</v>
      </c>
    </row>
    <row r="6" customFormat="false" ht="15" hidden="false" customHeight="false" outlineLevel="0" collapsed="false">
      <c r="A6" s="5" t="s">
        <v>8</v>
      </c>
      <c r="B6" s="5"/>
      <c r="C6" s="5"/>
      <c r="D6" s="10" t="n">
        <v>2.78</v>
      </c>
      <c r="E6" s="11"/>
      <c r="F6" s="12" t="n">
        <v>2.62</v>
      </c>
      <c r="H6" s="10" t="n">
        <v>8.21</v>
      </c>
      <c r="I6" s="11"/>
      <c r="J6" s="10" t="n">
        <v>3.9</v>
      </c>
    </row>
    <row r="7" customFormat="false" ht="15" hidden="false" customHeight="false" outlineLevel="0" collapsed="false">
      <c r="A7" s="5" t="s">
        <v>9</v>
      </c>
      <c r="B7" s="5"/>
      <c r="C7" s="5"/>
      <c r="D7" s="13" t="n">
        <v>2.78</v>
      </c>
      <c r="E7" s="11"/>
      <c r="F7" s="12" t="n">
        <v>2.62</v>
      </c>
      <c r="H7" s="11" t="n">
        <v>5.62</v>
      </c>
      <c r="I7" s="11"/>
      <c r="J7" s="11" t="n">
        <v>3.75</v>
      </c>
    </row>
    <row r="8" customFormat="false" ht="15" hidden="false" customHeight="false" outlineLevel="0" collapsed="false">
      <c r="A8" s="5" t="s">
        <v>10</v>
      </c>
      <c r="B8" s="5"/>
      <c r="C8" s="5"/>
      <c r="D8" s="13" t="n">
        <v>2.72</v>
      </c>
      <c r="E8" s="11"/>
      <c r="F8" s="12" t="n">
        <v>2.561</v>
      </c>
      <c r="H8" s="11" t="n">
        <v>4.98</v>
      </c>
      <c r="I8" s="11"/>
      <c r="J8" s="14" t="n">
        <v>3.6</v>
      </c>
    </row>
    <row r="9" customFormat="false" ht="15" hidden="false" customHeight="false" outlineLevel="0" collapsed="false">
      <c r="A9" s="5" t="s">
        <v>11</v>
      </c>
      <c r="B9" s="5"/>
      <c r="C9" s="5"/>
      <c r="D9" s="13" t="n">
        <v>2.61</v>
      </c>
      <c r="E9" s="11"/>
      <c r="F9" s="12" t="n">
        <v>2.45</v>
      </c>
      <c r="H9" s="11" t="n">
        <v>4.87</v>
      </c>
      <c r="I9" s="11"/>
      <c r="J9" s="11" t="n">
        <v>3.49</v>
      </c>
    </row>
    <row r="10" customFormat="false" ht="15" hidden="false" customHeight="false" outlineLevel="0" collapsed="false">
      <c r="A10" s="5" t="s">
        <v>12</v>
      </c>
      <c r="B10" s="5"/>
      <c r="C10" s="5"/>
      <c r="D10" s="13" t="n">
        <v>2.64</v>
      </c>
      <c r="E10" s="11"/>
      <c r="F10" s="12" t="n">
        <v>2.48</v>
      </c>
      <c r="H10" s="11" t="n">
        <v>3.82</v>
      </c>
      <c r="I10" s="11"/>
      <c r="J10" s="11" t="n">
        <v>3.43</v>
      </c>
    </row>
    <row r="11" customFormat="false" ht="15" hidden="false" customHeight="false" outlineLevel="0" collapsed="false">
      <c r="A11" s="5" t="s">
        <v>13</v>
      </c>
      <c r="B11" s="5"/>
      <c r="C11" s="5"/>
      <c r="D11" s="13" t="n">
        <v>2.69</v>
      </c>
      <c r="E11" s="11"/>
      <c r="F11" s="12" t="n">
        <v>2.53</v>
      </c>
      <c r="H11" s="11" t="n">
        <v>3.19</v>
      </c>
      <c r="I11" s="11"/>
      <c r="J11" s="11" t="n">
        <v>3.42</v>
      </c>
    </row>
    <row r="12" customFormat="false" ht="15" hidden="false" customHeight="false" outlineLevel="0" collapsed="false">
      <c r="A12" s="5" t="s">
        <v>14</v>
      </c>
      <c r="B12" s="5"/>
      <c r="C12" s="5"/>
      <c r="D12" s="13" t="n">
        <v>2.73</v>
      </c>
      <c r="E12" s="11"/>
      <c r="F12" s="12" t="n">
        <v>2.57</v>
      </c>
      <c r="H12" s="11" t="n">
        <v>2.77</v>
      </c>
      <c r="I12" s="11"/>
      <c r="J12" s="11" t="n">
        <v>3.39</v>
      </c>
    </row>
    <row r="13" customFormat="false" ht="15" hidden="false" customHeight="false" outlineLevel="0" collapsed="false">
      <c r="A13" s="5" t="s">
        <v>15</v>
      </c>
      <c r="B13" s="5"/>
      <c r="C13" s="5"/>
      <c r="D13" s="13" t="n">
        <v>2.77</v>
      </c>
      <c r="E13" s="11"/>
      <c r="F13" s="12" t="n">
        <v>2.61</v>
      </c>
      <c r="H13" s="14" t="n">
        <v>2.77</v>
      </c>
      <c r="I13" s="11"/>
      <c r="J13" s="11" t="n">
        <v>3.41</v>
      </c>
    </row>
    <row r="14" customFormat="false" ht="15" hidden="false" customHeight="false" outlineLevel="0" collapsed="false">
      <c r="A14" s="5" t="s">
        <v>16</v>
      </c>
      <c r="B14" s="5"/>
      <c r="C14" s="5"/>
      <c r="D14" s="13" t="n">
        <v>2.77</v>
      </c>
      <c r="E14" s="11"/>
      <c r="F14" s="12" t="n">
        <v>2.61</v>
      </c>
      <c r="H14" s="11" t="n">
        <v>1.95</v>
      </c>
      <c r="I14" s="11"/>
      <c r="J14" s="11" t="n">
        <v>3.39</v>
      </c>
    </row>
    <row r="15" customFormat="false" ht="15" hidden="false" customHeight="false" outlineLevel="0" collapsed="false">
      <c r="A15" s="5" t="s">
        <v>17</v>
      </c>
      <c r="B15" s="5"/>
      <c r="C15" s="5"/>
      <c r="D15" s="13" t="n">
        <v>2.78</v>
      </c>
      <c r="E15" s="11"/>
      <c r="F15" s="12" t="n">
        <v>2.62</v>
      </c>
      <c r="H15" s="11" t="n">
        <v>2.28</v>
      </c>
      <c r="I15" s="11"/>
      <c r="J15" s="11" t="n">
        <v>3.39</v>
      </c>
    </row>
    <row r="16" customFormat="false" ht="15" hidden="false" customHeight="false" outlineLevel="0" collapsed="false">
      <c r="A16" s="5" t="s">
        <v>18</v>
      </c>
      <c r="B16" s="5"/>
      <c r="C16" s="5"/>
      <c r="D16" s="13" t="n">
        <v>3</v>
      </c>
      <c r="E16" s="11"/>
      <c r="F16" s="12" t="n">
        <v>2.84</v>
      </c>
      <c r="H16" s="11" t="n">
        <v>2.53</v>
      </c>
      <c r="I16" s="11"/>
      <c r="J16" s="11" t="n">
        <v>3.39</v>
      </c>
    </row>
    <row r="17" customFormat="false" ht="15" hidden="false" customHeight="false" outlineLevel="0" collapsed="false">
      <c r="A17" s="5" t="s">
        <v>19</v>
      </c>
      <c r="B17" s="5"/>
      <c r="C17" s="5"/>
      <c r="D17" s="15" t="n">
        <v>3.16</v>
      </c>
      <c r="E17" s="11"/>
      <c r="F17" s="16" t="n">
        <v>3</v>
      </c>
      <c r="H17" s="17" t="n">
        <v>2.85</v>
      </c>
      <c r="I17" s="11"/>
      <c r="J17" s="17" t="n">
        <v>3.44</v>
      </c>
    </row>
    <row r="18" customFormat="false" ht="15.75" hidden="false" customHeight="false" outlineLevel="0" collapsed="false">
      <c r="A18" s="4" t="s">
        <v>20</v>
      </c>
      <c r="B18" s="4"/>
      <c r="C18" s="4"/>
      <c r="D18" s="18" t="n">
        <f aca="false">AVERAGE(D6:D17)</f>
        <v>2.78583333333333</v>
      </c>
      <c r="E18" s="6"/>
      <c r="F18" s="19" t="n">
        <f aca="false">AVERAGE(F6:F17)</f>
        <v>2.62591666666667</v>
      </c>
      <c r="H18" s="18" t="n">
        <f aca="false">AVERAGE(H6:H17)</f>
        <v>3.82</v>
      </c>
      <c r="I18" s="6"/>
      <c r="J18" s="18" t="n">
        <f aca="false">AVERAGE(J6:J17)</f>
        <v>3.5</v>
      </c>
    </row>
    <row r="20" customFormat="false" ht="12.75" hidden="false" customHeight="false" outlineLevel="0" collapsed="false">
      <c r="A20" s="0" t="s">
        <v>21</v>
      </c>
    </row>
    <row r="21" customFormat="false" ht="12.75" hidden="false" customHeight="false" outlineLevel="0" collapsed="false">
      <c r="A21" s="0" t="s">
        <v>22</v>
      </c>
    </row>
    <row r="23" customFormat="false" ht="15.75" hidden="false" customHeight="false" outlineLevel="0" collapsed="false">
      <c r="A23" s="4" t="s">
        <v>23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customFormat="false" ht="15" hidden="false" customHeight="false" outlineLevel="0" collapsed="false">
      <c r="A24" s="5" t="n">
        <v>5000</v>
      </c>
      <c r="B24" s="5" t="s">
        <v>24</v>
      </c>
      <c r="C24" s="20" t="n">
        <v>5.05</v>
      </c>
      <c r="D24" s="5"/>
      <c r="E24" s="5"/>
      <c r="F24" s="5"/>
      <c r="G24" s="5"/>
      <c r="H24" s="5"/>
      <c r="I24" s="5"/>
      <c r="J24" s="5"/>
      <c r="K24" s="5"/>
      <c r="L24" s="5"/>
      <c r="M24" s="5"/>
    </row>
    <row r="25" customFormat="false" ht="15" hidden="false" customHeight="false" outlineLevel="0" collapsed="false">
      <c r="A25" s="5" t="n">
        <v>5000</v>
      </c>
      <c r="B25" s="5" t="s">
        <v>24</v>
      </c>
      <c r="C25" s="20" t="n">
        <v>3.46</v>
      </c>
      <c r="D25" s="5"/>
      <c r="E25" s="5"/>
      <c r="F25" s="5"/>
      <c r="G25" s="5"/>
      <c r="H25" s="5"/>
      <c r="I25" s="5"/>
      <c r="J25" s="5"/>
      <c r="K25" s="5"/>
      <c r="L25" s="5"/>
      <c r="M25" s="5"/>
    </row>
    <row r="26" customFormat="false" ht="15" hidden="false" customHeight="false" outlineLevel="0" collapsed="false">
      <c r="A26" s="5" t="n">
        <v>5000</v>
      </c>
      <c r="B26" s="5" t="s">
        <v>24</v>
      </c>
      <c r="C26" s="21" t="n">
        <v>3.3625</v>
      </c>
      <c r="D26" s="5"/>
      <c r="E26" s="5"/>
      <c r="F26" s="5"/>
      <c r="G26" s="5"/>
      <c r="H26" s="5"/>
      <c r="I26" s="5"/>
      <c r="J26" s="5"/>
      <c r="K26" s="5"/>
      <c r="L26" s="5"/>
      <c r="M26" s="5"/>
    </row>
    <row r="27" customFormat="false" ht="15.75" hidden="false" customHeight="false" outlineLevel="0" collapsed="false">
      <c r="A27" s="4" t="s">
        <v>25</v>
      </c>
      <c r="B27" s="4"/>
      <c r="C27" s="22" t="n">
        <f aca="false">AVERAGE(C24:C26)</f>
        <v>3.9575</v>
      </c>
      <c r="D27" s="5"/>
      <c r="E27" s="5"/>
      <c r="F27" s="5"/>
      <c r="G27" s="5"/>
      <c r="H27" s="5"/>
      <c r="I27" s="5"/>
      <c r="J27" s="5"/>
      <c r="K27" s="5"/>
      <c r="L27" s="5"/>
      <c r="M27" s="5"/>
    </row>
    <row r="28" customFormat="false" ht="15" hidden="false" customHeight="false" outlineLevel="0" collapsed="false">
      <c r="A28" s="5" t="s">
        <v>26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customFormat="false" ht="15" hidden="false" customHeight="false" outlineLevel="0" collapsed="false">
      <c r="A29" s="5" t="s">
        <v>27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customFormat="false" ht="1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customFormat="false" ht="15.75" hidden="false" customHeight="false" outlineLevel="0" collapsed="false">
      <c r="A31" s="4" t="s">
        <v>28</v>
      </c>
      <c r="B31" s="5"/>
      <c r="C31" s="5"/>
      <c r="D31" s="5"/>
      <c r="E31" s="5"/>
      <c r="F31" s="5"/>
      <c r="G31" s="5"/>
      <c r="H31" s="5"/>
      <c r="I31" s="5"/>
      <c r="J31" s="5"/>
      <c r="K31" s="5"/>
    </row>
    <row r="32" customFormat="false" ht="15" hidden="false" customHeight="false" outlineLevel="0" collapsed="false">
      <c r="A32" s="5" t="s">
        <v>29</v>
      </c>
      <c r="B32" s="5"/>
      <c r="C32" s="5"/>
      <c r="D32" s="5"/>
      <c r="E32" s="5"/>
      <c r="F32" s="5"/>
      <c r="G32" s="5"/>
      <c r="H32" s="5"/>
      <c r="I32" s="5"/>
      <c r="J32" s="5"/>
      <c r="K32" s="5"/>
    </row>
    <row r="33" customFormat="false" ht="15" hidden="false" customHeight="false" outlineLevel="0" collapsed="false">
      <c r="A33" s="5" t="s">
        <v>30</v>
      </c>
      <c r="B33" s="5"/>
      <c r="C33" s="5"/>
      <c r="D33" s="5"/>
      <c r="E33" s="5"/>
      <c r="F33" s="5"/>
      <c r="G33" s="5"/>
      <c r="H33" s="5"/>
      <c r="I33" s="5"/>
      <c r="J33" s="5"/>
      <c r="K33" s="5"/>
    </row>
    <row r="34" customFormat="false" ht="15" hidden="false" customHeight="false" outlineLevel="0" collapsed="false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</row>
    <row r="35" customFormat="false" ht="15.75" hidden="false" customHeight="false" outlineLevel="0" collapsed="false">
      <c r="A35" s="4" t="s">
        <v>31</v>
      </c>
      <c r="B35" s="5"/>
      <c r="C35" s="5"/>
      <c r="D35" s="5"/>
      <c r="E35" s="5"/>
      <c r="F35" s="5"/>
      <c r="G35" s="5"/>
      <c r="H35" s="5"/>
      <c r="I35" s="5"/>
      <c r="J35" s="5"/>
      <c r="K35" s="5"/>
    </row>
    <row r="36" customFormat="false" ht="15.75" hidden="false" customHeight="false" outlineLevel="0" collapsed="false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</row>
    <row r="37" customFormat="false" ht="15.75" hidden="false" customHeight="false" outlineLevel="0" collapsed="false">
      <c r="A37" s="8" t="s">
        <v>32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customFormat="false" ht="15.75" hidden="false" customHeight="false" outlineLevel="0" collapsed="false">
      <c r="A38" s="5"/>
      <c r="B38" s="5"/>
      <c r="C38" s="5"/>
      <c r="D38" s="23" t="n">
        <v>2002</v>
      </c>
      <c r="E38" s="23"/>
      <c r="F38" s="23" t="n">
        <v>2001</v>
      </c>
      <c r="G38" s="23"/>
      <c r="H38" s="23" t="n">
        <v>2001</v>
      </c>
      <c r="I38" s="5"/>
      <c r="J38" s="5"/>
      <c r="K38" s="5"/>
      <c r="L38" s="5"/>
      <c r="M38" s="5"/>
    </row>
    <row r="39" customFormat="false" ht="15.75" hidden="false" customHeight="false" outlineLevel="0" collapsed="false">
      <c r="A39" s="5" t="s">
        <v>33</v>
      </c>
      <c r="B39" s="5"/>
      <c r="C39" s="5" t="s">
        <v>34</v>
      </c>
      <c r="D39" s="24" t="s">
        <v>35</v>
      </c>
      <c r="E39" s="24"/>
      <c r="F39" s="24" t="s">
        <v>36</v>
      </c>
      <c r="G39" s="24"/>
      <c r="H39" s="24" t="s">
        <v>7</v>
      </c>
      <c r="I39" s="5"/>
      <c r="J39" s="5" t="s">
        <v>33</v>
      </c>
      <c r="K39" s="5"/>
      <c r="L39" s="5"/>
      <c r="M39" s="5"/>
    </row>
    <row r="40" customFormat="false" ht="15" hidden="false" customHeight="false" outlineLevel="0" collapsed="false">
      <c r="A40" s="5" t="s">
        <v>8</v>
      </c>
      <c r="B40" s="5"/>
      <c r="C40" s="5"/>
      <c r="D40" s="5" t="n">
        <v>1020</v>
      </c>
      <c r="E40" s="5"/>
      <c r="F40" s="5" t="n">
        <v>1109</v>
      </c>
      <c r="G40" s="5"/>
      <c r="H40" s="5" t="n">
        <v>1014</v>
      </c>
      <c r="I40" s="5"/>
      <c r="J40" s="5"/>
      <c r="K40" s="5"/>
      <c r="L40" s="5"/>
      <c r="M40" s="5"/>
    </row>
    <row r="41" customFormat="false" ht="15" hidden="false" customHeight="false" outlineLevel="0" collapsed="false">
      <c r="A41" s="5" t="s">
        <v>9</v>
      </c>
      <c r="B41" s="5"/>
      <c r="C41" s="5"/>
      <c r="D41" s="5" t="n">
        <v>1022</v>
      </c>
      <c r="E41" s="5"/>
      <c r="F41" s="5" t="n">
        <v>1119</v>
      </c>
      <c r="G41" s="5"/>
      <c r="H41" s="5" t="n">
        <v>1018</v>
      </c>
      <c r="I41" s="5"/>
      <c r="J41" s="5"/>
      <c r="K41" s="5"/>
      <c r="L41" s="5"/>
      <c r="M41" s="5"/>
    </row>
    <row r="42" customFormat="false" ht="15" hidden="false" customHeight="false" outlineLevel="0" collapsed="false">
      <c r="A42" s="5" t="s">
        <v>10</v>
      </c>
      <c r="B42" s="5"/>
      <c r="C42" s="5"/>
      <c r="D42" s="5" t="n">
        <v>998</v>
      </c>
      <c r="E42" s="5"/>
      <c r="F42" s="5" t="n">
        <v>1110</v>
      </c>
      <c r="G42" s="5"/>
      <c r="H42" s="5" t="n">
        <v>967</v>
      </c>
      <c r="I42" s="5"/>
      <c r="J42" s="5"/>
      <c r="K42" s="5"/>
      <c r="L42" s="5"/>
      <c r="M42" s="5"/>
    </row>
    <row r="43" customFormat="false" ht="15" hidden="false" customHeight="false" outlineLevel="0" collapsed="false">
      <c r="A43" s="5" t="s">
        <v>11</v>
      </c>
      <c r="B43" s="5"/>
      <c r="C43" s="5"/>
      <c r="D43" s="5" t="n">
        <v>910</v>
      </c>
      <c r="E43" s="5"/>
      <c r="F43" s="5" t="n">
        <v>1104</v>
      </c>
      <c r="G43" s="5"/>
      <c r="H43" s="5" t="n">
        <v>949</v>
      </c>
      <c r="I43" s="5" t="s">
        <v>34</v>
      </c>
      <c r="J43" s="5"/>
      <c r="K43" s="5"/>
      <c r="L43" s="5"/>
      <c r="M43" s="5"/>
    </row>
    <row r="44" customFormat="false" ht="15" hidden="false" customHeight="false" outlineLevel="0" collapsed="false">
      <c r="A44" s="5" t="s">
        <v>12</v>
      </c>
      <c r="B44" s="5"/>
      <c r="C44" s="5"/>
      <c r="D44" s="5" t="n">
        <v>910</v>
      </c>
      <c r="E44" s="5"/>
      <c r="F44" s="5" t="n">
        <v>1075</v>
      </c>
      <c r="G44" s="5"/>
      <c r="H44" s="5" t="n">
        <v>959</v>
      </c>
      <c r="I44" s="5"/>
      <c r="J44" s="5"/>
      <c r="K44" s="5"/>
      <c r="L44" s="5"/>
      <c r="M44" s="5"/>
    </row>
    <row r="45" customFormat="false" ht="15" hidden="false" customHeight="false" outlineLevel="0" collapsed="false">
      <c r="A45" s="5" t="s">
        <v>13</v>
      </c>
      <c r="B45" s="5"/>
      <c r="C45" s="5"/>
      <c r="D45" s="5" t="n">
        <v>1072</v>
      </c>
      <c r="E45" s="5"/>
      <c r="F45" s="5" t="n">
        <v>1073</v>
      </c>
      <c r="G45" s="5"/>
      <c r="H45" s="5" t="n">
        <v>891</v>
      </c>
      <c r="I45" s="5"/>
      <c r="J45" s="5"/>
      <c r="K45" s="5"/>
      <c r="L45" s="5"/>
      <c r="M45" s="5"/>
    </row>
    <row r="46" customFormat="false" ht="15" hidden="false" customHeight="false" outlineLevel="0" collapsed="false">
      <c r="A46" s="5" t="s">
        <v>14</v>
      </c>
      <c r="B46" s="5"/>
      <c r="C46" s="5"/>
      <c r="D46" s="5" t="n">
        <v>1101</v>
      </c>
      <c r="E46" s="5"/>
      <c r="F46" s="5" t="n">
        <v>1090</v>
      </c>
      <c r="G46" s="5"/>
      <c r="H46" s="5" t="n">
        <v>885</v>
      </c>
      <c r="I46" s="5"/>
      <c r="J46" s="5"/>
      <c r="K46" s="5"/>
      <c r="L46" s="5"/>
      <c r="M46" s="5"/>
    </row>
    <row r="47" customFormat="false" ht="15" hidden="false" customHeight="false" outlineLevel="0" collapsed="false">
      <c r="A47" s="5" t="s">
        <v>15</v>
      </c>
      <c r="B47" s="5"/>
      <c r="C47" s="5"/>
      <c r="D47" s="5" t="n">
        <v>1117</v>
      </c>
      <c r="E47" s="5"/>
      <c r="F47" s="5" t="n">
        <v>1082</v>
      </c>
      <c r="G47" s="5"/>
      <c r="H47" s="5" t="n">
        <v>925</v>
      </c>
      <c r="I47" s="5"/>
      <c r="J47" s="5"/>
      <c r="K47" s="5"/>
      <c r="L47" s="5"/>
      <c r="M47" s="5"/>
    </row>
    <row r="48" customFormat="false" ht="15" hidden="false" customHeight="false" outlineLevel="0" collapsed="false">
      <c r="A48" s="5" t="s">
        <v>16</v>
      </c>
      <c r="B48" s="5"/>
      <c r="C48" s="5"/>
      <c r="D48" s="5" t="n">
        <v>1112</v>
      </c>
      <c r="E48" s="5"/>
      <c r="F48" s="5" t="n">
        <v>1020</v>
      </c>
      <c r="G48" s="5"/>
      <c r="H48" s="5" t="n">
        <v>935</v>
      </c>
      <c r="I48" s="5"/>
      <c r="J48" s="5"/>
      <c r="K48" s="5"/>
      <c r="L48" s="5"/>
      <c r="M48" s="5"/>
    </row>
    <row r="49" customFormat="false" ht="15" hidden="false" customHeight="false" outlineLevel="0" collapsed="false">
      <c r="A49" s="5" t="s">
        <v>17</v>
      </c>
      <c r="B49" s="5"/>
      <c r="C49" s="5" t="s">
        <v>34</v>
      </c>
      <c r="D49" s="5" t="n">
        <v>1119</v>
      </c>
      <c r="E49" s="5"/>
      <c r="F49" s="5" t="n">
        <v>1000</v>
      </c>
      <c r="G49" s="5"/>
      <c r="H49" s="5" t="n">
        <v>1055</v>
      </c>
      <c r="I49" s="5"/>
      <c r="J49" s="5"/>
      <c r="K49" s="5"/>
      <c r="L49" s="5"/>
      <c r="M49" s="5"/>
    </row>
    <row r="50" customFormat="false" ht="15" hidden="false" customHeight="false" outlineLevel="0" collapsed="false">
      <c r="A50" s="5" t="s">
        <v>18</v>
      </c>
      <c r="B50" s="5"/>
      <c r="C50" s="5"/>
      <c r="D50" s="5" t="n">
        <v>1075</v>
      </c>
      <c r="E50" s="5"/>
      <c r="F50" s="5" t="n">
        <v>1002</v>
      </c>
      <c r="G50" s="5"/>
      <c r="H50" s="5" t="n">
        <v>1014</v>
      </c>
      <c r="I50" s="5"/>
      <c r="J50" s="5"/>
      <c r="K50" s="5"/>
      <c r="L50" s="5"/>
      <c r="M50" s="5"/>
    </row>
    <row r="51" customFormat="false" ht="15" hidden="false" customHeight="false" outlineLevel="0" collapsed="false">
      <c r="A51" s="5" t="s">
        <v>19</v>
      </c>
      <c r="B51" s="5"/>
      <c r="C51" s="5"/>
      <c r="D51" s="5" t="n">
        <v>1072</v>
      </c>
      <c r="E51" s="5"/>
      <c r="F51" s="5" t="n">
        <v>1000</v>
      </c>
      <c r="G51" s="5"/>
      <c r="H51" s="5" t="n">
        <v>965</v>
      </c>
      <c r="I51" s="5"/>
      <c r="J51" s="5"/>
      <c r="K51" s="5"/>
      <c r="L51" s="5"/>
      <c r="M51" s="5"/>
    </row>
    <row r="52" customFormat="false" ht="15" hidden="false" customHeight="false" outlineLevel="0" collapsed="false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customFormat="false" ht="15.75" hidden="false" customHeight="false" outlineLevel="0" collapsed="false">
      <c r="A53" s="4" t="s">
        <v>37</v>
      </c>
      <c r="B53" s="4"/>
      <c r="C53" s="4"/>
      <c r="D53" s="25" t="n">
        <f aca="false">AVERAGE(D40:D51)</f>
        <v>1044</v>
      </c>
      <c r="E53" s="4"/>
      <c r="F53" s="25" t="n">
        <f aca="false">AVERAGE(F40:F51)</f>
        <v>1065.33333333333</v>
      </c>
      <c r="G53" s="4"/>
      <c r="H53" s="25" t="n">
        <f aca="false">AVERAGE(H40:H51)</f>
        <v>964.75</v>
      </c>
      <c r="I53" s="5"/>
      <c r="J53" s="5"/>
      <c r="K53" s="5"/>
      <c r="L53" s="5"/>
      <c r="M53" s="5"/>
    </row>
    <row r="54" customFormat="false" ht="15" hidden="false" customHeight="false" outlineLevel="0" collapsed="false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customFormat="false" ht="15" hidden="false" customHeight="false" outlineLevel="0" collapsed="false">
      <c r="A55" s="5" t="s">
        <v>38</v>
      </c>
      <c r="B55" s="5"/>
      <c r="C55" s="5"/>
      <c r="D55" s="26" t="n">
        <v>0.904</v>
      </c>
      <c r="E55" s="5"/>
      <c r="F55" s="26" t="n">
        <v>0.97</v>
      </c>
      <c r="G55" s="5"/>
      <c r="H55" s="26" t="n">
        <v>0.89</v>
      </c>
      <c r="I55" s="5"/>
      <c r="J55" s="5"/>
      <c r="K55" s="5"/>
      <c r="L55" s="5"/>
      <c r="M55" s="5"/>
    </row>
    <row r="56" customFormat="false" ht="15" hidden="false" customHeight="false" outlineLevel="0" collapsed="false">
      <c r="A56" s="5"/>
      <c r="B56" s="5"/>
      <c r="C56" s="5"/>
      <c r="D56" s="26"/>
      <c r="E56" s="5"/>
      <c r="F56" s="5"/>
      <c r="G56" s="5"/>
      <c r="H56" s="26"/>
      <c r="I56" s="5"/>
      <c r="J56" s="5"/>
      <c r="K56" s="5"/>
      <c r="L56" s="5"/>
      <c r="M56" s="5"/>
    </row>
    <row r="57" customFormat="false" ht="15.75" hidden="false" customHeight="false" outlineLevel="0" collapsed="false">
      <c r="A57" s="8" t="s">
        <v>39</v>
      </c>
      <c r="B57" s="5"/>
      <c r="C57" s="5"/>
      <c r="D57" s="23" t="n">
        <v>2002</v>
      </c>
      <c r="E57" s="5"/>
      <c r="F57" s="5"/>
      <c r="I57" s="3" t="s">
        <v>40</v>
      </c>
      <c r="K57" s="5"/>
      <c r="L57" s="23" t="n">
        <v>2001</v>
      </c>
      <c r="M57" s="5"/>
    </row>
    <row r="58" customFormat="false" ht="15.75" hidden="false" customHeight="false" outlineLevel="0" collapsed="false">
      <c r="A58" s="5"/>
      <c r="B58" s="5"/>
      <c r="C58" s="5"/>
      <c r="D58" s="24" t="s">
        <v>7</v>
      </c>
      <c r="E58" s="27" t="s">
        <v>41</v>
      </c>
      <c r="F58" s="5"/>
      <c r="H58" s="28" t="s">
        <v>40</v>
      </c>
      <c r="I58" s="3" t="s">
        <v>42</v>
      </c>
      <c r="J58" s="29" t="s">
        <v>42</v>
      </c>
      <c r="K58" s="30" t="s">
        <v>42</v>
      </c>
      <c r="L58" s="24" t="s">
        <v>7</v>
      </c>
      <c r="M58" s="5"/>
    </row>
    <row r="59" customFormat="false" ht="15.75" hidden="false" customHeight="false" outlineLevel="0" collapsed="false">
      <c r="A59" s="5"/>
      <c r="B59" s="5"/>
      <c r="C59" s="5"/>
      <c r="D59" s="23" t="s">
        <v>43</v>
      </c>
      <c r="E59" s="6" t="s">
        <v>44</v>
      </c>
      <c r="F59" s="6"/>
      <c r="G59" s="31"/>
      <c r="H59" s="3" t="s">
        <v>42</v>
      </c>
      <c r="I59" s="32" t="s">
        <v>45</v>
      </c>
      <c r="J59" s="33"/>
      <c r="K59" s="34" t="s">
        <v>45</v>
      </c>
      <c r="L59" s="23" t="s">
        <v>43</v>
      </c>
      <c r="M59" s="6" t="s">
        <v>44</v>
      </c>
    </row>
    <row r="60" customFormat="false" ht="15" hidden="false" customHeight="false" outlineLevel="0" collapsed="false">
      <c r="A60" s="5" t="s">
        <v>46</v>
      </c>
      <c r="B60" s="5"/>
      <c r="C60" s="5"/>
      <c r="D60" s="35" t="n">
        <v>21700</v>
      </c>
      <c r="E60" s="36" t="n">
        <v>0</v>
      </c>
      <c r="F60" s="5"/>
      <c r="H60" s="37" t="n">
        <v>0.03</v>
      </c>
      <c r="J60" s="38" t="n">
        <v>0.03</v>
      </c>
      <c r="K60" s="39"/>
      <c r="L60" s="35" t="n">
        <v>21700</v>
      </c>
      <c r="M60" s="40" t="n">
        <v>0.03</v>
      </c>
    </row>
    <row r="61" customFormat="false" ht="15" hidden="false" customHeight="false" outlineLevel="0" collapsed="false">
      <c r="A61" s="5" t="s">
        <v>47</v>
      </c>
      <c r="B61" s="5"/>
      <c r="C61" s="5"/>
      <c r="D61" s="35" t="n">
        <v>7000</v>
      </c>
      <c r="E61" s="36" t="n">
        <v>0</v>
      </c>
      <c r="F61" s="5"/>
      <c r="H61" s="37" t="n">
        <v>0.02</v>
      </c>
      <c r="J61" s="38" t="n">
        <v>0.02</v>
      </c>
      <c r="K61" s="39"/>
      <c r="L61" s="35" t="n">
        <v>7000</v>
      </c>
      <c r="M61" s="40" t="n">
        <v>0.056</v>
      </c>
    </row>
    <row r="62" customFormat="false" ht="15" hidden="false" customHeight="false" outlineLevel="0" collapsed="false">
      <c r="A62" s="5" t="s">
        <v>48</v>
      </c>
      <c r="B62" s="5"/>
      <c r="C62" s="5"/>
      <c r="D62" s="35" t="n">
        <v>87500</v>
      </c>
      <c r="E62" s="36" t="n">
        <v>0.01</v>
      </c>
      <c r="F62" s="36" t="s">
        <v>49</v>
      </c>
      <c r="H62" s="37" t="n">
        <v>0.04</v>
      </c>
      <c r="I62" s="37" t="n">
        <v>0.01</v>
      </c>
      <c r="J62" s="38" t="n">
        <v>0.05</v>
      </c>
      <c r="K62" s="41" t="n">
        <v>0.015</v>
      </c>
      <c r="L62" s="35" t="n">
        <v>87500</v>
      </c>
      <c r="M62" s="40" t="n">
        <v>0.015</v>
      </c>
    </row>
    <row r="63" customFormat="false" ht="15" hidden="false" customHeight="false" outlineLevel="0" collapsed="false">
      <c r="A63" s="5" t="s">
        <v>50</v>
      </c>
      <c r="B63" s="5"/>
      <c r="C63" s="5"/>
      <c r="D63" s="35" t="n">
        <v>17700</v>
      </c>
      <c r="E63" s="36" t="n">
        <v>0.01</v>
      </c>
      <c r="F63" s="36" t="s">
        <v>49</v>
      </c>
      <c r="H63" s="37" t="n">
        <v>0.04</v>
      </c>
      <c r="I63" s="37" t="n">
        <v>0.01</v>
      </c>
      <c r="J63" s="42" t="n">
        <v>0.05</v>
      </c>
      <c r="K63" s="43" t="n">
        <v>0.015</v>
      </c>
      <c r="L63" s="35" t="n">
        <v>17700</v>
      </c>
      <c r="M63" s="40" t="n">
        <v>0.015</v>
      </c>
    </row>
    <row r="64" customFormat="false" ht="15" hidden="false" customHeight="false" outlineLevel="0" collapsed="false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customFormat="false" ht="15" hidden="false" customHeight="false" outlineLevel="0" collapsed="false">
      <c r="A65" s="5" t="s">
        <v>51</v>
      </c>
      <c r="B65" s="5"/>
      <c r="C65" s="5"/>
      <c r="D65" s="5"/>
      <c r="E65" s="5" t="s">
        <v>52</v>
      </c>
      <c r="F65" s="5"/>
      <c r="G65" s="5"/>
      <c r="H65" s="5"/>
      <c r="I65" s="5"/>
      <c r="J65" s="5"/>
      <c r="K65" s="5"/>
      <c r="L65" s="5"/>
      <c r="M65" s="5"/>
    </row>
    <row r="66" customFormat="false" ht="15" hidden="false" customHeight="false" outlineLevel="0" collapsed="false">
      <c r="A66" s="5" t="s">
        <v>53</v>
      </c>
      <c r="B66" s="5"/>
      <c r="C66" s="5"/>
      <c r="D66" s="5"/>
      <c r="E66" s="5" t="s">
        <v>54</v>
      </c>
      <c r="F66" s="5"/>
      <c r="G66" s="5"/>
      <c r="H66" s="5"/>
      <c r="I66" s="5"/>
      <c r="J66" s="5"/>
      <c r="K66" s="5"/>
      <c r="L66" s="5"/>
      <c r="M66" s="5"/>
    </row>
    <row r="67" customFormat="false" ht="15" hidden="false" customHeight="false" outlineLevel="0" collapsed="false">
      <c r="A67" s="5" t="s">
        <v>55</v>
      </c>
      <c r="B67" s="5"/>
      <c r="C67" s="5"/>
      <c r="D67" s="5"/>
      <c r="E67" s="5" t="s">
        <v>56</v>
      </c>
      <c r="F67" s="5"/>
      <c r="G67" s="5"/>
      <c r="H67" s="5"/>
      <c r="I67" s="5"/>
      <c r="J67" s="5"/>
      <c r="K67" s="5"/>
      <c r="L67" s="5"/>
      <c r="M67" s="5"/>
    </row>
    <row r="68" customFormat="false" ht="15" hidden="false" customHeight="false" outlineLevel="0" collapsed="false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customFormat="false" ht="15" hidden="false" customHeight="false" outlineLevel="0" collapsed="false">
      <c r="A69" s="5" t="s">
        <v>57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customFormat="false" ht="15" hidden="false" customHeight="false" outlineLevel="0" collapsed="false">
      <c r="A70" s="5" t="s">
        <v>58</v>
      </c>
      <c r="B70" s="5" t="s">
        <v>59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customFormat="false" ht="15" hidden="false" customHeight="false" outlineLevel="0" collapsed="false">
      <c r="A71" s="5" t="s">
        <v>60</v>
      </c>
      <c r="B71" s="5" t="s">
        <v>61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customFormat="false" ht="15" hidden="false" customHeight="false" outlineLevel="0" collapsed="false">
      <c r="A72" s="5" t="s">
        <v>62</v>
      </c>
      <c r="B72" s="5" t="s">
        <v>63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customFormat="false" ht="15" hidden="false" customHeight="false" outlineLevel="0" collapsed="false">
      <c r="A73" s="5" t="s">
        <v>64</v>
      </c>
      <c r="B73" s="5" t="s">
        <v>65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customFormat="false" ht="15.75" hidden="false" customHeight="false" outlineLevel="0" collapsed="false">
      <c r="A74" s="4"/>
      <c r="B74" s="5"/>
      <c r="C74" s="5"/>
      <c r="D74" s="5"/>
      <c r="E74" s="5"/>
      <c r="F74" s="5"/>
      <c r="G74" s="5"/>
      <c r="H74" s="5"/>
      <c r="I74" s="6" t="s">
        <v>66</v>
      </c>
      <c r="J74" s="5"/>
      <c r="K74" s="5"/>
    </row>
    <row r="75" customFormat="false" ht="15.75" hidden="false" customHeight="false" outlineLevel="0" collapsed="false">
      <c r="A75" s="4" t="s">
        <v>67</v>
      </c>
      <c r="B75" s="4"/>
      <c r="C75" s="4" t="s">
        <v>68</v>
      </c>
      <c r="D75" s="4"/>
      <c r="E75" s="4" t="s">
        <v>69</v>
      </c>
      <c r="F75" s="4" t="s">
        <v>70</v>
      </c>
      <c r="G75" s="4" t="s">
        <v>71</v>
      </c>
      <c r="H75" s="4"/>
      <c r="I75" s="6" t="s">
        <v>72</v>
      </c>
      <c r="J75" s="3" t="s">
        <v>40</v>
      </c>
      <c r="K75" s="4" t="s">
        <v>73</v>
      </c>
    </row>
    <row r="76" customFormat="false" ht="15.75" hidden="false" customHeight="false" outlineLevel="0" collapsed="false">
      <c r="A76" s="6" t="s">
        <v>74</v>
      </c>
      <c r="B76" s="44"/>
      <c r="C76" s="44"/>
      <c r="D76" s="44"/>
      <c r="E76" s="44" t="s">
        <v>75</v>
      </c>
      <c r="F76" s="44" t="s">
        <v>75</v>
      </c>
      <c r="G76" s="44" t="s">
        <v>76</v>
      </c>
      <c r="H76" s="6" t="s">
        <v>42</v>
      </c>
      <c r="I76" s="6" t="s">
        <v>77</v>
      </c>
      <c r="J76" s="3" t="s">
        <v>42</v>
      </c>
      <c r="K76" s="45"/>
      <c r="L76" s="45"/>
      <c r="M76" s="5"/>
      <c r="N76" s="5"/>
      <c r="O76" s="5"/>
    </row>
    <row r="77" customFormat="false" ht="15" hidden="false" customHeight="false" outlineLevel="0" collapsed="false">
      <c r="A77" s="11"/>
      <c r="J77" s="46"/>
    </row>
    <row r="78" customFormat="false" ht="15" hidden="false" customHeight="false" outlineLevel="0" collapsed="false">
      <c r="A78" s="47" t="s">
        <v>78</v>
      </c>
      <c r="B78" s="48"/>
      <c r="C78" s="48"/>
      <c r="D78" s="48"/>
      <c r="E78" s="48"/>
      <c r="J78" s="46"/>
    </row>
    <row r="79" customFormat="false" ht="15" hidden="false" customHeight="false" outlineLevel="0" collapsed="false">
      <c r="A79" s="47" t="s">
        <v>79</v>
      </c>
      <c r="B79" s="48"/>
      <c r="C79" s="48"/>
      <c r="D79" s="48"/>
      <c r="E79" s="48"/>
      <c r="J79" s="46"/>
    </row>
    <row r="80" customFormat="false" ht="12.75" hidden="false" customHeight="false" outlineLevel="0" collapsed="false">
      <c r="J80" s="46"/>
    </row>
    <row r="81" customFormat="false" ht="15" hidden="false" customHeight="false" outlineLevel="0" collapsed="false">
      <c r="A81" s="5" t="n">
        <v>27456</v>
      </c>
      <c r="B81" s="5"/>
      <c r="C81" s="5" t="s">
        <v>80</v>
      </c>
      <c r="D81" s="5" t="s">
        <v>34</v>
      </c>
      <c r="E81" s="5" t="s">
        <v>81</v>
      </c>
      <c r="F81" s="49" t="n">
        <v>37621</v>
      </c>
      <c r="G81" s="35" t="n">
        <v>21500</v>
      </c>
      <c r="H81" s="5" t="n">
        <v>1.03</v>
      </c>
      <c r="J81" s="46"/>
      <c r="K81" s="50" t="n">
        <v>837894</v>
      </c>
      <c r="L81" s="0" t="s">
        <v>82</v>
      </c>
    </row>
    <row r="82" customFormat="false" ht="15" hidden="false" customHeight="false" outlineLevel="0" collapsed="false">
      <c r="A82" s="5" t="n">
        <v>27454</v>
      </c>
      <c r="B82" s="5"/>
      <c r="C82" s="5" t="s">
        <v>83</v>
      </c>
      <c r="D82" s="5"/>
      <c r="E82" s="5" t="s">
        <v>84</v>
      </c>
      <c r="F82" s="49" t="n">
        <v>37621</v>
      </c>
      <c r="G82" s="35" t="n">
        <v>27500</v>
      </c>
      <c r="H82" s="5" t="n">
        <v>1.27</v>
      </c>
      <c r="J82" s="46"/>
      <c r="K82" s="51" t="n">
        <v>8841168</v>
      </c>
      <c r="L82" s="0" t="s">
        <v>82</v>
      </c>
    </row>
    <row r="83" customFormat="false" ht="15" hidden="false" customHeight="false" outlineLevel="0" collapsed="false">
      <c r="J83" s="46"/>
      <c r="K83" s="52" t="n">
        <f aca="false">SUM(K81:K82)</f>
        <v>9679062</v>
      </c>
    </row>
    <row r="84" customFormat="false" ht="12.75" hidden="false" customHeight="false" outlineLevel="0" collapsed="false">
      <c r="J84" s="46"/>
    </row>
    <row r="85" customFormat="false" ht="15" hidden="false" customHeight="false" outlineLevel="0" collapsed="false">
      <c r="A85" s="47" t="s">
        <v>85</v>
      </c>
      <c r="B85" s="48"/>
      <c r="C85" s="48"/>
      <c r="D85" s="48"/>
      <c r="E85" s="48"/>
      <c r="F85" s="48"/>
      <c r="J85" s="46"/>
    </row>
    <row r="86" customFormat="false" ht="15" hidden="false" customHeight="false" outlineLevel="0" collapsed="false">
      <c r="A86" s="47" t="s">
        <v>86</v>
      </c>
      <c r="B86" s="48"/>
      <c r="C86" s="48"/>
      <c r="D86" s="48"/>
      <c r="E86" s="48"/>
      <c r="F86" s="48"/>
      <c r="J86" s="46"/>
    </row>
    <row r="87" customFormat="false" ht="12.75" hidden="false" customHeight="false" outlineLevel="0" collapsed="false">
      <c r="J87" s="46"/>
    </row>
    <row r="88" customFormat="false" ht="15" hidden="false" customHeight="false" outlineLevel="0" collapsed="false">
      <c r="A88" s="5" t="n">
        <v>24198</v>
      </c>
      <c r="B88" s="5"/>
      <c r="C88" s="5" t="s">
        <v>87</v>
      </c>
      <c r="D88" s="5"/>
      <c r="E88" s="5" t="s">
        <v>88</v>
      </c>
      <c r="F88" s="5" t="s">
        <v>89</v>
      </c>
      <c r="G88" s="35" t="n">
        <v>35714</v>
      </c>
      <c r="H88" s="5"/>
      <c r="I88" s="5" t="n">
        <v>0.05</v>
      </c>
      <c r="J88" s="53" t="n">
        <v>0</v>
      </c>
      <c r="K88" s="50" t="n">
        <f aca="false">217856+43570</f>
        <v>261426</v>
      </c>
      <c r="L88" s="5"/>
      <c r="M88" s="5"/>
    </row>
    <row r="89" customFormat="false" ht="15" hidden="false" customHeight="false" outlineLevel="0" collapsed="false">
      <c r="A89" s="5" t="n">
        <v>25374</v>
      </c>
      <c r="B89" s="5"/>
      <c r="C89" s="5" t="s">
        <v>90</v>
      </c>
      <c r="D89" s="5"/>
      <c r="E89" s="5" t="s">
        <v>91</v>
      </c>
      <c r="F89" s="5" t="s">
        <v>92</v>
      </c>
      <c r="G89" s="35" t="n">
        <v>23000</v>
      </c>
      <c r="H89" s="5"/>
      <c r="I89" s="5" t="n">
        <v>0.05</v>
      </c>
      <c r="J89" s="53"/>
      <c r="K89" s="50" t="n">
        <v>419750</v>
      </c>
      <c r="L89" s="5"/>
      <c r="M89" s="5"/>
    </row>
    <row r="90" customFormat="false" ht="15" hidden="false" customHeight="false" outlineLevel="0" collapsed="false">
      <c r="A90" s="5" t="n">
        <v>27291</v>
      </c>
      <c r="B90" s="5"/>
      <c r="C90" s="5" t="s">
        <v>93</v>
      </c>
      <c r="D90" s="5"/>
      <c r="E90" s="5" t="s">
        <v>94</v>
      </c>
      <c r="F90" s="5" t="s">
        <v>95</v>
      </c>
      <c r="G90" s="35" t="n">
        <v>20000</v>
      </c>
      <c r="H90" s="5"/>
      <c r="I90" s="5" t="n">
        <v>0.02</v>
      </c>
      <c r="J90" s="53" t="n">
        <v>0</v>
      </c>
      <c r="K90" s="50" t="n">
        <f aca="false">61200+30600</f>
        <v>91800</v>
      </c>
      <c r="L90" s="5"/>
      <c r="M90" s="5"/>
    </row>
    <row r="91" customFormat="false" ht="15" hidden="false" customHeight="false" outlineLevel="0" collapsed="false">
      <c r="A91" s="5" t="n">
        <v>27377</v>
      </c>
      <c r="B91" s="5"/>
      <c r="C91" s="5" t="s">
        <v>96</v>
      </c>
      <c r="D91" s="5"/>
      <c r="E91" s="5" t="s">
        <v>97</v>
      </c>
      <c r="F91" s="5" t="s">
        <v>98</v>
      </c>
      <c r="G91" s="35" t="n">
        <v>10000</v>
      </c>
      <c r="H91" s="5"/>
      <c r="I91" s="5" t="n">
        <v>0.02</v>
      </c>
      <c r="J91" s="53" t="n">
        <v>0</v>
      </c>
      <c r="K91" s="50" t="n">
        <f aca="false">153000+30600</f>
        <v>183600</v>
      </c>
      <c r="L91" s="5"/>
      <c r="M91" s="5"/>
    </row>
    <row r="92" customFormat="false" ht="15" hidden="false" customHeight="false" outlineLevel="0" collapsed="false">
      <c r="A92" s="5" t="n">
        <v>27579</v>
      </c>
      <c r="B92" s="5"/>
      <c r="C92" s="5" t="s">
        <v>93</v>
      </c>
      <c r="D92" s="5"/>
      <c r="E92" s="5" t="s">
        <v>99</v>
      </c>
      <c r="F92" s="5" t="s">
        <v>89</v>
      </c>
      <c r="G92" s="35" t="n">
        <v>20000</v>
      </c>
      <c r="H92" s="5"/>
      <c r="I92" s="5" t="n">
        <v>0.02</v>
      </c>
      <c r="J92" s="53" t="n">
        <v>0</v>
      </c>
      <c r="K92" s="51" t="n">
        <f aca="false">256800+42800</f>
        <v>299600</v>
      </c>
      <c r="L92" s="5"/>
      <c r="M92" s="5"/>
    </row>
    <row r="93" customFormat="false" ht="15" hidden="false" customHeight="false" outlineLevel="0" collapsed="false">
      <c r="A93" s="5" t="s">
        <v>100</v>
      </c>
      <c r="B93" s="5"/>
      <c r="C93" s="5"/>
      <c r="D93" s="5"/>
      <c r="E93" s="5"/>
      <c r="F93" s="5"/>
      <c r="G93" s="5"/>
      <c r="H93" s="5"/>
      <c r="I93" s="5"/>
      <c r="J93" s="53"/>
      <c r="K93" s="52" t="n">
        <f aca="false">SUM(K88:K92)</f>
        <v>1256176</v>
      </c>
      <c r="N93" s="5" t="n">
        <v>1272851</v>
      </c>
      <c r="O93" s="54" t="n">
        <f aca="false">K93-N93</f>
        <v>-16675</v>
      </c>
    </row>
    <row r="94" customFormat="false" ht="15" hidden="false" customHeight="false" outlineLevel="0" collapsed="false">
      <c r="A94" s="5"/>
      <c r="B94" s="5"/>
      <c r="C94" s="5"/>
      <c r="D94" s="5"/>
      <c r="E94" s="5"/>
      <c r="F94" s="5"/>
      <c r="G94" s="5"/>
      <c r="H94" s="5"/>
      <c r="I94" s="5"/>
      <c r="J94" s="53"/>
      <c r="K94" s="5"/>
      <c r="N94" s="5"/>
      <c r="O94" s="5"/>
    </row>
    <row r="95" customFormat="false" ht="15.75" hidden="false" customHeight="false" outlineLevel="0" collapsed="false">
      <c r="A95" s="47" t="s">
        <v>101</v>
      </c>
      <c r="B95" s="48"/>
      <c r="C95" s="48"/>
      <c r="D95" s="48"/>
      <c r="E95" s="5"/>
      <c r="F95" s="5"/>
      <c r="G95" s="5"/>
      <c r="H95" s="5"/>
      <c r="I95" s="5"/>
      <c r="J95" s="53"/>
      <c r="K95" s="5"/>
      <c r="N95" s="5" t="s">
        <v>102</v>
      </c>
      <c r="O95" s="54" t="n">
        <v>-1040511</v>
      </c>
    </row>
    <row r="96" customFormat="false" ht="15" hidden="false" customHeight="false" outlineLevel="0" collapsed="false">
      <c r="A96" s="5"/>
      <c r="B96" s="5"/>
      <c r="C96" s="5"/>
      <c r="D96" s="5"/>
      <c r="E96" s="5"/>
      <c r="F96" s="5"/>
      <c r="G96" s="5"/>
      <c r="H96" s="5"/>
      <c r="I96" s="55"/>
      <c r="J96" s="53"/>
      <c r="K96" s="5"/>
      <c r="N96" s="5" t="s">
        <v>102</v>
      </c>
      <c r="O96" s="54" t="n">
        <v>299600</v>
      </c>
    </row>
    <row r="97" customFormat="false" ht="15" hidden="false" customHeight="false" outlineLevel="0" collapsed="false">
      <c r="A97" s="5" t="n">
        <v>25841</v>
      </c>
      <c r="B97" s="5"/>
      <c r="C97" s="5" t="s">
        <v>103</v>
      </c>
      <c r="D97" s="5"/>
      <c r="E97" s="5" t="s">
        <v>104</v>
      </c>
      <c r="F97" s="49" t="s">
        <v>105</v>
      </c>
      <c r="G97" s="35" t="n">
        <v>40000</v>
      </c>
      <c r="H97" s="5"/>
      <c r="I97" s="56" t="n">
        <v>0.08</v>
      </c>
      <c r="J97" s="53" t="n">
        <v>0.02</v>
      </c>
      <c r="K97" s="35" t="n">
        <v>244000</v>
      </c>
      <c r="L97" s="5"/>
      <c r="N97" s="5"/>
    </row>
    <row r="98" customFormat="false" ht="15" hidden="false" customHeight="false" outlineLevel="0" collapsed="false">
      <c r="A98" s="5" t="n">
        <v>26511</v>
      </c>
      <c r="B98" s="5"/>
      <c r="C98" s="5" t="s">
        <v>106</v>
      </c>
      <c r="D98" s="5"/>
      <c r="E98" s="5" t="s">
        <v>107</v>
      </c>
      <c r="F98" s="49" t="s">
        <v>105</v>
      </c>
      <c r="G98" s="35" t="n">
        <v>21000</v>
      </c>
      <c r="H98" s="5"/>
      <c r="I98" s="56" t="n">
        <v>0.12</v>
      </c>
      <c r="J98" s="53" t="n">
        <v>0.08</v>
      </c>
      <c r="K98" s="35" t="n">
        <v>256200</v>
      </c>
      <c r="L98" s="5"/>
      <c r="N98" s="5"/>
    </row>
    <row r="99" customFormat="false" ht="15" hidden="false" customHeight="false" outlineLevel="0" collapsed="false">
      <c r="A99" s="5" t="n">
        <v>27340</v>
      </c>
      <c r="B99" s="5"/>
      <c r="C99" s="5" t="s">
        <v>108</v>
      </c>
      <c r="D99" s="5" t="s">
        <v>109</v>
      </c>
      <c r="E99" s="5" t="s">
        <v>110</v>
      </c>
      <c r="F99" s="5" t="s">
        <v>111</v>
      </c>
      <c r="G99" s="35" t="n">
        <v>10000</v>
      </c>
      <c r="H99" s="5"/>
      <c r="I99" s="5" t="n">
        <v>0.12</v>
      </c>
      <c r="J99" s="53" t="n">
        <v>0.04</v>
      </c>
      <c r="K99" s="35" t="n">
        <v>1159982</v>
      </c>
      <c r="L99" s="5"/>
      <c r="N99" s="5"/>
    </row>
    <row r="100" customFormat="false" ht="15" hidden="false" customHeight="false" outlineLevel="0" collapsed="false">
      <c r="A100" s="5" t="n">
        <v>27340</v>
      </c>
      <c r="B100" s="5"/>
      <c r="C100" s="5" t="s">
        <v>108</v>
      </c>
      <c r="D100" s="5" t="s">
        <v>109</v>
      </c>
      <c r="E100" s="5" t="s">
        <v>110</v>
      </c>
      <c r="F100" s="5" t="s">
        <v>111</v>
      </c>
      <c r="G100" s="35" t="n">
        <v>10000</v>
      </c>
      <c r="H100" s="5"/>
      <c r="I100" s="56" t="n">
        <v>0.08</v>
      </c>
      <c r="J100" s="53" t="n">
        <v>0.02</v>
      </c>
      <c r="K100" s="57" t="n">
        <v>334000</v>
      </c>
      <c r="L100" s="5"/>
      <c r="N100" s="5"/>
    </row>
    <row r="101" customFormat="false" ht="15" hidden="false" customHeight="false" outlineLevel="0" collapsed="false">
      <c r="A101" s="5" t="s">
        <v>100</v>
      </c>
      <c r="B101" s="5"/>
      <c r="C101" s="5"/>
      <c r="D101" s="5"/>
      <c r="E101" s="5"/>
      <c r="F101" s="5"/>
      <c r="G101" s="5"/>
      <c r="H101" s="5"/>
      <c r="I101" s="5"/>
      <c r="J101" s="53"/>
      <c r="K101" s="54" t="n">
        <f aca="false">SUM(K97:K100)</f>
        <v>1994182</v>
      </c>
      <c r="N101" s="5" t="n">
        <v>2225382</v>
      </c>
      <c r="O101" s="54" t="n">
        <f aca="false">K101-N101</f>
        <v>-231200</v>
      </c>
    </row>
    <row r="102" customFormat="false" ht="15" hidden="false" customHeight="false" outlineLevel="0" collapsed="false">
      <c r="A102" s="5"/>
      <c r="B102" s="5"/>
      <c r="C102" s="5"/>
      <c r="D102" s="5"/>
      <c r="E102" s="5"/>
      <c r="F102" s="5"/>
      <c r="G102" s="5"/>
      <c r="H102" s="5"/>
      <c r="I102" s="5"/>
      <c r="J102" s="53"/>
      <c r="K102" s="5"/>
      <c r="M102" s="5"/>
      <c r="N102" s="5"/>
    </row>
    <row r="103" customFormat="false" ht="15.75" hidden="false" customHeight="false" outlineLevel="0" collapsed="false">
      <c r="A103" s="47" t="s">
        <v>112</v>
      </c>
      <c r="B103" s="48"/>
      <c r="C103" s="48"/>
      <c r="D103" s="5"/>
      <c r="E103" s="5"/>
      <c r="F103" s="5"/>
      <c r="G103" s="5"/>
      <c r="H103" s="5"/>
      <c r="I103" s="5"/>
      <c r="J103" s="53"/>
      <c r="K103" s="5"/>
      <c r="M103" s="5"/>
      <c r="N103" s="5"/>
    </row>
    <row r="104" customFormat="false" ht="15" hidden="false" customHeight="false" outlineLevel="0" collapsed="false">
      <c r="A104" s="5"/>
      <c r="B104" s="5"/>
      <c r="C104" s="5"/>
      <c r="D104" s="5"/>
      <c r="E104" s="5"/>
      <c r="F104" s="5"/>
      <c r="G104" s="5"/>
      <c r="H104" s="5"/>
      <c r="I104" s="5"/>
      <c r="J104" s="53"/>
      <c r="K104" s="5"/>
      <c r="M104" s="5"/>
      <c r="N104" s="5"/>
    </row>
    <row r="105" customFormat="false" ht="15" hidden="false" customHeight="false" outlineLevel="0" collapsed="false">
      <c r="A105" s="5" t="n">
        <v>27583</v>
      </c>
      <c r="B105" s="5"/>
      <c r="C105" s="5" t="s">
        <v>113</v>
      </c>
      <c r="D105" s="5"/>
      <c r="E105" s="5" t="s">
        <v>99</v>
      </c>
      <c r="F105" s="5" t="s">
        <v>114</v>
      </c>
      <c r="G105" s="35" t="n">
        <v>1300</v>
      </c>
      <c r="H105" s="5"/>
      <c r="I105" s="5" t="n">
        <v>0.04</v>
      </c>
      <c r="J105" s="53" t="n">
        <v>0</v>
      </c>
      <c r="K105" s="54" t="n">
        <v>13910</v>
      </c>
      <c r="N105" s="5" t="n">
        <v>38948</v>
      </c>
      <c r="O105" s="54" t="n">
        <f aca="false">K105-N105</f>
        <v>-25038</v>
      </c>
    </row>
    <row r="106" customFormat="false" ht="15" hidden="false" customHeight="false" outlineLevel="0" collapsed="false">
      <c r="A106" s="5"/>
      <c r="B106" s="5"/>
      <c r="C106" s="5"/>
      <c r="D106" s="5"/>
      <c r="E106" s="5"/>
      <c r="F106" s="5"/>
      <c r="G106" s="5"/>
      <c r="H106" s="5"/>
      <c r="I106" s="5"/>
      <c r="J106" s="53"/>
      <c r="K106" s="5"/>
      <c r="N106" s="5"/>
      <c r="O106" s="5"/>
    </row>
    <row r="107" customFormat="false" ht="15.75" hidden="false" customHeight="false" outlineLevel="0" collapsed="false">
      <c r="A107" s="47" t="s">
        <v>115</v>
      </c>
      <c r="B107" s="48"/>
      <c r="C107" s="5"/>
      <c r="D107" s="5"/>
      <c r="E107" s="5"/>
      <c r="F107" s="5"/>
      <c r="G107" s="5"/>
      <c r="H107" s="5"/>
      <c r="I107" s="5"/>
      <c r="J107" s="53"/>
      <c r="K107" s="5"/>
      <c r="N107" s="5"/>
      <c r="O107" s="5"/>
    </row>
    <row r="108" customFormat="false" ht="15" hidden="false" customHeight="false" outlineLevel="0" collapsed="false">
      <c r="A108" s="5"/>
      <c r="B108" s="5"/>
      <c r="C108" s="5"/>
      <c r="D108" s="5"/>
      <c r="E108" s="5"/>
      <c r="F108" s="5"/>
      <c r="G108" s="5"/>
      <c r="H108" s="5"/>
      <c r="I108" s="5"/>
      <c r="J108" s="53"/>
      <c r="K108" s="5"/>
      <c r="N108" s="5"/>
      <c r="O108" s="5"/>
    </row>
    <row r="109" customFormat="false" ht="15" hidden="false" customHeight="false" outlineLevel="0" collapsed="false">
      <c r="A109" s="5" t="n">
        <v>27342</v>
      </c>
      <c r="B109" s="5"/>
      <c r="C109" s="5" t="s">
        <v>116</v>
      </c>
      <c r="D109" s="5"/>
      <c r="E109" s="5" t="s">
        <v>117</v>
      </c>
      <c r="F109" s="49" t="s">
        <v>118</v>
      </c>
      <c r="G109" s="35" t="n">
        <v>30000</v>
      </c>
      <c r="H109" s="5"/>
      <c r="I109" s="5" t="n">
        <v>0.02</v>
      </c>
      <c r="J109" s="53" t="n">
        <v>0.082</v>
      </c>
      <c r="K109" s="54" t="n">
        <v>1116900</v>
      </c>
      <c r="N109" s="5" t="n">
        <v>0</v>
      </c>
      <c r="O109" s="54" t="n">
        <f aca="false">K109-N109</f>
        <v>1116900</v>
      </c>
    </row>
    <row r="110" customFormat="false" ht="15" hidden="false" customHeight="false" outlineLevel="0" collapsed="false">
      <c r="A110" s="5"/>
      <c r="B110" s="5"/>
      <c r="C110" s="5"/>
      <c r="D110" s="5"/>
      <c r="E110" s="5"/>
      <c r="F110" s="5"/>
      <c r="G110" s="5"/>
      <c r="H110" s="5"/>
      <c r="I110" s="5"/>
      <c r="J110" s="53"/>
      <c r="K110" s="5"/>
      <c r="N110" s="5"/>
      <c r="O110" s="5"/>
    </row>
    <row r="111" customFormat="false" ht="15" hidden="false" customHeight="false" outlineLevel="0" collapsed="false">
      <c r="A111" s="48" t="s">
        <v>119</v>
      </c>
      <c r="B111" s="48"/>
      <c r="C111" s="5"/>
      <c r="D111" s="5"/>
      <c r="E111" s="5"/>
      <c r="F111" s="5"/>
      <c r="G111" s="5"/>
      <c r="H111" s="5"/>
      <c r="I111" s="5"/>
      <c r="J111" s="53"/>
      <c r="K111" s="5"/>
      <c r="N111" s="5"/>
      <c r="O111" s="5"/>
    </row>
    <row r="112" customFormat="false" ht="15" hidden="false" customHeight="false" outlineLevel="0" collapsed="false">
      <c r="A112" s="5" t="s">
        <v>120</v>
      </c>
      <c r="B112" s="5"/>
      <c r="C112" s="5" t="s">
        <v>121</v>
      </c>
      <c r="D112" s="5"/>
      <c r="E112" s="5" t="s">
        <v>14</v>
      </c>
      <c r="F112" s="5" t="s">
        <v>122</v>
      </c>
      <c r="G112" s="35" t="n">
        <v>29000</v>
      </c>
      <c r="H112" s="5"/>
      <c r="I112" s="5" t="n">
        <v>0.04</v>
      </c>
      <c r="J112" s="53" t="n">
        <v>0.04</v>
      </c>
      <c r="K112" s="54" t="n">
        <v>213440</v>
      </c>
      <c r="N112" s="5" t="n">
        <v>213440</v>
      </c>
      <c r="O112" s="54" t="n">
        <f aca="false">K112-N112</f>
        <v>0</v>
      </c>
    </row>
    <row r="113" customFormat="false" ht="15" hidden="false" customHeight="false" outlineLevel="0" collapsed="false">
      <c r="A113" s="5"/>
      <c r="B113" s="5"/>
      <c r="C113" s="5"/>
      <c r="D113" s="5"/>
      <c r="E113" s="5"/>
      <c r="F113" s="5"/>
      <c r="G113" s="35"/>
      <c r="H113" s="5"/>
      <c r="I113" s="5"/>
      <c r="J113" s="53"/>
      <c r="K113" s="54"/>
      <c r="N113" s="5"/>
      <c r="O113" s="54"/>
    </row>
    <row r="114" customFormat="false" ht="15" hidden="false" customHeight="false" outlineLevel="0" collapsed="false">
      <c r="A114" s="5"/>
      <c r="B114" s="5"/>
      <c r="C114" s="5"/>
      <c r="D114" s="5"/>
      <c r="E114" s="5"/>
      <c r="F114" s="5"/>
      <c r="G114" s="35"/>
      <c r="H114" s="5"/>
      <c r="I114" s="5"/>
      <c r="J114" s="53"/>
      <c r="K114" s="54"/>
      <c r="N114" s="5"/>
      <c r="O114" s="54"/>
    </row>
    <row r="115" customFormat="false" ht="15.75" hidden="false" customHeight="false" outlineLevel="0" collapsed="false">
      <c r="A115" s="8" t="s">
        <v>123</v>
      </c>
      <c r="B115" s="5"/>
      <c r="D115" s="0" t="s">
        <v>124</v>
      </c>
      <c r="E115" s="58" t="s">
        <v>40</v>
      </c>
      <c r="F115" s="5"/>
      <c r="G115" s="35"/>
      <c r="H115" s="5"/>
      <c r="I115" s="5"/>
      <c r="J115" s="53"/>
      <c r="K115" s="54"/>
      <c r="N115" s="5"/>
      <c r="O115" s="54"/>
    </row>
    <row r="116" customFormat="false" ht="15" hidden="false" customHeight="false" outlineLevel="0" collapsed="false">
      <c r="C116" s="59" t="s">
        <v>71</v>
      </c>
      <c r="D116" s="59" t="s">
        <v>42</v>
      </c>
      <c r="E116" s="58" t="s">
        <v>42</v>
      </c>
      <c r="F116" s="5"/>
      <c r="G116" s="35"/>
      <c r="H116" s="5"/>
      <c r="I116" s="5"/>
      <c r="J116" s="53"/>
      <c r="K116" s="54"/>
      <c r="N116" s="5"/>
      <c r="O116" s="54"/>
    </row>
    <row r="117" customFormat="false" ht="15" hidden="false" customHeight="false" outlineLevel="0" collapsed="false">
      <c r="A117" s="5" t="s">
        <v>125</v>
      </c>
      <c r="C117" s="35" t="n">
        <v>14000</v>
      </c>
      <c r="D117" s="56" t="n">
        <v>0.08</v>
      </c>
      <c r="E117" s="60" t="n">
        <v>0</v>
      </c>
      <c r="F117" s="5"/>
      <c r="G117" s="35"/>
      <c r="H117" s="5"/>
      <c r="I117" s="5"/>
      <c r="J117" s="53"/>
      <c r="K117" s="54"/>
      <c r="N117" s="5"/>
      <c r="O117" s="54"/>
    </row>
    <row r="118" customFormat="false" ht="15" hidden="false" customHeight="false" outlineLevel="0" collapsed="false">
      <c r="A118" s="61" t="s">
        <v>126</v>
      </c>
      <c r="E118" s="53"/>
      <c r="F118" s="5"/>
      <c r="G118" s="35"/>
      <c r="H118" s="5"/>
      <c r="I118" s="5"/>
      <c r="J118" s="53"/>
      <c r="K118" s="54"/>
      <c r="N118" s="5"/>
      <c r="O118" s="54"/>
    </row>
    <row r="119" customFormat="false" ht="15" hidden="false" customHeight="false" outlineLevel="0" collapsed="false">
      <c r="A119" s="5" t="s">
        <v>127</v>
      </c>
      <c r="E119" s="53"/>
      <c r="F119" s="5"/>
      <c r="G119" s="35"/>
      <c r="H119" s="5"/>
      <c r="I119" s="5"/>
      <c r="J119" s="53"/>
      <c r="K119" s="54"/>
      <c r="N119" s="5"/>
      <c r="O119" s="54"/>
    </row>
    <row r="120" customFormat="false" ht="15" hidden="false" customHeight="false" outlineLevel="0" collapsed="false">
      <c r="A120" s="61" t="s">
        <v>128</v>
      </c>
      <c r="B120" s="5"/>
      <c r="C120" s="35" t="n">
        <v>32500</v>
      </c>
      <c r="D120" s="5" t="n">
        <v>0.05</v>
      </c>
      <c r="E120" s="53" t="n">
        <v>0</v>
      </c>
      <c r="F120" s="5"/>
      <c r="G120" s="35"/>
      <c r="H120" s="5"/>
      <c r="I120" s="5"/>
      <c r="J120" s="53"/>
      <c r="K120" s="54"/>
      <c r="N120" s="5"/>
      <c r="O120" s="54"/>
    </row>
    <row r="121" customFormat="false" ht="15" hidden="false" customHeight="false" outlineLevel="0" collapsed="false">
      <c r="A121" s="61" t="s">
        <v>129</v>
      </c>
      <c r="C121" s="35" t="n">
        <v>11000</v>
      </c>
      <c r="D121" s="5" t="n">
        <v>0.05</v>
      </c>
      <c r="E121" s="53" t="n">
        <v>0</v>
      </c>
      <c r="F121" s="5"/>
      <c r="G121" s="35"/>
      <c r="H121" s="5"/>
      <c r="I121" s="5"/>
      <c r="J121" s="53"/>
      <c r="K121" s="54"/>
      <c r="N121" s="5"/>
      <c r="O121" s="54"/>
    </row>
    <row r="122" customFormat="false" ht="15" hidden="false" customHeight="false" outlineLevel="0" collapsed="false">
      <c r="A122" s="5"/>
      <c r="B122" s="5"/>
      <c r="C122" s="5"/>
      <c r="D122" s="5"/>
      <c r="E122" s="5"/>
      <c r="F122" s="5"/>
      <c r="G122" s="5"/>
      <c r="H122" s="5"/>
      <c r="I122" s="5"/>
      <c r="J122" s="53"/>
      <c r="K122" s="5"/>
      <c r="N122" s="5"/>
      <c r="O122" s="5"/>
    </row>
    <row r="123" customFormat="false" ht="15.75" hidden="false" customHeight="false" outlineLevel="0" collapsed="false">
      <c r="A123" s="8" t="s">
        <v>130</v>
      </c>
      <c r="B123" s="8"/>
      <c r="C123" s="5"/>
      <c r="D123" s="5"/>
      <c r="E123" s="5"/>
      <c r="F123" s="5"/>
      <c r="G123" s="5"/>
      <c r="H123" s="5"/>
      <c r="I123" s="5"/>
      <c r="J123" s="53"/>
      <c r="K123" s="5"/>
      <c r="N123" s="5"/>
      <c r="O123" s="5"/>
    </row>
    <row r="124" customFormat="false" ht="15" hidden="false" customHeight="false" outlineLevel="0" collapsed="false">
      <c r="A124" s="5" t="s">
        <v>131</v>
      </c>
      <c r="B124" s="5"/>
      <c r="C124" s="5"/>
      <c r="D124" s="5"/>
      <c r="E124" s="5"/>
      <c r="F124" s="5"/>
      <c r="G124" s="5"/>
      <c r="H124" s="5"/>
      <c r="I124" s="5"/>
      <c r="J124" s="53"/>
      <c r="K124" s="5"/>
      <c r="N124" s="5"/>
      <c r="O124" s="5"/>
    </row>
    <row r="125" customFormat="false" ht="15" hidden="false" customHeight="false" outlineLevel="0" collapsed="false">
      <c r="A125" s="5" t="s">
        <v>132</v>
      </c>
      <c r="B125" s="5"/>
      <c r="C125" s="5"/>
      <c r="D125" s="5"/>
      <c r="E125" s="5" t="s">
        <v>13</v>
      </c>
      <c r="F125" s="5" t="s">
        <v>133</v>
      </c>
      <c r="G125" s="35" t="n">
        <v>13300</v>
      </c>
      <c r="H125" s="5"/>
      <c r="I125" s="56" t="n">
        <v>0.08</v>
      </c>
      <c r="J125" s="53" t="n">
        <v>0.02</v>
      </c>
      <c r="K125" s="54" t="n">
        <v>284620</v>
      </c>
      <c r="N125" s="5" t="n">
        <v>398468</v>
      </c>
      <c r="O125" s="54" t="n">
        <f aca="false">K125-N125</f>
        <v>-113848</v>
      </c>
    </row>
    <row r="126" customFormat="false" ht="15" hidden="false" customHeight="false" outlineLevel="0" collapsed="false">
      <c r="A126" s="5"/>
      <c r="B126" s="5"/>
      <c r="C126" s="5"/>
      <c r="D126" s="5"/>
      <c r="E126" s="5"/>
      <c r="F126" s="5"/>
      <c r="G126" s="35"/>
      <c r="H126" s="5"/>
      <c r="I126" s="56"/>
      <c r="J126" s="5"/>
      <c r="K126" s="54"/>
      <c r="N126" s="5"/>
      <c r="O126" s="54"/>
    </row>
    <row r="127" customFormat="false" ht="15" hidden="false" customHeight="false" outlineLevel="0" collapsed="false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N127" s="5"/>
      <c r="O127" s="54" t="n">
        <f aca="false">SUM(M93:M125)</f>
        <v>0</v>
      </c>
    </row>
    <row r="128" customFormat="false" ht="15.75" hidden="false" customHeight="false" outlineLevel="0" collapsed="false">
      <c r="A128" s="8" t="s">
        <v>134</v>
      </c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customFormat="false" ht="15" hidden="false" customHeight="false" outlineLevel="0" collapsed="false">
      <c r="A129" s="5" t="s">
        <v>135</v>
      </c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customFormat="false" ht="15" hidden="false" customHeight="false" outlineLevel="0" collapsed="false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</row>
    <row r="131" customFormat="false" ht="15.75" hidden="false" customHeight="false" outlineLevel="0" collapsed="false">
      <c r="A131" s="8" t="s">
        <v>136</v>
      </c>
      <c r="B131" s="5"/>
      <c r="C131" s="5"/>
      <c r="D131" s="5"/>
      <c r="E131" s="5"/>
      <c r="F131" s="5"/>
      <c r="G131" s="5"/>
      <c r="H131" s="5"/>
      <c r="I131" s="5"/>
      <c r="J131" s="5"/>
      <c r="K131" s="5"/>
    </row>
    <row r="132" customFormat="false" ht="15.75" hidden="false" customHeight="false" outlineLevel="0" collapsed="false">
      <c r="A132" s="62" t="s">
        <v>137</v>
      </c>
      <c r="B132" s="5"/>
      <c r="C132" s="5"/>
      <c r="D132" s="5"/>
      <c r="E132" s="5"/>
      <c r="F132" s="5"/>
      <c r="G132" s="63" t="s">
        <v>40</v>
      </c>
      <c r="H132" s="5"/>
      <c r="I132" s="5"/>
      <c r="J132" s="5"/>
      <c r="K132" s="5"/>
    </row>
    <row r="133" customFormat="false" ht="15" hidden="false" customHeight="false" outlineLevel="0" collapsed="false">
      <c r="A133" s="5" t="s">
        <v>138</v>
      </c>
      <c r="B133" s="5"/>
      <c r="D133" s="5"/>
      <c r="E133" s="5"/>
      <c r="F133" s="5"/>
      <c r="G133" s="64" t="n">
        <v>700000</v>
      </c>
      <c r="H133" s="5"/>
      <c r="I133" s="5"/>
      <c r="J133" s="5"/>
      <c r="K133" s="5"/>
    </row>
    <row r="134" customFormat="false" ht="15" hidden="false" customHeight="false" outlineLevel="0" collapsed="false">
      <c r="A134" s="5"/>
      <c r="G134" s="65"/>
      <c r="H134" s="5"/>
      <c r="I134" s="5"/>
      <c r="J134" s="5"/>
      <c r="K134" s="5"/>
    </row>
    <row r="135" customFormat="false" ht="15" hidden="false" customHeight="false" outlineLevel="0" collapsed="false">
      <c r="A135" s="5"/>
      <c r="G135" s="66"/>
      <c r="H135" s="5"/>
      <c r="I135" s="5"/>
      <c r="J135" s="5"/>
      <c r="K135" s="5"/>
    </row>
    <row r="136" customFormat="false" ht="15" hidden="false" customHeight="false" outlineLevel="0" collapsed="false">
      <c r="A136" s="5" t="s">
        <v>139</v>
      </c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customFormat="false" ht="15" hidden="false" customHeight="false" outlineLevel="0" collapsed="false">
      <c r="A137" s="5" t="n">
        <v>1</v>
      </c>
      <c r="B137" s="5" t="s">
        <v>140</v>
      </c>
      <c r="C137" s="5"/>
      <c r="E137" s="5"/>
      <c r="F137" s="67" t="s">
        <v>141</v>
      </c>
      <c r="G137" s="5"/>
      <c r="H137" s="5"/>
      <c r="I137" s="5"/>
      <c r="J137" s="5"/>
      <c r="K137" s="5"/>
    </row>
    <row r="138" customFormat="false" ht="15" hidden="false" customHeight="false" outlineLevel="0" collapsed="false">
      <c r="A138" s="5" t="n">
        <v>2</v>
      </c>
      <c r="B138" s="5" t="s">
        <v>142</v>
      </c>
      <c r="C138" s="5"/>
      <c r="E138" s="5"/>
      <c r="F138" s="52" t="s">
        <v>143</v>
      </c>
      <c r="G138" s="5"/>
      <c r="H138" s="5"/>
      <c r="I138" s="5"/>
      <c r="J138" s="5"/>
      <c r="K138" s="5"/>
    </row>
    <row r="139" customFormat="false" ht="15" hidden="false" customHeight="false" outlineLevel="0" collapsed="false">
      <c r="A139" s="5" t="n">
        <v>3</v>
      </c>
      <c r="B139" s="5" t="s">
        <v>144</v>
      </c>
      <c r="C139" s="5"/>
      <c r="E139" s="5"/>
      <c r="F139" s="68" t="n">
        <v>550000</v>
      </c>
      <c r="G139" s="5"/>
      <c r="H139" s="5"/>
      <c r="I139" s="5"/>
      <c r="J139" s="5"/>
      <c r="K139" s="5"/>
    </row>
    <row r="140" customFormat="false" ht="15" hidden="false" customHeight="false" outlineLevel="0" collapsed="false">
      <c r="A140" s="5" t="n">
        <v>4</v>
      </c>
      <c r="B140" s="5" t="s">
        <v>145</v>
      </c>
      <c r="C140" s="5"/>
      <c r="D140" s="5"/>
      <c r="E140" s="5"/>
      <c r="F140" s="52" t="n">
        <v>3000000</v>
      </c>
      <c r="G140" s="5"/>
      <c r="H140" s="5"/>
      <c r="I140" s="5"/>
      <c r="J140" s="5"/>
      <c r="K140" s="5"/>
    </row>
    <row r="141" customFormat="false" ht="15" hidden="false" customHeight="false" outlineLevel="0" collapsed="false">
      <c r="A141" s="5" t="n">
        <v>5</v>
      </c>
      <c r="B141" s="5" t="s">
        <v>146</v>
      </c>
      <c r="C141" s="5"/>
      <c r="D141" s="5"/>
      <c r="E141" s="5"/>
      <c r="F141" s="52" t="n">
        <v>400000</v>
      </c>
      <c r="G141" s="5"/>
      <c r="H141" s="5"/>
      <c r="I141" s="5"/>
      <c r="J141" s="5"/>
      <c r="K141" s="5"/>
    </row>
    <row r="142" customFormat="false" ht="15" hidden="false" customHeight="false" outlineLevel="0" collapsed="false">
      <c r="A142" s="5"/>
      <c r="G142" s="66"/>
      <c r="H142" s="5"/>
      <c r="I142" s="5"/>
      <c r="J142" s="5"/>
      <c r="K142" s="5"/>
    </row>
    <row r="143" customFormat="false" ht="15" hidden="false" customHeight="false" outlineLevel="0" collapsed="false">
      <c r="A143" s="5"/>
      <c r="G143" s="66"/>
      <c r="H143" s="5"/>
      <c r="I143" s="5"/>
      <c r="J143" s="5"/>
      <c r="K143" s="5"/>
    </row>
    <row r="144" customFormat="false" ht="15" hidden="false" customHeight="false" outlineLevel="0" collapsed="false">
      <c r="A144" s="5"/>
      <c r="G144" s="66"/>
      <c r="H144" s="5"/>
      <c r="I144" s="5"/>
      <c r="J144" s="5"/>
      <c r="K144" s="5"/>
    </row>
    <row r="145" customFormat="false" ht="15" hidden="false" customHeight="false" outlineLevel="0" collapsed="false">
      <c r="H145" s="5"/>
      <c r="I145" s="5"/>
      <c r="J145" s="5"/>
      <c r="K145" s="5"/>
    </row>
    <row r="146" customFormat="false" ht="15.75" hidden="false" customHeight="false" outlineLevel="0" collapsed="false">
      <c r="A146" s="8" t="s">
        <v>147</v>
      </c>
      <c r="B146" s="8"/>
      <c r="C146" s="5"/>
      <c r="D146" s="5"/>
      <c r="E146" s="5"/>
      <c r="F146" s="5"/>
      <c r="G146" s="5"/>
      <c r="H146" s="5"/>
      <c r="I146" s="5"/>
      <c r="J146" s="5"/>
      <c r="K146" s="5"/>
    </row>
    <row r="147" customFormat="false" ht="15.75" hidden="false" customHeight="false" outlineLevel="0" collapsed="false">
      <c r="A147" s="5" t="s">
        <v>148</v>
      </c>
      <c r="B147" s="8"/>
      <c r="C147" s="5"/>
      <c r="D147" s="5"/>
      <c r="E147" s="5"/>
      <c r="F147" s="5"/>
      <c r="G147" s="5"/>
      <c r="H147" s="5"/>
      <c r="I147" s="5"/>
      <c r="J147" s="5"/>
      <c r="K147" s="5"/>
    </row>
    <row r="148" customFormat="false" ht="15" hidden="false" customHeight="false" outlineLevel="0" collapsed="false">
      <c r="H148" s="5"/>
      <c r="I148" s="5"/>
      <c r="J148" s="5"/>
      <c r="K148" s="5"/>
    </row>
    <row r="149" customFormat="false" ht="15.75" hidden="false" customHeight="false" outlineLevel="0" collapsed="false">
      <c r="A149" s="8" t="s">
        <v>149</v>
      </c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customFormat="false" ht="15" hidden="false" customHeight="false" outlineLevel="0" collapsed="false">
      <c r="A150" s="5" t="s">
        <v>150</v>
      </c>
      <c r="B150" s="5" t="s">
        <v>151</v>
      </c>
      <c r="C150" s="5" t="s">
        <v>152</v>
      </c>
      <c r="D150" s="5"/>
      <c r="E150" s="5"/>
      <c r="F150" s="5"/>
      <c r="G150" s="5"/>
      <c r="H150" s="5"/>
      <c r="I150" s="5"/>
      <c r="J150" s="5"/>
      <c r="K150" s="5"/>
    </row>
    <row r="151" customFormat="false" ht="15" hidden="false" customHeight="false" outlineLevel="0" collapsed="false">
      <c r="A151" s="5"/>
      <c r="B151" s="5"/>
      <c r="C151" s="5"/>
      <c r="D151" s="5" t="s">
        <v>153</v>
      </c>
      <c r="E151" s="5"/>
      <c r="F151" s="5"/>
      <c r="G151" s="5"/>
      <c r="H151" s="5"/>
      <c r="I151" s="5"/>
      <c r="J151" s="5"/>
      <c r="K151" s="5"/>
    </row>
    <row r="152" customFormat="false" ht="15" hidden="false" customHeight="false" outlineLevel="0" collapsed="false">
      <c r="A152" s="5"/>
      <c r="B152" s="5"/>
      <c r="C152" s="5"/>
      <c r="D152" s="5" t="s">
        <v>154</v>
      </c>
      <c r="E152" s="5"/>
      <c r="F152" s="5"/>
      <c r="G152" s="5"/>
      <c r="H152" s="5"/>
      <c r="I152" s="5"/>
      <c r="J152" s="5"/>
      <c r="K152" s="5"/>
    </row>
    <row r="153" customFormat="false" ht="15" hidden="false" customHeight="false" outlineLevel="0" collapsed="false">
      <c r="A153" s="5" t="s">
        <v>155</v>
      </c>
      <c r="B153" s="5" t="s">
        <v>156</v>
      </c>
      <c r="C153" s="5" t="s">
        <v>157</v>
      </c>
      <c r="D153" s="5"/>
      <c r="E153" s="5"/>
      <c r="F153" s="5"/>
      <c r="G153" s="5"/>
      <c r="H153" s="5"/>
      <c r="I153" s="5"/>
      <c r="J153" s="5"/>
      <c r="K153" s="5"/>
    </row>
    <row r="154" customFormat="false" ht="15" hidden="false" customHeight="false" outlineLevel="0" collapsed="false">
      <c r="A154" s="5" t="s">
        <v>158</v>
      </c>
      <c r="B154" s="5"/>
      <c r="C154" s="5"/>
      <c r="D154" s="5" t="s">
        <v>159</v>
      </c>
      <c r="E154" s="5"/>
      <c r="F154" s="5"/>
      <c r="G154" s="5"/>
      <c r="H154" s="5"/>
      <c r="I154" s="5"/>
      <c r="J154" s="5"/>
      <c r="K154" s="5"/>
    </row>
    <row r="155" customFormat="false" ht="15" hidden="false" customHeight="false" outlineLevel="0" collapsed="false">
      <c r="A155" s="5"/>
      <c r="B155" s="5"/>
      <c r="C155" s="5"/>
      <c r="J155" s="5"/>
      <c r="K155" s="5"/>
    </row>
    <row r="156" customFormat="false" ht="15" hidden="false" customHeight="false" outlineLevel="0" collapsed="false">
      <c r="A156" s="5" t="s">
        <v>160</v>
      </c>
      <c r="B156" s="5" t="s">
        <v>96</v>
      </c>
      <c r="C156" s="5" t="s">
        <v>161</v>
      </c>
      <c r="D156" s="5"/>
      <c r="E156" s="5"/>
      <c r="F156" s="5"/>
      <c r="G156" s="5"/>
      <c r="H156" s="5"/>
      <c r="I156" s="5"/>
      <c r="J156" s="5"/>
      <c r="K156" s="5"/>
    </row>
    <row r="157" customFormat="false" ht="15" hidden="false" customHeight="false" outlineLevel="0" collapsed="false">
      <c r="A157" s="5" t="s">
        <v>160</v>
      </c>
      <c r="B157" s="5" t="s">
        <v>96</v>
      </c>
      <c r="C157" s="5" t="s">
        <v>162</v>
      </c>
      <c r="D157" s="5"/>
      <c r="E157" s="5"/>
      <c r="F157" s="5"/>
      <c r="G157" s="5"/>
      <c r="H157" s="5"/>
      <c r="I157" s="5"/>
      <c r="J157" s="5"/>
      <c r="K157" s="5"/>
    </row>
    <row r="158" customFormat="false" ht="15" hidden="false" customHeight="false" outlineLevel="0" collapsed="false">
      <c r="C158" s="5" t="s">
        <v>163</v>
      </c>
      <c r="D158" s="5"/>
      <c r="E158" s="5"/>
      <c r="F158" s="5"/>
      <c r="G158" s="5"/>
      <c r="H158" s="5"/>
      <c r="I158" s="5"/>
      <c r="J158" s="5"/>
      <c r="K158" s="5"/>
    </row>
    <row r="159" customFormat="false" ht="15" hidden="false" customHeight="false" outlineLevel="0" collapsed="false">
      <c r="C159" s="5" t="s">
        <v>164</v>
      </c>
      <c r="D159" s="5"/>
      <c r="E159" s="5"/>
      <c r="F159" s="5"/>
      <c r="G159" s="5"/>
      <c r="H159" s="5"/>
      <c r="I159" s="5"/>
      <c r="J159" s="5"/>
      <c r="K159" s="5"/>
    </row>
    <row r="160" customFormat="false" ht="15" hidden="false" customHeight="false" outlineLevel="0" collapsed="false">
      <c r="C160" s="5" t="s">
        <v>165</v>
      </c>
      <c r="D160" s="5"/>
      <c r="E160" s="5"/>
      <c r="F160" s="5"/>
      <c r="G160" s="5"/>
      <c r="H160" s="5"/>
      <c r="I160" s="5"/>
      <c r="J160" s="5"/>
      <c r="K160" s="5"/>
    </row>
    <row r="161" customFormat="false" ht="15" hidden="false" customHeight="false" outlineLevel="0" collapsed="false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</row>
    <row r="162" customFormat="false" ht="15" hidden="false" customHeight="false" outlineLevel="0" collapsed="false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</row>
    <row r="163" customFormat="false" ht="15" hidden="false" customHeight="false" outlineLevel="0" collapsed="false">
      <c r="F163" s="5"/>
      <c r="G163" s="5"/>
      <c r="H163" s="5"/>
      <c r="I163" s="5"/>
      <c r="J163" s="5"/>
      <c r="K163" s="5"/>
    </row>
    <row r="164" customFormat="false" ht="15" hidden="false" customHeight="false" outlineLevel="0" collapsed="false">
      <c r="F164" s="5"/>
      <c r="G164" s="5"/>
      <c r="H164" s="5"/>
      <c r="I164" s="5"/>
      <c r="J164" s="5"/>
      <c r="K164" s="5"/>
    </row>
    <row r="165" customFormat="false" ht="15" hidden="false" customHeight="false" outlineLevel="0" collapsed="false">
      <c r="F165" s="5"/>
      <c r="G165" s="5"/>
      <c r="H165" s="5"/>
      <c r="I165" s="5"/>
      <c r="J165" s="5"/>
      <c r="K165" s="5"/>
    </row>
    <row r="166" customFormat="false" ht="15" hidden="false" customHeight="false" outlineLevel="0" collapsed="false">
      <c r="F166" s="5"/>
      <c r="G166" s="5"/>
      <c r="H166" s="5"/>
      <c r="I166" s="5"/>
      <c r="J166" s="5"/>
      <c r="K166" s="5"/>
    </row>
    <row r="167" customFormat="false" ht="15" hidden="false" customHeight="false" outlineLevel="0" collapsed="false">
      <c r="F167" s="5"/>
      <c r="G167" s="5"/>
      <c r="H167" s="5"/>
      <c r="I167" s="5"/>
      <c r="J167" s="5"/>
      <c r="K167" s="5"/>
    </row>
    <row r="168" customFormat="false" ht="15" hidden="false" customHeight="false" outlineLevel="0" collapsed="false">
      <c r="F168" s="5"/>
      <c r="G168" s="5"/>
      <c r="H168" s="5"/>
      <c r="I168" s="5"/>
      <c r="J168" s="5"/>
      <c r="K168" s="5"/>
    </row>
    <row r="169" customFormat="false" ht="15" hidden="false" customHeight="false" outlineLevel="0" collapsed="false">
      <c r="F169" s="5"/>
      <c r="G169" s="5"/>
      <c r="H169" s="5"/>
      <c r="I169" s="5"/>
      <c r="J169" s="5"/>
      <c r="K169" s="5"/>
    </row>
    <row r="170" customFormat="false" ht="15" hidden="false" customHeight="false" outlineLevel="0" collapsed="false"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customFormat="false" ht="15" hidden="false" customHeight="false" outlineLevel="0" collapsed="false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customFormat="false" ht="15" hidden="false" customHeight="false" outlineLevel="0" collapsed="false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customFormat="false" ht="15" hidden="false" customHeight="false" outlineLevel="0" collapsed="false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</row>
    <row r="174" customFormat="false" ht="15" hidden="false" customHeight="false" outlineLevel="0" collapsed="false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</row>
    <row r="175" customFormat="false" ht="15" hidden="false" customHeight="false" outlineLevel="0" collapsed="false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</row>
    <row r="176" customFormat="false" ht="15" hidden="false" customHeight="false" outlineLevel="0" collapsed="false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</row>
    <row r="177" customFormat="false" ht="15" hidden="false" customHeight="false" outlineLevel="0" collapsed="false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</row>
    <row r="178" customFormat="false" ht="15" hidden="false" customHeight="false" outlineLevel="0" collapsed="false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</row>
    <row r="179" customFormat="false" ht="15" hidden="false" customHeight="false" outlineLevel="0" collapsed="false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</row>
    <row r="180" customFormat="false" ht="15" hidden="false" customHeight="false" outlineLevel="0" collapsed="false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</row>
    <row r="181" customFormat="false" ht="15" hidden="false" customHeight="false" outlineLevel="0" collapsed="false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</row>
    <row r="182" customFormat="false" ht="15" hidden="false" customHeight="false" outlineLevel="0" collapsed="false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</row>
    <row r="183" customFormat="false" ht="15" hidden="false" customHeight="false" outlineLevel="0" collapsed="false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</row>
    <row r="184" customFormat="false" ht="15" hidden="false" customHeight="false" outlineLevel="0" collapsed="false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</row>
    <row r="185" customFormat="false" ht="15" hidden="false" customHeight="false" outlineLevel="0" collapsed="false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</row>
    <row r="186" customFormat="false" ht="15" hidden="false" customHeight="false" outlineLevel="0" collapsed="false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</row>
    <row r="187" customFormat="false" ht="15" hidden="false" customHeight="false" outlineLevel="0" collapsed="false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</row>
    <row r="188" customFormat="false" ht="15" hidden="false" customHeight="false" outlineLevel="0" collapsed="false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</row>
    <row r="189" customFormat="false" ht="15" hidden="false" customHeight="false" outlineLevel="0" collapsed="false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</row>
    <row r="190" customFormat="false" ht="15" hidden="false" customHeight="false" outlineLevel="0" collapsed="false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</row>
    <row r="191" customFormat="false" ht="15" hidden="false" customHeight="false" outlineLevel="0" collapsed="false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customFormat="false" ht="15" hidden="false" customHeight="false" outlineLevel="0" collapsed="false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</row>
    <row r="193" customFormat="false" ht="15" hidden="false" customHeight="false" outlineLevel="0" collapsed="false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</row>
    <row r="194" customFormat="false" ht="15" hidden="false" customHeight="false" outlineLevel="0" collapsed="false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</row>
    <row r="195" customFormat="false" ht="15" hidden="false" customHeight="false" outlineLevel="0" collapsed="false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</row>
    <row r="196" customFormat="false" ht="15" hidden="false" customHeight="false" outlineLevel="0" collapsed="false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</row>
    <row r="197" customFormat="false" ht="15" hidden="false" customHeight="false" outlineLevel="0" collapsed="false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</row>
    <row r="198" customFormat="false" ht="15" hidden="false" customHeight="false" outlineLevel="0" collapsed="false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</row>
    <row r="199" customFormat="false" ht="15" hidden="false" customHeight="false" outlineLevel="0" collapsed="false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</row>
    <row r="200" customFormat="false" ht="15" hidden="false" customHeight="false" outlineLevel="0" collapsed="false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</row>
    <row r="201" customFormat="false" ht="15" hidden="false" customHeight="false" outlineLevel="0" collapsed="false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</row>
    <row r="202" customFormat="false" ht="15" hidden="false" customHeight="false" outlineLevel="0" collapsed="false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</row>
    <row r="203" customFormat="false" ht="15" hidden="false" customHeight="false" outlineLevel="0" collapsed="false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customFormat="false" ht="15" hidden="false" customHeight="false" outlineLevel="0" collapsed="false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</row>
    <row r="205" customFormat="false" ht="15" hidden="false" customHeight="false" outlineLevel="0" collapsed="false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</row>
    <row r="206" customFormat="false" ht="15" hidden="false" customHeight="false" outlineLevel="0" collapsed="false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</row>
    <row r="207" customFormat="false" ht="15" hidden="false" customHeight="false" outlineLevel="0" collapsed="false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</row>
    <row r="208" customFormat="false" ht="15" hidden="false" customHeight="false" outlineLevel="0" collapsed="false">
      <c r="A208" s="0" t="s">
        <v>166</v>
      </c>
      <c r="B208" s="5"/>
      <c r="C208" s="5"/>
      <c r="D208" s="5"/>
      <c r="E208" s="5"/>
      <c r="F208" s="5"/>
      <c r="G208" s="5"/>
      <c r="H208" s="5"/>
      <c r="I208" s="5"/>
      <c r="J208" s="5"/>
      <c r="K208" s="5"/>
    </row>
    <row r="209" customFormat="false" ht="15" hidden="false" customHeight="false" outlineLevel="0" collapsed="false">
      <c r="H209" s="5"/>
      <c r="I209" s="5"/>
      <c r="J209" s="5"/>
      <c r="K209" s="5"/>
    </row>
  </sheetData>
  <printOptions headings="false" gridLines="false" gridLinesSet="true" horizontalCentered="false" verticalCentered="false"/>
  <pageMargins left="0" right="0" top="0.379861111111111" bottom="0.409722222222222" header="0.511811023622047" footer="0.511811023622047"/>
  <pageSetup paperSize="1" scale="6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73" man="true" max="16383" min="0"/>
    <brk id="144" man="true" max="16383" min="0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2001-08-10T10:19:15Z</dcterms:created>
  <dc:creator>pgoradi</dc:creator>
  <dc:description/>
  <dc:language>en-US</dc:language>
  <cp:lastModifiedBy>jmoore3</cp:lastModifiedBy>
  <cp:lastPrinted>2001-10-09T19:29:37Z</cp:lastPrinted>
  <dcterms:modified xsi:type="dcterms:W3CDTF">2001-10-11T10:35:39Z</dcterms:modified>
  <cp:revision>0</cp:revision>
  <dc:subject/>
  <dc:title/>
</cp:coreProperties>
</file>