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Sheet1!$B$2:$M$22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<sst xmlns="http://schemas.openxmlformats.org/spreadsheetml/2006/main" count="100" uniqueCount="70">
  <si>
    <t xml:space="preserve">Core Portfolio - FPLE</t>
  </si>
  <si>
    <t xml:space="preserve">Plants</t>
  </si>
  <si>
    <t xml:space="preserve">Location</t>
  </si>
  <si>
    <t xml:space="preserve">Pool</t>
  </si>
  <si>
    <t xml:space="preserve">In-service Date</t>
  </si>
  <si>
    <t xml:space="preserve">Regulatory Classification</t>
  </si>
  <si>
    <t xml:space="preserve">Gross Capacity (MW)</t>
  </si>
  <si>
    <t xml:space="preserve">Net Capacity (MW)</t>
  </si>
  <si>
    <t xml:space="preserve">Gross Contract MW</t>
  </si>
  <si>
    <t xml:space="preserve">Gross Merchant MW</t>
  </si>
  <si>
    <t xml:space="preserve">Fuel</t>
  </si>
  <si>
    <t xml:space="preserve">Plant Type</t>
  </si>
  <si>
    <t xml:space="preserve">Partner</t>
  </si>
  <si>
    <t xml:space="preserve">Merchant Assets</t>
  </si>
  <si>
    <t xml:space="preserve">Maine Hydro</t>
  </si>
  <si>
    <t xml:space="preserve">Maine</t>
  </si>
  <si>
    <t xml:space="preserve">NEPOOL</t>
  </si>
  <si>
    <t xml:space="preserve">1902-1989</t>
  </si>
  <si>
    <t xml:space="preserve">EWG</t>
  </si>
  <si>
    <t xml:space="preserve">Hydro</t>
  </si>
  <si>
    <t xml:space="preserve">Mason</t>
  </si>
  <si>
    <t xml:space="preserve">Wicasset, ME</t>
  </si>
  <si>
    <t xml:space="preserve">1942-1955</t>
  </si>
  <si>
    <t xml:space="preserve"># 6 Fuel Oil</t>
  </si>
  <si>
    <t xml:space="preserve">Steam S/C</t>
  </si>
  <si>
    <t xml:space="preserve">Wyman</t>
  </si>
  <si>
    <t xml:space="preserve">Yarmouth, ME</t>
  </si>
  <si>
    <t xml:space="preserve">1957-1978</t>
  </si>
  <si>
    <t xml:space="preserve">Avec</t>
  </si>
  <si>
    <t xml:space="preserve">Fort Fairfield, ME</t>
  </si>
  <si>
    <t xml:space="preserve">Waste Wood</t>
  </si>
  <si>
    <t xml:space="preserve">Lamar*</t>
  </si>
  <si>
    <t xml:space="preserve">Paris, TX</t>
  </si>
  <si>
    <t xml:space="preserve">ERCOT/SPP</t>
  </si>
  <si>
    <t xml:space="preserve">Natural Gas</t>
  </si>
  <si>
    <t xml:space="preserve">Gas C/C</t>
  </si>
  <si>
    <t xml:space="preserve">Panda 1%</t>
  </si>
  <si>
    <t xml:space="preserve">Marcus Hook 50</t>
  </si>
  <si>
    <t xml:space="preserve">Delaware, PA</t>
  </si>
  <si>
    <t xml:space="preserve">PJM</t>
  </si>
  <si>
    <t xml:space="preserve">EWG - Cogen</t>
  </si>
  <si>
    <t xml:space="preserve">Gas S/C - Cogen</t>
  </si>
  <si>
    <t xml:space="preserve">Sub-Total</t>
  </si>
  <si>
    <t xml:space="preserve">Contract Assets</t>
  </si>
  <si>
    <t xml:space="preserve">Doswell</t>
  </si>
  <si>
    <t xml:space="preserve">Hanover, VA</t>
  </si>
  <si>
    <t xml:space="preserve">NG, # 2 LS Oil</t>
  </si>
  <si>
    <t xml:space="preserve">Gas, Oil C/C</t>
  </si>
  <si>
    <t xml:space="preserve">Wind (17)</t>
  </si>
  <si>
    <t xml:space="preserve">CA, IA, TX, OR</t>
  </si>
  <si>
    <t xml:space="preserve">QF - SPP, EWG, IPP</t>
  </si>
  <si>
    <t xml:space="preserve">Wind</t>
  </si>
  <si>
    <t xml:space="preserve">Various Partners</t>
  </si>
  <si>
    <t xml:space="preserve">Segs VIII</t>
  </si>
  <si>
    <t xml:space="preserve">Barstow, CA</t>
  </si>
  <si>
    <t xml:space="preserve">QF - SPP</t>
  </si>
  <si>
    <t xml:space="preserve">Solar, NG</t>
  </si>
  <si>
    <t xml:space="preserve">Solar</t>
  </si>
  <si>
    <t xml:space="preserve">Caithness 50%</t>
  </si>
  <si>
    <t xml:space="preserve">Segs IX</t>
  </si>
  <si>
    <t xml:space="preserve">Bellingham</t>
  </si>
  <si>
    <t xml:space="preserve">Norfolk, MA</t>
  </si>
  <si>
    <t xml:space="preserve">QF - Cogen</t>
  </si>
  <si>
    <t xml:space="preserve">Tratebel 50%</t>
  </si>
  <si>
    <t xml:space="preserve">Sayreville</t>
  </si>
  <si>
    <t xml:space="preserve">Middlesex, NJ</t>
  </si>
  <si>
    <t xml:space="preserve">Cherokee</t>
  </si>
  <si>
    <t xml:space="preserve">Gaffney, SC</t>
  </si>
  <si>
    <t xml:space="preserve">Total</t>
  </si>
  <si>
    <t xml:space="preserve">* Lamar's contract MW varies by year.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</si>
</sst>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[$-409]mmm\-yy"/>
    <numFmt numFmtId="167" formatCode="_(* #,##0.00_);_(* \(#,##0.00\);_(* \-??_);_(@_)"/>
    <numFmt numFmtId="168" formatCode="&quot;0*&quot;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8"/>
      <name val="Arial"/>
      <family val="2"/>
    </font>
    <font>
      <b val="true"/>
      <i val="true"/>
      <sz val="10"/>
      <name val="Arial"/>
      <family val="2"/>
    </font>
    <font>
      <b val="true"/>
      <i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3.28"/>
    <col collapsed="false" customWidth="true" hidden="false" outlineLevel="0" max="3" min="3" style="1" width="12.7"/>
    <col collapsed="false" customWidth="true" hidden="false" outlineLevel="0" max="4" min="4" style="1" width="10.28"/>
    <col collapsed="false" customWidth="true" hidden="false" outlineLevel="0" max="5" min="5" style="1" width="8.7"/>
    <col collapsed="false" customWidth="true" hidden="false" outlineLevel="0" max="6" min="6" style="1" width="14.7"/>
    <col collapsed="false" customWidth="true" hidden="false" outlineLevel="0" max="10" min="7" style="1" width="8.28"/>
    <col collapsed="false" customWidth="true" hidden="false" outlineLevel="0" max="11" min="11" style="1" width="11.28"/>
    <col collapsed="false" customWidth="true" hidden="false" outlineLevel="0" max="12" min="12" style="1" width="13.28"/>
    <col collapsed="false" customWidth="true" hidden="false" outlineLevel="0" max="13" min="13" style="1" width="12.7"/>
    <col collapsed="false" customWidth="false" hidden="false" outlineLevel="0" max="257" min="14" style="1" width="9.14"/>
  </cols>
  <sheetData>
    <row r="2" customFormat="false" ht="15.7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customFormat="false" ht="33.75" hidden="false" customHeight="false" outlineLevel="0" collapsed="false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5" t="s">
        <v>8</v>
      </c>
      <c r="J4" s="6" t="s">
        <v>9</v>
      </c>
      <c r="K4" s="4" t="s">
        <v>10</v>
      </c>
      <c r="L4" s="4" t="s">
        <v>11</v>
      </c>
      <c r="M4" s="5" t="s">
        <v>12</v>
      </c>
    </row>
    <row r="5" customFormat="false" ht="24.95" hidden="false" customHeight="true" outlineLevel="0" collapsed="false">
      <c r="B5" s="7" t="s">
        <v>13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1.25" hidden="false" customHeight="false" outlineLevel="0" collapsed="false">
      <c r="B6" s="8" t="s">
        <v>14</v>
      </c>
      <c r="C6" s="9" t="s">
        <v>15</v>
      </c>
      <c r="D6" s="9" t="s">
        <v>16</v>
      </c>
      <c r="E6" s="9" t="s">
        <v>17</v>
      </c>
      <c r="F6" s="10" t="s">
        <v>18</v>
      </c>
      <c r="G6" s="11" t="n">
        <v>373</v>
      </c>
      <c r="H6" s="12" t="n">
        <v>373</v>
      </c>
      <c r="I6" s="13" t="n">
        <v>0</v>
      </c>
      <c r="J6" s="12" t="n">
        <f aca="false">G6-I6</f>
        <v>373</v>
      </c>
      <c r="K6" s="9" t="s">
        <v>19</v>
      </c>
      <c r="L6" s="14" t="s">
        <v>19</v>
      </c>
      <c r="M6" s="13"/>
    </row>
    <row r="7" customFormat="false" ht="11.25" hidden="false" customHeight="false" outlineLevel="0" collapsed="false">
      <c r="B7" s="8" t="s">
        <v>20</v>
      </c>
      <c r="C7" s="9" t="s">
        <v>21</v>
      </c>
      <c r="D7" s="9" t="s">
        <v>16</v>
      </c>
      <c r="E7" s="9" t="s">
        <v>22</v>
      </c>
      <c r="F7" s="10" t="s">
        <v>18</v>
      </c>
      <c r="G7" s="11" t="n">
        <v>101</v>
      </c>
      <c r="H7" s="12" t="n">
        <v>101</v>
      </c>
      <c r="I7" s="13" t="n">
        <v>0</v>
      </c>
      <c r="J7" s="12" t="n">
        <f aca="false">G7-I7</f>
        <v>101</v>
      </c>
      <c r="K7" s="9" t="s">
        <v>23</v>
      </c>
      <c r="L7" s="9" t="s">
        <v>24</v>
      </c>
      <c r="M7" s="13"/>
    </row>
    <row r="8" customFormat="false" ht="11.25" hidden="false" customHeight="false" outlineLevel="0" collapsed="false">
      <c r="B8" s="8" t="s">
        <v>25</v>
      </c>
      <c r="C8" s="9" t="s">
        <v>26</v>
      </c>
      <c r="D8" s="9" t="s">
        <v>16</v>
      </c>
      <c r="E8" s="9" t="s">
        <v>27</v>
      </c>
      <c r="F8" s="10" t="s">
        <v>18</v>
      </c>
      <c r="G8" s="11" t="n">
        <v>610</v>
      </c>
      <c r="H8" s="12" t="n">
        <v>610</v>
      </c>
      <c r="I8" s="13" t="n">
        <v>0</v>
      </c>
      <c r="J8" s="12" t="n">
        <f aca="false">G8-I8</f>
        <v>610</v>
      </c>
      <c r="K8" s="9" t="s">
        <v>23</v>
      </c>
      <c r="L8" s="9" t="s">
        <v>24</v>
      </c>
      <c r="M8" s="13"/>
    </row>
    <row r="9" customFormat="false" ht="11.25" hidden="false" customHeight="false" outlineLevel="0" collapsed="false">
      <c r="B9" s="8" t="s">
        <v>28</v>
      </c>
      <c r="C9" s="9" t="s">
        <v>29</v>
      </c>
      <c r="D9" s="9" t="s">
        <v>16</v>
      </c>
      <c r="E9" s="15" t="n">
        <v>32082</v>
      </c>
      <c r="F9" s="10" t="s">
        <v>18</v>
      </c>
      <c r="G9" s="11" t="n">
        <v>31</v>
      </c>
      <c r="H9" s="12" t="n">
        <v>31</v>
      </c>
      <c r="I9" s="13" t="n">
        <v>0</v>
      </c>
      <c r="J9" s="12" t="n">
        <f aca="false">G9-I9</f>
        <v>31</v>
      </c>
      <c r="K9" s="9" t="s">
        <v>30</v>
      </c>
      <c r="L9" s="9" t="s">
        <v>24</v>
      </c>
      <c r="M9" s="13"/>
    </row>
    <row r="10" customFormat="false" ht="11.25" hidden="false" customHeight="false" outlineLevel="0" collapsed="false">
      <c r="B10" s="8" t="s">
        <v>31</v>
      </c>
      <c r="C10" s="9" t="s">
        <v>32</v>
      </c>
      <c r="D10" s="9" t="s">
        <v>33</v>
      </c>
      <c r="E10" s="15" t="n">
        <v>36708</v>
      </c>
      <c r="F10" s="10" t="s">
        <v>18</v>
      </c>
      <c r="G10" s="16" t="n">
        <v>1000</v>
      </c>
      <c r="H10" s="17" t="n">
        <f aca="false">G10*0.99</f>
        <v>990</v>
      </c>
      <c r="I10" s="18" t="n">
        <v>0</v>
      </c>
      <c r="J10" s="19" t="n">
        <f aca="false">G10-I10</f>
        <v>1000</v>
      </c>
      <c r="K10" s="9" t="s">
        <v>34</v>
      </c>
      <c r="L10" s="9" t="s">
        <v>35</v>
      </c>
      <c r="M10" s="13" t="s">
        <v>36</v>
      </c>
    </row>
    <row r="11" customFormat="false" ht="11.25" hidden="false" customHeight="false" outlineLevel="0" collapsed="false">
      <c r="B11" s="20" t="s">
        <v>37</v>
      </c>
      <c r="C11" s="9" t="s">
        <v>38</v>
      </c>
      <c r="D11" s="9" t="s">
        <v>39</v>
      </c>
      <c r="E11" s="9" t="n">
        <v>1987</v>
      </c>
      <c r="F11" s="10" t="s">
        <v>40</v>
      </c>
      <c r="G11" s="21" t="n">
        <v>50</v>
      </c>
      <c r="H11" s="22" t="n">
        <v>50</v>
      </c>
      <c r="I11" s="23" t="n">
        <v>0</v>
      </c>
      <c r="J11" s="24" t="n">
        <f aca="false">G11-I11</f>
        <v>50</v>
      </c>
      <c r="K11" s="9" t="s">
        <v>34</v>
      </c>
      <c r="L11" s="25" t="s">
        <v>41</v>
      </c>
      <c r="M11" s="26"/>
    </row>
    <row r="12" customFormat="false" ht="11.25" hidden="false" customHeight="false" outlineLevel="0" collapsed="false">
      <c r="A12" s="27"/>
      <c r="B12" s="28" t="s">
        <v>42</v>
      </c>
      <c r="C12" s="29"/>
      <c r="D12" s="28"/>
      <c r="E12" s="28"/>
      <c r="F12" s="30"/>
      <c r="G12" s="31" t="n">
        <f aca="false">SUM(G6:G11)</f>
        <v>2165</v>
      </c>
      <c r="H12" s="32" t="n">
        <f aca="false">SUM(H6:H11)</f>
        <v>2155</v>
      </c>
      <c r="I12" s="31" t="n">
        <f aca="false">SUM(I6:I11)</f>
        <v>0</v>
      </c>
      <c r="J12" s="31" t="n">
        <f aca="false">SUM(J6:J11)</f>
        <v>2165</v>
      </c>
      <c r="K12" s="29"/>
      <c r="L12" s="28"/>
      <c r="M12" s="28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</row>
    <row r="13" customFormat="false" ht="24.95" hidden="false" customHeight="true" outlineLevel="0" collapsed="false">
      <c r="A13" s="33"/>
      <c r="B13" s="34" t="s">
        <v>43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</row>
    <row r="14" customFormat="false" ht="11.25" hidden="false" customHeight="false" outlineLevel="0" collapsed="false">
      <c r="B14" s="8" t="s">
        <v>44</v>
      </c>
      <c r="C14" s="9" t="s">
        <v>45</v>
      </c>
      <c r="D14" s="9"/>
      <c r="E14" s="15" t="n">
        <v>33725</v>
      </c>
      <c r="F14" s="9" t="s">
        <v>18</v>
      </c>
      <c r="G14" s="11" t="n">
        <v>665</v>
      </c>
      <c r="H14" s="12" t="n">
        <v>665</v>
      </c>
      <c r="I14" s="11" t="n">
        <f aca="false">G14</f>
        <v>665</v>
      </c>
      <c r="J14" s="10" t="n">
        <f aca="false">G14-I14</f>
        <v>0</v>
      </c>
      <c r="K14" s="9" t="s">
        <v>46</v>
      </c>
      <c r="L14" s="14" t="s">
        <v>47</v>
      </c>
      <c r="M14" s="13"/>
    </row>
    <row r="15" customFormat="false" ht="11.25" hidden="false" customHeight="false" outlineLevel="0" collapsed="false">
      <c r="B15" s="8" t="s">
        <v>48</v>
      </c>
      <c r="C15" s="9" t="s">
        <v>49</v>
      </c>
      <c r="D15" s="9"/>
      <c r="E15" s="9"/>
      <c r="F15" s="9" t="s">
        <v>50</v>
      </c>
      <c r="G15" s="11" t="n">
        <v>955</v>
      </c>
      <c r="H15" s="12" t="n">
        <v>479</v>
      </c>
      <c r="I15" s="11" t="n">
        <f aca="false">G15</f>
        <v>955</v>
      </c>
      <c r="J15" s="10" t="n">
        <f aca="false">G15-I15</f>
        <v>0</v>
      </c>
      <c r="K15" s="9" t="s">
        <v>51</v>
      </c>
      <c r="L15" s="9" t="s">
        <v>51</v>
      </c>
      <c r="M15" s="13" t="s">
        <v>52</v>
      </c>
    </row>
    <row r="16" customFormat="false" ht="11.25" hidden="false" customHeight="false" outlineLevel="0" collapsed="false">
      <c r="B16" s="8" t="s">
        <v>53</v>
      </c>
      <c r="C16" s="9" t="s">
        <v>54</v>
      </c>
      <c r="D16" s="9"/>
      <c r="E16" s="15" t="n">
        <v>32843</v>
      </c>
      <c r="F16" s="9" t="s">
        <v>55</v>
      </c>
      <c r="G16" s="11" t="n">
        <v>80</v>
      </c>
      <c r="H16" s="12" t="n">
        <v>40</v>
      </c>
      <c r="I16" s="11" t="n">
        <f aca="false">G16</f>
        <v>80</v>
      </c>
      <c r="J16" s="10" t="n">
        <f aca="false">G16-I16</f>
        <v>0</v>
      </c>
      <c r="K16" s="9" t="s">
        <v>56</v>
      </c>
      <c r="L16" s="9" t="s">
        <v>57</v>
      </c>
      <c r="M16" s="13" t="s">
        <v>58</v>
      </c>
    </row>
    <row r="17" customFormat="false" ht="11.25" hidden="false" customHeight="false" outlineLevel="0" collapsed="false">
      <c r="B17" s="8" t="s">
        <v>59</v>
      </c>
      <c r="C17" s="9" t="s">
        <v>54</v>
      </c>
      <c r="D17" s="9"/>
      <c r="E17" s="15" t="n">
        <v>33178</v>
      </c>
      <c r="F17" s="9" t="s">
        <v>55</v>
      </c>
      <c r="G17" s="11" t="n">
        <v>80</v>
      </c>
      <c r="H17" s="12" t="n">
        <v>40</v>
      </c>
      <c r="I17" s="11" t="n">
        <f aca="false">G17</f>
        <v>80</v>
      </c>
      <c r="J17" s="10" t="n">
        <f aca="false">G17-I17</f>
        <v>0</v>
      </c>
      <c r="K17" s="9" t="s">
        <v>56</v>
      </c>
      <c r="L17" s="9" t="s">
        <v>57</v>
      </c>
      <c r="M17" s="13" t="s">
        <v>58</v>
      </c>
    </row>
    <row r="18" customFormat="false" ht="11.25" hidden="false" customHeight="false" outlineLevel="0" collapsed="false">
      <c r="B18" s="8" t="s">
        <v>60</v>
      </c>
      <c r="C18" s="9" t="s">
        <v>61</v>
      </c>
      <c r="D18" s="9"/>
      <c r="E18" s="9" t="n">
        <v>1991</v>
      </c>
      <c r="F18" s="9" t="s">
        <v>62</v>
      </c>
      <c r="G18" s="11" t="n">
        <v>303</v>
      </c>
      <c r="H18" s="12" t="n">
        <v>150</v>
      </c>
      <c r="I18" s="11" t="n">
        <f aca="false">G18</f>
        <v>303</v>
      </c>
      <c r="J18" s="10" t="n">
        <f aca="false">G18-I18</f>
        <v>0</v>
      </c>
      <c r="K18" s="9" t="s">
        <v>46</v>
      </c>
      <c r="L18" s="9" t="s">
        <v>47</v>
      </c>
      <c r="M18" s="13" t="s">
        <v>63</v>
      </c>
    </row>
    <row r="19" customFormat="false" ht="11.25" hidden="false" customHeight="false" outlineLevel="0" collapsed="false">
      <c r="B19" s="8" t="s">
        <v>64</v>
      </c>
      <c r="C19" s="9" t="s">
        <v>65</v>
      </c>
      <c r="D19" s="9"/>
      <c r="E19" s="15" t="n">
        <v>33451</v>
      </c>
      <c r="F19" s="9" t="s">
        <v>62</v>
      </c>
      <c r="G19" s="11" t="n">
        <v>264</v>
      </c>
      <c r="H19" s="12" t="n">
        <v>150</v>
      </c>
      <c r="I19" s="11" t="n">
        <f aca="false">G19</f>
        <v>264</v>
      </c>
      <c r="J19" s="10" t="n">
        <f aca="false">G19-I19</f>
        <v>0</v>
      </c>
      <c r="K19" s="9" t="s">
        <v>34</v>
      </c>
      <c r="L19" s="9" t="s">
        <v>35</v>
      </c>
      <c r="M19" s="13" t="s">
        <v>63</v>
      </c>
    </row>
    <row r="20" customFormat="false" ht="11.25" hidden="false" customHeight="false" outlineLevel="0" collapsed="false">
      <c r="B20" s="8" t="s">
        <v>66</v>
      </c>
      <c r="C20" s="9" t="s">
        <v>67</v>
      </c>
      <c r="D20" s="9"/>
      <c r="E20" s="15" t="n">
        <v>35977</v>
      </c>
      <c r="F20" s="9" t="s">
        <v>62</v>
      </c>
      <c r="G20" s="11" t="n">
        <v>100</v>
      </c>
      <c r="H20" s="12" t="n">
        <v>50</v>
      </c>
      <c r="I20" s="13" t="n">
        <v>80</v>
      </c>
      <c r="J20" s="10" t="n">
        <f aca="false">G20-I20</f>
        <v>20</v>
      </c>
      <c r="K20" s="9" t="s">
        <v>34</v>
      </c>
      <c r="L20" s="25" t="s">
        <v>35</v>
      </c>
      <c r="M20" s="13" t="s">
        <v>58</v>
      </c>
    </row>
    <row r="21" customFormat="false" ht="11.25" hidden="false" customHeight="false" outlineLevel="0" collapsed="false">
      <c r="A21" s="27"/>
      <c r="B21" s="28" t="s">
        <v>42</v>
      </c>
      <c r="C21" s="29"/>
      <c r="D21" s="28"/>
      <c r="E21" s="28"/>
      <c r="F21" s="30"/>
      <c r="G21" s="31" t="n">
        <f aca="false">SUM(G14:G20)</f>
        <v>2447</v>
      </c>
      <c r="H21" s="32" t="n">
        <f aca="false">SUM(H14:H20)</f>
        <v>1574</v>
      </c>
      <c r="I21" s="31" t="n">
        <f aca="false">SUM(I14:I20)</f>
        <v>2427</v>
      </c>
      <c r="J21" s="31" t="n">
        <f aca="false">SUM(J14:J20)</f>
        <v>20</v>
      </c>
      <c r="K21" s="29"/>
      <c r="L21" s="28"/>
      <c r="M21" s="28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</row>
    <row r="22" customFormat="false" ht="20.1" hidden="false" customHeight="true" outlineLevel="0" collapsed="false">
      <c r="B22" s="35" t="s">
        <v>68</v>
      </c>
      <c r="C22" s="36"/>
      <c r="D22" s="37"/>
      <c r="E22" s="37"/>
      <c r="F22" s="38"/>
      <c r="G22" s="39" t="n">
        <f aca="false">G12+G21</f>
        <v>4612</v>
      </c>
      <c r="H22" s="40" t="n">
        <f aca="false">H12+H21</f>
        <v>3729</v>
      </c>
      <c r="I22" s="39" t="n">
        <f aca="false">I12+I21</f>
        <v>2427</v>
      </c>
      <c r="J22" s="39" t="n">
        <f aca="false">J12+J21</f>
        <v>2185</v>
      </c>
      <c r="K22" s="36"/>
      <c r="L22" s="37"/>
      <c r="M22" s="37"/>
    </row>
    <row r="23" customFormat="false" ht="17.1" hidden="false" customHeight="true" outlineLevel="0" collapsed="false">
      <c r="B23" s="1" t="s">
        <v>69</v>
      </c>
    </row>
  </sheetData>
  <mergeCells count="3">
    <mergeCell ref="B2:M2"/>
    <mergeCell ref="B5:M5"/>
    <mergeCell ref="B13:M13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2000-06-19T17:36:42Z</dcterms:created>
  <dc:creator>Jinsung Myung</dc:creator>
  <dc:description/>
  <dc:language>en-US</dc:language>
  <cp:lastModifiedBy>Jinsung Myung</cp:lastModifiedBy>
  <cp:lastPrinted>2000-06-19T20:30:08Z</cp:lastPrinted>
  <cp:revision>0</cp:revision>
  <dc:subject/>
  <dc:title/>
</cp:coreProperties>
</file>