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ian Options Module" sheetId="1" state="visible" r:id="rId3"/>
    <sheet name="Outline of Module" sheetId="2" state="visible" r:id="rId4"/>
    <sheet name="Introduction" sheetId="3" state="visible" r:id="rId5"/>
    <sheet name="What's in a name" sheetId="4" state="visible" r:id="rId6"/>
    <sheet name=" Classification" sheetId="5" state="visible" r:id="rId7"/>
    <sheet name="Payoffs" sheetId="6" state="visible" r:id="rId8"/>
    <sheet name="Pricing &amp; Hedging" sheetId="7" state="visible" r:id="rId9"/>
    <sheet name="Mini Case Study #1" sheetId="8" state="visible" r:id="rId10"/>
    <sheet name="Mini Case Study #2" sheetId="9" state="visible" r:id="rId11"/>
    <sheet name="Mini Case Study #3" sheetId="10" state="visible" r:id="rId12"/>
    <sheet name="Asian Stip Example" sheetId="11" state="visible" r:id="rId13"/>
    <sheet name="Cinergy Cal '02 Example" sheetId="12" state="visible" r:id="rId14"/>
    <sheet name="Pricing Models" sheetId="13" state="visible" r:id="rId15"/>
    <sheet name="References" sheetId="14" state="visible" r:id="rId16"/>
  </sheets>
  <definedNames>
    <definedName function="true" hidden="false" name="ASTRIP" vbProcedure="true"/>
    <definedName function="true" hidden="false" name="ASTRIP2m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<sst xmlns="http://schemas.openxmlformats.org/spreadsheetml/2006/main" count="238" uniqueCount="199">
  <si>
    <t xml:space="preserve">                          Asian Options</t>
  </si>
  <si>
    <t xml:space="preserve">Iris Mack, MBA/PhD</t>
  </si>
  <si>
    <t xml:space="preserve">Options Trading Desk</t>
  </si>
  <si>
    <t xml:space="preserve">x3-6711</t>
  </si>
  <si>
    <t xml:space="preserve">Outline of Asian Options Module</t>
  </si>
  <si>
    <t xml:space="preserve">Introduction</t>
  </si>
  <si>
    <t xml:space="preserve">What's in a Name? - Why the name "Asian Options"?</t>
  </si>
  <si>
    <t xml:space="preserve">Classification of Asian Options </t>
  </si>
  <si>
    <t xml:space="preserve">Payoffs of Asian Options</t>
  </si>
  <si>
    <t xml:space="preserve">Pricing and Hedging of Asian Options</t>
  </si>
  <si>
    <t xml:space="preserve">Mini Case Study #1:  Asian average price call option</t>
  </si>
  <si>
    <t xml:space="preserve">Mini Case Study #2:  Asian average price put option</t>
  </si>
  <si>
    <t xml:space="preserve">Mini Case Study #3:  Asian collar</t>
  </si>
  <si>
    <t xml:space="preserve">Asian Strip Example</t>
  </si>
  <si>
    <t xml:space="preserve">Cinergy Cal '02 Example</t>
  </si>
  <si>
    <t xml:space="preserve">Pricing Models</t>
  </si>
  <si>
    <t xml:space="preserve">References</t>
  </si>
  <si>
    <t xml:space="preserve">"Exotic" options are becoming more popular as a means of managing exposure to energy prices.  Some factors contributing to</t>
  </si>
  <si>
    <t xml:space="preserve"> this increased popularity are:</t>
  </si>
  <si>
    <t xml:space="preserve">*  High price volatility of many energy commodities, which results in uncertainties in future costs or revenues;</t>
  </si>
  <si>
    <t xml:space="preserve">*  Deregulation of the US energy markets, which has affected both producers and consumers of energy;</t>
  </si>
  <si>
    <t xml:space="preserve">*  Deregulation is resulting in intense competition and a sensitivity to price fluctuations;</t>
  </si>
  <si>
    <t xml:space="preserve">*  Some exotic options - such as Asian options - are attractive because they tend to cost less than some vanilla options.</t>
  </si>
  <si>
    <t xml:space="preserve">One of the main reasons that exotic options have been accepted by the energy industry is that options are in embedded in many </t>
  </si>
  <si>
    <t xml:space="preserve">energy contracts .  For example, many contracts in the energy industry contained averaging provisions based on the monthly or weekly </t>
  </si>
  <si>
    <t xml:space="preserve">averages of the commodity prices.  Hence the risk exposure of most producers and end-users is to an average price level over periods of time, </t>
  </si>
  <si>
    <t xml:space="preserve">and this facilitated the acceptance of Asian options.</t>
  </si>
  <si>
    <t xml:space="preserve">What's in a name? - Why the name "Asian Options'?</t>
  </si>
  <si>
    <t xml:space="preserve">During the 1980's two investment bankers - Mark Standish (a former Bankers Trust's VP in interest rate derivatives) and David </t>
  </si>
  <si>
    <t xml:space="preserve">Spaughton (of CSFP) - created the first commercially used option-pricing methodology to be based on the average price of crude oil over time.</t>
  </si>
  <si>
    <t xml:space="preserve">They realized that there was no compelling reason to have an average price option model until commodity derivatives came along.  Whereas </t>
  </si>
  <si>
    <t xml:space="preserve">in financial markets you have explicit risk on a particular day or at the end of the year, a standard physical contract in crude is typically based </t>
  </si>
  <si>
    <t xml:space="preserve">on an average price for the month.  They were in Tokyo at the time they developed this pricing methodology, so they called it the "Asian option." </t>
  </si>
  <si>
    <t xml:space="preserve"> It was as simple as that!</t>
  </si>
  <si>
    <t xml:space="preserve">One of the most common occurrences of Asian options is the component options in caps and floors.  However, in general, the main</t>
  </si>
  <si>
    <t xml:space="preserve">use of Asian options is hedging an exposure to the average price over a period of time.  For example, large buyers of electricity may be required </t>
  </si>
  <si>
    <t xml:space="preserve">to hedge their average fuel cost as the prices they charge customers are based on the average purchase prices.  Asian options also fit the</t>
  </si>
  <si>
    <t xml:space="preserve">risk profile of energy producers who need to meet budget targets based on average prices.  Such exotic options make it possible for dealers</t>
  </si>
  <si>
    <t xml:space="preserve">to cope with the historical volatility of the energy commodity markets.</t>
  </si>
  <si>
    <t xml:space="preserve">Classification of Asian Options</t>
  </si>
  <si>
    <r>
      <rPr>
        <sz val="10"/>
        <rFont val="Arial"/>
        <family val="0"/>
      </rPr>
      <t xml:space="preserve">There are </t>
    </r>
    <r>
      <rPr>
        <b val="true"/>
        <sz val="10"/>
        <rFont val="Arial"/>
        <family val="2"/>
      </rPr>
      <t xml:space="preserve">two basic styles of Asian options</t>
    </r>
    <r>
      <rPr>
        <sz val="10"/>
        <rFont val="Arial"/>
        <family val="0"/>
      </rPr>
      <t xml:space="preserve">:</t>
    </r>
  </si>
  <si>
    <r>
      <rPr>
        <sz val="10"/>
        <rFont val="Arial"/>
        <family val="0"/>
      </rPr>
      <t xml:space="preserve">(1)  </t>
    </r>
    <r>
      <rPr>
        <b val="true"/>
        <i val="true"/>
        <sz val="10"/>
        <color rgb="FF3366FF"/>
        <rFont val="Arial"/>
        <family val="2"/>
      </rPr>
      <t xml:space="preserve">Average price options</t>
    </r>
    <r>
      <rPr>
        <b val="true"/>
        <i val="true"/>
        <sz val="10"/>
        <rFont val="Arial"/>
        <family val="2"/>
      </rPr>
      <t xml:space="preserve"> </t>
    </r>
    <r>
      <rPr>
        <sz val="10"/>
        <rFont val="Arial"/>
        <family val="0"/>
      </rPr>
      <t xml:space="preserve">- also known as average rate or "fixed strike" Asian options</t>
    </r>
  </si>
  <si>
    <r>
      <rPr>
        <sz val="10"/>
        <rFont val="Arial"/>
        <family val="0"/>
      </rPr>
      <t xml:space="preserve">(2)  </t>
    </r>
    <r>
      <rPr>
        <b val="true"/>
        <i val="true"/>
        <sz val="10"/>
        <color rgb="FF3366FF"/>
        <rFont val="Arial"/>
        <family val="2"/>
      </rPr>
      <t xml:space="preserve">Average strike options </t>
    </r>
    <r>
      <rPr>
        <b val="true"/>
        <sz val="10"/>
        <color rgb="FF3366FF"/>
        <rFont val="Arial"/>
        <family val="2"/>
      </rPr>
      <t xml:space="preserve">- </t>
    </r>
    <r>
      <rPr>
        <sz val="10"/>
        <rFont val="Arial"/>
        <family val="2"/>
      </rPr>
      <t xml:space="preserve">also known as "floating strike" Asian options</t>
    </r>
  </si>
  <si>
    <t xml:space="preserve">Note:  The Enron Options trading desk will only be offering average price options at this time. </t>
  </si>
  <si>
    <t xml:space="preserve">Realizing the value in an option is dependent upon the form of option exercise that has been stipulated.  The two most familiar</t>
  </si>
  <si>
    <t xml:space="preserve"> types of vanilla option exercise are:</t>
  </si>
  <si>
    <r>
      <rPr>
        <sz val="10"/>
        <rFont val="Arial"/>
        <family val="0"/>
      </rPr>
      <t xml:space="preserve">*  </t>
    </r>
    <r>
      <rPr>
        <i val="true"/>
        <sz val="10"/>
        <rFont val="Arial"/>
        <family val="2"/>
      </rPr>
      <t xml:space="preserve">American options</t>
    </r>
    <r>
      <rPr>
        <sz val="10"/>
        <rFont val="Arial"/>
        <family val="0"/>
      </rPr>
      <t xml:space="preserve"> - which can be exercised at any time up to the maturity date</t>
    </r>
  </si>
  <si>
    <r>
      <rPr>
        <sz val="10"/>
        <rFont val="Arial"/>
        <family val="0"/>
      </rPr>
      <t xml:space="preserve">*  </t>
    </r>
    <r>
      <rPr>
        <i val="true"/>
        <sz val="10"/>
        <rFont val="Arial"/>
        <family val="2"/>
      </rPr>
      <t xml:space="preserve">European options </t>
    </r>
    <r>
      <rPr>
        <sz val="10"/>
        <rFont val="Arial"/>
        <family val="0"/>
      </rPr>
      <t xml:space="preserve">- which can only be exercised on the maturity date.</t>
    </r>
  </si>
  <si>
    <t xml:space="preserve">Asian (or average rate) options settle in cash based upon an average price.  They are generally exercised automatically if they are</t>
  </si>
  <si>
    <t xml:space="preserve">in the money.  The exchange-traded energy options on the NYMEX and IPE are of the American type, while most OTC energy options are of </t>
  </si>
  <si>
    <t xml:space="preserve">the Asian variety, because of the popularity of the averaging mechanism.  A few OTC options are American or European style.</t>
  </si>
  <si>
    <t xml:space="preserve">Payoffs of Average Price Asian Options</t>
  </si>
  <si>
    <t xml:space="preserve">Asian options are options whose final payoff is based in some way on the average level of an energy price (spot, forward, or future) </t>
  </si>
  <si>
    <t xml:space="preserve">during some or all of the life of the option. The following table details the payoff structures for Asian options:</t>
  </si>
  <si>
    <t xml:space="preserve">Payoffs of the Average Price Asian Options</t>
  </si>
  <si>
    <t xml:space="preserve">Name</t>
  </si>
  <si>
    <t xml:space="preserve">Payoff</t>
  </si>
  <si>
    <t xml:space="preserve">Average Price Call Option</t>
  </si>
  <si>
    <t xml:space="preserve">max (average(P) - K, 0)</t>
  </si>
  <si>
    <t xml:space="preserve">Average Price Put Option</t>
  </si>
  <si>
    <t xml:space="preserve">max (K - average(P), 0)</t>
  </si>
  <si>
    <t xml:space="preserve">Please note that  </t>
  </si>
  <si>
    <t xml:space="preserve">K denotes  the strike price</t>
  </si>
  <si>
    <t xml:space="preserve">average(P) = (P1 + P2 + … + Pm)/m  denotes the average value of the forward prices calculated over a predetermined </t>
  </si>
  <si>
    <t xml:space="preserve">averaging period.</t>
  </si>
  <si>
    <t xml:space="preserve">P1, P2, …, Pm denote the forward power prices at m points in time.</t>
  </si>
  <si>
    <t xml:space="preserve">The averaging period may correspond to the entire life of the option, or it can be shorter.  If an Asian option is traded when it's</t>
  </si>
  <si>
    <t xml:space="preserve">within its averaging period, pricing the option requires the average-to-date price of the underlying.  For such options, averaging effectively starts </t>
  </si>
  <si>
    <t xml:space="preserve">from the buyer's point of view - prior to the purchase of the contract.  Averaging is typically calculated using an arithmetic average.  </t>
  </si>
  <si>
    <t xml:space="preserve">The volatility of an Asian option is lower than that of the underlying prices used in the calculation of the average.  Hence an Asian </t>
  </si>
  <si>
    <t xml:space="preserve">option at inception is similar to a European option with a lower volatility.  Therefore an Asian option will be less expensive than the </t>
  </si>
  <si>
    <t xml:space="preserve">corresponding European options, since premiums increase with increasing volatility.  In addition to the lower premiums, another advantage of </t>
  </si>
  <si>
    <t xml:space="preserve">Asian options is that their payoffs (as defined in the previous table) is less sensitive to any extreme market conditions that may prevail on the </t>
  </si>
  <si>
    <t xml:space="preserve">expiration day (due to random shocks or outright manipulation).</t>
  </si>
  <si>
    <t xml:space="preserve">An important question asked by a potential client may be how to price such exotic options contracts and also, in the case of EPMI, </t>
  </si>
  <si>
    <t xml:space="preserve">how to hedge them. Asian options can't be priced using the Black-Scholes formula since an average of prices will not be lognormally distributed </t>
  </si>
  <si>
    <t xml:space="preserve">even though the individual components prices are.  To price any type of exotic option, one should</t>
  </si>
  <si>
    <t xml:space="preserve">* First attempt to replicate the exotic option with a package of vanilla options.  If this is possible, then each component option </t>
  </si>
  <si>
    <t xml:space="preserve">should be priced individually, and the sum of all the long and short positions should give the desired exotic option price.  </t>
  </si>
  <si>
    <t xml:space="preserve">*  If the replication approach doesn't work, in some cases one may find an analytical solution that's comparable to the Black-Scholes </t>
  </si>
  <si>
    <t xml:space="preserve">formula.</t>
  </si>
  <si>
    <t xml:space="preserve">*  If an analytical solution can't be found, one may be able to find an approximation method that gives "acceptable" pricing accuracy.</t>
  </si>
  <si>
    <t xml:space="preserve">*  If none of the above works, then it's necessary to use some type of numerical method.  The numerical methods used for option </t>
  </si>
  <si>
    <t xml:space="preserve">valuation fall into 3 categories:  Monte Carlo simulation methods; tree (binomial or multinomial) methods; and finite-difference or numerical </t>
  </si>
  <si>
    <t xml:space="preserve">integration methods.</t>
  </si>
  <si>
    <t xml:space="preserve">Asian options are preferred products because they're easier to hedge.  Such options with long averaging periods don't have the high </t>
  </si>
  <si>
    <t xml:space="preserve">gamma risk that ATM European options may have near expiry.  After the Asian option enters its averaging period and the average begins to </t>
  </si>
  <si>
    <t xml:space="preserve">"set", the gamma risk of the option decreases and approaches zero near the end of averaging for options with reasonably long averaging periods. </t>
  </si>
  <si>
    <t xml:space="preserve"> However, if the averaging period is only 2 or 3 days, the gamma may still be sizeable at expiration.</t>
  </si>
  <si>
    <r>
      <rPr>
        <sz val="10"/>
        <rFont val="Arial"/>
        <family val="0"/>
      </rPr>
      <t xml:space="preserve">The options trading desk has at its disposal two software libraries (</t>
    </r>
    <r>
      <rPr>
        <b val="true"/>
        <sz val="10"/>
        <color rgb="FF3366FF"/>
        <rFont val="Arial"/>
        <family val="2"/>
      </rPr>
      <t xml:space="preserve">Exotica </t>
    </r>
    <r>
      <rPr>
        <sz val="10"/>
        <color rgb="FF3366FF"/>
        <rFont val="Arial"/>
        <family val="2"/>
      </rPr>
      <t xml:space="preserve">and </t>
    </r>
    <r>
      <rPr>
        <b val="true"/>
        <sz val="10"/>
        <color rgb="FF3366FF"/>
        <rFont val="Arial"/>
        <family val="2"/>
      </rPr>
      <t xml:space="preserve">Financial Engineering Associates (FEA</t>
    </r>
    <r>
      <rPr>
        <sz val="10"/>
        <color rgb="FF3366FF"/>
        <rFont val="Arial"/>
        <family val="2"/>
      </rPr>
      <t xml:space="preserve">), Inc.</t>
    </r>
    <r>
      <rPr>
        <sz val="10"/>
        <rFont val="Arial"/>
        <family val="0"/>
      </rPr>
      <t xml:space="preserve">) </t>
    </r>
  </si>
  <si>
    <t xml:space="preserve">which contain models for the pricing of various types of exotic options - including  Asian Options</t>
  </si>
  <si>
    <t xml:space="preserve">A load-serving entity (LSE) pays the day ahead or real time price and would like to limit its maximum cost.  An Asian option is </t>
  </si>
  <si>
    <t xml:space="preserve">purchased as a hedge covering the remainder of the year.  At the end of each month, the strike is compared to the average settlement price </t>
  </si>
  <si>
    <t xml:space="preserve">(or Megawatt Daily index).  Enron pays the purchaser any difference the average rate exceeds the strike price for the quantity covered by the </t>
  </si>
  <si>
    <t xml:space="preserve">call option.</t>
  </si>
  <si>
    <t xml:space="preserve">Characteristics of this Asian average price call option:</t>
  </si>
  <si>
    <t xml:space="preserve">*  Limits worst-case scenario and still maintains benefits if prices decline.</t>
  </si>
  <si>
    <t xml:space="preserve">*  Protection is not for an individual spike on any given day, but the average over the selected period.</t>
  </si>
  <si>
    <t xml:space="preserve">*  Do not have to exercise/notify a day ahead.  Option is automatically exercised if it's ITM.</t>
  </si>
  <si>
    <t xml:space="preserve">*  Cheaper than a daily option that would make a payment for each day the market is above the strike, rather than</t>
  </si>
  <si>
    <t xml:space="preserve">    the average.</t>
  </si>
  <si>
    <t xml:space="preserve">*  Price can be adjusted lower by increasing averaging period since the volatility of a longer-term average rate is less than </t>
  </si>
  <si>
    <t xml:space="preserve">   the volatility of a shorter-term average of spot.</t>
  </si>
  <si>
    <t xml:space="preserve">A generator receives the day ahead or real time prices, but would like to ensure at least a certain minimum revenue. An Asian option</t>
  </si>
  <si>
    <t xml:space="preserve">is purchased as a hedge covering the remainder of the year.  At the end of each month, the strike is compared to the average settlement prices </t>
  </si>
  <si>
    <t xml:space="preserve">(or Megawatt Daily index).  Enron pays the purchaser any difference the strike price exceeds the average rate for the quantity covered by the </t>
  </si>
  <si>
    <t xml:space="preserve">put option.</t>
  </si>
  <si>
    <t xml:space="preserve">Characteristics of this Asian average price put option:</t>
  </si>
  <si>
    <t xml:space="preserve">*  Guarantees worst case scenario and still maintains upside potential.</t>
  </si>
  <si>
    <t xml:space="preserve">*  Protection isn't for an individual spike down on any given day, but the average over the selected period.</t>
  </si>
  <si>
    <t xml:space="preserve">*  Cheaper than a daily option that would make a payment for each day the market is below the strike, rather than</t>
  </si>
  <si>
    <r>
      <rPr>
        <sz val="10"/>
        <rFont val="Arial"/>
        <family val="0"/>
      </rPr>
      <t xml:space="preserve">An Asian collar is a regular collar</t>
    </r>
    <r>
      <rPr>
        <sz val="10"/>
        <color rgb="FF3366FF"/>
        <rFont val="Arial"/>
        <family val="2"/>
      </rPr>
      <t xml:space="preserve">** </t>
    </r>
    <r>
      <rPr>
        <sz val="10"/>
        <rFont val="Arial"/>
        <family val="0"/>
      </rPr>
      <t xml:space="preserve">except that settlement is made against the average of any given period. A generator </t>
    </r>
  </si>
  <si>
    <t xml:space="preserve">may guarantee that its revenues will be within the collar band.  For example, suppose a generator receives the day ahead or real </t>
  </si>
  <si>
    <t xml:space="preserve">time price, but would like to ensure a minimum revenue.  An Asian collar could be executed to hedge a portion of the exposure.  </t>
  </si>
  <si>
    <t xml:space="preserve">At the end of each selected average period, the strikes of the collar is compared to the average prices.  Enron pays the generator </t>
  </si>
  <si>
    <t xml:space="preserve">any difference the strike exceeds the average rate for the quantity covered by the lower band, and the generator pays Enron </t>
  </si>
  <si>
    <t xml:space="preserve">any difference the average exceeds the higher strike.</t>
  </si>
  <si>
    <t xml:space="preserve">*  May be structured as to have no up-front or low up-front premium since the purchased option is financed by the sale </t>
  </si>
  <si>
    <t xml:space="preserve">   of the other option.</t>
  </si>
  <si>
    <t xml:space="preserve">*  Best and worst case hedge prices are known upfront.</t>
  </si>
  <si>
    <t xml:space="preserve">*  Option averaging may be customized, I.e., daily, monthly, or weighted.</t>
  </si>
  <si>
    <t xml:space="preserve">*  Some spot moves downward within band may not be taken advantage of due to the average feature.</t>
  </si>
  <si>
    <t xml:space="preserve">*  Why use an Asian collar?  It provides price stability while allowing for some upside potential within a range customized  </t>
  </si>
  <si>
    <t xml:space="preserve">   by the generator.</t>
  </si>
  <si>
    <r>
      <rPr>
        <sz val="10"/>
        <color rgb="FF3366FF"/>
        <rFont val="Arial"/>
        <family val="2"/>
      </rPr>
      <t xml:space="preserve">**</t>
    </r>
    <r>
      <rPr>
        <sz val="10"/>
        <rFont val="Arial"/>
        <family val="0"/>
      </rPr>
      <t xml:space="preserve">  Recall the following: </t>
    </r>
  </si>
  <si>
    <r>
      <rPr>
        <sz val="10"/>
        <rFont val="Arial"/>
        <family val="0"/>
      </rPr>
      <t xml:space="preserve">*  A </t>
    </r>
    <r>
      <rPr>
        <i val="true"/>
        <sz val="10"/>
        <color rgb="FF3366FF"/>
        <rFont val="Arial"/>
        <family val="2"/>
      </rPr>
      <t xml:space="preserve">regular collar</t>
    </r>
    <r>
      <rPr>
        <sz val="10"/>
        <rFont val="Arial"/>
        <family val="0"/>
      </rPr>
      <t xml:space="preserve"> is a combination of a long position in a cap and a short position in a floor.  </t>
    </r>
  </si>
  <si>
    <r>
      <rPr>
        <sz val="10"/>
        <rFont val="Arial"/>
        <family val="0"/>
      </rPr>
      <t xml:space="preserve">*  A </t>
    </r>
    <r>
      <rPr>
        <i val="true"/>
        <sz val="10"/>
        <color rgb="FF3366FF"/>
        <rFont val="Arial"/>
        <family val="2"/>
      </rPr>
      <t xml:space="preserve">cap</t>
    </r>
    <r>
      <rPr>
        <sz val="10"/>
        <rFont val="Arial"/>
        <family val="0"/>
      </rPr>
      <t xml:space="preserve"> provides price protection for the buyer above a predetermined level - the cap price - for a predetermined time period.</t>
    </r>
  </si>
  <si>
    <r>
      <rPr>
        <sz val="10"/>
        <rFont val="Arial"/>
        <family val="0"/>
      </rPr>
      <t xml:space="preserve">*  A </t>
    </r>
    <r>
      <rPr>
        <i val="true"/>
        <sz val="10"/>
        <color rgb="FF3366FF"/>
        <rFont val="Arial"/>
        <family val="2"/>
      </rPr>
      <t xml:space="preserve">floor</t>
    </r>
    <r>
      <rPr>
        <sz val="10"/>
        <rFont val="Arial"/>
        <family val="0"/>
      </rPr>
      <t xml:space="preserve"> guarantees the minimum price that will be paid or received at a predetermined level - the floor price.</t>
    </r>
  </si>
  <si>
    <t xml:space="preserve">Asian on Multiple Underlyings</t>
  </si>
  <si>
    <t xml:space="preserve">Function: ASTRIP, ASTRIP2m</t>
  </si>
  <si>
    <t xml:space="preserve">EffDt</t>
  </si>
  <si>
    <t xml:space="preserve">OUTPUTS</t>
  </si>
  <si>
    <t xml:space="preserve">INPUTS</t>
  </si>
  <si>
    <t xml:space="preserve">Premium</t>
  </si>
  <si>
    <t xml:space="preserve">Avg. Start Date</t>
  </si>
  <si>
    <t xml:space="preserve">Avg. End Date</t>
  </si>
  <si>
    <t xml:space="preserve">Fwd Price</t>
  </si>
  <si>
    <t xml:space="preserve">Ann.Vol</t>
  </si>
  <si>
    <t xml:space="preserve">Time to Avg. Start</t>
  </si>
  <si>
    <t xml:space="preserve">Time to Avg. End</t>
  </si>
  <si>
    <t xml:space="preserve"># Settle Prices</t>
  </si>
  <si>
    <t xml:space="preserve">Set Days</t>
  </si>
  <si>
    <t xml:space="preserve">Strike</t>
  </si>
  <si>
    <t xml:space="preserve">Ann.IntRt</t>
  </si>
  <si>
    <t xml:space="preserve">Correlation</t>
  </si>
  <si>
    <t xml:space="preserve">Avg. Price to Date</t>
  </si>
  <si>
    <t xml:space="preserve">Time to Expiry</t>
  </si>
  <si>
    <t xml:space="preserve">Call/Put (1/0)</t>
  </si>
  <si>
    <t xml:space="preserve">Month</t>
  </si>
  <si>
    <t xml:space="preserve">Price</t>
  </si>
  <si>
    <t xml:space="preserve">Delta</t>
  </si>
  <si>
    <t xml:space="preserve"> Gamma</t>
  </si>
  <si>
    <t xml:space="preserve">Vega </t>
  </si>
  <si>
    <t xml:space="preserve">Rho</t>
  </si>
  <si>
    <r>
      <rPr>
        <b val="true"/>
        <sz val="10"/>
        <color rgb="FFFF0000"/>
        <rFont val="Arial"/>
        <family val="2"/>
      </rPr>
      <t xml:space="preserve">Description</t>
    </r>
    <r>
      <rPr>
        <sz val="10"/>
        <color rgb="FFFF0000"/>
        <rFont val="Arial"/>
        <family val="2"/>
      </rPr>
      <t xml:space="preserve">: </t>
    </r>
  </si>
  <si>
    <t xml:space="preserve">Here we find the premium and risk parameters for an Asian option where averaging is over multiple underlyings.  The averaging </t>
  </si>
  <si>
    <t xml:space="preserve">periods needn't be continuous.  For example, averaging could be over the last 3 days of NYMEX for 6 months.  However, the averaging</t>
  </si>
  <si>
    <t xml:space="preserve">periods must not overlap (I.e., the samples from the first underlying must all be determined before the price samples from the second</t>
  </si>
  <si>
    <t xml:space="preserve">underlying begin, and so on.), and the strip of underlyings must be supplied in chronological order in which they contribute to the average</t>
  </si>
  <si>
    <t xml:space="preserve">xASTRIP2m</t>
  </si>
  <si>
    <t xml:space="preserve">price.</t>
  </si>
  <si>
    <t xml:space="preserve">The number of price samples taken from each underlying is explicitly specified by the user and, once defined, will never change</t>
  </si>
  <si>
    <t xml:space="preserve">over the life of the option.  </t>
  </si>
  <si>
    <t xml:space="preserve">The input parameter "Set Days" tells the valuation routine the number of price points which have already been determined.</t>
  </si>
  <si>
    <t xml:space="preserve">The correlation to be specified by the user is taken to be the correlation between all pairs of strip underlyings.</t>
  </si>
  <si>
    <t xml:space="preserve">Cal '02 30 Strike  for Cinergy</t>
  </si>
  <si>
    <t xml:space="preserve">In the previous two worksheets we gave a detailed example of how to price an Asian strip.  Other Asian pricing models are as follows:</t>
  </si>
  <si>
    <r>
      <rPr>
        <b val="true"/>
        <u val="single"/>
        <sz val="10"/>
        <color rgb="FF3366FF"/>
        <rFont val="Arial"/>
        <family val="2"/>
      </rPr>
      <t xml:space="preserve">EXOTICA</t>
    </r>
    <r>
      <rPr>
        <sz val="10"/>
        <color rgb="FF3366FF"/>
        <rFont val="Arial"/>
        <family val="2"/>
      </rPr>
      <t xml:space="preserve">:</t>
    </r>
  </si>
  <si>
    <r>
      <rPr>
        <b val="true"/>
        <sz val="10"/>
        <color rgb="FFFF0000"/>
        <rFont val="Arial"/>
        <family val="2"/>
      </rPr>
      <t xml:space="preserve">ASV, ASN, AGC</t>
    </r>
    <r>
      <rPr>
        <b val="true"/>
        <sz val="10"/>
        <rFont val="Arial"/>
        <family val="2"/>
      </rPr>
      <t xml:space="preserve"> </t>
    </r>
    <r>
      <rPr>
        <sz val="10"/>
        <rFont val="Arial"/>
        <family val="0"/>
      </rPr>
      <t xml:space="preserve"> - </t>
    </r>
    <r>
      <rPr>
        <sz val="10"/>
        <color rgb="FFFF0000"/>
        <rFont val="Arial"/>
        <family val="2"/>
      </rPr>
      <t xml:space="preserve">fast volatility approximation </t>
    </r>
  </si>
  <si>
    <r>
      <rPr>
        <b val="true"/>
        <sz val="10"/>
        <color rgb="FFFF0000"/>
        <rFont val="Arial"/>
        <family val="2"/>
      </rPr>
      <t xml:space="preserve">AsnSprd, AsnSprd2 </t>
    </r>
    <r>
      <rPr>
        <sz val="10"/>
        <color rgb="FFFF0000"/>
        <rFont val="Arial"/>
        <family val="2"/>
      </rPr>
      <t xml:space="preserve">- spread option on Asian spreads </t>
    </r>
    <r>
      <rPr>
        <sz val="10"/>
        <rFont val="Arial"/>
        <family val="2"/>
      </rPr>
      <t xml:space="preserve">(Finds the premium and risk parameters for an option on the </t>
    </r>
  </si>
  <si>
    <t xml:space="preserve">spread between two average prices.)</t>
  </si>
  <si>
    <t xml:space="preserve">Example worksheets:</t>
  </si>
  <si>
    <t xml:space="preserve">ASTRIP - O:\research\exotica\xll\xll_templates\asianstr.xls and M:\exotica\xll\xll_templates\asianstr.xls</t>
  </si>
  <si>
    <t xml:space="preserve">ASTRIP2m - O:\research\exotica\xll\xll_templates\astrip2m.xls and M:\exotica\xll\xll_templates\astrip2m.xls</t>
  </si>
  <si>
    <t xml:space="preserve">ASV, ASN - O:\research\exotica\xll\xll_templates\assian.xls and M:\exotica\xll\xll_templates\asian.xls</t>
  </si>
  <si>
    <t xml:space="preserve">AGC - O:\research\exotica\xll\xll_templates\agc.xls and M:\exotica\xll\xll_templates\agc.xls</t>
  </si>
  <si>
    <t xml:space="preserve">AsnSprd - O:\research\exotica\xll\xll_templates\asnsprd.xls and M:\exotica\xll\xll_templates\asnsprd.xls</t>
  </si>
  <si>
    <t xml:space="preserve">AsnSprd2 - O:\research\exotica\xll\xll_templates\asnsprd2.xls and M:\exotica\xll\xll_templates\asnsprd2.xls</t>
  </si>
  <si>
    <r>
      <rPr>
        <b val="true"/>
        <u val="single"/>
        <sz val="10"/>
        <color rgb="FF3366FF"/>
        <rFont val="Arial"/>
        <family val="2"/>
      </rPr>
      <t xml:space="preserve">Financial Engineering Associates (FEA), Inc.</t>
    </r>
    <r>
      <rPr>
        <sz val="10"/>
        <color rgb="FF3366FF"/>
        <rFont val="Arial"/>
        <family val="2"/>
      </rPr>
      <t xml:space="preserve">:</t>
    </r>
  </si>
  <si>
    <r>
      <rPr>
        <b val="true"/>
        <sz val="10"/>
        <color rgb="FFFF0000"/>
        <rFont val="Arial"/>
        <family val="2"/>
      </rPr>
      <t xml:space="preserve">APO </t>
    </r>
    <r>
      <rPr>
        <sz val="10"/>
        <color rgb="FFFF0000"/>
        <rFont val="Arial"/>
        <family val="2"/>
      </rPr>
      <t xml:space="preserve">- Average-price options</t>
    </r>
  </si>
  <si>
    <r>
      <rPr>
        <b val="true"/>
        <sz val="10"/>
        <color rgb="FFFF0000"/>
        <rFont val="Arial"/>
        <family val="2"/>
      </rPr>
      <t xml:space="preserve">ASO </t>
    </r>
    <r>
      <rPr>
        <sz val="10"/>
        <color rgb="FFFF0000"/>
        <rFont val="Arial"/>
        <family val="2"/>
      </rPr>
      <t xml:space="preserve">- Average-strike options</t>
    </r>
  </si>
  <si>
    <r>
      <rPr>
        <b val="true"/>
        <sz val="10"/>
        <color rgb="FFFF0000"/>
        <rFont val="Arial"/>
        <family val="2"/>
      </rPr>
      <t xml:space="preserve">STRIPAPO, STRIPASO  - </t>
    </r>
    <r>
      <rPr>
        <sz val="10"/>
        <color rgb="FFFF0000"/>
        <rFont val="Arial"/>
        <family val="2"/>
      </rPr>
      <t xml:space="preserve">Strip of Asian Options</t>
    </r>
  </si>
  <si>
    <r>
      <rPr>
        <b val="true"/>
        <sz val="10"/>
        <color rgb="FFFF0000"/>
        <rFont val="Arial"/>
        <family val="2"/>
      </rPr>
      <t xml:space="preserve">SPREADAPO, SPREADASO - </t>
    </r>
    <r>
      <rPr>
        <sz val="10"/>
        <color rgb="FFFF0000"/>
        <rFont val="Arial"/>
        <family val="2"/>
      </rPr>
      <t xml:space="preserve">spread options on Asians</t>
    </r>
  </si>
  <si>
    <t xml:space="preserve">asian.xls (Basics) - Examples of APO, STRIPAPO, ASO, and STRIPASO.</t>
  </si>
  <si>
    <t xml:space="preserve">spread.xls (Advanced) - Examples of SPREADAPO, SPREADASO.</t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</si>
  <si>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Clewlow, L. and C. Strickland</t>
    </r>
    <r>
      <rPr>
        <sz val="10"/>
        <rFont val="Arial"/>
        <family val="0"/>
      </rPr>
      <t xml:space="preserve">, 2000, "Energy Derivatives:  Pricing and Risk Management,"  </t>
    </r>
  </si>
  <si>
    <t xml:space="preserve">Lacima Publications. </t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</si>
  <si>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Enron's Houston Research Group</t>
    </r>
    <r>
      <rPr>
        <sz val="10"/>
        <rFont val="Arial"/>
        <family val="0"/>
      </rPr>
      <t xml:space="preserve">, Exotica Options Library</t>
    </r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</si>
  <si>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Enron Power Marketing</t>
    </r>
    <r>
      <rPr>
        <sz val="10"/>
        <rFont val="Arial"/>
        <family val="0"/>
      </rPr>
      <t xml:space="preserve">, Product Descriptions</t>
    </r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</si>
  <si>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Financial Engineering Associates (FEA), Inc.</t>
    </r>
    <r>
      <rPr>
        <sz val="10"/>
        <rFont val="Arial"/>
        <family val="0"/>
      </rPr>
      <t xml:space="preserve">, 2001, User Guide</t>
    </r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</si>
  <si>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Hull, J</t>
    </r>
    <r>
      <rPr>
        <sz val="10"/>
        <rFont val="Arial"/>
        <family val="0"/>
      </rPr>
      <t xml:space="preserve">., 2000, "Options, Futures, and Other Derivatives," Fourth Edition, Prentice Hall.</t>
    </r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</si>
  <si>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Kaminski, V.</t>
    </r>
    <r>
      <rPr>
        <sz val="10"/>
        <rFont val="Arial"/>
        <family val="0"/>
      </rPr>
      <t xml:space="preserve">, 1999, "Managing Energy Price Risk,"  Second Edition, Risk Publications.</t>
    </r>
  </si>
  <si>
    <r>
      <rPr>
        <sz val="10"/>
        <rFont val="Arial"/>
        <family val="0"/>
      </rPr>
      <t xml:space="preserve">* </t>
    </r>
    <r>
      <rPr>
        <b val="true"/>
        <sz val="10"/>
        <rFont val="Arial"/>
        <family val="2"/>
      </rPr>
      <t xml:space="preserve"> Keman, A.G. Z. and A. C. F. Vorst</t>
    </r>
    <r>
      <rPr>
        <sz val="10"/>
        <rFont val="Arial"/>
        <family val="0"/>
      </rPr>
      <t xml:space="preserve">, 1990, "A Pricing Method for Options Based on Average Asset Values,"  </t>
    </r>
    <r>
      <rPr>
        <i val="true"/>
        <sz val="10"/>
        <rFont val="Arial"/>
        <family val="2"/>
      </rPr>
      <t xml:space="preserve">Fianance</t>
    </r>
    <r>
      <rPr>
        <sz val="10"/>
        <rFont val="Arial"/>
        <family val="0"/>
      </rPr>
      <t xml:space="preserve">,</t>
    </r>
  </si>
  <si>
    <t xml:space="preserve">Journal of Banking and Finance 14, pp. 113-129.</t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</si>
  <si>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Levy, E.</t>
    </r>
    <r>
      <rPr>
        <sz val="10"/>
        <rFont val="Arial"/>
        <family val="0"/>
      </rPr>
      <t xml:space="preserve">, 1991, "Pricing European Average Rage Currency Options,"  </t>
    </r>
    <r>
      <rPr>
        <i val="true"/>
        <sz val="10"/>
        <rFont val="Arial"/>
        <family val="2"/>
      </rPr>
      <t xml:space="preserve">Journal of International Money and Finance</t>
    </r>
    <r>
      <rPr>
        <sz val="10"/>
        <rFont val="Arial"/>
        <family val="0"/>
      </rPr>
      <t xml:space="preserve">, </t>
    </r>
  </si>
  <si>
    <t xml:space="preserve">(October). Pp. 474-491.</t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</si>
  <si>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Levy, E. and S. Turnbull,</t>
    </r>
    <r>
      <rPr>
        <sz val="10"/>
        <rFont val="Arial"/>
        <family val="0"/>
      </rPr>
      <t xml:space="preserve"> 1992, "Average Intelligence," Risk,  (February)</t>
    </r>
  </si>
  <si>
    <r>
      <rPr>
        <sz val="10"/>
        <rFont val="Arial"/>
        <family val="0"/>
      </rPr>
      <t xml:space="preserve">* </t>
    </r>
    <r>
      <rPr>
        <b val="true"/>
        <sz val="10"/>
        <rFont val="Arial"/>
        <family val="2"/>
      </rPr>
      <t xml:space="preserve"> Turnbull, S. M. and L. M. Wakeman</t>
    </r>
    <r>
      <rPr>
        <sz val="10"/>
        <rFont val="Arial"/>
        <family val="0"/>
      </rPr>
      <t xml:space="preserve">, 1991, "A Quick Algorithm for Pricing European Average Options," </t>
    </r>
    <r>
      <rPr>
        <i val="true"/>
        <sz val="10"/>
        <rFont val="Arial"/>
        <family val="2"/>
      </rPr>
      <t xml:space="preserve">Journal of </t>
    </r>
  </si>
  <si>
    <r>
      <rPr>
        <i val="true"/>
        <sz val="10"/>
        <rFont val="Arial"/>
        <family val="2"/>
      </rPr>
      <t xml:space="preserve">Financial and Quantitative Analysis</t>
    </r>
    <r>
      <rPr>
        <sz val="10"/>
        <rFont val="Arial"/>
        <family val="0"/>
      </rPr>
      <t xml:space="preserve">, 26 (September), pp. 377-389.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</si>
</sst>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0.00"/>
    <numFmt numFmtId="166" formatCode="0%"/>
    <numFmt numFmtId="167" formatCode="0.00%"/>
    <numFmt numFmtId="168" formatCode="[$-409]m/d/yyyy"/>
    <numFmt numFmtId="169" formatCode="0.0000"/>
    <numFmt numFmtId="170" formatCode="[$-409]d\-mmm\-yy"/>
    <numFmt numFmtId="171" formatCode="0.000"/>
    <numFmt numFmtId="172" formatCode="_(\$* #,##0.00_);_(\$* \(#,##0.00\);_(\$* \-??_);_(@_)"/>
    <numFmt numFmtId="173" formatCode="_(\$* #,##0.0000_);_(\$* \(#,##0.0000\);_(\$* \-??_);_(@_)"/>
    <numFmt numFmtId="174" formatCode="_(\$* #,##0.000_);_(\$* \(#,##0.000\);_(\$* \-??_);_(@_)"/>
    <numFmt numFmtId="175" formatCode="_(\$* #,##0.00000_);_(\$* \(#,##0.00000\);_(\$* \-??_);_(@_)"/>
    <numFmt numFmtId="176" formatCode="_(\$* #,##0.000000_);_(\$* \(#,##0.000000\);_(\$* \-??_);_(@_)"/>
  </numFmts>
  <fonts count="4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8"/>
      <name val="Arial"/>
      <family val="2"/>
    </font>
    <font>
      <sz val="18"/>
      <name val="Arial"/>
      <family val="2"/>
    </font>
    <font>
      <i val="true"/>
      <sz val="10"/>
      <name val="Arial"/>
      <family val="2"/>
    </font>
    <font>
      <i val="true"/>
      <sz val="8"/>
      <name val="Arial"/>
      <family val="2"/>
    </font>
    <font>
      <b val="true"/>
      <sz val="18"/>
      <color rgb="FFFF0000"/>
      <name val="Arial"/>
      <family val="2"/>
    </font>
    <font>
      <sz val="12"/>
      <color rgb="FF3366FF"/>
      <name val="Arial"/>
      <family val="2"/>
    </font>
    <font>
      <b val="true"/>
      <sz val="12"/>
      <color rgb="FF3366FF"/>
      <name val="Arial"/>
      <family val="2"/>
    </font>
    <font>
      <b val="true"/>
      <u val="single"/>
      <sz val="12"/>
      <color rgb="FF3366FF"/>
      <name val="Arial"/>
      <family val="2"/>
    </font>
    <font>
      <u val="single"/>
      <sz val="7.5"/>
      <color rgb="FF0000FF"/>
      <name val="Arial"/>
      <family val="0"/>
    </font>
    <font>
      <b val="true"/>
      <u val="single"/>
      <sz val="12"/>
      <color rgb="FF0000FF"/>
      <name val="Arial"/>
      <family val="2"/>
    </font>
    <font>
      <b val="true"/>
      <sz val="14"/>
      <color rgb="FF3366FF"/>
      <name val="Arial"/>
      <family val="2"/>
    </font>
    <font>
      <sz val="12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i val="true"/>
      <sz val="10"/>
      <color rgb="FF3366FF"/>
      <name val="Arial"/>
      <family val="2"/>
    </font>
    <font>
      <b val="true"/>
      <sz val="10"/>
      <color rgb="FF3366FF"/>
      <name val="Arial"/>
      <family val="2"/>
    </font>
    <font>
      <sz val="10"/>
      <color rgb="FF3366FF"/>
      <name val="Arial"/>
      <family val="2"/>
    </font>
    <font>
      <b val="true"/>
      <u val="single"/>
      <sz val="10"/>
      <color rgb="FF3366FF"/>
      <name val="Arial"/>
      <family val="2"/>
    </font>
    <font>
      <i val="true"/>
      <u val="single"/>
      <sz val="10"/>
      <color rgb="FF3366FF"/>
      <name val="Arial"/>
      <family val="2"/>
    </font>
    <font>
      <i val="true"/>
      <sz val="10"/>
      <color rgb="FF3366FF"/>
      <name val="Arial"/>
      <family val="2"/>
    </font>
    <font>
      <b val="true"/>
      <sz val="22"/>
      <color rgb="FF00FFFF"/>
      <name val="Arial"/>
      <family val="2"/>
    </font>
    <font>
      <b val="true"/>
      <sz val="16"/>
      <color rgb="FFFFFF00"/>
      <name val="Arial"/>
      <family val="2"/>
    </font>
    <font>
      <b val="true"/>
      <sz val="10"/>
      <color rgb="FFFF00FF"/>
      <name val="Arial"/>
      <family val="2"/>
    </font>
    <font>
      <b val="true"/>
      <sz val="10"/>
      <name val="Arial"/>
      <family val="0"/>
    </font>
    <font>
      <sz val="9"/>
      <name val="Times New Roman"/>
      <family val="1"/>
    </font>
    <font>
      <b val="true"/>
      <sz val="10"/>
      <color rgb="FFFF0000"/>
      <name val="Times New Roman"/>
      <family val="0"/>
    </font>
    <font>
      <b val="true"/>
      <sz val="10"/>
      <color rgb="FF0000FF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9"/>
      <color rgb="FF0000FF"/>
      <name val="Times New Roman"/>
      <family val="1"/>
    </font>
    <font>
      <b val="true"/>
      <u val="single"/>
      <sz val="9"/>
      <color rgb="FFFF0000"/>
      <name val="Times New Roman"/>
      <family val="1"/>
    </font>
    <font>
      <b val="true"/>
      <sz val="10"/>
      <color rgb="FFFF0000"/>
      <name val="Arial"/>
      <family val="0"/>
    </font>
    <font>
      <sz val="10"/>
      <color rgb="FFFF0000"/>
      <name val="Arial"/>
      <family val="0"/>
    </font>
    <font>
      <b val="true"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003366"/>
        <bgColor rgb="FF333399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12" fillId="0" borderId="0" applyFont="true" applyBorder="false" applyAlignment="false" applyProtection="false"/>
  </cellStyleXfs>
  <cellXfs count="1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6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39" fillId="6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39" fillId="6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0" fillId="7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7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7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7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7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4" fillId="8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6" borderId="1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0" fillId="7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7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7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71"/>
  </cols>
  <sheetData>
    <row r="1" customFormat="false" ht="234" hidden="false" customHeight="true" outlineLevel="0" collapsed="false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2"/>
      <c r="M1" s="2"/>
    </row>
    <row r="2" customFormat="false" ht="12.75" hidden="false" customHeight="fals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false" ht="12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Format="false" ht="12.7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customFormat="false" ht="12.7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customFormat="false" ht="12.7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customFormat="false" ht="12.7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customFormat="false" ht="12.7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customFormat="false" ht="12.7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customFormat="false" ht="12.7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customFormat="false" ht="12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customFormat="false" ht="12.7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customFormat="false" ht="8.25" hidden="false" customHeight="tru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customFormat="false" ht="17.25" hidden="false" customHeight="true" outlineLevel="0" collapsed="false">
      <c r="A14" s="5" t="s">
        <v>1</v>
      </c>
      <c r="B14" s="6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customFormat="false" ht="12.75" hidden="false" customHeight="false" outlineLevel="0" collapsed="false">
      <c r="A15" s="7" t="s">
        <v>2</v>
      </c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customFormat="false" ht="12.75" hidden="false" customHeight="false" outlineLevel="0" collapsed="false">
      <c r="A16" s="9" t="s">
        <v>3</v>
      </c>
      <c r="B16" s="10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customFormat="false" ht="12.75" hidden="false" customHeight="false" outlineLevel="0" collapsed="false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9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31" activeCellId="0" sqref="M3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6" t="s">
        <v>12</v>
      </c>
    </row>
    <row r="3" customFormat="false" ht="12.75" hidden="false" customHeight="false" outlineLevel="0" collapsed="false">
      <c r="B3" s="0" t="s">
        <v>111</v>
      </c>
    </row>
    <row r="4" customFormat="false" ht="12.75" hidden="false" customHeight="false" outlineLevel="0" collapsed="false">
      <c r="A4" s="0" t="s">
        <v>112</v>
      </c>
    </row>
    <row r="5" customFormat="false" ht="12.75" hidden="false" customHeight="false" outlineLevel="0" collapsed="false">
      <c r="A5" s="0" t="s">
        <v>113</v>
      </c>
    </row>
    <row r="6" customFormat="false" ht="12.75" hidden="false" customHeight="false" outlineLevel="0" collapsed="false">
      <c r="A6" s="0" t="s">
        <v>114</v>
      </c>
    </row>
    <row r="7" customFormat="false" ht="12.75" hidden="false" customHeight="false" outlineLevel="0" collapsed="false">
      <c r="A7" s="0" t="s">
        <v>115</v>
      </c>
    </row>
    <row r="8" customFormat="false" ht="12.75" hidden="false" customHeight="false" outlineLevel="0" collapsed="false">
      <c r="A8" s="0" t="s">
        <v>116</v>
      </c>
    </row>
    <row r="11" customFormat="false" ht="12.75" hidden="false" customHeight="false" outlineLevel="0" collapsed="false">
      <c r="B11" s="60" t="s">
        <v>107</v>
      </c>
    </row>
    <row r="12" customFormat="false" ht="12.75" hidden="false" customHeight="false" outlineLevel="0" collapsed="false">
      <c r="B12" s="0" t="s">
        <v>117</v>
      </c>
    </row>
    <row r="13" customFormat="false" ht="12.75" hidden="false" customHeight="false" outlineLevel="0" collapsed="false">
      <c r="B13" s="0" t="s">
        <v>118</v>
      </c>
    </row>
    <row r="14" customFormat="false" ht="12.75" hidden="false" customHeight="false" outlineLevel="0" collapsed="false">
      <c r="B14" s="0" t="s">
        <v>119</v>
      </c>
    </row>
    <row r="15" customFormat="false" ht="12.75" hidden="false" customHeight="false" outlineLevel="0" collapsed="false">
      <c r="B15" s="0" t="s">
        <v>120</v>
      </c>
    </row>
    <row r="16" customFormat="false" ht="12.75" hidden="false" customHeight="false" outlineLevel="0" collapsed="false">
      <c r="B16" s="0" t="s">
        <v>121</v>
      </c>
    </row>
    <row r="17" customFormat="false" ht="12.75" hidden="false" customHeight="false" outlineLevel="0" collapsed="false">
      <c r="B17" s="0" t="s">
        <v>122</v>
      </c>
    </row>
    <row r="18" customFormat="false" ht="12.75" hidden="false" customHeight="false" outlineLevel="0" collapsed="false">
      <c r="B18" s="0" t="s">
        <v>123</v>
      </c>
    </row>
    <row r="20" customFormat="false" ht="12.75" hidden="false" customHeight="false" outlineLevel="0" collapsed="false">
      <c r="B20" s="59"/>
    </row>
    <row r="21" customFormat="false" ht="12.75" hidden="false" customHeight="false" outlineLevel="0" collapsed="false">
      <c r="A21" s="62" t="s">
        <v>124</v>
      </c>
    </row>
    <row r="22" customFormat="false" ht="12.75" hidden="false" customHeight="false" outlineLevel="0" collapsed="false">
      <c r="B22" s="0" t="s">
        <v>125</v>
      </c>
    </row>
    <row r="23" customFormat="false" ht="12.75" hidden="false" customHeight="false" outlineLevel="0" collapsed="false">
      <c r="B23" s="0" t="s">
        <v>126</v>
      </c>
    </row>
    <row r="24" customFormat="false" ht="12.75" hidden="false" customHeight="false" outlineLevel="0" collapsed="false">
      <c r="B24" s="0" t="s">
        <v>127</v>
      </c>
    </row>
    <row r="28" customFormat="false" ht="12.75" hidden="false" customHeight="false" outlineLevel="0" collapsed="false">
      <c r="B28" s="32"/>
    </row>
    <row r="37" customFormat="false" ht="12.75" hidden="false" customHeight="false" outlineLevel="0" collapsed="false">
      <c r="A37" s="30"/>
    </row>
    <row r="39" customFormat="false" ht="12.75" hidden="false" customHeight="false" outlineLevel="0" collapsed="false">
      <c r="B39" s="31"/>
    </row>
    <row r="40" customFormat="false" ht="12.75" hidden="false" customHeight="false" outlineLevel="0" collapsed="false">
      <c r="C40" s="33"/>
      <c r="E40" s="34"/>
      <c r="F40" s="34"/>
      <c r="G40" s="34"/>
    </row>
    <row r="41" customFormat="false" ht="12.75" hidden="false" customHeight="false" outlineLevel="0" collapsed="false">
      <c r="D41" s="34"/>
      <c r="E41" s="34"/>
      <c r="F41" s="34"/>
      <c r="G41" s="34"/>
    </row>
    <row r="42" customFormat="false" ht="12.75" hidden="false" customHeight="false" outlineLevel="0" collapsed="false">
      <c r="D42" s="34"/>
      <c r="E42" s="34"/>
      <c r="F42" s="34"/>
      <c r="G42" s="34"/>
    </row>
    <row r="43" customFormat="false" ht="12.75" hidden="false" customHeight="false" outlineLevel="0" collapsed="false">
      <c r="D43" s="34"/>
      <c r="E43" s="34"/>
      <c r="F43" s="34"/>
      <c r="G43" s="34"/>
    </row>
    <row r="44" customFormat="false" ht="12.75" hidden="false" customHeight="false" outlineLevel="0" collapsed="false">
      <c r="D44" s="34"/>
      <c r="E44" s="34"/>
      <c r="F44" s="34"/>
      <c r="G44" s="34"/>
    </row>
    <row r="45" customFormat="false" ht="12.75" hidden="false" customHeight="false" outlineLevel="0" collapsed="false">
      <c r="C45" s="33"/>
    </row>
    <row r="47" customFormat="false" ht="12.75" hidden="false" customHeight="false" outlineLevel="0" collapsed="false">
      <c r="C47" s="33"/>
    </row>
    <row r="50" customFormat="false" ht="12.75" hidden="false" customHeight="false" outlineLevel="0" collapsed="false">
      <c r="C50" s="32"/>
    </row>
    <row r="59" customFormat="false" ht="12.75" hidden="false" customHeight="false" outlineLevel="0" collapsed="false">
      <c r="B59" s="31"/>
    </row>
    <row r="60" customFormat="false" ht="12.75" hidden="false" customHeight="false" outlineLevel="0" collapsed="false">
      <c r="C60" s="33"/>
    </row>
    <row r="61" customFormat="false" ht="12.75" hidden="false" customHeight="false" outlineLevel="0" collapsed="false">
      <c r="C61" s="33"/>
    </row>
    <row r="62" customFormat="false" ht="12.75" hidden="false" customHeight="false" outlineLevel="0" collapsed="false">
      <c r="C62" s="33"/>
    </row>
    <row r="63" customFormat="false" ht="12.75" hidden="false" customHeight="false" outlineLevel="0" collapsed="false">
      <c r="C63" s="33"/>
    </row>
    <row r="64" customFormat="false" ht="12.75" hidden="false" customHeight="false" outlineLevel="0" collapsed="false">
      <c r="C64" s="33"/>
    </row>
    <row r="65" customFormat="false" ht="12.75" hidden="false" customHeight="false" outlineLevel="0" collapsed="false">
      <c r="C65" s="32"/>
    </row>
    <row r="66" customFormat="false" ht="12.75" hidden="false" customHeight="false" outlineLevel="0" collapsed="false">
      <c r="C66" s="33"/>
    </row>
    <row r="71" customFormat="false" ht="12.75" hidden="false" customHeight="false" outlineLevel="0" collapsed="false">
      <c r="A71" s="30"/>
    </row>
    <row r="93" customFormat="false" ht="12.75" hidden="false" customHeight="false" outlineLevel="0" collapsed="false">
      <c r="A93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9.7"/>
    <col collapsed="false" customWidth="true" hidden="false" outlineLevel="0" max="5" min="5" style="0" width="8.56"/>
    <col collapsed="false" customWidth="true" hidden="false" outlineLevel="0" max="6" min="6" style="0" width="8.7"/>
    <col collapsed="false" customWidth="true" hidden="false" outlineLevel="0" max="13" min="13" style="0" width="10.71"/>
    <col collapsed="false" customWidth="true" hidden="false" outlineLevel="0" max="18" min="18" style="0" width="11.99"/>
  </cols>
  <sheetData>
    <row r="1" customFormat="false" ht="12.75" hidden="false" customHeight="false" outlineLevel="0" collapsed="false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</row>
    <row r="2" customFormat="false" ht="27.75" hidden="false" customHeight="false" outlineLevel="0" collapsed="false">
      <c r="A2" s="63"/>
      <c r="B2" s="64" t="s">
        <v>128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customFormat="false" ht="20.25" hidden="false" customHeight="false" outlineLevel="0" collapsed="false">
      <c r="A3" s="63"/>
      <c r="B3" s="65" t="s">
        <v>129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customFormat="false" ht="12.75" hidden="false" customHeight="false" outlineLevel="0" collapsed="false">
      <c r="A4" s="63"/>
      <c r="B4" s="63"/>
      <c r="C4" s="63"/>
      <c r="D4" s="63"/>
      <c r="E4" s="63"/>
      <c r="F4" s="63"/>
      <c r="G4" s="66"/>
      <c r="H4" s="63"/>
      <c r="I4" s="67"/>
      <c r="J4" s="63"/>
      <c r="K4" s="63"/>
      <c r="L4" s="68"/>
      <c r="M4" s="68"/>
      <c r="N4" s="63"/>
      <c r="O4" s="69"/>
      <c r="P4" s="63"/>
      <c r="Q4" s="63"/>
      <c r="R4" s="63"/>
      <c r="S4" s="63"/>
      <c r="T4" s="70"/>
      <c r="U4" s="63"/>
      <c r="V4" s="63"/>
    </row>
    <row r="5" customFormat="false" ht="12.75" hidden="false" customHeight="false" outlineLevel="0" collapsed="false">
      <c r="A5" s="71"/>
      <c r="B5" s="71"/>
      <c r="C5" s="71"/>
      <c r="D5" s="71"/>
      <c r="E5" s="71"/>
      <c r="F5" s="71"/>
      <c r="G5" s="71"/>
      <c r="H5" s="71"/>
      <c r="I5" s="72"/>
      <c r="J5" s="71"/>
      <c r="K5" s="71"/>
      <c r="L5" s="73"/>
      <c r="M5" s="73"/>
      <c r="N5" s="71"/>
      <c r="O5" s="74"/>
      <c r="P5" s="71"/>
      <c r="Q5" s="71"/>
      <c r="R5" s="71"/>
      <c r="S5" s="71"/>
      <c r="T5" s="71"/>
      <c r="U5" s="71"/>
      <c r="V5" s="71"/>
    </row>
    <row r="6" customFormat="false" ht="12.75" hidden="false" customHeight="false" outlineLevel="0" collapsed="false">
      <c r="A6" s="71"/>
      <c r="B6" s="75" t="s">
        <v>130</v>
      </c>
      <c r="C6" s="76" t="n">
        <v>35471</v>
      </c>
      <c r="D6" s="71"/>
      <c r="E6" s="71"/>
      <c r="F6" s="77"/>
      <c r="G6" s="77"/>
      <c r="H6" s="77"/>
      <c r="I6" s="72"/>
      <c r="J6" s="71"/>
      <c r="K6" s="71"/>
      <c r="L6" s="73"/>
      <c r="M6" s="73"/>
      <c r="N6" s="71"/>
      <c r="O6" s="74"/>
      <c r="P6" s="71"/>
      <c r="Q6" s="71"/>
      <c r="R6" s="78" t="s">
        <v>131</v>
      </c>
      <c r="S6" s="78"/>
      <c r="T6" s="78"/>
      <c r="U6" s="78"/>
      <c r="V6" s="78"/>
    </row>
    <row r="7" customFormat="false" ht="12.75" hidden="false" customHeight="false" outlineLevel="0" collapsed="false">
      <c r="A7" s="71"/>
      <c r="B7" s="79"/>
      <c r="C7" s="80"/>
      <c r="D7" s="79"/>
      <c r="E7" s="81" t="s">
        <v>132</v>
      </c>
      <c r="F7" s="81"/>
      <c r="G7" s="81"/>
      <c r="H7" s="81"/>
      <c r="I7" s="81"/>
      <c r="J7" s="81"/>
      <c r="K7" s="81"/>
      <c r="L7" s="81"/>
      <c r="M7" s="81"/>
      <c r="N7" s="81"/>
      <c r="O7" s="81"/>
      <c r="P7" s="79"/>
      <c r="Q7" s="77"/>
      <c r="R7" s="82" t="n">
        <v>0</v>
      </c>
      <c r="S7" s="82" t="n">
        <v>1</v>
      </c>
      <c r="T7" s="82" t="n">
        <v>2</v>
      </c>
      <c r="U7" s="82" t="n">
        <v>3</v>
      </c>
      <c r="V7" s="82" t="n">
        <v>4</v>
      </c>
    </row>
    <row r="8" customFormat="false" ht="24" hidden="false" customHeight="false" outlineLevel="0" collapsed="false">
      <c r="A8" s="71"/>
      <c r="B8" s="83" t="s">
        <v>133</v>
      </c>
      <c r="C8" s="84" t="s">
        <v>134</v>
      </c>
      <c r="D8" s="84" t="s">
        <v>135</v>
      </c>
      <c r="E8" s="84" t="s">
        <v>136</v>
      </c>
      <c r="F8" s="84" t="s">
        <v>137</v>
      </c>
      <c r="G8" s="84" t="s">
        <v>138</v>
      </c>
      <c r="H8" s="84" t="s">
        <v>139</v>
      </c>
      <c r="I8" s="84" t="s">
        <v>140</v>
      </c>
      <c r="J8" s="84" t="s">
        <v>141</v>
      </c>
      <c r="K8" s="84" t="s">
        <v>142</v>
      </c>
      <c r="L8" s="84" t="s">
        <v>143</v>
      </c>
      <c r="M8" s="84" t="s">
        <v>144</v>
      </c>
      <c r="N8" s="84" t="s">
        <v>145</v>
      </c>
      <c r="O8" s="84" t="s">
        <v>146</v>
      </c>
      <c r="P8" s="84" t="s">
        <v>147</v>
      </c>
      <c r="Q8" s="85" t="s">
        <v>148</v>
      </c>
      <c r="R8" s="86" t="s">
        <v>149</v>
      </c>
      <c r="S8" s="86" t="s">
        <v>150</v>
      </c>
      <c r="T8" s="86" t="s">
        <v>151</v>
      </c>
      <c r="U8" s="86" t="s">
        <v>152</v>
      </c>
      <c r="V8" s="86" t="s">
        <v>153</v>
      </c>
    </row>
    <row r="9" customFormat="false" ht="12.75" hidden="false" customHeight="false" outlineLevel="0" collapsed="false">
      <c r="A9" s="71"/>
      <c r="B9" s="87" t="e">
        <f aca="false">R9</f>
        <v>#NAME?</v>
      </c>
      <c r="C9" s="88" t="n">
        <v>35431</v>
      </c>
      <c r="D9" s="88" t="n">
        <v>35461</v>
      </c>
      <c r="E9" s="89" t="n">
        <v>32.5</v>
      </c>
      <c r="F9" s="90" t="n">
        <v>0.7538</v>
      </c>
      <c r="G9" s="91" t="n">
        <f aca="false">(C9-$C$6)/365.25</f>
        <v>-0.109514031485284</v>
      </c>
      <c r="H9" s="91" t="n">
        <f aca="false">(D9-$C$6)/365.25</f>
        <v>-0.027378507871321</v>
      </c>
      <c r="I9" s="92" t="n">
        <f aca="false">NETWORKDAYS(C9,D9)</f>
        <v>23</v>
      </c>
      <c r="J9" s="92" t="n">
        <f aca="false">IF($C$6&lt;C9,0,NETWORKDAYS(C9,$C$6))</f>
        <v>29</v>
      </c>
      <c r="K9" s="92" t="n">
        <v>40</v>
      </c>
      <c r="L9" s="93" t="n">
        <v>0.045</v>
      </c>
      <c r="M9" s="92" t="n">
        <v>0.25</v>
      </c>
      <c r="N9" s="92" t="n">
        <v>32.5</v>
      </c>
      <c r="O9" s="92" t="n">
        <f aca="false">IF($C$6&lt;D20,(D20-$C$6)/365,0.01)</f>
        <v>0.887671232876712</v>
      </c>
      <c r="P9" s="92" t="n">
        <v>0</v>
      </c>
      <c r="Q9" s="82" t="n">
        <v>1</v>
      </c>
      <c r="R9" s="94" t="e">
        <f aca="false">ASTRIP($E$9:$E$20,$F$9:$F$20,$G$9:$G$20,$H$9:$H$20,$I$9:$I$20,$J$9,$K$9,$L$9,$M$9,$N$9,$O$9,$P$9,R$7,$Q9)</f>
        <v>#NAME?</v>
      </c>
      <c r="S9" s="94" t="e">
        <f aca="false">ASTRIP($E$9:$E$20,$F$9:$F$20,$G$9:$G$20,$H$9:$H$20,$I$9:$I$20,$J$9,$K$9,$L$9,$M$9,$N$9,$O$9,$P$9,S$7,$Q9)</f>
        <v>#NAME?</v>
      </c>
      <c r="T9" s="94" t="e">
        <f aca="false">ASTRIP($E$9:$E$20,$F$9:$F$20,$G$9:$G$20,$H$9:$H$20,$I$9:$I$20,$J$9,$K$9,$L$9,$M$9,$N$9,$O$9,$P$9,T$7,$Q9)</f>
        <v>#NAME?</v>
      </c>
      <c r="U9" s="95" t="e">
        <f aca="false">ASTRIP($E$9:$E$20,$F$9:$F$20,$G$9:$G$20,$H$9:$H$20,$I$9:$I$20,$J$9,$K$9,$L$9,$M$9,$N$9,$O$9,$P$9,U$7,$Q9)</f>
        <v>#NAME?</v>
      </c>
      <c r="V9" s="96" t="e">
        <f aca="false">ASTRIP($E$9:$E$20,$F$9:$F$20,$G$9:$G$20,$H$9:$H$20,$I$9:$I$20,$J$9,$K$9,$L$9,$M$9,$N$9,$O$9,$P$9,V$7,$Q9)</f>
        <v>#NAME?</v>
      </c>
    </row>
    <row r="10" customFormat="false" ht="12.75" hidden="false" customHeight="false" outlineLevel="0" collapsed="false">
      <c r="A10" s="71"/>
      <c r="B10" s="92"/>
      <c r="C10" s="88" t="n">
        <v>35462</v>
      </c>
      <c r="D10" s="88" t="n">
        <v>35489</v>
      </c>
      <c r="E10" s="89" t="n">
        <v>32.5</v>
      </c>
      <c r="F10" s="90" t="n">
        <v>0.6817</v>
      </c>
      <c r="G10" s="91" t="n">
        <f aca="false">(C10-$C$6)/365.25</f>
        <v>-0.0246406570841889</v>
      </c>
      <c r="H10" s="91" t="n">
        <f aca="false">(D10-$C$6)/365.25</f>
        <v>0.0492813141683778</v>
      </c>
      <c r="I10" s="92" t="n">
        <f aca="false">NETWORKDAYS(C10,D10)</f>
        <v>20</v>
      </c>
      <c r="J10" s="92"/>
      <c r="K10" s="92"/>
      <c r="L10" s="92"/>
      <c r="M10" s="92"/>
      <c r="N10" s="92"/>
      <c r="O10" s="92"/>
      <c r="P10" s="92"/>
      <c r="Q10" s="82" t="n">
        <v>2</v>
      </c>
      <c r="R10" s="92"/>
      <c r="S10" s="94" t="e">
        <f aca="false">ASTRIP($E$9:$E$20,$F$9:$F$20,$G$9:$G$20,$H$9:$H$20,$I$9:$I$20,$J$9,$K$9,$L$9,$M$9,$N$9,$O$9,$P$9,S$7,$Q10)</f>
        <v>#NAME?</v>
      </c>
      <c r="T10" s="94" t="e">
        <f aca="false">ASTRIP($E$9:$E$20,$F$9:$F$20,$G$9:$G$20,$H$9:$H$20,$I$9:$I$20,$J$9,$K$9,$L$9,$M$9,$N$9,$O$9,$P$9,T$7,$Q10)</f>
        <v>#NAME?</v>
      </c>
      <c r="U10" s="95" t="e">
        <f aca="false">ASTRIP($E$9:$E$20,$F$9:$F$20,$G$9:$G$20,$H$9:$H$20,$I$9:$I$20,$J$9,$K$9,$L$9,$M$9,$N$9,$O$9,$P$9,U$7,$Q10)</f>
        <v>#NAME?</v>
      </c>
      <c r="V10" s="97"/>
    </row>
    <row r="11" customFormat="false" ht="12.75" hidden="false" customHeight="false" outlineLevel="0" collapsed="false">
      <c r="A11" s="71"/>
      <c r="B11" s="92"/>
      <c r="C11" s="88" t="n">
        <v>35490</v>
      </c>
      <c r="D11" s="88" t="n">
        <v>35520</v>
      </c>
      <c r="E11" s="89" t="n">
        <v>24.75</v>
      </c>
      <c r="F11" s="90" t="n">
        <v>0.5275</v>
      </c>
      <c r="G11" s="91" t="n">
        <f aca="false">(C11-$C$6)/365.25</f>
        <v>0.0520191649555099</v>
      </c>
      <c r="H11" s="91" t="n">
        <f aca="false">(D11-$C$6)/365.25</f>
        <v>0.134154688569473</v>
      </c>
      <c r="I11" s="92" t="n">
        <f aca="false">NETWORKDAYS(C11,D11)</f>
        <v>21</v>
      </c>
      <c r="J11" s="92"/>
      <c r="K11" s="92"/>
      <c r="L11" s="92"/>
      <c r="M11" s="92"/>
      <c r="N11" s="92"/>
      <c r="O11" s="92"/>
      <c r="P11" s="92"/>
      <c r="Q11" s="82" t="n">
        <v>3</v>
      </c>
      <c r="R11" s="92"/>
      <c r="S11" s="94" t="e">
        <f aca="false">ASTRIP($E$9:$E$20,$F$9:$F$20,$G$9:$G$20,$H$9:$H$20,$I$9:$I$20,$J$9,$K$9,$L$9,$M$9,$N$9,$O$9,$P$9,S$7,$Q11)</f>
        <v>#NAME?</v>
      </c>
      <c r="T11" s="94" t="e">
        <f aca="false">ASTRIP($E$9:$E$20,$F$9:$F$20,$G$9:$G$20,$H$9:$H$20,$I$9:$I$20,$J$9,$K$9,$L$9,$M$9,$N$9,$O$9,$P$9,T$7,$Q11)</f>
        <v>#NAME?</v>
      </c>
      <c r="U11" s="95" t="e">
        <f aca="false">ASTRIP($E$9:$E$20,$F$9:$F$20,$G$9:$G$20,$H$9:$H$20,$I$9:$I$20,$J$9,$K$9,$L$9,$M$9,$N$9,$O$9,$P$9,U$7,$Q11)</f>
        <v>#NAME?</v>
      </c>
      <c r="V11" s="97"/>
    </row>
    <row r="12" customFormat="false" ht="12.75" hidden="false" customHeight="false" outlineLevel="0" collapsed="false">
      <c r="A12" s="71"/>
      <c r="B12" s="92"/>
      <c r="C12" s="88" t="n">
        <v>35521</v>
      </c>
      <c r="D12" s="88" t="n">
        <v>35550</v>
      </c>
      <c r="E12" s="89" t="n">
        <v>21.5</v>
      </c>
      <c r="F12" s="90" t="n">
        <v>0.4521</v>
      </c>
      <c r="G12" s="91" t="n">
        <f aca="false">(C12-$C$6)/365.25</f>
        <v>0.136892539356605</v>
      </c>
      <c r="H12" s="91" t="n">
        <f aca="false">(D12-$C$6)/365.25</f>
        <v>0.216290212183436</v>
      </c>
      <c r="I12" s="92" t="n">
        <f aca="false">NETWORKDAYS(C12,D12)</f>
        <v>22</v>
      </c>
      <c r="J12" s="92"/>
      <c r="K12" s="92"/>
      <c r="L12" s="92"/>
      <c r="M12" s="92"/>
      <c r="N12" s="92"/>
      <c r="O12" s="92"/>
      <c r="P12" s="92"/>
      <c r="Q12" s="82" t="n">
        <v>4</v>
      </c>
      <c r="R12" s="92"/>
      <c r="S12" s="94" t="e">
        <f aca="false">ASTRIP($E$9:$E$20,$F$9:$F$20,$G$9:$G$20,$H$9:$H$20,$I$9:$I$20,$J$9,$K$9,$L$9,$M$9,$N$9,$O$9,$P$9,S$7,$Q12)</f>
        <v>#NAME?</v>
      </c>
      <c r="T12" s="94" t="e">
        <f aca="false">ASTRIP($E$9:$E$20,$F$9:$F$20,$G$9:$G$20,$H$9:$H$20,$I$9:$I$20,$J$9,$K$9,$L$9,$M$9,$N$9,$O$9,$P$9,T$7,$Q12)</f>
        <v>#NAME?</v>
      </c>
      <c r="U12" s="95" t="e">
        <f aca="false">ASTRIP($E$9:$E$20,$F$9:$F$20,$G$9:$G$20,$H$9:$H$20,$I$9:$I$20,$J$9,$K$9,$L$9,$M$9,$N$9,$O$9,$P$9,U$7,$Q12)</f>
        <v>#NAME?</v>
      </c>
      <c r="V12" s="97"/>
    </row>
    <row r="13" customFormat="false" ht="12.75" hidden="false" customHeight="false" outlineLevel="0" collapsed="false">
      <c r="A13" s="71"/>
      <c r="B13" s="92"/>
      <c r="C13" s="88" t="n">
        <v>35551</v>
      </c>
      <c r="D13" s="88" t="n">
        <v>35581</v>
      </c>
      <c r="E13" s="89" t="n">
        <v>21.5</v>
      </c>
      <c r="F13" s="90" t="n">
        <v>0.4725</v>
      </c>
      <c r="G13" s="91" t="n">
        <f aca="false">(C13-$C$6)/365.25</f>
        <v>0.219028062970568</v>
      </c>
      <c r="H13" s="91" t="n">
        <f aca="false">(D13-$C$6)/365.25</f>
        <v>0.301163586584531</v>
      </c>
      <c r="I13" s="92" t="n">
        <f aca="false">NETWORKDAYS(C13,D13)</f>
        <v>22</v>
      </c>
      <c r="J13" s="92"/>
      <c r="K13" s="92"/>
      <c r="L13" s="92"/>
      <c r="M13" s="92"/>
      <c r="N13" s="92"/>
      <c r="O13" s="92"/>
      <c r="P13" s="92"/>
      <c r="Q13" s="82" t="n">
        <v>5</v>
      </c>
      <c r="R13" s="92"/>
      <c r="S13" s="94" t="e">
        <f aca="false">ASTRIP($E$9:$E$20,$F$9:$F$20,$G$9:$G$20,$H$9:$H$20,$I$9:$I$20,$J$9,$K$9,$L$9,$M$9,$N$9,$O$9,$P$9,S$7,$Q13)</f>
        <v>#NAME?</v>
      </c>
      <c r="T13" s="94" t="e">
        <f aca="false">ASTRIP($E$9:$E$20,$F$9:$F$20,$G$9:$G$20,$H$9:$H$20,$I$9:$I$20,$J$9,$K$9,$L$9,$M$9,$N$9,$O$9,$P$9,T$7,$Q13)</f>
        <v>#NAME?</v>
      </c>
      <c r="U13" s="95" t="e">
        <f aca="false">ASTRIP($E$9:$E$20,$F$9:$F$20,$G$9:$G$20,$H$9:$H$20,$I$9:$I$20,$J$9,$K$9,$L$9,$M$9,$N$9,$O$9,$P$9,U$7,$Q13)</f>
        <v>#NAME?</v>
      </c>
      <c r="V13" s="97"/>
    </row>
    <row r="14" customFormat="false" ht="12.75" hidden="false" customHeight="false" outlineLevel="0" collapsed="false">
      <c r="A14" s="71"/>
      <c r="B14" s="92"/>
      <c r="C14" s="88" t="n">
        <v>35582</v>
      </c>
      <c r="D14" s="88" t="n">
        <v>35611</v>
      </c>
      <c r="E14" s="89" t="n">
        <v>24.4</v>
      </c>
      <c r="F14" s="90" t="n">
        <v>0.5251</v>
      </c>
      <c r="G14" s="91" t="n">
        <f aca="false">(C14-$C$6)/365.25</f>
        <v>0.303901437371663</v>
      </c>
      <c r="H14" s="91" t="n">
        <f aca="false">(D14-$C$6)/365.25</f>
        <v>0.383299110198494</v>
      </c>
      <c r="I14" s="92" t="n">
        <f aca="false">NETWORKDAYS(C14,D14)</f>
        <v>21</v>
      </c>
      <c r="J14" s="92"/>
      <c r="K14" s="92"/>
      <c r="L14" s="92"/>
      <c r="M14" s="92"/>
      <c r="N14" s="92"/>
      <c r="O14" s="92"/>
      <c r="P14" s="92"/>
      <c r="Q14" s="82" t="n">
        <v>6</v>
      </c>
      <c r="R14" s="92"/>
      <c r="S14" s="94" t="e">
        <f aca="false">ASTRIP($E$9:$E$20,$F$9:$F$20,$G$9:$G$20,$H$9:$H$20,$I$9:$I$20,$J$9,$K$9,$L$9,$M$9,$N$9,$O$9,$P$9,S$7,$Q14)</f>
        <v>#NAME?</v>
      </c>
      <c r="T14" s="94" t="e">
        <f aca="false">ASTRIP($E$9:$E$20,$F$9:$F$20,$G$9:$G$20,$H$9:$H$20,$I$9:$I$20,$J$9,$K$9,$L$9,$M$9,$N$9,$O$9,$P$9,T$7,$Q14)</f>
        <v>#NAME?</v>
      </c>
      <c r="U14" s="95" t="e">
        <f aca="false">ASTRIP($E$9:$E$20,$F$9:$F$20,$G$9:$G$20,$H$9:$H$20,$I$9:$I$20,$J$9,$K$9,$L$9,$M$9,$N$9,$O$9,$P$9,U$7,$Q14)</f>
        <v>#NAME?</v>
      </c>
      <c r="V14" s="97"/>
    </row>
    <row r="15" customFormat="false" ht="12.75" hidden="false" customHeight="false" outlineLevel="0" collapsed="false">
      <c r="A15" s="71"/>
      <c r="B15" s="92"/>
      <c r="C15" s="88" t="n">
        <v>35612</v>
      </c>
      <c r="D15" s="88" t="n">
        <v>35642</v>
      </c>
      <c r="E15" s="89" t="n">
        <v>32</v>
      </c>
      <c r="F15" s="90" t="n">
        <v>0.5996</v>
      </c>
      <c r="G15" s="91" t="n">
        <f aca="false">(C15-$C$6)/365.25</f>
        <v>0.386036960985626</v>
      </c>
      <c r="H15" s="91" t="n">
        <f aca="false">(D15-$C$6)/365.25</f>
        <v>0.468172484599589</v>
      </c>
      <c r="I15" s="92" t="n">
        <f aca="false">NETWORKDAYS(C15,D15)</f>
        <v>23</v>
      </c>
      <c r="J15" s="92"/>
      <c r="K15" s="92"/>
      <c r="L15" s="92"/>
      <c r="M15" s="92"/>
      <c r="N15" s="92"/>
      <c r="O15" s="92"/>
      <c r="P15" s="92"/>
      <c r="Q15" s="82" t="n">
        <v>7</v>
      </c>
      <c r="R15" s="92"/>
      <c r="S15" s="94" t="e">
        <f aca="false">ASTRIP($E$9:$E$20,$F$9:$F$20,$G$9:$G$20,$H$9:$H$20,$I$9:$I$20,$J$9,$K$9,$L$9,$M$9,$N$9,$O$9,$P$9,S$7,$Q15)</f>
        <v>#NAME?</v>
      </c>
      <c r="T15" s="94" t="e">
        <f aca="false">ASTRIP($E$9:$E$20,$F$9:$F$20,$G$9:$G$20,$H$9:$H$20,$I$9:$I$20,$J$9,$K$9,$L$9,$M$9,$N$9,$O$9,$P$9,T$7,$Q15)</f>
        <v>#NAME?</v>
      </c>
      <c r="U15" s="95" t="e">
        <f aca="false">ASTRIP($E$9:$E$20,$F$9:$F$20,$G$9:$G$20,$H$9:$H$20,$I$9:$I$20,$J$9,$K$9,$L$9,$M$9,$N$9,$O$9,$P$9,U$7,$Q15)</f>
        <v>#NAME?</v>
      </c>
      <c r="V15" s="97"/>
    </row>
    <row r="16" customFormat="false" ht="12.75" hidden="false" customHeight="false" outlineLevel="0" collapsed="false">
      <c r="A16" s="71"/>
      <c r="B16" s="92"/>
      <c r="C16" s="88" t="n">
        <v>35643</v>
      </c>
      <c r="D16" s="88" t="n">
        <v>35673</v>
      </c>
      <c r="E16" s="89" t="n">
        <v>32</v>
      </c>
      <c r="F16" s="90" t="n">
        <v>0.5765</v>
      </c>
      <c r="G16" s="91" t="n">
        <f aca="false">(C16-$C$6)/365.25</f>
        <v>0.470910335386721</v>
      </c>
      <c r="H16" s="91" t="n">
        <f aca="false">(D16-$C$6)/365.25</f>
        <v>0.553045859000685</v>
      </c>
      <c r="I16" s="92" t="n">
        <f aca="false">NETWORKDAYS(C16,D16)</f>
        <v>21</v>
      </c>
      <c r="J16" s="92"/>
      <c r="K16" s="92"/>
      <c r="L16" s="92"/>
      <c r="M16" s="92"/>
      <c r="N16" s="92"/>
      <c r="O16" s="92"/>
      <c r="P16" s="92"/>
      <c r="Q16" s="82" t="n">
        <v>8</v>
      </c>
      <c r="R16" s="92"/>
      <c r="S16" s="94" t="e">
        <f aca="false">ASTRIP($E$9:$E$20,$F$9:$F$20,$G$9:$G$20,$H$9:$H$20,$I$9:$I$20,$J$9,$K$9,$L$9,$M$9,$N$9,$O$9,$P$9,S$7,$Q16)</f>
        <v>#NAME?</v>
      </c>
      <c r="T16" s="94" t="e">
        <f aca="false">ASTRIP($E$9:$E$20,$F$9:$F$20,$G$9:$G$20,$H$9:$H$20,$I$9:$I$20,$J$9,$K$9,$L$9,$M$9,$N$9,$O$9,$P$9,T$7,$Q16)</f>
        <v>#NAME?</v>
      </c>
      <c r="U16" s="95" t="e">
        <f aca="false">ASTRIP($E$9:$E$20,$F$9:$F$20,$G$9:$G$20,$H$9:$H$20,$I$9:$I$20,$J$9,$K$9,$L$9,$M$9,$N$9,$O$9,$P$9,U$7,$Q16)</f>
        <v>#NAME?</v>
      </c>
      <c r="V16" s="97"/>
    </row>
    <row r="17" customFormat="false" ht="12.75" hidden="false" customHeight="false" outlineLevel="0" collapsed="false">
      <c r="A17" s="98"/>
      <c r="B17" s="92"/>
      <c r="C17" s="88" t="n">
        <v>35674</v>
      </c>
      <c r="D17" s="88" t="n">
        <v>35703</v>
      </c>
      <c r="E17" s="89" t="n">
        <v>23.1</v>
      </c>
      <c r="F17" s="90" t="n">
        <v>0.464</v>
      </c>
      <c r="G17" s="91" t="n">
        <f aca="false">(C17-$C$6)/365.25</f>
        <v>0.555783709787817</v>
      </c>
      <c r="H17" s="91" t="n">
        <f aca="false">(D17-$C$6)/365.25</f>
        <v>0.635181382614648</v>
      </c>
      <c r="I17" s="92" t="n">
        <f aca="false">NETWORKDAYS(C17,D17)</f>
        <v>22</v>
      </c>
      <c r="J17" s="92"/>
      <c r="K17" s="92"/>
      <c r="L17" s="92"/>
      <c r="M17" s="92"/>
      <c r="N17" s="92"/>
      <c r="O17" s="92"/>
      <c r="P17" s="92"/>
      <c r="Q17" s="82" t="n">
        <v>9</v>
      </c>
      <c r="R17" s="92"/>
      <c r="S17" s="94" t="e">
        <f aca="false">ASTRIP($E$9:$E$20,$F$9:$F$20,$G$9:$G$20,$H$9:$H$20,$I$9:$I$20,$J$9,$K$9,$L$9,$M$9,$N$9,$O$9,$P$9,S$7,$Q17)</f>
        <v>#NAME?</v>
      </c>
      <c r="T17" s="94" t="e">
        <f aca="false">ASTRIP($E$9:$E$20,$F$9:$F$20,$G$9:$G$20,$H$9:$H$20,$I$9:$I$20,$J$9,$K$9,$L$9,$M$9,$N$9,$O$9,$P$9,T$7,$Q17)</f>
        <v>#NAME?</v>
      </c>
      <c r="U17" s="95" t="e">
        <f aca="false">ASTRIP($E$9:$E$20,$F$9:$F$20,$G$9:$G$20,$H$9:$H$20,$I$9:$I$20,$J$9,$K$9,$L$9,$M$9,$N$9,$O$9,$P$9,U$7,$Q17)</f>
        <v>#NAME?</v>
      </c>
      <c r="V17" s="97"/>
    </row>
    <row r="18" customFormat="false" ht="12.75" hidden="false" customHeight="false" outlineLevel="0" collapsed="false">
      <c r="A18" s="99"/>
      <c r="B18" s="92"/>
      <c r="C18" s="88" t="n">
        <v>35704</v>
      </c>
      <c r="D18" s="88" t="n">
        <v>35734</v>
      </c>
      <c r="E18" s="89" t="n">
        <v>21.3</v>
      </c>
      <c r="F18" s="90" t="n">
        <v>0.3848</v>
      </c>
      <c r="G18" s="91" t="n">
        <f aca="false">(C18-$C$6)/365.25</f>
        <v>0.63791923340178</v>
      </c>
      <c r="H18" s="91" t="n">
        <f aca="false">(D18-$C$6)/365.25</f>
        <v>0.720054757015743</v>
      </c>
      <c r="I18" s="92" t="n">
        <f aca="false">NETWORKDAYS(C18,D18)</f>
        <v>23</v>
      </c>
      <c r="J18" s="92"/>
      <c r="K18" s="92"/>
      <c r="L18" s="92"/>
      <c r="M18" s="92"/>
      <c r="N18" s="92"/>
      <c r="O18" s="92"/>
      <c r="P18" s="92"/>
      <c r="Q18" s="82" t="n">
        <v>10</v>
      </c>
      <c r="R18" s="92"/>
      <c r="S18" s="94" t="e">
        <f aca="false">ASTRIP($E$9:$E$20,$F$9:$F$20,$G$9:$G$20,$H$9:$H$20,$I$9:$I$20,$J$9,$K$9,$L$9,$M$9,$N$9,$O$9,$P$9,S$7,$Q18)</f>
        <v>#NAME?</v>
      </c>
      <c r="T18" s="94" t="e">
        <f aca="false">ASTRIP($E$9:$E$20,$F$9:$F$20,$G$9:$G$20,$H$9:$H$20,$I$9:$I$20,$J$9,$K$9,$L$9,$M$9,$N$9,$O$9,$P$9,T$7,$Q18)</f>
        <v>#NAME?</v>
      </c>
      <c r="U18" s="95" t="e">
        <f aca="false">ASTRIP($E$9:$E$20,$F$9:$F$20,$G$9:$G$20,$H$9:$H$20,$I$9:$I$20,$J$9,$K$9,$L$9,$M$9,$N$9,$O$9,$P$9,U$7,$Q18)</f>
        <v>#NAME?</v>
      </c>
      <c r="V18" s="97"/>
    </row>
    <row r="19" customFormat="false" ht="12.75" hidden="false" customHeight="false" outlineLevel="0" collapsed="false">
      <c r="A19" s="71"/>
      <c r="B19" s="92"/>
      <c r="C19" s="88" t="n">
        <v>35735</v>
      </c>
      <c r="D19" s="88" t="n">
        <v>35764</v>
      </c>
      <c r="E19" s="89" t="n">
        <v>22.4</v>
      </c>
      <c r="F19" s="90" t="n">
        <v>0.3997</v>
      </c>
      <c r="G19" s="91" t="n">
        <f aca="false">(C19-$C$6)/365.25</f>
        <v>0.722792607802875</v>
      </c>
      <c r="H19" s="91" t="n">
        <f aca="false">(D19-$C$6)/365.25</f>
        <v>0.802190280629706</v>
      </c>
      <c r="I19" s="92" t="n">
        <f aca="false">NETWORKDAYS(C19,D19)</f>
        <v>20</v>
      </c>
      <c r="J19" s="92"/>
      <c r="K19" s="92"/>
      <c r="L19" s="92"/>
      <c r="M19" s="92"/>
      <c r="N19" s="92"/>
      <c r="O19" s="92"/>
      <c r="P19" s="92"/>
      <c r="Q19" s="82" t="n">
        <v>11</v>
      </c>
      <c r="R19" s="92"/>
      <c r="S19" s="94" t="e">
        <f aca="false">ASTRIP($E$9:$E$20,$F$9:$F$20,$G$9:$G$20,$H$9:$H$20,$I$9:$I$20,$J$9,$K$9,$L$9,$M$9,$N$9,$O$9,$P$9,S$7,$Q19)</f>
        <v>#NAME?</v>
      </c>
      <c r="T19" s="94" t="e">
        <f aca="false">ASTRIP($E$9:$E$20,$F$9:$F$20,$G$9:$G$20,$H$9:$H$20,$I$9:$I$20,$J$9,$K$9,$L$9,$M$9,$N$9,$O$9,$P$9,T$7,$Q19)</f>
        <v>#NAME?</v>
      </c>
      <c r="U19" s="95" t="e">
        <f aca="false">ASTRIP($E$9:$E$20,$F$9:$F$20,$G$9:$G$20,$H$9:$H$20,$I$9:$I$20,$J$9,$K$9,$L$9,$M$9,$N$9,$O$9,$P$9,U$7,$Q19)</f>
        <v>#NAME?</v>
      </c>
      <c r="V19" s="97"/>
    </row>
    <row r="20" customFormat="false" ht="12.75" hidden="false" customHeight="false" outlineLevel="0" collapsed="false">
      <c r="A20" s="71"/>
      <c r="B20" s="92"/>
      <c r="C20" s="88" t="n">
        <v>35765</v>
      </c>
      <c r="D20" s="88" t="n">
        <v>35795</v>
      </c>
      <c r="E20" s="89" t="n">
        <v>26.35</v>
      </c>
      <c r="F20" s="90" t="n">
        <v>0.4499</v>
      </c>
      <c r="G20" s="91" t="n">
        <f aca="false">(C20-$C$6)/365.25</f>
        <v>0.804928131416838</v>
      </c>
      <c r="H20" s="91" t="n">
        <f aca="false">(D20-$C$6)/365.25</f>
        <v>0.887063655030801</v>
      </c>
      <c r="I20" s="92" t="n">
        <f aca="false">NETWORKDAYS(C20,D20)</f>
        <v>23</v>
      </c>
      <c r="J20" s="92"/>
      <c r="K20" s="92"/>
      <c r="L20" s="92"/>
      <c r="M20" s="92"/>
      <c r="N20" s="92"/>
      <c r="O20" s="92"/>
      <c r="P20" s="92"/>
      <c r="Q20" s="82" t="n">
        <v>12</v>
      </c>
      <c r="R20" s="92"/>
      <c r="S20" s="94" t="e">
        <f aca="false">ASTRIP($E$9:$E$20,$F$9:$F$20,$G$9:$G$20,$H$9:$H$20,$I$9:$I$20,$J$9,$K$9,$L$9,$M$9,$N$9,$O$9,$P$9,S$7,$Q20)</f>
        <v>#NAME?</v>
      </c>
      <c r="T20" s="94" t="e">
        <f aca="false">ASTRIP($E$9:$E$20,$F$9:$F$20,$G$9:$G$20,$H$9:$H$20,$I$9:$I$20,$J$9,$K$9,$L$9,$M$9,$N$9,$O$9,$P$9,T$7,$Q20)</f>
        <v>#NAME?</v>
      </c>
      <c r="U20" s="95" t="e">
        <f aca="false">ASTRIP($E$9:$E$20,$F$9:$F$20,$G$9:$G$20,$H$9:$H$20,$I$9:$I$20,$J$9,$K$9,$L$9,$M$9,$N$9,$O$9,$P$9,U$7,$Q20)</f>
        <v>#NAME?</v>
      </c>
      <c r="V20" s="97"/>
    </row>
    <row r="21" customFormat="false" ht="12.75" hidden="false" customHeight="false" outlineLevel="0" collapsed="false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</row>
    <row r="22" customFormat="false" ht="12.75" hidden="false" customHeight="false" outlineLevel="0" collapsed="false">
      <c r="A22" s="100" t="s">
        <v>154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7"/>
      <c r="S22" s="71"/>
      <c r="T22" s="71"/>
      <c r="U22" s="71"/>
      <c r="V22" s="71"/>
    </row>
    <row r="23" customFormat="false" ht="12.75" hidden="false" customHeight="false" outlineLevel="0" collapsed="false">
      <c r="A23" s="101"/>
      <c r="B23" s="71" t="s">
        <v>155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7"/>
      <c r="S23" s="71"/>
      <c r="T23" s="71"/>
      <c r="U23" s="71"/>
      <c r="V23" s="71"/>
    </row>
    <row r="24" customFormat="false" ht="12.75" hidden="false" customHeight="false" outlineLevel="0" collapsed="false">
      <c r="A24" s="71" t="s">
        <v>156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</row>
    <row r="25" customFormat="false" ht="12.75" hidden="false" customHeight="false" outlineLevel="0" collapsed="false">
      <c r="A25" s="71" t="s">
        <v>157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102"/>
      <c r="S25" s="103"/>
      <c r="T25" s="103"/>
      <c r="U25" s="103"/>
      <c r="V25" s="103"/>
    </row>
    <row r="26" customFormat="false" ht="12.75" hidden="false" customHeight="false" outlineLevel="0" collapsed="false">
      <c r="A26" s="71" t="s">
        <v>158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104" t="s">
        <v>159</v>
      </c>
      <c r="S26" s="71"/>
      <c r="T26" s="71"/>
      <c r="U26" s="71"/>
      <c r="V26" s="71"/>
    </row>
    <row r="27" customFormat="false" ht="12.75" hidden="false" customHeight="false" outlineLevel="0" collapsed="false">
      <c r="A27" s="71" t="s">
        <v>160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105" t="e">
        <f aca="false">ASTRIP2m(E9,E10,F9,F10,G9,G10,H9,H10,I9,I10,J9,35,L9,M9,N9,O9,P9,R7,2)</f>
        <v>#NAME?</v>
      </c>
      <c r="S27" s="71"/>
      <c r="T27" s="71"/>
      <c r="U27" s="71"/>
      <c r="V27" s="71"/>
    </row>
    <row r="28" customFormat="false" ht="12.75" hidden="false" customHeight="false" outlineLevel="0" collapsed="false">
      <c r="A28" s="71"/>
      <c r="B28" s="71" t="s">
        <v>161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</row>
    <row r="29" customFormat="false" ht="12.75" hidden="false" customHeight="false" outlineLevel="0" collapsed="false">
      <c r="A29" s="71" t="s">
        <v>162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</row>
    <row r="30" customFormat="false" ht="12.75" hidden="false" customHeight="false" outlineLevel="0" collapsed="false">
      <c r="A30" s="71"/>
      <c r="B30" s="71" t="s">
        <v>163</v>
      </c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</row>
    <row r="31" customFormat="false" ht="12.75" hidden="false" customHeight="false" outlineLevel="0" collapsed="false">
      <c r="A31" s="71"/>
      <c r="B31" s="71" t="s">
        <v>164</v>
      </c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</row>
    <row r="32" customFormat="false" ht="12.75" hidden="false" customHeight="false" outlineLevel="0" collapsed="false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</row>
    <row r="33" customFormat="false" ht="12.75" hidden="false" customHeight="false" outlineLevel="0" collapsed="false">
      <c r="A33" s="92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</row>
    <row r="34" customFormat="false" ht="12.75" hidden="false" customHeight="false" outlineLevel="0" collapsed="false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1"/>
      <c r="S34" s="92"/>
      <c r="T34" s="92"/>
      <c r="U34" s="92"/>
      <c r="V34" s="92"/>
    </row>
    <row r="35" customFormat="false" ht="12.75" hidden="false" customHeight="false" outlineLevel="0" collapsed="false">
      <c r="A35" s="92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</row>
    <row r="36" customFormat="false" ht="12.75" hidden="false" customHeight="false" outlineLevel="0" collapsed="false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</row>
    <row r="37" customFormat="false" ht="12.75" hidden="false" customHeight="false" outlineLevel="0" collapsed="false">
      <c r="A37" s="92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</row>
    <row r="38" customFormat="false" ht="12.75" hidden="false" customHeight="false" outlineLevel="0" collapsed="false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</row>
  </sheetData>
  <mergeCells count="2">
    <mergeCell ref="R6:V6"/>
    <mergeCell ref="E7:O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K10" activeCellId="0" sqref="K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9.7"/>
    <col collapsed="false" customWidth="true" hidden="false" outlineLevel="0" max="13" min="13" style="0" width="10.41"/>
    <col collapsed="false" customWidth="true" hidden="false" outlineLevel="0" max="14" min="14" style="0" width="9.14"/>
    <col collapsed="false" customWidth="true" hidden="false" outlineLevel="0" max="18" min="18" style="0" width="13.28"/>
    <col collapsed="false" customWidth="true" hidden="false" outlineLevel="0" max="21" min="20" style="0" width="10.71"/>
  </cols>
  <sheetData>
    <row r="1" customFormat="false" ht="12.75" hidden="false" customHeight="false" outlineLevel="0" collapsed="false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</row>
    <row r="2" customFormat="false" ht="27.75" hidden="false" customHeight="false" outlineLevel="0" collapsed="false">
      <c r="A2" s="63"/>
      <c r="B2" s="64" t="s">
        <v>128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customFormat="false" ht="20.25" hidden="false" customHeight="false" outlineLevel="0" collapsed="false">
      <c r="A3" s="63"/>
      <c r="B3" s="106" t="s">
        <v>165</v>
      </c>
      <c r="C3" s="107"/>
      <c r="D3" s="107"/>
      <c r="E3" s="107"/>
      <c r="F3" s="107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customFormat="false" ht="12.75" hidden="false" customHeight="false" outlineLevel="0" collapsed="false">
      <c r="A4" s="63"/>
      <c r="B4" s="63"/>
      <c r="C4" s="63"/>
      <c r="D4" s="63"/>
      <c r="E4" s="63"/>
      <c r="F4" s="63"/>
      <c r="G4" s="66"/>
      <c r="H4" s="63"/>
      <c r="I4" s="67"/>
      <c r="J4" s="63"/>
      <c r="K4" s="63"/>
      <c r="L4" s="68"/>
      <c r="M4" s="68"/>
      <c r="N4" s="63"/>
      <c r="O4" s="69"/>
      <c r="P4" s="63"/>
      <c r="Q4" s="63"/>
      <c r="R4" s="63"/>
      <c r="S4" s="63"/>
      <c r="T4" s="70"/>
      <c r="U4" s="63"/>
      <c r="V4" s="63"/>
    </row>
    <row r="5" customFormat="false" ht="12.75" hidden="false" customHeight="false" outlineLevel="0" collapsed="false">
      <c r="A5" s="71"/>
      <c r="B5" s="71"/>
      <c r="C5" s="71"/>
      <c r="D5" s="71"/>
      <c r="E5" s="71"/>
      <c r="F5" s="71"/>
      <c r="G5" s="71"/>
      <c r="H5" s="71"/>
      <c r="I5" s="72"/>
      <c r="J5" s="71"/>
      <c r="K5" s="71"/>
      <c r="L5" s="73"/>
      <c r="M5" s="73"/>
      <c r="N5" s="71"/>
      <c r="O5" s="74"/>
      <c r="P5" s="71"/>
      <c r="Q5" s="71"/>
      <c r="R5" s="71"/>
      <c r="S5" s="71"/>
      <c r="T5" s="71"/>
      <c r="U5" s="71"/>
      <c r="V5" s="71"/>
    </row>
    <row r="6" customFormat="false" ht="12.75" hidden="false" customHeight="false" outlineLevel="0" collapsed="false">
      <c r="A6" s="71"/>
      <c r="B6" s="75" t="s">
        <v>130</v>
      </c>
      <c r="C6" s="76" t="n">
        <v>37158</v>
      </c>
      <c r="D6" s="71"/>
      <c r="E6" s="71"/>
      <c r="F6" s="77"/>
      <c r="G6" s="77"/>
      <c r="H6" s="77"/>
      <c r="I6" s="72"/>
      <c r="J6" s="71"/>
      <c r="K6" s="71"/>
      <c r="L6" s="73"/>
      <c r="M6" s="73"/>
      <c r="N6" s="71"/>
      <c r="O6" s="74"/>
      <c r="P6" s="71"/>
      <c r="Q6" s="71"/>
      <c r="R6" s="78" t="s">
        <v>131</v>
      </c>
      <c r="S6" s="78"/>
      <c r="T6" s="78"/>
      <c r="U6" s="78"/>
      <c r="V6" s="78"/>
    </row>
    <row r="7" customFormat="false" ht="12.75" hidden="false" customHeight="false" outlineLevel="0" collapsed="false">
      <c r="A7" s="71"/>
      <c r="B7" s="79"/>
      <c r="C7" s="80"/>
      <c r="D7" s="79"/>
      <c r="E7" s="81" t="s">
        <v>132</v>
      </c>
      <c r="F7" s="81"/>
      <c r="G7" s="81"/>
      <c r="H7" s="81"/>
      <c r="I7" s="81"/>
      <c r="J7" s="81"/>
      <c r="K7" s="81"/>
      <c r="L7" s="81"/>
      <c r="M7" s="81"/>
      <c r="N7" s="81"/>
      <c r="O7" s="81"/>
      <c r="P7" s="79"/>
      <c r="Q7" s="77"/>
      <c r="R7" s="82" t="n">
        <v>0</v>
      </c>
      <c r="S7" s="82" t="n">
        <v>1</v>
      </c>
      <c r="T7" s="82" t="n">
        <v>2</v>
      </c>
      <c r="U7" s="82" t="n">
        <v>3</v>
      </c>
      <c r="V7" s="82" t="n">
        <v>4</v>
      </c>
    </row>
    <row r="8" customFormat="false" ht="24" hidden="false" customHeight="false" outlineLevel="0" collapsed="false">
      <c r="A8" s="71"/>
      <c r="B8" s="83" t="s">
        <v>133</v>
      </c>
      <c r="C8" s="108" t="s">
        <v>134</v>
      </c>
      <c r="D8" s="84" t="s">
        <v>135</v>
      </c>
      <c r="E8" s="84" t="s">
        <v>136</v>
      </c>
      <c r="F8" s="84" t="s">
        <v>137</v>
      </c>
      <c r="G8" s="84" t="s">
        <v>138</v>
      </c>
      <c r="H8" s="84" t="s">
        <v>139</v>
      </c>
      <c r="I8" s="84" t="s">
        <v>140</v>
      </c>
      <c r="J8" s="84" t="s">
        <v>141</v>
      </c>
      <c r="K8" s="84" t="s">
        <v>142</v>
      </c>
      <c r="L8" s="84" t="s">
        <v>143</v>
      </c>
      <c r="M8" s="84" t="s">
        <v>144</v>
      </c>
      <c r="N8" s="84" t="s">
        <v>145</v>
      </c>
      <c r="O8" s="84" t="s">
        <v>146</v>
      </c>
      <c r="P8" s="84" t="s">
        <v>147</v>
      </c>
      <c r="Q8" s="85" t="s">
        <v>148</v>
      </c>
      <c r="R8" s="86" t="s">
        <v>149</v>
      </c>
      <c r="S8" s="86" t="s">
        <v>150</v>
      </c>
      <c r="T8" s="86" t="s">
        <v>151</v>
      </c>
      <c r="U8" s="86" t="s">
        <v>152</v>
      </c>
      <c r="V8" s="86" t="s">
        <v>153</v>
      </c>
    </row>
    <row r="9" customFormat="false" ht="12.75" hidden="false" customHeight="false" outlineLevel="0" collapsed="false">
      <c r="A9" s="71"/>
      <c r="B9" s="87" t="e">
        <f aca="false">R9</f>
        <v>#NAME?</v>
      </c>
      <c r="C9" s="109" t="n">
        <v>37257</v>
      </c>
      <c r="D9" s="88" t="n">
        <v>37287</v>
      </c>
      <c r="E9" s="89" t="n">
        <v>33.47</v>
      </c>
      <c r="F9" s="90" t="n">
        <v>0.75</v>
      </c>
      <c r="G9" s="91" t="n">
        <f aca="false">(C9-$C$6)/365.25</f>
        <v>0.271047227926078</v>
      </c>
      <c r="H9" s="91" t="n">
        <f aca="false">(D9-$C$6)/365.25</f>
        <v>0.353182751540041</v>
      </c>
      <c r="I9" s="92" t="n">
        <f aca="false">NETWORKDAYS(C9,D9)</f>
        <v>23</v>
      </c>
      <c r="J9" s="92" t="n">
        <f aca="false">IF($C$6&lt;C9,0,NETWORKDAYS(C9,$C$6))</f>
        <v>0</v>
      </c>
      <c r="K9" s="92" t="n">
        <v>30</v>
      </c>
      <c r="L9" s="93" t="n">
        <v>0.045</v>
      </c>
      <c r="M9" s="92" t="n">
        <v>0.25</v>
      </c>
      <c r="N9" s="92" t="n">
        <v>0</v>
      </c>
      <c r="O9" s="92" t="n">
        <f aca="false">IF($C$6&lt;D20,(D20-$C$6)/365,0.01)</f>
        <v>1.26849315068493</v>
      </c>
      <c r="P9" s="92" t="n">
        <v>1</v>
      </c>
      <c r="Q9" s="82" t="n">
        <v>1</v>
      </c>
      <c r="R9" s="110" t="e">
        <f aca="false">ASTRIP($E$9:$E$20,$F$9:$F$20,$G$9:$G$20,$H$9:$H$20,$I$9:$I$20,$J$9,$K$9,$L$9,$M$9,$N$9,$O$9,$P$9,R$7,$Q9)</f>
        <v>#NAME?</v>
      </c>
      <c r="S9" s="94" t="e">
        <f aca="false">ASTRIP($E$9:$E$20,$F$9:$F$20,$G$9:$G$20,$H$9:$H$20,$I$9:$I$20,$J$9,$K$9,$L$9,$M$9,$N$9,$O$9,$P$9,S$7,$Q9)</f>
        <v>#NAME?</v>
      </c>
      <c r="T9" s="111" t="e">
        <f aca="false">ASTRIP($E$9:$E$20,$F$9:$F$20,$G$9:$G$20,$H$9:$H$20,$I$9:$I$20,$J$9,$K$9,$L$9,$M$9,$N$9,$O$9,$P$9,T$7,$Q9)</f>
        <v>#NAME?</v>
      </c>
      <c r="U9" s="111" t="e">
        <f aca="false">ASTRIP($E$9:$E$20,$F$9:$F$20,$G$9:$G$20,$H$9:$H$20,$I$9:$I$20,$J$9,$K$9,$L$9,$M$9,$N$9,$O$9,$P$9,U$7,$Q9)</f>
        <v>#NAME?</v>
      </c>
      <c r="V9" s="96" t="e">
        <f aca="false">ASTRIP($E$9:$E$20,$F$9:$F$20,$G$9:$G$20,$H$9:$H$20,$I$9:$I$20,$J$9,$K$9,$L$9,$M$9,$N$9,$O$9,$P$9,V$7,$Q9)</f>
        <v>#NAME?</v>
      </c>
    </row>
    <row r="10" customFormat="false" ht="12.75" hidden="false" customHeight="false" outlineLevel="0" collapsed="false">
      <c r="A10" s="71"/>
      <c r="B10" s="92"/>
      <c r="C10" s="109" t="n">
        <v>37288</v>
      </c>
      <c r="D10" s="88" t="n">
        <v>37315</v>
      </c>
      <c r="E10" s="89" t="n">
        <v>33.12</v>
      </c>
      <c r="F10" s="90" t="n">
        <v>0.75</v>
      </c>
      <c r="G10" s="91" t="n">
        <f aca="false">(C10-$C$6)/365.25</f>
        <v>0.355920602327173</v>
      </c>
      <c r="H10" s="91" t="n">
        <f aca="false">(D10-$C$6)/365.25</f>
        <v>0.42984257357974</v>
      </c>
      <c r="I10" s="92" t="n">
        <f aca="false">NETWORKDAYS(C10,D10)</f>
        <v>20</v>
      </c>
      <c r="J10" s="92"/>
      <c r="K10" s="92"/>
      <c r="L10" s="93"/>
      <c r="M10" s="92"/>
      <c r="N10" s="92"/>
      <c r="O10" s="92"/>
      <c r="P10" s="92"/>
      <c r="Q10" s="82" t="n">
        <v>2</v>
      </c>
      <c r="R10" s="92"/>
      <c r="S10" s="94" t="e">
        <f aca="false">ASTRIP($E$9:$E$20,$F$9:$F$20,$G$9:$G$20,$H$9:$H$20,$I$9:$I$20,$J$9,$K$9,$L$9,$M$9,$N$9,$O$9,$P$9,S$7,$Q10)</f>
        <v>#NAME?</v>
      </c>
      <c r="T10" s="111" t="e">
        <f aca="false">ASTRIP($E$9:$E$20,$F$9:$F$20,$G$9:$G$20,$H$9:$H$20,$I$9:$I$20,$J$9,$K$9,$L$9,$M$9,$N$9,$O$9,$P$9,T$7,$Q10)</f>
        <v>#NAME?</v>
      </c>
      <c r="U10" s="111" t="e">
        <f aca="false">ASTRIP($E$9:$E$20,$F$9:$F$20,$G$9:$G$20,$H$9:$H$20,$I$9:$I$20,$J$9,$K$9,$L$9,$M$9,$N$9,$O$9,$P$9,U$7,$Q10)</f>
        <v>#NAME?</v>
      </c>
      <c r="V10" s="97"/>
    </row>
    <row r="11" customFormat="false" ht="12.75" hidden="false" customHeight="false" outlineLevel="0" collapsed="false">
      <c r="A11" s="71"/>
      <c r="B11" s="92"/>
      <c r="C11" s="109" t="n">
        <v>37316</v>
      </c>
      <c r="D11" s="88" t="n">
        <v>37346</v>
      </c>
      <c r="E11" s="89" t="n">
        <v>32.02</v>
      </c>
      <c r="F11" s="90" t="n">
        <v>0.7</v>
      </c>
      <c r="G11" s="91" t="n">
        <f aca="false">(C11-$C$6)/365.25</f>
        <v>0.432580424366872</v>
      </c>
      <c r="H11" s="91" t="n">
        <f aca="false">(D11-$C$6)/365.25</f>
        <v>0.514715947980835</v>
      </c>
      <c r="I11" s="92" t="n">
        <f aca="false">NETWORKDAYS(C11,D11)</f>
        <v>21</v>
      </c>
      <c r="J11" s="92"/>
      <c r="K11" s="92"/>
      <c r="L11" s="93"/>
      <c r="M11" s="92"/>
      <c r="N11" s="92"/>
      <c r="O11" s="92"/>
      <c r="P11" s="92"/>
      <c r="Q11" s="82" t="n">
        <v>3</v>
      </c>
      <c r="R11" s="92"/>
      <c r="S11" s="94" t="e">
        <f aca="false">ASTRIP($E$9:$E$20,$F$9:$F$20,$G$9:$G$20,$H$9:$H$20,$I$9:$I$20,$J$9,$K$9,$L$9,$M$9,$N$9,$O$9,$P$9,S$7,$Q11)</f>
        <v>#NAME?</v>
      </c>
      <c r="T11" s="111" t="e">
        <f aca="false">ASTRIP($E$9:$E$20,$F$9:$F$20,$G$9:$G$20,$H$9:$H$20,$I$9:$I$20,$J$9,$K$9,$L$9,$M$9,$N$9,$O$9,$P$9,T$7,$Q11)</f>
        <v>#NAME?</v>
      </c>
      <c r="U11" s="111" t="e">
        <f aca="false">ASTRIP($E$9:$E$20,$F$9:$F$20,$G$9:$G$20,$H$9:$H$20,$I$9:$I$20,$J$9,$K$9,$L$9,$M$9,$N$9,$O$9,$P$9,U$7,$Q11)</f>
        <v>#NAME?</v>
      </c>
      <c r="V11" s="97"/>
    </row>
    <row r="12" customFormat="false" ht="12.75" hidden="false" customHeight="false" outlineLevel="0" collapsed="false">
      <c r="A12" s="71"/>
      <c r="B12" s="92"/>
      <c r="C12" s="109" t="n">
        <v>37347</v>
      </c>
      <c r="D12" s="88" t="n">
        <v>37376</v>
      </c>
      <c r="E12" s="89" t="n">
        <v>32.97</v>
      </c>
      <c r="F12" s="90" t="n">
        <v>0.7</v>
      </c>
      <c r="G12" s="91" t="n">
        <f aca="false">(C12-$C$6)/365.25</f>
        <v>0.517453798767967</v>
      </c>
      <c r="H12" s="91" t="n">
        <f aca="false">(D12-$C$6)/365.25</f>
        <v>0.596851471594798</v>
      </c>
      <c r="I12" s="92" t="n">
        <f aca="false">NETWORKDAYS(C12,D12)</f>
        <v>22</v>
      </c>
      <c r="J12" s="92"/>
      <c r="K12" s="92"/>
      <c r="L12" s="93"/>
      <c r="M12" s="92"/>
      <c r="N12" s="92"/>
      <c r="O12" s="92"/>
      <c r="P12" s="92"/>
      <c r="Q12" s="82" t="n">
        <v>4</v>
      </c>
      <c r="R12" s="92"/>
      <c r="S12" s="94" t="e">
        <f aca="false">ASTRIP($E$9:$E$20,$F$9:$F$20,$G$9:$G$20,$H$9:$H$20,$I$9:$I$20,$J$9,$K$9,$L$9,$M$9,$N$9,$O$9,$P$9,S$7,$Q12)</f>
        <v>#NAME?</v>
      </c>
      <c r="T12" s="111" t="e">
        <f aca="false">ASTRIP($E$9:$E$20,$F$9:$F$20,$G$9:$G$20,$H$9:$H$20,$I$9:$I$20,$J$9,$K$9,$L$9,$M$9,$N$9,$O$9,$P$9,T$7,$Q12)</f>
        <v>#NAME?</v>
      </c>
      <c r="U12" s="111" t="e">
        <f aca="false">ASTRIP($E$9:$E$20,$F$9:$F$20,$G$9:$G$20,$H$9:$H$20,$I$9:$I$20,$J$9,$K$9,$L$9,$M$9,$N$9,$O$9,$P$9,U$7,$Q12)</f>
        <v>#NAME?</v>
      </c>
      <c r="V12" s="97"/>
    </row>
    <row r="13" customFormat="false" ht="12.75" hidden="false" customHeight="false" outlineLevel="0" collapsed="false">
      <c r="A13" s="71"/>
      <c r="B13" s="92"/>
      <c r="C13" s="109" t="n">
        <v>37377</v>
      </c>
      <c r="D13" s="88" t="n">
        <v>37407</v>
      </c>
      <c r="E13" s="89" t="n">
        <v>37</v>
      </c>
      <c r="F13" s="90" t="n">
        <v>0.7</v>
      </c>
      <c r="G13" s="91" t="n">
        <f aca="false">(C13-$C$6)/365.25</f>
        <v>0.59958932238193</v>
      </c>
      <c r="H13" s="91" t="n">
        <f aca="false">(D13-$C$6)/365.25</f>
        <v>0.681724845995893</v>
      </c>
      <c r="I13" s="92" t="n">
        <f aca="false">NETWORKDAYS(C13,D13)</f>
        <v>23</v>
      </c>
      <c r="J13" s="92"/>
      <c r="K13" s="92"/>
      <c r="L13" s="93"/>
      <c r="M13" s="92"/>
      <c r="N13" s="92"/>
      <c r="O13" s="92"/>
      <c r="P13" s="92"/>
      <c r="Q13" s="82" t="n">
        <v>5</v>
      </c>
      <c r="R13" s="92"/>
      <c r="S13" s="94" t="e">
        <f aca="false">ASTRIP($E$9:$E$20,$F$9:$F$20,$G$9:$G$20,$H$9:$H$20,$I$9:$I$20,$J$9,$K$9,$L$9,$M$9,$N$9,$O$9,$P$9,S$7,$Q13)</f>
        <v>#NAME?</v>
      </c>
      <c r="T13" s="111" t="e">
        <f aca="false">ASTRIP($E$9:$E$20,$F$9:$F$20,$G$9:$G$20,$H$9:$H$20,$I$9:$I$20,$J$9,$K$9,$L$9,$M$9,$N$9,$O$9,$P$9,T$7,$Q13)</f>
        <v>#NAME?</v>
      </c>
      <c r="U13" s="111" t="e">
        <f aca="false">ASTRIP($E$9:$E$20,$F$9:$F$20,$G$9:$G$20,$H$9:$H$20,$I$9:$I$20,$J$9,$K$9,$L$9,$M$9,$N$9,$O$9,$P$9,U$7,$Q13)</f>
        <v>#NAME?</v>
      </c>
      <c r="V13" s="97"/>
    </row>
    <row r="14" customFormat="false" ht="12.75" hidden="false" customHeight="false" outlineLevel="0" collapsed="false">
      <c r="A14" s="71"/>
      <c r="B14" s="92"/>
      <c r="C14" s="109" t="n">
        <v>37408</v>
      </c>
      <c r="D14" s="88" t="n">
        <v>37437</v>
      </c>
      <c r="E14" s="89" t="n">
        <v>47</v>
      </c>
      <c r="F14" s="90" t="n">
        <v>0.75</v>
      </c>
      <c r="G14" s="91" t="n">
        <f aca="false">(C14-$C$6)/365.25</f>
        <v>0.684462696783025</v>
      </c>
      <c r="H14" s="91" t="n">
        <f aca="false">(D14-$C$6)/365.25</f>
        <v>0.763860369609856</v>
      </c>
      <c r="I14" s="92" t="n">
        <f aca="false">NETWORKDAYS(C14,D14)</f>
        <v>20</v>
      </c>
      <c r="J14" s="92"/>
      <c r="K14" s="92"/>
      <c r="L14" s="93"/>
      <c r="M14" s="92"/>
      <c r="N14" s="92"/>
      <c r="O14" s="92"/>
      <c r="P14" s="92"/>
      <c r="Q14" s="82" t="n">
        <v>6</v>
      </c>
      <c r="R14" s="92"/>
      <c r="S14" s="94" t="e">
        <f aca="false">ASTRIP($E$9:$E$20,$F$9:$F$20,$G$9:$G$20,$H$9:$H$20,$I$9:$I$20,$J$9,$K$9,$L$9,$M$9,$N$9,$O$9,$P$9,S$7,$Q14)</f>
        <v>#NAME?</v>
      </c>
      <c r="T14" s="111" t="e">
        <f aca="false">ASTRIP($E$9:$E$20,$F$9:$F$20,$G$9:$G$20,$H$9:$H$20,$I$9:$I$20,$J$9,$K$9,$L$9,$M$9,$N$9,$O$9,$P$9,T$7,$Q14)</f>
        <v>#NAME?</v>
      </c>
      <c r="U14" s="111" t="e">
        <f aca="false">ASTRIP($E$9:$E$20,$F$9:$F$20,$G$9:$G$20,$H$9:$H$20,$I$9:$I$20,$J$9,$K$9,$L$9,$M$9,$N$9,$O$9,$P$9,U$7,$Q14)</f>
        <v>#NAME?</v>
      </c>
      <c r="V14" s="97"/>
    </row>
    <row r="15" customFormat="false" ht="12.75" hidden="false" customHeight="false" outlineLevel="0" collapsed="false">
      <c r="A15" s="71"/>
      <c r="B15" s="92"/>
      <c r="C15" s="109" t="n">
        <v>37438</v>
      </c>
      <c r="D15" s="88" t="n">
        <v>37468</v>
      </c>
      <c r="E15" s="89" t="n">
        <v>60.75</v>
      </c>
      <c r="F15" s="90" t="n">
        <v>0.9</v>
      </c>
      <c r="G15" s="91" t="n">
        <f aca="false">(C15-$C$6)/365.25</f>
        <v>0.766598220396988</v>
      </c>
      <c r="H15" s="91" t="n">
        <f aca="false">(D15-$C$6)/365.25</f>
        <v>0.848733744010951</v>
      </c>
      <c r="I15" s="92" t="n">
        <f aca="false">NETWORKDAYS(C15,D15)</f>
        <v>23</v>
      </c>
      <c r="J15" s="92"/>
      <c r="K15" s="92"/>
      <c r="L15" s="93"/>
      <c r="M15" s="92"/>
      <c r="N15" s="92"/>
      <c r="O15" s="92"/>
      <c r="P15" s="92"/>
      <c r="Q15" s="82" t="n">
        <v>7</v>
      </c>
      <c r="R15" s="92"/>
      <c r="S15" s="94" t="e">
        <f aca="false">ASTRIP($E$9:$E$20,$F$9:$F$20,$G$9:$G$20,$H$9:$H$20,$I$9:$I$20,$J$9,$K$9,$L$9,$M$9,$N$9,$O$9,$P$9,S$7,$Q15)</f>
        <v>#NAME?</v>
      </c>
      <c r="T15" s="111" t="e">
        <f aca="false">ASTRIP($E$9:$E$20,$F$9:$F$20,$G$9:$G$20,$H$9:$H$20,$I$9:$I$20,$J$9,$K$9,$L$9,$M$9,$N$9,$O$9,$P$9,T$7,$Q15)</f>
        <v>#NAME?</v>
      </c>
      <c r="U15" s="111" t="e">
        <f aca="false">ASTRIP($E$9:$E$20,$F$9:$F$20,$G$9:$G$20,$H$9:$H$20,$I$9:$I$20,$J$9,$K$9,$L$9,$M$9,$N$9,$O$9,$P$9,U$7,$Q15)</f>
        <v>#NAME?</v>
      </c>
      <c r="V15" s="97"/>
    </row>
    <row r="16" customFormat="false" ht="12.75" hidden="false" customHeight="false" outlineLevel="0" collapsed="false">
      <c r="A16" s="71"/>
      <c r="B16" s="92"/>
      <c r="C16" s="109" t="n">
        <v>37469</v>
      </c>
      <c r="D16" s="88" t="n">
        <v>37499</v>
      </c>
      <c r="E16" s="89" t="n">
        <v>60.75</v>
      </c>
      <c r="F16" s="90" t="n">
        <v>0.9</v>
      </c>
      <c r="G16" s="91" t="n">
        <f aca="false">(C16-$C$6)/365.25</f>
        <v>0.851471594798084</v>
      </c>
      <c r="H16" s="91" t="n">
        <f aca="false">(D16-$C$6)/365.25</f>
        <v>0.933607118412047</v>
      </c>
      <c r="I16" s="92" t="n">
        <f aca="false">NETWORKDAYS(C16,D16)</f>
        <v>22</v>
      </c>
      <c r="J16" s="92"/>
      <c r="K16" s="92"/>
      <c r="L16" s="93"/>
      <c r="M16" s="92"/>
      <c r="N16" s="92"/>
      <c r="O16" s="92"/>
      <c r="P16" s="92"/>
      <c r="Q16" s="82" t="n">
        <v>8</v>
      </c>
      <c r="R16" s="92"/>
      <c r="S16" s="94" t="e">
        <f aca="false">ASTRIP($E$9:$E$20,$F$9:$F$20,$G$9:$G$20,$H$9:$H$20,$I$9:$I$20,$J$9,$K$9,$L$9,$M$9,$N$9,$O$9,$P$9,S$7,$Q16)</f>
        <v>#NAME?</v>
      </c>
      <c r="T16" s="111" t="e">
        <f aca="false">ASTRIP($E$9:$E$20,$F$9:$F$20,$G$9:$G$20,$H$9:$H$20,$I$9:$I$20,$J$9,$K$9,$L$9,$M$9,$N$9,$O$9,$P$9,T$7,$Q16)</f>
        <v>#NAME?</v>
      </c>
      <c r="U16" s="111" t="e">
        <f aca="false">ASTRIP($E$9:$E$20,$F$9:$F$20,$G$9:$G$20,$H$9:$H$20,$I$9:$I$20,$J$9,$K$9,$L$9,$M$9,$N$9,$O$9,$P$9,U$7,$Q16)</f>
        <v>#NAME?</v>
      </c>
      <c r="V16" s="97"/>
    </row>
    <row r="17" customFormat="false" ht="12.75" hidden="false" customHeight="false" outlineLevel="0" collapsed="false">
      <c r="A17" s="98"/>
      <c r="B17" s="92"/>
      <c r="C17" s="109" t="n">
        <v>37500</v>
      </c>
      <c r="D17" s="88" t="n">
        <v>37529</v>
      </c>
      <c r="E17" s="89" t="n">
        <v>32.55</v>
      </c>
      <c r="F17" s="90" t="n">
        <v>0.5</v>
      </c>
      <c r="G17" s="91" t="n">
        <f aca="false">(C17-$C$6)/365.25</f>
        <v>0.936344969199179</v>
      </c>
      <c r="H17" s="91" t="n">
        <f aca="false">(D17-$C$6)/365.25</f>
        <v>1.01574264202601</v>
      </c>
      <c r="I17" s="92" t="n">
        <f aca="false">NETWORKDAYS(C17,D17)</f>
        <v>21</v>
      </c>
      <c r="J17" s="92"/>
      <c r="K17" s="92"/>
      <c r="L17" s="93"/>
      <c r="M17" s="92"/>
      <c r="N17" s="92"/>
      <c r="O17" s="92"/>
      <c r="P17" s="92"/>
      <c r="Q17" s="82" t="n">
        <v>9</v>
      </c>
      <c r="R17" s="92"/>
      <c r="S17" s="94" t="e">
        <f aca="false">ASTRIP($E$9:$E$20,$F$9:$F$20,$G$9:$G$20,$H$9:$H$20,$I$9:$I$20,$J$9,$K$9,$L$9,$M$9,$N$9,$O$9,$P$9,S$7,$Q17)</f>
        <v>#NAME?</v>
      </c>
      <c r="T17" s="111" t="e">
        <f aca="false">ASTRIP($E$9:$E$20,$F$9:$F$20,$G$9:$G$20,$H$9:$H$20,$I$9:$I$20,$J$9,$K$9,$L$9,$M$9,$N$9,$O$9,$P$9,T$7,$Q17)</f>
        <v>#NAME?</v>
      </c>
      <c r="U17" s="111" t="e">
        <f aca="false">ASTRIP($E$9:$E$20,$F$9:$F$20,$G$9:$G$20,$H$9:$H$20,$I$9:$I$20,$J$9,$K$9,$L$9,$M$9,$N$9,$O$9,$P$9,U$7,$Q17)</f>
        <v>#NAME?</v>
      </c>
      <c r="V17" s="97"/>
    </row>
    <row r="18" customFormat="false" ht="12.75" hidden="false" customHeight="false" outlineLevel="0" collapsed="false">
      <c r="A18" s="99"/>
      <c r="B18" s="92"/>
      <c r="C18" s="109" t="n">
        <v>37530</v>
      </c>
      <c r="D18" s="88" t="n">
        <v>37560</v>
      </c>
      <c r="E18" s="89" t="n">
        <v>30.36</v>
      </c>
      <c r="F18" s="90" t="n">
        <v>0.5</v>
      </c>
      <c r="G18" s="91" t="n">
        <f aca="false">(C18-$C$6)/365.25</f>
        <v>1.01848049281314</v>
      </c>
      <c r="H18" s="91" t="n">
        <f aca="false">(D18-$C$6)/365.25</f>
        <v>1.1006160164271</v>
      </c>
      <c r="I18" s="92" t="n">
        <f aca="false">NETWORKDAYS(C18,D18)</f>
        <v>23</v>
      </c>
      <c r="J18" s="92"/>
      <c r="K18" s="92"/>
      <c r="L18" s="93"/>
      <c r="M18" s="92"/>
      <c r="N18" s="92"/>
      <c r="O18" s="92"/>
      <c r="P18" s="92"/>
      <c r="Q18" s="82" t="n">
        <v>10</v>
      </c>
      <c r="R18" s="92"/>
      <c r="S18" s="94" t="e">
        <f aca="false">ASTRIP($E$9:$E$20,$F$9:$F$20,$G$9:$G$20,$H$9:$H$20,$I$9:$I$20,$J$9,$K$9,$L$9,$M$9,$N$9,$O$9,$P$9,S$7,$Q18)</f>
        <v>#NAME?</v>
      </c>
      <c r="T18" s="111" t="e">
        <f aca="false">ASTRIP($E$9:$E$20,$F$9:$F$20,$G$9:$G$20,$H$9:$H$20,$I$9:$I$20,$J$9,$K$9,$L$9,$M$9,$N$9,$O$9,$P$9,T$7,$Q18)</f>
        <v>#NAME?</v>
      </c>
      <c r="U18" s="111" t="e">
        <f aca="false">ASTRIP($E$9:$E$20,$F$9:$F$20,$G$9:$G$20,$H$9:$H$20,$I$9:$I$20,$J$9,$K$9,$L$9,$M$9,$N$9,$O$9,$P$9,U$7,$Q18)</f>
        <v>#NAME?</v>
      </c>
      <c r="V18" s="97"/>
    </row>
    <row r="19" customFormat="false" ht="12.75" hidden="false" customHeight="false" outlineLevel="0" collapsed="false">
      <c r="A19" s="71"/>
      <c r="B19" s="92"/>
      <c r="C19" s="109" t="n">
        <v>37561</v>
      </c>
      <c r="D19" s="88" t="n">
        <v>37590</v>
      </c>
      <c r="E19" s="89" t="n">
        <v>30.56</v>
      </c>
      <c r="F19" s="90" t="n">
        <v>0.5</v>
      </c>
      <c r="G19" s="91" t="n">
        <f aca="false">(C19-$C$6)/365.25</f>
        <v>1.10335386721424</v>
      </c>
      <c r="H19" s="91" t="n">
        <f aca="false">(D19-$C$6)/365.25</f>
        <v>1.18275154004107</v>
      </c>
      <c r="I19" s="92" t="n">
        <f aca="false">NETWORKDAYS(C19,D19)</f>
        <v>21</v>
      </c>
      <c r="J19" s="92"/>
      <c r="K19" s="92"/>
      <c r="L19" s="93"/>
      <c r="M19" s="92"/>
      <c r="N19" s="92"/>
      <c r="O19" s="92"/>
      <c r="P19" s="92"/>
      <c r="Q19" s="82" t="n">
        <v>11</v>
      </c>
      <c r="R19" s="92"/>
      <c r="S19" s="94" t="e">
        <f aca="false">ASTRIP($E$9:$E$20,$F$9:$F$20,$G$9:$G$20,$H$9:$H$20,$I$9:$I$20,$J$9,$K$9,$L$9,$M$9,$N$9,$O$9,$P$9,S$7,$Q19)</f>
        <v>#NAME?</v>
      </c>
      <c r="T19" s="111" t="e">
        <f aca="false">ASTRIP($E$9:$E$20,$F$9:$F$20,$G$9:$G$20,$H$9:$H$20,$I$9:$I$20,$J$9,$K$9,$L$9,$M$9,$N$9,$O$9,$P$9,T$7,$Q19)</f>
        <v>#NAME?</v>
      </c>
      <c r="U19" s="111" t="e">
        <f aca="false">ASTRIP($E$9:$E$20,$F$9:$F$20,$G$9:$G$20,$H$9:$H$20,$I$9:$I$20,$J$9,$K$9,$L$9,$M$9,$N$9,$O$9,$P$9,U$7,$Q19)</f>
        <v>#NAME?</v>
      </c>
      <c r="V19" s="97"/>
    </row>
    <row r="20" customFormat="false" ht="12.75" hidden="false" customHeight="false" outlineLevel="0" collapsed="false">
      <c r="A20" s="71"/>
      <c r="B20" s="92"/>
      <c r="C20" s="109" t="n">
        <v>37591</v>
      </c>
      <c r="D20" s="88" t="n">
        <v>37621</v>
      </c>
      <c r="E20" s="89" t="n">
        <v>30.76</v>
      </c>
      <c r="F20" s="90" t="n">
        <v>0.5</v>
      </c>
      <c r="G20" s="91" t="n">
        <f aca="false">(C20-$C$6)/365.25</f>
        <v>1.1854893908282</v>
      </c>
      <c r="H20" s="91" t="n">
        <f aca="false">(D20-$C$6)/365.25</f>
        <v>1.26762491444216</v>
      </c>
      <c r="I20" s="92" t="n">
        <f aca="false">NETWORKDAYS(C20,D20)</f>
        <v>22</v>
      </c>
      <c r="J20" s="92"/>
      <c r="K20" s="92"/>
      <c r="L20" s="93"/>
      <c r="M20" s="92"/>
      <c r="N20" s="92"/>
      <c r="O20" s="92"/>
      <c r="P20" s="92"/>
      <c r="Q20" s="82" t="n">
        <v>12</v>
      </c>
      <c r="R20" s="92"/>
      <c r="S20" s="94" t="e">
        <f aca="false">ASTRIP($E$9:$E$20,$F$9:$F$20,$G$9:$G$20,$H$9:$H$20,$I$9:$I$20,$J$9,$K$9,$L$9,$M$9,$N$9,$O$9,$P$9,S$7,$Q20)</f>
        <v>#NAME?</v>
      </c>
      <c r="T20" s="111" t="e">
        <f aca="false">ASTRIP($E$9:$E$20,$F$9:$F$20,$G$9:$G$20,$H$9:$H$20,$I$9:$I$20,$J$9,$K$9,$L$9,$M$9,$N$9,$O$9,$P$9,T$7,$Q20)</f>
        <v>#NAME?</v>
      </c>
      <c r="U20" s="111" t="e">
        <f aca="false">ASTRIP($E$9:$E$20,$F$9:$F$20,$G$9:$G$20,$H$9:$H$20,$I$9:$I$20,$J$9,$K$9,$L$9,$M$9,$N$9,$O$9,$P$9,U$7,$Q20)</f>
        <v>#NAME?</v>
      </c>
      <c r="V20" s="97"/>
    </row>
    <row r="21" customFormat="false" ht="12.75" hidden="false" customHeight="false" outlineLevel="0" collapsed="false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</row>
    <row r="22" customFormat="false" ht="12.75" hidden="false" customHeight="false" outlineLevel="0" collapsed="false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7"/>
      <c r="S22" s="71"/>
      <c r="T22" s="71"/>
      <c r="U22" s="71"/>
      <c r="V22" s="71"/>
    </row>
    <row r="23" customFormat="false" ht="12.75" hidden="false" customHeight="false" outlineLevel="0" collapsed="false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</row>
    <row r="24" customFormat="false" ht="12.75" hidden="false" customHeight="false" outlineLevel="0" collapsed="false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102"/>
      <c r="S24" s="103"/>
      <c r="T24" s="103"/>
      <c r="U24" s="103"/>
      <c r="V24" s="103"/>
    </row>
    <row r="25" customFormat="false" ht="12.75" hidden="false" customHeight="false" outlineLevel="0" collapsed="false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104" t="s">
        <v>159</v>
      </c>
      <c r="S25" s="71"/>
      <c r="T25" s="71"/>
      <c r="U25" s="71"/>
      <c r="V25" s="71"/>
    </row>
    <row r="26" customFormat="false" ht="12.75" hidden="false" customHeight="false" outlineLevel="0" collapsed="false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105" t="e">
        <f aca="false">ASTRIP2m(E9,E10,F9,F10,G9,G10,H9,H10,I9,I10,J9,35,L9,M9,N9,O9,P9,R7,2)</f>
        <v>#NAME?</v>
      </c>
      <c r="S26" s="71"/>
      <c r="T26" s="71"/>
      <c r="U26" s="71"/>
      <c r="V26" s="71"/>
    </row>
    <row r="27" customFormat="false" ht="12.75" hidden="false" customHeight="false" outlineLevel="0" collapsed="false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</row>
    <row r="28" customFormat="false" ht="12.75" hidden="false" customHeight="false" outlineLevel="0" collapsed="false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</row>
    <row r="29" customFormat="false" ht="12.75" hidden="false" customHeight="false" outlineLevel="0" collapsed="false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</row>
    <row r="30" customFormat="false" ht="12.75" hidden="false" customHeight="false" outlineLevel="0" collapsed="false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</row>
  </sheetData>
  <mergeCells count="2">
    <mergeCell ref="R6:V6"/>
    <mergeCell ref="E7:O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6" t="s">
        <v>15</v>
      </c>
    </row>
    <row r="3" customFormat="false" ht="12.75" hidden="false" customHeight="false" outlineLevel="0" collapsed="false">
      <c r="B3" s="0" t="s">
        <v>166</v>
      </c>
    </row>
    <row r="5" customFormat="false" ht="12.75" hidden="false" customHeight="false" outlineLevel="0" collapsed="false">
      <c r="B5" s="59" t="s">
        <v>167</v>
      </c>
    </row>
    <row r="6" customFormat="false" ht="12.75" hidden="false" customHeight="false" outlineLevel="0" collapsed="false">
      <c r="C6" s="33" t="s">
        <v>168</v>
      </c>
    </row>
    <row r="8" customFormat="false" ht="12.75" hidden="false" customHeight="false" outlineLevel="0" collapsed="false">
      <c r="C8" s="33" t="s">
        <v>169</v>
      </c>
    </row>
    <row r="9" customFormat="false" ht="12.75" hidden="false" customHeight="false" outlineLevel="0" collapsed="false">
      <c r="A9" s="0" t="s">
        <v>170</v>
      </c>
    </row>
    <row r="11" customFormat="false" ht="12.75" hidden="false" customHeight="false" outlineLevel="0" collapsed="false">
      <c r="C11" s="32" t="s">
        <v>171</v>
      </c>
    </row>
    <row r="12" customFormat="false" ht="12.75" hidden="false" customHeight="false" outlineLevel="0" collapsed="false">
      <c r="D12" s="0" t="s">
        <v>172</v>
      </c>
    </row>
    <row r="13" customFormat="false" ht="12.75" hidden="false" customHeight="false" outlineLevel="0" collapsed="false">
      <c r="D13" s="0" t="s">
        <v>173</v>
      </c>
    </row>
    <row r="14" customFormat="false" ht="12.75" hidden="false" customHeight="false" outlineLevel="0" collapsed="false">
      <c r="D14" s="0" t="s">
        <v>174</v>
      </c>
    </row>
    <row r="15" customFormat="false" ht="12.75" hidden="false" customHeight="false" outlineLevel="0" collapsed="false">
      <c r="D15" s="0" t="s">
        <v>175</v>
      </c>
    </row>
    <row r="16" customFormat="false" ht="12.75" hidden="false" customHeight="false" outlineLevel="0" collapsed="false">
      <c r="D16" s="0" t="s">
        <v>176</v>
      </c>
    </row>
    <row r="17" customFormat="false" ht="12.75" hidden="false" customHeight="false" outlineLevel="0" collapsed="false">
      <c r="D17" s="0" t="s">
        <v>177</v>
      </c>
    </row>
    <row r="20" customFormat="false" ht="12.75" hidden="false" customHeight="false" outlineLevel="0" collapsed="false">
      <c r="B20" s="59" t="s">
        <v>178</v>
      </c>
    </row>
    <row r="21" customFormat="false" ht="12.75" hidden="false" customHeight="false" outlineLevel="0" collapsed="false">
      <c r="C21" s="33" t="s">
        <v>179</v>
      </c>
    </row>
    <row r="22" customFormat="false" ht="12.75" hidden="false" customHeight="false" outlineLevel="0" collapsed="false">
      <c r="C22" s="33" t="s">
        <v>180</v>
      </c>
    </row>
    <row r="23" customFormat="false" ht="12.75" hidden="false" customHeight="false" outlineLevel="0" collapsed="false">
      <c r="C23" s="33" t="s">
        <v>181</v>
      </c>
    </row>
    <row r="24" customFormat="false" ht="12.75" hidden="false" customHeight="false" outlineLevel="0" collapsed="false">
      <c r="C24" s="33" t="s">
        <v>182</v>
      </c>
    </row>
    <row r="25" customFormat="false" ht="12.75" hidden="false" customHeight="false" outlineLevel="0" collapsed="false">
      <c r="C25" s="33"/>
    </row>
    <row r="26" customFormat="false" ht="12.75" hidden="false" customHeight="false" outlineLevel="0" collapsed="false">
      <c r="C26" s="32" t="s">
        <v>171</v>
      </c>
    </row>
    <row r="27" customFormat="false" ht="12.75" hidden="false" customHeight="false" outlineLevel="0" collapsed="false">
      <c r="C27" s="33"/>
      <c r="D27" s="0" t="s">
        <v>183</v>
      </c>
    </row>
    <row r="28" customFormat="false" ht="12.75" hidden="false" customHeight="false" outlineLevel="0" collapsed="false">
      <c r="D28" s="0" t="s">
        <v>184</v>
      </c>
    </row>
    <row r="32" customFormat="false" ht="12.75" hidden="false" customHeight="false" outlineLevel="0" collapsed="false">
      <c r="A32" s="30"/>
    </row>
    <row r="54" customFormat="false" ht="12.75" hidden="false" customHeight="false" outlineLevel="0" collapsed="false">
      <c r="A54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6" t="s">
        <v>16</v>
      </c>
    </row>
    <row r="3" customFormat="false" ht="12.75" hidden="false" customHeight="false" outlineLevel="0" collapsed="false">
      <c r="B3" s="0" t="s">
        <v>185</v>
      </c>
    </row>
    <row r="4" customFormat="false" ht="12.75" hidden="false" customHeight="false" outlineLevel="0" collapsed="false">
      <c r="A4" s="0" t="s">
        <v>186</v>
      </c>
    </row>
    <row r="6" customFormat="false" ht="12.75" hidden="false" customHeight="false" outlineLevel="0" collapsed="false">
      <c r="B6" s="0" t="s">
        <v>187</v>
      </c>
    </row>
    <row r="8" customFormat="false" ht="12.75" hidden="false" customHeight="false" outlineLevel="0" collapsed="false">
      <c r="B8" s="0" t="s">
        <v>188</v>
      </c>
    </row>
    <row r="10" customFormat="false" ht="12.75" hidden="false" customHeight="false" outlineLevel="0" collapsed="false">
      <c r="B10" s="0" t="s">
        <v>189</v>
      </c>
    </row>
    <row r="12" customFormat="false" ht="12.75" hidden="false" customHeight="false" outlineLevel="0" collapsed="false">
      <c r="B12" s="0" t="s">
        <v>190</v>
      </c>
    </row>
    <row r="14" customFormat="false" ht="12.75" hidden="false" customHeight="false" outlineLevel="0" collapsed="false">
      <c r="B14" s="0" t="s">
        <v>191</v>
      </c>
    </row>
    <row r="16" customFormat="false" ht="12.75" hidden="false" customHeight="false" outlineLevel="0" collapsed="false">
      <c r="B16" s="0" t="s">
        <v>192</v>
      </c>
    </row>
    <row r="17" customFormat="false" ht="12.75" hidden="false" customHeight="false" outlineLevel="0" collapsed="false">
      <c r="A17" s="0" t="s">
        <v>193</v>
      </c>
    </row>
    <row r="19" customFormat="false" ht="12.75" hidden="false" customHeight="false" outlineLevel="0" collapsed="false">
      <c r="B19" s="0" t="s">
        <v>194</v>
      </c>
    </row>
    <row r="20" customFormat="false" ht="12.75" hidden="false" customHeight="false" outlineLevel="0" collapsed="false">
      <c r="A20" s="0" t="s">
        <v>195</v>
      </c>
    </row>
    <row r="22" customFormat="false" ht="12.75" hidden="false" customHeight="false" outlineLevel="0" collapsed="false">
      <c r="B22" s="0" t="s">
        <v>196</v>
      </c>
    </row>
    <row r="24" customFormat="false" ht="12.75" hidden="false" customHeight="false" outlineLevel="0" collapsed="false">
      <c r="B24" s="0" t="s">
        <v>197</v>
      </c>
    </row>
    <row r="25" customFormat="false" ht="12.75" hidden="false" customHeight="false" outlineLevel="0" collapsed="false">
      <c r="A25" s="27" t="s">
        <v>198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8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19" activeCellId="0" sqref="B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54.85"/>
  </cols>
  <sheetData>
    <row r="1" customFormat="false" ht="23.25" hidden="false" customHeight="false" outlineLevel="0" collapsed="false">
      <c r="A1" s="11" t="s">
        <v>4</v>
      </c>
      <c r="B1" s="11"/>
      <c r="C1" s="11"/>
      <c r="D1" s="11"/>
      <c r="E1" s="11"/>
      <c r="F1" s="11"/>
      <c r="G1" s="11"/>
      <c r="H1" s="11"/>
    </row>
    <row r="2" customFormat="false" ht="22.5" hidden="false" customHeight="true" outlineLevel="0" collapsed="false">
      <c r="A2" s="12"/>
      <c r="B2" s="12"/>
      <c r="C2" s="12"/>
      <c r="D2" s="12"/>
      <c r="E2" s="12"/>
      <c r="F2" s="12"/>
      <c r="G2" s="12"/>
      <c r="H2" s="12"/>
    </row>
    <row r="3" customFormat="false" ht="15.75" hidden="false" customHeight="false" outlineLevel="0" collapsed="false">
      <c r="A3" s="13"/>
      <c r="B3" s="14" t="s">
        <v>5</v>
      </c>
      <c r="C3" s="15"/>
      <c r="D3" s="15"/>
      <c r="E3" s="15"/>
      <c r="F3" s="15"/>
      <c r="G3" s="15"/>
      <c r="H3" s="16"/>
    </row>
    <row r="4" customFormat="false" ht="15.75" hidden="false" customHeight="false" outlineLevel="0" collapsed="false">
      <c r="A4" s="17"/>
      <c r="B4" s="18"/>
      <c r="C4" s="18"/>
      <c r="D4" s="18"/>
      <c r="E4" s="18"/>
      <c r="F4" s="18"/>
      <c r="G4" s="18"/>
      <c r="H4" s="19"/>
    </row>
    <row r="5" customFormat="false" ht="15.75" hidden="false" customHeight="false" outlineLevel="0" collapsed="false">
      <c r="A5" s="17"/>
      <c r="B5" s="20" t="s">
        <v>6</v>
      </c>
      <c r="C5" s="18"/>
      <c r="D5" s="18"/>
      <c r="E5" s="18"/>
      <c r="F5" s="18"/>
      <c r="G5" s="18"/>
      <c r="H5" s="19"/>
    </row>
    <row r="6" customFormat="false" ht="15.75" hidden="false" customHeight="false" outlineLevel="0" collapsed="false">
      <c r="A6" s="17"/>
      <c r="B6" s="18"/>
      <c r="C6" s="18"/>
      <c r="D6" s="18"/>
      <c r="E6" s="18"/>
      <c r="F6" s="18"/>
      <c r="G6" s="18"/>
      <c r="H6" s="19"/>
    </row>
    <row r="7" customFormat="false" ht="15.75" hidden="false" customHeight="false" outlineLevel="0" collapsed="false">
      <c r="A7" s="17"/>
      <c r="B7" s="20" t="s">
        <v>7</v>
      </c>
      <c r="C7" s="18"/>
      <c r="D7" s="18"/>
      <c r="E7" s="18"/>
      <c r="F7" s="18"/>
      <c r="G7" s="18"/>
      <c r="H7" s="19"/>
    </row>
    <row r="8" customFormat="false" ht="15.75" hidden="false" customHeight="false" outlineLevel="0" collapsed="false">
      <c r="A8" s="17"/>
      <c r="B8" s="18"/>
      <c r="C8" s="18"/>
      <c r="D8" s="18"/>
      <c r="E8" s="18"/>
      <c r="F8" s="18"/>
      <c r="G8" s="18"/>
      <c r="H8" s="19"/>
    </row>
    <row r="9" customFormat="false" ht="15.75" hidden="false" customHeight="false" outlineLevel="0" collapsed="false">
      <c r="A9" s="17"/>
      <c r="B9" s="20" t="s">
        <v>8</v>
      </c>
      <c r="C9" s="18"/>
      <c r="D9" s="18"/>
      <c r="E9" s="18"/>
      <c r="F9" s="18"/>
      <c r="G9" s="18"/>
      <c r="H9" s="19"/>
    </row>
    <row r="10" customFormat="false" ht="15.75" hidden="false" customHeight="false" outlineLevel="0" collapsed="false">
      <c r="A10" s="17"/>
      <c r="B10" s="18"/>
      <c r="C10" s="18"/>
      <c r="D10" s="18"/>
      <c r="E10" s="18"/>
      <c r="F10" s="18"/>
      <c r="G10" s="18"/>
      <c r="H10" s="19"/>
    </row>
    <row r="11" customFormat="false" ht="15.75" hidden="false" customHeight="false" outlineLevel="0" collapsed="false">
      <c r="A11" s="17"/>
      <c r="B11" s="20" t="s">
        <v>9</v>
      </c>
      <c r="C11" s="18"/>
      <c r="D11" s="18"/>
      <c r="E11" s="18"/>
      <c r="F11" s="18"/>
      <c r="G11" s="18"/>
      <c r="H11" s="19"/>
    </row>
    <row r="12" customFormat="false" ht="15.75" hidden="false" customHeight="false" outlineLevel="0" collapsed="false">
      <c r="A12" s="17"/>
      <c r="B12" s="18"/>
      <c r="C12" s="18"/>
      <c r="D12" s="18"/>
      <c r="E12" s="18"/>
      <c r="F12" s="18"/>
      <c r="G12" s="18"/>
      <c r="H12" s="19"/>
    </row>
    <row r="13" customFormat="false" ht="15.75" hidden="false" customHeight="false" outlineLevel="0" collapsed="false">
      <c r="A13" s="17"/>
      <c r="B13" s="20" t="s">
        <v>10</v>
      </c>
      <c r="C13" s="18"/>
      <c r="D13" s="18"/>
      <c r="E13" s="18"/>
      <c r="F13" s="18"/>
      <c r="G13" s="18"/>
      <c r="H13" s="19"/>
    </row>
    <row r="14" customFormat="false" ht="15.75" hidden="false" customHeight="false" outlineLevel="0" collapsed="false">
      <c r="A14" s="17"/>
      <c r="B14" s="18"/>
      <c r="C14" s="18"/>
      <c r="D14" s="18"/>
      <c r="E14" s="18"/>
      <c r="F14" s="18"/>
      <c r="G14" s="18"/>
      <c r="H14" s="19"/>
    </row>
    <row r="15" customFormat="false" ht="15.75" hidden="false" customHeight="false" outlineLevel="0" collapsed="false">
      <c r="A15" s="17"/>
      <c r="B15" s="20" t="s">
        <v>11</v>
      </c>
      <c r="C15" s="18"/>
      <c r="D15" s="18"/>
      <c r="E15" s="18"/>
      <c r="F15" s="18"/>
      <c r="G15" s="18"/>
      <c r="H15" s="19"/>
    </row>
    <row r="16" customFormat="false" ht="15.75" hidden="false" customHeight="false" outlineLevel="0" collapsed="false">
      <c r="A16" s="17"/>
      <c r="B16" s="18"/>
      <c r="C16" s="18"/>
      <c r="D16" s="18"/>
      <c r="E16" s="18"/>
      <c r="F16" s="18"/>
      <c r="G16" s="18"/>
      <c r="H16" s="19"/>
    </row>
    <row r="17" customFormat="false" ht="15.75" hidden="false" customHeight="false" outlineLevel="0" collapsed="false">
      <c r="A17" s="17"/>
      <c r="B17" s="20" t="s">
        <v>12</v>
      </c>
      <c r="C17" s="18"/>
      <c r="D17" s="18"/>
      <c r="E17" s="18"/>
      <c r="F17" s="18"/>
      <c r="G17" s="18"/>
      <c r="H17" s="19"/>
    </row>
    <row r="18" customFormat="false" ht="15.75" hidden="false" customHeight="false" outlineLevel="0" collapsed="false">
      <c r="A18" s="17"/>
      <c r="B18" s="18"/>
      <c r="C18" s="18"/>
      <c r="D18" s="18"/>
      <c r="E18" s="18"/>
      <c r="F18" s="18"/>
      <c r="G18" s="18"/>
      <c r="H18" s="19"/>
    </row>
    <row r="19" customFormat="false" ht="15.75" hidden="false" customHeight="false" outlineLevel="0" collapsed="false">
      <c r="A19" s="17"/>
      <c r="B19" s="20" t="s">
        <v>13</v>
      </c>
      <c r="C19" s="18"/>
      <c r="D19" s="18"/>
      <c r="E19" s="18"/>
      <c r="F19" s="18"/>
      <c r="G19" s="18"/>
      <c r="H19" s="19"/>
    </row>
    <row r="20" customFormat="false" ht="15.75" hidden="false" customHeight="false" outlineLevel="0" collapsed="false">
      <c r="A20" s="17"/>
      <c r="B20" s="20"/>
      <c r="C20" s="18"/>
      <c r="D20" s="18"/>
      <c r="E20" s="18"/>
      <c r="F20" s="18"/>
      <c r="G20" s="18"/>
      <c r="H20" s="19"/>
    </row>
    <row r="21" customFormat="false" ht="15.75" hidden="false" customHeight="false" outlineLevel="0" collapsed="false">
      <c r="A21" s="17"/>
      <c r="B21" s="21" t="s">
        <v>14</v>
      </c>
      <c r="C21" s="18"/>
      <c r="D21" s="18"/>
      <c r="E21" s="18"/>
      <c r="F21" s="18"/>
      <c r="G21" s="18"/>
      <c r="H21" s="19"/>
    </row>
    <row r="22" customFormat="false" ht="15.75" hidden="false" customHeight="false" outlineLevel="0" collapsed="false">
      <c r="A22" s="17"/>
      <c r="B22" s="18"/>
      <c r="C22" s="18"/>
      <c r="D22" s="18"/>
      <c r="E22" s="18"/>
      <c r="F22" s="18"/>
      <c r="G22" s="18"/>
      <c r="H22" s="19"/>
    </row>
    <row r="23" customFormat="false" ht="15.75" hidden="false" customHeight="false" outlineLevel="0" collapsed="false">
      <c r="A23" s="17"/>
      <c r="B23" s="20" t="s">
        <v>15</v>
      </c>
      <c r="C23" s="18"/>
      <c r="D23" s="18"/>
      <c r="E23" s="18"/>
      <c r="F23" s="18"/>
      <c r="G23" s="18"/>
      <c r="H23" s="19"/>
    </row>
    <row r="24" customFormat="false" ht="15.75" hidden="false" customHeight="false" outlineLevel="0" collapsed="false">
      <c r="A24" s="17"/>
      <c r="B24" s="18"/>
      <c r="C24" s="18"/>
      <c r="D24" s="18"/>
      <c r="E24" s="18"/>
      <c r="F24" s="18"/>
      <c r="G24" s="18"/>
      <c r="H24" s="19"/>
    </row>
    <row r="25" customFormat="false" ht="15.75" hidden="false" customHeight="false" outlineLevel="0" collapsed="false">
      <c r="A25" s="17"/>
      <c r="B25" s="20" t="s">
        <v>16</v>
      </c>
      <c r="C25" s="18"/>
      <c r="D25" s="18"/>
      <c r="E25" s="18"/>
      <c r="F25" s="18"/>
      <c r="G25" s="18"/>
      <c r="H25" s="19"/>
    </row>
    <row r="26" customFormat="false" ht="18" hidden="false" customHeight="false" outlineLevel="0" collapsed="false">
      <c r="A26" s="22"/>
      <c r="B26" s="23"/>
      <c r="C26" s="23"/>
      <c r="D26" s="23"/>
      <c r="E26" s="23"/>
      <c r="F26" s="23"/>
      <c r="G26" s="23"/>
      <c r="H26" s="24"/>
    </row>
    <row r="27" customFormat="false" ht="15" hidden="false" customHeight="false" outlineLevel="0" collapsed="false">
      <c r="A27" s="25"/>
      <c r="B27" s="25"/>
      <c r="C27" s="25"/>
      <c r="D27" s="25"/>
      <c r="E27" s="25"/>
      <c r="F27" s="25"/>
      <c r="G27" s="25"/>
      <c r="H27" s="25"/>
    </row>
    <row r="28" customFormat="false" ht="15" hidden="false" customHeight="false" outlineLevel="0" collapsed="false">
      <c r="A28" s="25"/>
      <c r="B28" s="25"/>
      <c r="C28" s="25"/>
      <c r="D28" s="25"/>
      <c r="E28" s="25"/>
      <c r="F28" s="25"/>
      <c r="G28" s="25"/>
      <c r="H28" s="25"/>
    </row>
  </sheetData>
  <mergeCells count="1">
    <mergeCell ref="A1:H1"/>
  </mergeCells>
  <hyperlinks>
    <hyperlink ref="B3" location="Introduction!A1" display="Introduction"/>
    <hyperlink ref="B5" location="'What''s in a name'!A1" display="What's in a Name? - Why the name &quot;Asian Options&quot;?"/>
    <hyperlink ref="B7" location="' Classification'!A1" display="Classification of Asian Options "/>
    <hyperlink ref="B9" location="Payoffs!A1" display="Payoffs of Asian Options"/>
    <hyperlink ref="B11" location="'Pricing &amp; Hedging'!A1" display="Pricing and Hedging of Asian Options"/>
    <hyperlink ref="B13" location="'Mini Case Study #1'!A1" display="Mini Case Study #1:  Asian average price call option"/>
    <hyperlink ref="B15" location="'Mini Case Study #2'!A1" display="Mini Case Study #2:  Asian average price put option"/>
    <hyperlink ref="B17" location="'Mini Case Study #3'!A1" display="Mini Case Study #3:  Asian collar"/>
    <hyperlink ref="B19" location="'Asian Stip Example'!A1" display="Asian Strip Example"/>
    <hyperlink ref="B21" location="'Cinergy Cal''02 Example'!A1" display="Cinergy Cal '02 Example"/>
    <hyperlink ref="B23" location="'Pricing Models'!A1" display="Pricing Models"/>
    <hyperlink ref="B25" location="References!A1" display="References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6" t="s">
        <v>5</v>
      </c>
    </row>
    <row r="3" customFormat="false" ht="12.75" hidden="false" customHeight="false" outlineLevel="0" collapsed="false">
      <c r="B3" s="0" t="s">
        <v>17</v>
      </c>
    </row>
    <row r="4" customFormat="false" ht="12.75" hidden="false" customHeight="false" outlineLevel="0" collapsed="false">
      <c r="A4" s="0" t="s">
        <v>18</v>
      </c>
    </row>
    <row r="5" customFormat="false" ht="12.75" hidden="false" customHeight="false" outlineLevel="0" collapsed="false">
      <c r="C5" s="27" t="s">
        <v>19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customFormat="false" ht="12.75" hidden="false" customHeight="false" outlineLevel="0" collapsed="false">
      <c r="C6" s="27" t="s">
        <v>20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customFormat="false" ht="12.75" hidden="false" customHeight="false" outlineLevel="0" collapsed="false">
      <c r="C7" s="27" t="s">
        <v>21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customFormat="false" ht="12.75" hidden="false" customHeight="false" outlineLevel="0" collapsed="false">
      <c r="C8" s="27" t="s">
        <v>22</v>
      </c>
    </row>
    <row r="11" customFormat="false" ht="12.75" hidden="false" customHeight="false" outlineLevel="0" collapsed="false">
      <c r="B11" s="0" t="s">
        <v>23</v>
      </c>
    </row>
    <row r="12" customFormat="false" ht="12.75" hidden="false" customHeight="false" outlineLevel="0" collapsed="false">
      <c r="A12" s="0" t="s">
        <v>24</v>
      </c>
    </row>
    <row r="13" customFormat="false" ht="12.75" hidden="false" customHeight="false" outlineLevel="0" collapsed="false">
      <c r="A13" s="0" t="s">
        <v>25</v>
      </c>
    </row>
    <row r="14" customFormat="false" ht="12.75" hidden="false" customHeight="false" outlineLevel="0" collapsed="false">
      <c r="A14" s="0" t="s">
        <v>26</v>
      </c>
    </row>
    <row r="17" customFormat="false" ht="12.75" hidden="false" customHeight="false" outlineLevel="0" collapsed="false">
      <c r="B17" s="28"/>
    </row>
    <row r="18" customFormat="false" ht="12.75" hidden="false" customHeight="false" outlineLevel="0" collapsed="false">
      <c r="B18" s="29"/>
    </row>
    <row r="76" customFormat="false" ht="12.75" hidden="false" customHeight="false" outlineLevel="0" collapsed="false">
      <c r="A76" s="30"/>
    </row>
    <row r="96" customFormat="false" ht="12.75" hidden="false" customHeight="false" outlineLevel="0" collapsed="false">
      <c r="A96" s="30"/>
    </row>
    <row r="98" customFormat="false" ht="12.75" hidden="false" customHeight="false" outlineLevel="0" collapsed="false">
      <c r="B98" s="31"/>
    </row>
    <row r="103" customFormat="false" ht="12.75" hidden="false" customHeight="false" outlineLevel="0" collapsed="false">
      <c r="B103" s="32"/>
    </row>
    <row r="111" customFormat="false" ht="12.75" hidden="false" customHeight="false" outlineLevel="0" collapsed="false">
      <c r="B111" s="31"/>
    </row>
    <row r="116" customFormat="false" ht="12.75" hidden="false" customHeight="false" outlineLevel="0" collapsed="false">
      <c r="B116" s="32"/>
    </row>
    <row r="123" customFormat="false" ht="12.75" hidden="false" customHeight="false" outlineLevel="0" collapsed="false">
      <c r="B123" s="31"/>
    </row>
    <row r="131" customFormat="false" ht="12.75" hidden="false" customHeight="false" outlineLevel="0" collapsed="false">
      <c r="B131" s="32"/>
    </row>
    <row r="140" customFormat="false" ht="12.75" hidden="false" customHeight="false" outlineLevel="0" collapsed="false">
      <c r="A140" s="30"/>
    </row>
    <row r="142" customFormat="false" ht="12.75" hidden="false" customHeight="false" outlineLevel="0" collapsed="false">
      <c r="B142" s="31"/>
    </row>
    <row r="143" customFormat="false" ht="12.75" hidden="false" customHeight="false" outlineLevel="0" collapsed="false">
      <c r="C143" s="33"/>
      <c r="E143" s="34"/>
      <c r="F143" s="34"/>
      <c r="G143" s="34"/>
    </row>
    <row r="144" customFormat="false" ht="12.75" hidden="false" customHeight="false" outlineLevel="0" collapsed="false">
      <c r="D144" s="34"/>
      <c r="E144" s="34"/>
      <c r="F144" s="34"/>
      <c r="G144" s="34"/>
    </row>
    <row r="145" customFormat="false" ht="12.75" hidden="false" customHeight="false" outlineLevel="0" collapsed="false">
      <c r="D145" s="34"/>
      <c r="E145" s="34"/>
      <c r="F145" s="34"/>
      <c r="G145" s="34"/>
    </row>
    <row r="146" customFormat="false" ht="12.75" hidden="false" customHeight="false" outlineLevel="0" collapsed="false">
      <c r="D146" s="34"/>
      <c r="E146" s="34"/>
      <c r="F146" s="34"/>
      <c r="G146" s="34"/>
    </row>
    <row r="147" customFormat="false" ht="12.75" hidden="false" customHeight="false" outlineLevel="0" collapsed="false">
      <c r="D147" s="34"/>
      <c r="E147" s="34"/>
      <c r="F147" s="34"/>
      <c r="G147" s="34"/>
    </row>
    <row r="148" customFormat="false" ht="12.75" hidden="false" customHeight="false" outlineLevel="0" collapsed="false">
      <c r="C148" s="33"/>
    </row>
    <row r="150" customFormat="false" ht="12.75" hidden="false" customHeight="false" outlineLevel="0" collapsed="false">
      <c r="C150" s="33"/>
    </row>
    <row r="153" customFormat="false" ht="12.75" hidden="false" customHeight="false" outlineLevel="0" collapsed="false">
      <c r="C153" s="32"/>
    </row>
    <row r="162" customFormat="false" ht="12.75" hidden="false" customHeight="false" outlineLevel="0" collapsed="false">
      <c r="B162" s="31"/>
    </row>
    <row r="163" customFormat="false" ht="12.75" hidden="false" customHeight="false" outlineLevel="0" collapsed="false">
      <c r="C163" s="33"/>
    </row>
    <row r="164" customFormat="false" ht="12.75" hidden="false" customHeight="false" outlineLevel="0" collapsed="false">
      <c r="C164" s="33"/>
    </row>
    <row r="165" customFormat="false" ht="12.75" hidden="false" customHeight="false" outlineLevel="0" collapsed="false">
      <c r="C165" s="33"/>
    </row>
    <row r="166" customFormat="false" ht="12.75" hidden="false" customHeight="false" outlineLevel="0" collapsed="false">
      <c r="C166" s="33"/>
    </row>
    <row r="167" customFormat="false" ht="12.75" hidden="false" customHeight="false" outlineLevel="0" collapsed="false">
      <c r="C167" s="33"/>
    </row>
    <row r="168" customFormat="false" ht="12.75" hidden="false" customHeight="false" outlineLevel="0" collapsed="false">
      <c r="C168" s="32"/>
    </row>
    <row r="169" customFormat="false" ht="12.75" hidden="false" customHeight="false" outlineLevel="0" collapsed="false">
      <c r="C169" s="33"/>
    </row>
    <row r="174" customFormat="false" ht="12.75" hidden="false" customHeight="false" outlineLevel="0" collapsed="false">
      <c r="A174" s="30"/>
    </row>
    <row r="196" customFormat="false" ht="12.75" hidden="false" customHeight="false" outlineLevel="0" collapsed="false">
      <c r="A196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6" t="s">
        <v>27</v>
      </c>
    </row>
    <row r="4" customFormat="false" ht="12.75" hidden="false" customHeight="false" outlineLevel="0" collapsed="false">
      <c r="B4" s="29" t="s">
        <v>28</v>
      </c>
    </row>
    <row r="5" customFormat="false" ht="12.75" hidden="false" customHeight="false" outlineLevel="0" collapsed="false">
      <c r="A5" s="0" t="s">
        <v>29</v>
      </c>
    </row>
    <row r="6" customFormat="false" ht="12.75" hidden="false" customHeight="false" outlineLevel="0" collapsed="false">
      <c r="A6" s="0" t="s">
        <v>30</v>
      </c>
    </row>
    <row r="7" customFormat="false" ht="12.75" hidden="false" customHeight="false" outlineLevel="0" collapsed="false">
      <c r="A7" s="0" t="s">
        <v>31</v>
      </c>
    </row>
    <row r="8" customFormat="false" ht="12.75" hidden="false" customHeight="false" outlineLevel="0" collapsed="false">
      <c r="A8" s="0" t="s">
        <v>32</v>
      </c>
    </row>
    <row r="9" customFormat="false" ht="12.75" hidden="false" customHeight="false" outlineLevel="0" collapsed="false">
      <c r="A9" s="0" t="s">
        <v>33</v>
      </c>
    </row>
    <row r="12" customFormat="false" ht="12.75" hidden="false" customHeight="false" outlineLevel="0" collapsed="false">
      <c r="B12" s="0" t="s">
        <v>34</v>
      </c>
    </row>
    <row r="13" customFormat="false" ht="12.75" hidden="false" customHeight="false" outlineLevel="0" collapsed="false">
      <c r="A13" s="0" t="s">
        <v>35</v>
      </c>
    </row>
    <row r="14" customFormat="false" ht="12.75" hidden="false" customHeight="false" outlineLevel="0" collapsed="false">
      <c r="A14" s="0" t="s">
        <v>36</v>
      </c>
    </row>
    <row r="15" customFormat="false" ht="12.75" hidden="false" customHeight="false" outlineLevel="0" collapsed="false">
      <c r="A15" s="0" t="s">
        <v>37</v>
      </c>
    </row>
    <row r="16" customFormat="false" ht="12.75" hidden="false" customHeight="false" outlineLevel="0" collapsed="false">
      <c r="A16" s="0" t="s">
        <v>38</v>
      </c>
    </row>
    <row r="62" customFormat="false" ht="12.75" hidden="false" customHeight="false" outlineLevel="0" collapsed="false">
      <c r="A62" s="30"/>
    </row>
    <row r="82" customFormat="false" ht="12.75" hidden="false" customHeight="false" outlineLevel="0" collapsed="false">
      <c r="A82" s="30"/>
    </row>
    <row r="84" customFormat="false" ht="12.75" hidden="false" customHeight="false" outlineLevel="0" collapsed="false">
      <c r="B84" s="31"/>
    </row>
    <row r="89" customFormat="false" ht="12.75" hidden="false" customHeight="false" outlineLevel="0" collapsed="false">
      <c r="B89" s="32"/>
    </row>
    <row r="97" customFormat="false" ht="12.75" hidden="false" customHeight="false" outlineLevel="0" collapsed="false">
      <c r="B97" s="31"/>
    </row>
    <row r="102" customFormat="false" ht="12.75" hidden="false" customHeight="false" outlineLevel="0" collapsed="false">
      <c r="B102" s="32"/>
    </row>
    <row r="109" customFormat="false" ht="12.75" hidden="false" customHeight="false" outlineLevel="0" collapsed="false">
      <c r="B109" s="31"/>
    </row>
    <row r="117" customFormat="false" ht="12.75" hidden="false" customHeight="false" outlineLevel="0" collapsed="false">
      <c r="B117" s="32"/>
    </row>
    <row r="126" customFormat="false" ht="12.75" hidden="false" customHeight="false" outlineLevel="0" collapsed="false">
      <c r="A126" s="30"/>
    </row>
    <row r="128" customFormat="false" ht="12.75" hidden="false" customHeight="false" outlineLevel="0" collapsed="false">
      <c r="B128" s="31"/>
    </row>
    <row r="129" customFormat="false" ht="12.75" hidden="false" customHeight="false" outlineLevel="0" collapsed="false">
      <c r="C129" s="33"/>
      <c r="E129" s="34"/>
      <c r="F129" s="34"/>
      <c r="G129" s="34"/>
    </row>
    <row r="130" customFormat="false" ht="12.75" hidden="false" customHeight="false" outlineLevel="0" collapsed="false">
      <c r="D130" s="34"/>
      <c r="E130" s="34"/>
      <c r="F130" s="34"/>
      <c r="G130" s="34"/>
    </row>
    <row r="131" customFormat="false" ht="12.75" hidden="false" customHeight="false" outlineLevel="0" collapsed="false">
      <c r="D131" s="34"/>
      <c r="E131" s="34"/>
      <c r="F131" s="34"/>
      <c r="G131" s="34"/>
    </row>
    <row r="132" customFormat="false" ht="12.75" hidden="false" customHeight="false" outlineLevel="0" collapsed="false">
      <c r="D132" s="34"/>
      <c r="E132" s="34"/>
      <c r="F132" s="34"/>
      <c r="G132" s="34"/>
    </row>
    <row r="133" customFormat="false" ht="12.75" hidden="false" customHeight="false" outlineLevel="0" collapsed="false">
      <c r="D133" s="34"/>
      <c r="E133" s="34"/>
      <c r="F133" s="34"/>
      <c r="G133" s="34"/>
    </row>
    <row r="134" customFormat="false" ht="12.75" hidden="false" customHeight="false" outlineLevel="0" collapsed="false">
      <c r="C134" s="33"/>
    </row>
    <row r="136" customFormat="false" ht="12.75" hidden="false" customHeight="false" outlineLevel="0" collapsed="false">
      <c r="C136" s="33"/>
    </row>
    <row r="139" customFormat="false" ht="12.75" hidden="false" customHeight="false" outlineLevel="0" collapsed="false">
      <c r="C139" s="32"/>
    </row>
    <row r="148" customFormat="false" ht="12.75" hidden="false" customHeight="false" outlineLevel="0" collapsed="false">
      <c r="B148" s="31"/>
    </row>
    <row r="149" customFormat="false" ht="12.75" hidden="false" customHeight="false" outlineLevel="0" collapsed="false">
      <c r="C149" s="33"/>
    </row>
    <row r="150" customFormat="false" ht="12.75" hidden="false" customHeight="false" outlineLevel="0" collapsed="false">
      <c r="C150" s="33"/>
    </row>
    <row r="151" customFormat="false" ht="12.75" hidden="false" customHeight="false" outlineLevel="0" collapsed="false">
      <c r="C151" s="33"/>
    </row>
    <row r="152" customFormat="false" ht="12.75" hidden="false" customHeight="false" outlineLevel="0" collapsed="false">
      <c r="C152" s="33"/>
    </row>
    <row r="153" customFormat="false" ht="12.75" hidden="false" customHeight="false" outlineLevel="0" collapsed="false">
      <c r="C153" s="33"/>
    </row>
    <row r="154" customFormat="false" ht="12.75" hidden="false" customHeight="false" outlineLevel="0" collapsed="false">
      <c r="C154" s="32"/>
    </row>
    <row r="155" customFormat="false" ht="12.75" hidden="false" customHeight="false" outlineLevel="0" collapsed="false">
      <c r="C155" s="33"/>
    </row>
    <row r="160" customFormat="false" ht="12.75" hidden="false" customHeight="false" outlineLevel="0" collapsed="false">
      <c r="A160" s="30"/>
    </row>
    <row r="182" customFormat="false" ht="12.75" hidden="false" customHeight="false" outlineLevel="0" collapsed="false">
      <c r="A182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6" t="s">
        <v>39</v>
      </c>
    </row>
    <row r="5" customFormat="false" ht="12.75" hidden="false" customHeight="false" outlineLevel="0" collapsed="false">
      <c r="B5" s="0" t="s">
        <v>40</v>
      </c>
    </row>
    <row r="6" customFormat="false" ht="12.75" hidden="false" customHeight="false" outlineLevel="0" collapsed="false">
      <c r="C6" s="0" t="s">
        <v>41</v>
      </c>
    </row>
    <row r="7" customFormat="false" ht="12.75" hidden="false" customHeight="false" outlineLevel="0" collapsed="false">
      <c r="C7" s="0" t="s">
        <v>42</v>
      </c>
    </row>
    <row r="8" customFormat="false" ht="12.75" hidden="false" customHeight="false" outlineLevel="0" collapsed="false">
      <c r="B8" s="27" t="s">
        <v>43</v>
      </c>
    </row>
    <row r="9" customFormat="false" ht="12.75" hidden="false" customHeight="false" outlineLevel="0" collapsed="false">
      <c r="B9" s="27"/>
    </row>
    <row r="11" customFormat="false" ht="12.75" hidden="false" customHeight="false" outlineLevel="0" collapsed="false">
      <c r="B11" s="0" t="s">
        <v>44</v>
      </c>
    </row>
    <row r="12" customFormat="false" ht="12.75" hidden="false" customHeight="false" outlineLevel="0" collapsed="false">
      <c r="A12" s="0" t="s">
        <v>45</v>
      </c>
    </row>
    <row r="13" customFormat="false" ht="12.75" hidden="false" customHeight="false" outlineLevel="0" collapsed="false">
      <c r="C13" s="0" t="s">
        <v>46</v>
      </c>
    </row>
    <row r="14" customFormat="false" ht="12.75" hidden="false" customHeight="false" outlineLevel="0" collapsed="false">
      <c r="C14" s="0" t="s">
        <v>47</v>
      </c>
    </row>
    <row r="17" customFormat="false" ht="12.75" hidden="false" customHeight="false" outlineLevel="0" collapsed="false">
      <c r="B17" s="0" t="s">
        <v>48</v>
      </c>
    </row>
    <row r="18" customFormat="false" ht="12.75" hidden="false" customHeight="false" outlineLevel="0" collapsed="false">
      <c r="A18" s="0" t="s">
        <v>49</v>
      </c>
    </row>
    <row r="19" customFormat="false" ht="12.75" hidden="false" customHeight="false" outlineLevel="0" collapsed="false">
      <c r="A19" s="0" t="s">
        <v>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6" t="s">
        <v>51</v>
      </c>
    </row>
    <row r="3" customFormat="false" ht="12.75" hidden="false" customHeight="false" outlineLevel="0" collapsed="false">
      <c r="B3" s="0" t="s">
        <v>52</v>
      </c>
    </row>
    <row r="4" customFormat="false" ht="12.75" hidden="false" customHeight="false" outlineLevel="0" collapsed="false">
      <c r="A4" s="0" t="s">
        <v>53</v>
      </c>
    </row>
    <row r="7" customFormat="false" ht="15.75" hidden="false" customHeight="false" outlineLevel="0" collapsed="false">
      <c r="C7" s="35" t="s">
        <v>54</v>
      </c>
      <c r="D7" s="35"/>
      <c r="E7" s="35"/>
      <c r="F7" s="35"/>
      <c r="G7" s="35"/>
      <c r="H7" s="35"/>
      <c r="I7" s="35"/>
      <c r="J7" s="35"/>
      <c r="K7" s="35"/>
      <c r="L7" s="35"/>
      <c r="M7" s="35"/>
    </row>
    <row r="8" customFormat="false" ht="12.75" hidden="false" customHeight="false" outlineLevel="0" collapsed="false">
      <c r="C8" s="36"/>
      <c r="D8" s="37"/>
      <c r="E8" s="37"/>
      <c r="F8" s="37"/>
      <c r="G8" s="37"/>
      <c r="H8" s="37"/>
      <c r="I8" s="37"/>
      <c r="J8" s="37"/>
      <c r="K8" s="37"/>
      <c r="L8" s="37"/>
      <c r="M8" s="38"/>
    </row>
    <row r="9" customFormat="false" ht="12.75" hidden="false" customHeight="false" outlineLevel="0" collapsed="false">
      <c r="C9" s="39"/>
      <c r="D9" s="40"/>
      <c r="E9" s="40"/>
      <c r="F9" s="40"/>
      <c r="G9" s="41"/>
      <c r="H9" s="39"/>
      <c r="I9" s="40"/>
      <c r="J9" s="40"/>
      <c r="K9" s="40"/>
      <c r="L9" s="40"/>
      <c r="M9" s="41"/>
    </row>
    <row r="10" customFormat="false" ht="12.75" hidden="false" customHeight="false" outlineLevel="0" collapsed="false">
      <c r="C10" s="42" t="s">
        <v>55</v>
      </c>
      <c r="D10" s="42"/>
      <c r="E10" s="42"/>
      <c r="F10" s="42"/>
      <c r="G10" s="42"/>
      <c r="H10" s="42" t="s">
        <v>56</v>
      </c>
      <c r="I10" s="42"/>
      <c r="J10" s="42"/>
      <c r="K10" s="42"/>
      <c r="L10" s="42"/>
      <c r="M10" s="42"/>
    </row>
    <row r="11" customFormat="false" ht="12.75" hidden="false" customHeight="false" outlineLevel="0" collapsed="false">
      <c r="C11" s="43"/>
      <c r="D11" s="44"/>
      <c r="E11" s="44"/>
      <c r="F11" s="44"/>
      <c r="G11" s="45"/>
      <c r="H11" s="46"/>
      <c r="I11" s="47"/>
      <c r="J11" s="47"/>
      <c r="K11" s="47"/>
      <c r="L11" s="47"/>
      <c r="M11" s="48"/>
    </row>
    <row r="12" customFormat="false" ht="12.75" hidden="false" customHeight="false" outlineLevel="0" collapsed="false">
      <c r="C12" s="49" t="s">
        <v>57</v>
      </c>
      <c r="D12" s="49"/>
      <c r="E12" s="49"/>
      <c r="F12" s="49"/>
      <c r="G12" s="49"/>
      <c r="H12" s="50" t="s">
        <v>58</v>
      </c>
      <c r="I12" s="50"/>
      <c r="J12" s="50"/>
      <c r="K12" s="50"/>
      <c r="L12" s="50"/>
      <c r="M12" s="50"/>
    </row>
    <row r="13" customFormat="false" ht="12.75" hidden="false" customHeight="false" outlineLevel="0" collapsed="false">
      <c r="C13" s="51"/>
      <c r="D13" s="52"/>
      <c r="E13" s="52"/>
      <c r="F13" s="52"/>
      <c r="G13" s="53"/>
      <c r="H13" s="54"/>
      <c r="I13" s="55"/>
      <c r="J13" s="55"/>
      <c r="K13" s="55"/>
      <c r="L13" s="55"/>
      <c r="M13" s="56"/>
    </row>
    <row r="14" customFormat="false" ht="12.75" hidden="false" customHeight="false" outlineLevel="0" collapsed="false">
      <c r="C14" s="57" t="s">
        <v>59</v>
      </c>
      <c r="D14" s="57"/>
      <c r="E14" s="57"/>
      <c r="F14" s="57"/>
      <c r="G14" s="57"/>
      <c r="H14" s="58" t="s">
        <v>60</v>
      </c>
      <c r="I14" s="58"/>
      <c r="J14" s="58"/>
      <c r="K14" s="58"/>
      <c r="L14" s="58"/>
      <c r="M14" s="58"/>
    </row>
    <row r="18" customFormat="false" ht="12.75" hidden="false" customHeight="false" outlineLevel="0" collapsed="false">
      <c r="B18" s="0" t="s">
        <v>61</v>
      </c>
    </row>
    <row r="19" customFormat="false" ht="12.75" hidden="false" customHeight="false" outlineLevel="0" collapsed="false">
      <c r="C19" s="0" t="s">
        <v>62</v>
      </c>
    </row>
    <row r="20" customFormat="false" ht="12.75" hidden="false" customHeight="false" outlineLevel="0" collapsed="false">
      <c r="C20" s="0" t="s">
        <v>63</v>
      </c>
    </row>
    <row r="21" customFormat="false" ht="12.75" hidden="false" customHeight="false" outlineLevel="0" collapsed="false">
      <c r="E21" s="0" t="s">
        <v>64</v>
      </c>
    </row>
    <row r="22" customFormat="false" ht="12.75" hidden="false" customHeight="false" outlineLevel="0" collapsed="false">
      <c r="C22" s="0" t="s">
        <v>65</v>
      </c>
    </row>
    <row r="25" customFormat="false" ht="12.75" hidden="false" customHeight="false" outlineLevel="0" collapsed="false">
      <c r="B25" s="0" t="s">
        <v>66</v>
      </c>
    </row>
    <row r="26" customFormat="false" ht="12.75" hidden="false" customHeight="false" outlineLevel="0" collapsed="false">
      <c r="A26" s="0" t="s">
        <v>67</v>
      </c>
    </row>
    <row r="27" customFormat="false" ht="12.75" hidden="false" customHeight="false" outlineLevel="0" collapsed="false">
      <c r="A27" s="0" t="s">
        <v>68</v>
      </c>
    </row>
    <row r="42" customFormat="false" ht="12.75" hidden="false" customHeight="false" outlineLevel="0" collapsed="false">
      <c r="A42" s="30"/>
    </row>
    <row r="62" customFormat="false" ht="12.75" hidden="false" customHeight="false" outlineLevel="0" collapsed="false">
      <c r="A62" s="30"/>
    </row>
    <row r="64" customFormat="false" ht="12.75" hidden="false" customHeight="false" outlineLevel="0" collapsed="false">
      <c r="B64" s="31"/>
    </row>
    <row r="69" customFormat="false" ht="12.75" hidden="false" customHeight="false" outlineLevel="0" collapsed="false">
      <c r="B69" s="32"/>
    </row>
    <row r="77" customFormat="false" ht="12.75" hidden="false" customHeight="false" outlineLevel="0" collapsed="false">
      <c r="B77" s="31"/>
    </row>
    <row r="82" customFormat="false" ht="12.75" hidden="false" customHeight="false" outlineLevel="0" collapsed="false">
      <c r="B82" s="32"/>
    </row>
    <row r="89" customFormat="false" ht="12.75" hidden="false" customHeight="false" outlineLevel="0" collapsed="false">
      <c r="B89" s="31"/>
    </row>
    <row r="97" customFormat="false" ht="12.75" hidden="false" customHeight="false" outlineLevel="0" collapsed="false">
      <c r="B97" s="32"/>
    </row>
    <row r="106" customFormat="false" ht="12.75" hidden="false" customHeight="false" outlineLevel="0" collapsed="false">
      <c r="A106" s="30"/>
    </row>
    <row r="108" customFormat="false" ht="12.75" hidden="false" customHeight="false" outlineLevel="0" collapsed="false">
      <c r="B108" s="31"/>
    </row>
    <row r="109" customFormat="false" ht="12.75" hidden="false" customHeight="false" outlineLevel="0" collapsed="false">
      <c r="C109" s="33"/>
      <c r="E109" s="34"/>
      <c r="F109" s="34"/>
      <c r="G109" s="34"/>
    </row>
    <row r="110" customFormat="false" ht="12.75" hidden="false" customHeight="false" outlineLevel="0" collapsed="false">
      <c r="D110" s="34"/>
      <c r="E110" s="34"/>
      <c r="F110" s="34"/>
      <c r="G110" s="34"/>
    </row>
    <row r="111" customFormat="false" ht="12.75" hidden="false" customHeight="false" outlineLevel="0" collapsed="false">
      <c r="D111" s="34"/>
      <c r="E111" s="34"/>
      <c r="F111" s="34"/>
      <c r="G111" s="34"/>
    </row>
    <row r="112" customFormat="false" ht="12.75" hidden="false" customHeight="false" outlineLevel="0" collapsed="false">
      <c r="D112" s="34"/>
      <c r="E112" s="34"/>
      <c r="F112" s="34"/>
      <c r="G112" s="34"/>
    </row>
    <row r="113" customFormat="false" ht="12.75" hidden="false" customHeight="false" outlineLevel="0" collapsed="false">
      <c r="D113" s="34"/>
      <c r="E113" s="34"/>
      <c r="F113" s="34"/>
      <c r="G113" s="34"/>
    </row>
    <row r="114" customFormat="false" ht="12.75" hidden="false" customHeight="false" outlineLevel="0" collapsed="false">
      <c r="C114" s="33"/>
    </row>
    <row r="116" customFormat="false" ht="12.75" hidden="false" customHeight="false" outlineLevel="0" collapsed="false">
      <c r="C116" s="33"/>
    </row>
    <row r="119" customFormat="false" ht="12.75" hidden="false" customHeight="false" outlineLevel="0" collapsed="false">
      <c r="C119" s="32"/>
    </row>
    <row r="128" customFormat="false" ht="12.75" hidden="false" customHeight="false" outlineLevel="0" collapsed="false">
      <c r="B128" s="31"/>
    </row>
    <row r="129" customFormat="false" ht="12.75" hidden="false" customHeight="false" outlineLevel="0" collapsed="false">
      <c r="C129" s="33"/>
    </row>
    <row r="130" customFormat="false" ht="12.75" hidden="false" customHeight="false" outlineLevel="0" collapsed="false">
      <c r="C130" s="33"/>
    </row>
    <row r="131" customFormat="false" ht="12.75" hidden="false" customHeight="false" outlineLevel="0" collapsed="false">
      <c r="C131" s="33"/>
    </row>
    <row r="132" customFormat="false" ht="12.75" hidden="false" customHeight="false" outlineLevel="0" collapsed="false">
      <c r="C132" s="33"/>
    </row>
    <row r="133" customFormat="false" ht="12.75" hidden="false" customHeight="false" outlineLevel="0" collapsed="false">
      <c r="C133" s="33"/>
    </row>
    <row r="134" customFormat="false" ht="12.75" hidden="false" customHeight="false" outlineLevel="0" collapsed="false">
      <c r="C134" s="32"/>
    </row>
    <row r="135" customFormat="false" ht="12.75" hidden="false" customHeight="false" outlineLevel="0" collapsed="false">
      <c r="C135" s="33"/>
    </row>
    <row r="140" customFormat="false" ht="12.75" hidden="false" customHeight="false" outlineLevel="0" collapsed="false">
      <c r="A140" s="30"/>
    </row>
    <row r="162" customFormat="false" ht="12.75" hidden="false" customHeight="false" outlineLevel="0" collapsed="false">
      <c r="A162" s="27"/>
    </row>
  </sheetData>
  <mergeCells count="7">
    <mergeCell ref="C7:M7"/>
    <mergeCell ref="C10:G10"/>
    <mergeCell ref="H10:M10"/>
    <mergeCell ref="C12:G12"/>
    <mergeCell ref="H12:M12"/>
    <mergeCell ref="C14:G14"/>
    <mergeCell ref="H14:M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6" t="s">
        <v>9</v>
      </c>
    </row>
    <row r="3" customFormat="false" ht="12.75" hidden="false" customHeight="false" outlineLevel="0" collapsed="false">
      <c r="B3" s="0" t="s">
        <v>69</v>
      </c>
    </row>
    <row r="4" customFormat="false" ht="12.75" hidden="false" customHeight="false" outlineLevel="0" collapsed="false">
      <c r="A4" s="0" t="s">
        <v>70</v>
      </c>
    </row>
    <row r="5" customFormat="false" ht="12.75" hidden="false" customHeight="false" outlineLevel="0" collapsed="false">
      <c r="A5" s="0" t="s">
        <v>71</v>
      </c>
    </row>
    <row r="6" customFormat="false" ht="12.75" hidden="false" customHeight="false" outlineLevel="0" collapsed="false">
      <c r="A6" s="0" t="s">
        <v>72</v>
      </c>
    </row>
    <row r="7" customFormat="false" ht="12.75" hidden="false" customHeight="false" outlineLevel="0" collapsed="false">
      <c r="A7" s="0" t="s">
        <v>73</v>
      </c>
    </row>
    <row r="9" customFormat="false" ht="12.75" hidden="false" customHeight="false" outlineLevel="0" collapsed="false">
      <c r="A9" s="30"/>
    </row>
    <row r="10" customFormat="false" ht="12.75" hidden="false" customHeight="false" outlineLevel="0" collapsed="false">
      <c r="B10" s="0" t="s">
        <v>74</v>
      </c>
    </row>
    <row r="11" customFormat="false" ht="12.75" hidden="false" customHeight="false" outlineLevel="0" collapsed="false">
      <c r="A11" s="0" t="s">
        <v>75</v>
      </c>
    </row>
    <row r="12" customFormat="false" ht="12.75" hidden="false" customHeight="false" outlineLevel="0" collapsed="false">
      <c r="A12" s="0" t="s">
        <v>76</v>
      </c>
    </row>
    <row r="13" customFormat="false" ht="12.75" hidden="false" customHeight="false" outlineLevel="0" collapsed="false">
      <c r="B13" s="0" t="s">
        <v>77</v>
      </c>
    </row>
    <row r="14" customFormat="false" ht="12.75" hidden="false" customHeight="false" outlineLevel="0" collapsed="false">
      <c r="A14" s="0" t="s">
        <v>78</v>
      </c>
    </row>
    <row r="15" customFormat="false" ht="12.75" hidden="false" customHeight="false" outlineLevel="0" collapsed="false">
      <c r="B15" s="0" t="s">
        <v>79</v>
      </c>
    </row>
    <row r="16" customFormat="false" ht="12.75" hidden="false" customHeight="false" outlineLevel="0" collapsed="false">
      <c r="A16" s="0" t="s">
        <v>80</v>
      </c>
    </row>
    <row r="17" customFormat="false" ht="12.75" hidden="false" customHeight="false" outlineLevel="0" collapsed="false">
      <c r="B17" s="0" t="s">
        <v>81</v>
      </c>
    </row>
    <row r="18" customFormat="false" ht="12.75" hidden="false" customHeight="false" outlineLevel="0" collapsed="false">
      <c r="B18" s="0" t="s">
        <v>82</v>
      </c>
    </row>
    <row r="19" customFormat="false" ht="12.75" hidden="false" customHeight="false" outlineLevel="0" collapsed="false">
      <c r="A19" s="0" t="s">
        <v>83</v>
      </c>
    </row>
    <row r="20" customFormat="false" ht="12.75" hidden="false" customHeight="false" outlineLevel="0" collapsed="false">
      <c r="A20" s="0" t="s">
        <v>84</v>
      </c>
    </row>
    <row r="23" customFormat="false" ht="12.75" hidden="false" customHeight="false" outlineLevel="0" collapsed="false">
      <c r="B23" s="0" t="s">
        <v>85</v>
      </c>
    </row>
    <row r="24" customFormat="false" ht="12.75" hidden="false" customHeight="false" outlineLevel="0" collapsed="false">
      <c r="A24" s="0" t="s">
        <v>86</v>
      </c>
    </row>
    <row r="25" customFormat="false" ht="12.75" hidden="false" customHeight="false" outlineLevel="0" collapsed="false">
      <c r="A25" s="0" t="s">
        <v>87</v>
      </c>
    </row>
    <row r="26" customFormat="false" ht="12.75" hidden="false" customHeight="false" outlineLevel="0" collapsed="false">
      <c r="A26" s="0" t="s">
        <v>88</v>
      </c>
    </row>
    <row r="29" customFormat="false" ht="12.75" hidden="false" customHeight="false" outlineLevel="0" collapsed="false">
      <c r="B29" s="0" t="s">
        <v>89</v>
      </c>
    </row>
    <row r="30" customFormat="false" ht="12.75" hidden="false" customHeight="false" outlineLevel="0" collapsed="false">
      <c r="A30" s="0" t="s">
        <v>90</v>
      </c>
    </row>
    <row r="32" customFormat="false" ht="12.75" hidden="false" customHeight="false" outlineLevel="0" collapsed="false">
      <c r="A32" s="30"/>
    </row>
    <row r="34" customFormat="false" ht="12.75" hidden="false" customHeight="false" outlineLevel="0" collapsed="false">
      <c r="B34" s="31"/>
    </row>
    <row r="39" customFormat="false" ht="12.75" hidden="false" customHeight="false" outlineLevel="0" collapsed="false">
      <c r="B39" s="32"/>
    </row>
    <row r="47" customFormat="false" ht="12.75" hidden="false" customHeight="false" outlineLevel="0" collapsed="false">
      <c r="B47" s="31"/>
    </row>
    <row r="52" customFormat="false" ht="12.75" hidden="false" customHeight="false" outlineLevel="0" collapsed="false">
      <c r="B52" s="32"/>
    </row>
    <row r="59" customFormat="false" ht="12.75" hidden="false" customHeight="false" outlineLevel="0" collapsed="false">
      <c r="B59" s="31"/>
    </row>
    <row r="67" customFormat="false" ht="12.75" hidden="false" customHeight="false" outlineLevel="0" collapsed="false">
      <c r="B67" s="32"/>
    </row>
    <row r="76" customFormat="false" ht="12.75" hidden="false" customHeight="false" outlineLevel="0" collapsed="false">
      <c r="A76" s="30"/>
    </row>
    <row r="78" customFormat="false" ht="12.75" hidden="false" customHeight="false" outlineLevel="0" collapsed="false">
      <c r="B78" s="31"/>
    </row>
    <row r="79" customFormat="false" ht="12.75" hidden="false" customHeight="false" outlineLevel="0" collapsed="false">
      <c r="C79" s="33"/>
      <c r="E79" s="34"/>
      <c r="F79" s="34"/>
      <c r="G79" s="34"/>
    </row>
    <row r="80" customFormat="false" ht="12.75" hidden="false" customHeight="false" outlineLevel="0" collapsed="false">
      <c r="D80" s="34"/>
      <c r="E80" s="34"/>
      <c r="F80" s="34"/>
      <c r="G80" s="34"/>
    </row>
    <row r="81" customFormat="false" ht="12.75" hidden="false" customHeight="false" outlineLevel="0" collapsed="false">
      <c r="D81" s="34"/>
      <c r="E81" s="34"/>
      <c r="F81" s="34"/>
      <c r="G81" s="34"/>
    </row>
    <row r="82" customFormat="false" ht="12.75" hidden="false" customHeight="false" outlineLevel="0" collapsed="false">
      <c r="D82" s="34"/>
      <c r="E82" s="34"/>
      <c r="F82" s="34"/>
      <c r="G82" s="34"/>
    </row>
    <row r="83" customFormat="false" ht="12.75" hidden="false" customHeight="false" outlineLevel="0" collapsed="false">
      <c r="D83" s="34"/>
      <c r="E83" s="34"/>
      <c r="F83" s="34"/>
      <c r="G83" s="34"/>
    </row>
    <row r="84" customFormat="false" ht="12.75" hidden="false" customHeight="false" outlineLevel="0" collapsed="false">
      <c r="C84" s="33"/>
    </row>
    <row r="86" customFormat="false" ht="12.75" hidden="false" customHeight="false" outlineLevel="0" collapsed="false">
      <c r="C86" s="33"/>
    </row>
    <row r="89" customFormat="false" ht="12.75" hidden="false" customHeight="false" outlineLevel="0" collapsed="false">
      <c r="C89" s="32"/>
    </row>
    <row r="98" customFormat="false" ht="12.75" hidden="false" customHeight="false" outlineLevel="0" collapsed="false">
      <c r="B98" s="31"/>
    </row>
    <row r="99" customFormat="false" ht="12.75" hidden="false" customHeight="false" outlineLevel="0" collapsed="false">
      <c r="C99" s="33"/>
    </row>
    <row r="100" customFormat="false" ht="12.75" hidden="false" customHeight="false" outlineLevel="0" collapsed="false">
      <c r="C100" s="33"/>
    </row>
    <row r="101" customFormat="false" ht="12.75" hidden="false" customHeight="false" outlineLevel="0" collapsed="false">
      <c r="C101" s="33"/>
    </row>
    <row r="102" customFormat="false" ht="12.75" hidden="false" customHeight="false" outlineLevel="0" collapsed="false">
      <c r="C102" s="33"/>
    </row>
    <row r="103" customFormat="false" ht="12.75" hidden="false" customHeight="false" outlineLevel="0" collapsed="false">
      <c r="C103" s="33"/>
    </row>
    <row r="104" customFormat="false" ht="12.75" hidden="false" customHeight="false" outlineLevel="0" collapsed="false">
      <c r="C104" s="32"/>
    </row>
    <row r="105" customFormat="false" ht="12.75" hidden="false" customHeight="false" outlineLevel="0" collapsed="false">
      <c r="C105" s="33"/>
    </row>
    <row r="110" customFormat="false" ht="12.75" hidden="false" customHeight="false" outlineLevel="0" collapsed="false">
      <c r="A110" s="30"/>
    </row>
    <row r="132" customFormat="false" ht="12.75" hidden="false" customHeight="false" outlineLevel="0" collapsed="false">
      <c r="A132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4" activeCellId="0" sqref="H24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6" t="s">
        <v>10</v>
      </c>
    </row>
    <row r="4" customFormat="false" ht="12.75" hidden="false" customHeight="false" outlineLevel="0" collapsed="false">
      <c r="B4" s="59"/>
    </row>
    <row r="5" customFormat="false" ht="12.75" hidden="false" customHeight="false" outlineLevel="0" collapsed="false">
      <c r="B5" s="0" t="s">
        <v>91</v>
      </c>
    </row>
    <row r="6" customFormat="false" ht="12.75" hidden="false" customHeight="false" outlineLevel="0" collapsed="false">
      <c r="A6" s="0" t="s">
        <v>92</v>
      </c>
    </row>
    <row r="7" customFormat="false" ht="12.75" hidden="false" customHeight="false" outlineLevel="0" collapsed="false">
      <c r="A7" s="0" t="s">
        <v>93</v>
      </c>
    </row>
    <row r="8" customFormat="false" ht="12.75" hidden="false" customHeight="false" outlineLevel="0" collapsed="false">
      <c r="A8" s="0" t="s">
        <v>94</v>
      </c>
    </row>
    <row r="11" customFormat="false" ht="12.75" hidden="false" customHeight="false" outlineLevel="0" collapsed="false">
      <c r="B11" s="60" t="s">
        <v>95</v>
      </c>
    </row>
    <row r="12" customFormat="false" ht="12.75" hidden="false" customHeight="false" outlineLevel="0" collapsed="false">
      <c r="C12" s="0" t="s">
        <v>96</v>
      </c>
    </row>
    <row r="13" customFormat="false" ht="12.75" hidden="false" customHeight="false" outlineLevel="0" collapsed="false">
      <c r="C13" s="0" t="s">
        <v>97</v>
      </c>
    </row>
    <row r="14" customFormat="false" ht="12.75" hidden="false" customHeight="false" outlineLevel="0" collapsed="false">
      <c r="C14" s="0" t="s">
        <v>98</v>
      </c>
    </row>
    <row r="15" customFormat="false" ht="12.75" hidden="false" customHeight="false" outlineLevel="0" collapsed="false">
      <c r="C15" s="0" t="s">
        <v>99</v>
      </c>
    </row>
    <row r="16" customFormat="false" ht="12.75" hidden="false" customHeight="false" outlineLevel="0" collapsed="false">
      <c r="C16" s="0" t="s">
        <v>100</v>
      </c>
    </row>
    <row r="17" customFormat="false" ht="12.75" hidden="false" customHeight="false" outlineLevel="0" collapsed="false">
      <c r="C17" s="0" t="s">
        <v>101</v>
      </c>
    </row>
    <row r="18" customFormat="false" ht="12.75" hidden="false" customHeight="false" outlineLevel="0" collapsed="false">
      <c r="C18" s="0" t="s">
        <v>102</v>
      </c>
    </row>
    <row r="22" customFormat="false" ht="12.75" hidden="false" customHeight="false" outlineLevel="0" collapsed="false">
      <c r="B22" s="59"/>
    </row>
    <row r="27" customFormat="false" ht="12.75" hidden="false" customHeight="false" outlineLevel="0" collapsed="false">
      <c r="B27" s="61"/>
    </row>
    <row r="36" customFormat="false" ht="12.75" hidden="false" customHeight="false" outlineLevel="0" collapsed="false">
      <c r="B36" s="59"/>
    </row>
    <row r="44" customFormat="false" ht="12.75" hidden="false" customHeight="false" outlineLevel="0" collapsed="false">
      <c r="B44" s="32"/>
    </row>
    <row r="53" customFormat="false" ht="12.75" hidden="false" customHeight="false" outlineLevel="0" collapsed="false">
      <c r="A53" s="30"/>
    </row>
    <row r="55" customFormat="false" ht="12.75" hidden="false" customHeight="false" outlineLevel="0" collapsed="false">
      <c r="B55" s="31"/>
    </row>
    <row r="56" customFormat="false" ht="12.75" hidden="false" customHeight="false" outlineLevel="0" collapsed="false">
      <c r="C56" s="33"/>
      <c r="E56" s="34"/>
      <c r="F56" s="34"/>
      <c r="G56" s="34"/>
    </row>
    <row r="57" customFormat="false" ht="12.75" hidden="false" customHeight="false" outlineLevel="0" collapsed="false">
      <c r="D57" s="34"/>
      <c r="E57" s="34"/>
      <c r="F57" s="34"/>
      <c r="G57" s="34"/>
    </row>
    <row r="58" customFormat="false" ht="12.75" hidden="false" customHeight="false" outlineLevel="0" collapsed="false">
      <c r="D58" s="34"/>
      <c r="E58" s="34"/>
      <c r="F58" s="34"/>
      <c r="G58" s="34"/>
    </row>
    <row r="59" customFormat="false" ht="12.75" hidden="false" customHeight="false" outlineLevel="0" collapsed="false">
      <c r="D59" s="34"/>
      <c r="E59" s="34"/>
      <c r="F59" s="34"/>
      <c r="G59" s="34"/>
    </row>
    <row r="60" customFormat="false" ht="12.75" hidden="false" customHeight="false" outlineLevel="0" collapsed="false">
      <c r="D60" s="34"/>
      <c r="E60" s="34"/>
      <c r="F60" s="34"/>
      <c r="G60" s="34"/>
    </row>
    <row r="61" customFormat="false" ht="12.75" hidden="false" customHeight="false" outlineLevel="0" collapsed="false">
      <c r="C61" s="33"/>
    </row>
    <row r="63" customFormat="false" ht="12.75" hidden="false" customHeight="false" outlineLevel="0" collapsed="false">
      <c r="C63" s="33"/>
    </row>
    <row r="66" customFormat="false" ht="12.75" hidden="false" customHeight="false" outlineLevel="0" collapsed="false">
      <c r="C66" s="32"/>
    </row>
    <row r="75" customFormat="false" ht="12.75" hidden="false" customHeight="false" outlineLevel="0" collapsed="false">
      <c r="B75" s="31"/>
    </row>
    <row r="76" customFormat="false" ht="12.75" hidden="false" customHeight="false" outlineLevel="0" collapsed="false">
      <c r="C76" s="33"/>
    </row>
    <row r="77" customFormat="false" ht="12.75" hidden="false" customHeight="false" outlineLevel="0" collapsed="false">
      <c r="C77" s="33"/>
    </row>
    <row r="78" customFormat="false" ht="12.75" hidden="false" customHeight="false" outlineLevel="0" collapsed="false">
      <c r="C78" s="33"/>
    </row>
    <row r="79" customFormat="false" ht="12.75" hidden="false" customHeight="false" outlineLevel="0" collapsed="false">
      <c r="C79" s="33"/>
    </row>
    <row r="80" customFormat="false" ht="12.75" hidden="false" customHeight="false" outlineLevel="0" collapsed="false">
      <c r="C80" s="33"/>
    </row>
    <row r="81" customFormat="false" ht="12.75" hidden="false" customHeight="false" outlineLevel="0" collapsed="false">
      <c r="C81" s="32"/>
    </row>
    <row r="82" customFormat="false" ht="12.75" hidden="false" customHeight="false" outlineLevel="0" collapsed="false">
      <c r="C82" s="33"/>
    </row>
    <row r="87" customFormat="false" ht="12.75" hidden="false" customHeight="false" outlineLevel="0" collapsed="false">
      <c r="A87" s="30"/>
    </row>
    <row r="109" customFormat="false" ht="12.75" hidden="false" customHeight="false" outlineLevel="0" collapsed="false">
      <c r="A109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9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8" activeCellId="0" sqref="J28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6" t="s">
        <v>11</v>
      </c>
    </row>
    <row r="3" customFormat="false" ht="12.75" hidden="false" customHeight="false" outlineLevel="0" collapsed="false">
      <c r="B3" s="0" t="s">
        <v>103</v>
      </c>
    </row>
    <row r="4" customFormat="false" ht="12.75" hidden="false" customHeight="false" outlineLevel="0" collapsed="false">
      <c r="A4" s="0" t="s">
        <v>104</v>
      </c>
    </row>
    <row r="5" customFormat="false" ht="12.75" hidden="false" customHeight="false" outlineLevel="0" collapsed="false">
      <c r="A5" s="0" t="s">
        <v>105</v>
      </c>
    </row>
    <row r="6" customFormat="false" ht="12.75" hidden="false" customHeight="false" outlineLevel="0" collapsed="false">
      <c r="A6" s="0" t="s">
        <v>106</v>
      </c>
    </row>
    <row r="9" customFormat="false" ht="12.75" hidden="false" customHeight="false" outlineLevel="0" collapsed="false">
      <c r="B9" s="60" t="s">
        <v>107</v>
      </c>
    </row>
    <row r="10" customFormat="false" ht="12.75" hidden="false" customHeight="false" outlineLevel="0" collapsed="false">
      <c r="C10" s="0" t="s">
        <v>108</v>
      </c>
    </row>
    <row r="11" customFormat="false" ht="12.75" hidden="false" customHeight="false" outlineLevel="0" collapsed="false">
      <c r="C11" s="0" t="s">
        <v>109</v>
      </c>
    </row>
    <row r="12" customFormat="false" ht="12.75" hidden="false" customHeight="false" outlineLevel="0" collapsed="false">
      <c r="C12" s="0" t="s">
        <v>98</v>
      </c>
    </row>
    <row r="13" customFormat="false" ht="12.75" hidden="false" customHeight="false" outlineLevel="0" collapsed="false">
      <c r="C13" s="0" t="s">
        <v>110</v>
      </c>
    </row>
    <row r="14" customFormat="false" ht="12.75" hidden="false" customHeight="false" outlineLevel="0" collapsed="false">
      <c r="C14" s="0" t="s">
        <v>100</v>
      </c>
    </row>
    <row r="15" customFormat="false" ht="12.75" hidden="false" customHeight="false" outlineLevel="0" collapsed="false">
      <c r="C15" s="0" t="s">
        <v>101</v>
      </c>
    </row>
    <row r="16" customFormat="false" ht="12.75" hidden="false" customHeight="false" outlineLevel="0" collapsed="false">
      <c r="C16" s="0" t="s">
        <v>102</v>
      </c>
    </row>
    <row r="19" customFormat="false" ht="12.75" hidden="false" customHeight="false" outlineLevel="0" collapsed="false">
      <c r="B19" s="59"/>
    </row>
    <row r="27" customFormat="false" ht="12.75" hidden="false" customHeight="false" outlineLevel="0" collapsed="false">
      <c r="B27" s="32"/>
    </row>
    <row r="36" customFormat="false" ht="12.75" hidden="false" customHeight="false" outlineLevel="0" collapsed="false">
      <c r="A36" s="30"/>
    </row>
    <row r="38" customFormat="false" ht="12.75" hidden="false" customHeight="false" outlineLevel="0" collapsed="false">
      <c r="B38" s="31"/>
    </row>
    <row r="39" customFormat="false" ht="12.75" hidden="false" customHeight="false" outlineLevel="0" collapsed="false">
      <c r="C39" s="33"/>
      <c r="E39" s="34"/>
      <c r="F39" s="34"/>
      <c r="G39" s="34"/>
    </row>
    <row r="40" customFormat="false" ht="12.75" hidden="false" customHeight="false" outlineLevel="0" collapsed="false">
      <c r="D40" s="34"/>
      <c r="E40" s="34"/>
      <c r="F40" s="34"/>
      <c r="G40" s="34"/>
    </row>
    <row r="41" customFormat="false" ht="12.75" hidden="false" customHeight="false" outlineLevel="0" collapsed="false">
      <c r="D41" s="34"/>
      <c r="E41" s="34"/>
      <c r="F41" s="34"/>
      <c r="G41" s="34"/>
    </row>
    <row r="42" customFormat="false" ht="12.75" hidden="false" customHeight="false" outlineLevel="0" collapsed="false">
      <c r="D42" s="34"/>
      <c r="E42" s="34"/>
      <c r="F42" s="34"/>
      <c r="G42" s="34"/>
    </row>
    <row r="43" customFormat="false" ht="12.75" hidden="false" customHeight="false" outlineLevel="0" collapsed="false">
      <c r="D43" s="34"/>
      <c r="E43" s="34"/>
      <c r="F43" s="34"/>
      <c r="G43" s="34"/>
    </row>
    <row r="44" customFormat="false" ht="12.75" hidden="false" customHeight="false" outlineLevel="0" collapsed="false">
      <c r="C44" s="33"/>
    </row>
    <row r="46" customFormat="false" ht="12.75" hidden="false" customHeight="false" outlineLevel="0" collapsed="false">
      <c r="C46" s="33"/>
    </row>
    <row r="49" customFormat="false" ht="12.75" hidden="false" customHeight="false" outlineLevel="0" collapsed="false">
      <c r="C49" s="32"/>
    </row>
    <row r="58" customFormat="false" ht="12.75" hidden="false" customHeight="false" outlineLevel="0" collapsed="false">
      <c r="B58" s="31"/>
    </row>
    <row r="59" customFormat="false" ht="12.75" hidden="false" customHeight="false" outlineLevel="0" collapsed="false">
      <c r="C59" s="33"/>
    </row>
    <row r="60" customFormat="false" ht="12.75" hidden="false" customHeight="false" outlineLevel="0" collapsed="false">
      <c r="C60" s="33"/>
    </row>
    <row r="61" customFormat="false" ht="12.75" hidden="false" customHeight="false" outlineLevel="0" collapsed="false">
      <c r="C61" s="33"/>
    </row>
    <row r="62" customFormat="false" ht="12.75" hidden="false" customHeight="false" outlineLevel="0" collapsed="false">
      <c r="C62" s="33"/>
    </row>
    <row r="63" customFormat="false" ht="12.75" hidden="false" customHeight="false" outlineLevel="0" collapsed="false">
      <c r="C63" s="33"/>
    </row>
    <row r="64" customFormat="false" ht="12.75" hidden="false" customHeight="false" outlineLevel="0" collapsed="false">
      <c r="C64" s="32"/>
    </row>
    <row r="65" customFormat="false" ht="12.75" hidden="false" customHeight="false" outlineLevel="0" collapsed="false">
      <c r="C65" s="33"/>
    </row>
    <row r="70" customFormat="false" ht="12.75" hidden="false" customHeight="false" outlineLevel="0" collapsed="false">
      <c r="A70" s="30"/>
    </row>
    <row r="92" customFormat="false" ht="12.75" hidden="false" customHeight="false" outlineLevel="0" collapsed="false">
      <c r="A92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2001-08-13T15:10:36Z</dcterms:created>
  <dc:creator>imack</dc:creator>
  <dc:description/>
  <dc:language>en-US</dc:language>
  <cp:lastModifiedBy>imack</cp:lastModifiedBy>
  <cp:lastPrinted>2001-09-26T11:35:54Z</cp:lastPrinted>
  <dcterms:modified xsi:type="dcterms:W3CDTF">2001-09-26T12:48:31Z</dcterms:modified>
  <cp:revision>0</cp:revision>
  <dc:subject/>
  <dc:title/>
</cp:coreProperties>
</file>