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olumes" sheetId="1" state="visible" r:id="rId3"/>
    <sheet name="Curve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<sst xmlns="http://schemas.openxmlformats.org/spreadsheetml/2006/main" count="79" uniqueCount="31">
  <si>
    <t xml:space="preserve">Total Nominal Volume (CNG+TCO)</t>
  </si>
  <si>
    <t xml:space="preserve">Total Discounted Volume (CNG+TCO)</t>
  </si>
  <si>
    <t xml:space="preserve">Average Daily Nominal Volume (TCO)</t>
  </si>
  <si>
    <t xml:space="preserve">Average Daily Nominal Volume (CNG)</t>
  </si>
  <si>
    <t xml:space="preserve">Average Daily Nominal Volume (Total)</t>
  </si>
  <si>
    <t xml:space="preserve">Total Nominal Volume</t>
  </si>
  <si>
    <t xml:space="preserve">Total Disc. Volume</t>
  </si>
  <si>
    <t xml:space="preserve">Days</t>
  </si>
  <si>
    <t xml:space="preserve">Gas Delivery Month</t>
  </si>
  <si>
    <t xml:space="preserve">Gas Market Report Date</t>
  </si>
  <si>
    <t xml:space="preserve">Swap Settlement Date</t>
  </si>
  <si>
    <t xml:space="preserve">Monthly Volume in MMBtu's</t>
  </si>
  <si>
    <t xml:space="preserve">Daily Volume (mmBtu/d)</t>
  </si>
  <si>
    <t xml:space="preserve">Disc. Daily Volumes</t>
  </si>
  <si>
    <t xml:space="preserve">Disc. Monthly Vol.</t>
  </si>
  <si>
    <t xml:space="preserve">Nymex Bids</t>
  </si>
  <si>
    <t xml:space="preserve">TCO Bid</t>
  </si>
  <si>
    <t xml:space="preserve">TCO All in Bid</t>
  </si>
  <si>
    <t xml:space="preserve">Discounted Daily Volumes</t>
  </si>
  <si>
    <t xml:space="preserve">Discounted Monthly Vol.</t>
  </si>
  <si>
    <t xml:space="preserve">Nymex Bid</t>
  </si>
  <si>
    <t xml:space="preserve">CNG Bid</t>
  </si>
  <si>
    <t xml:space="preserve">CNG All in Bid</t>
  </si>
  <si>
    <t xml:space="preserve">TCO Bids</t>
  </si>
  <si>
    <t xml:space="preserve">Discount Rate (flat)</t>
  </si>
  <si>
    <t xml:space="preserve">Nymex Mid Curve</t>
  </si>
  <si>
    <t xml:space="preserve">Nymex Mid Volatility</t>
  </si>
  <si>
    <t xml:space="preserve">CNG Mid</t>
  </si>
  <si>
    <t xml:space="preserve">CNG Volatility</t>
  </si>
  <si>
    <t xml:space="preserve">TCO Mid</t>
  </si>
  <si>
    <t xml:space="preserve">TCO Volatility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</si>
</sst>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#,##0"/>
    <numFmt numFmtId="166" formatCode="[$-409]#,##0_);[RED]\(#,##0\)"/>
    <numFmt numFmtId="167" formatCode="mmmm\-yy"/>
    <numFmt numFmtId="168" formatCode="[$-409]d\-mmm\-yy"/>
    <numFmt numFmtId="169" formatCode="d\-mmm\-yyyy"/>
    <numFmt numFmtId="170" formatCode="_(\$* #,##0.00_);_(\$* \(#,##0.00\);_(\$* \-??_);_(@_)"/>
    <numFmt numFmtId="171" formatCode="_(\$* #,##0.000_);_(\$* \(#,##0.000\);_(\$* \-??_);_(@_)"/>
    <numFmt numFmtId="172" formatCode="[$-409]mmm\-yy"/>
    <numFmt numFmtId="173" formatCode="[$-409]m/d/yyyy"/>
    <numFmt numFmtId="174" formatCode="0.0000"/>
    <numFmt numFmtId="175" formatCode="_(* #,##0.00_);_(* \(#,##0.00\);_(* \-??_);_(@_)"/>
    <numFmt numFmtId="176" formatCode="_(* #,##0_);_(* \(#,##0\);_(* \-??_);_(@_)"/>
    <numFmt numFmtId="177" formatCode="0%"/>
    <numFmt numFmtId="178" formatCode="0.00%"/>
    <numFmt numFmtId="179" formatCode="0.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7" fontId="0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17.14"/>
    <col collapsed="false" customWidth="true" hidden="false" outlineLevel="0" max="3" min="3" style="0" width="14.85"/>
    <col collapsed="false" customWidth="true" hidden="false" outlineLevel="0" max="4" min="4" style="0" width="17.14"/>
    <col collapsed="false" customWidth="true" hidden="false" outlineLevel="0" max="5" min="5" style="0" width="21.28"/>
    <col collapsed="false" customWidth="true" hidden="false" outlineLevel="0" max="6" min="6" style="0" width="17.56"/>
    <col collapsed="false" customWidth="true" hidden="false" outlineLevel="0" max="7" min="7" style="0" width="21.84"/>
    <col collapsed="false" customWidth="true" hidden="false" outlineLevel="0" max="8" min="8" style="0" width="0.28"/>
    <col collapsed="false" customWidth="true" hidden="false" outlineLevel="0" max="10" min="9" style="0" width="17.56"/>
    <col collapsed="false" customWidth="true" hidden="false" outlineLevel="0" max="11" min="11" style="0" width="14.56"/>
    <col collapsed="false" customWidth="true" hidden="false" outlineLevel="0" max="12" min="12" style="0" width="11.42"/>
    <col collapsed="false" customWidth="true" hidden="false" outlineLevel="0" max="13" min="13" style="0" width="17.28"/>
    <col collapsed="false" customWidth="true" hidden="false" outlineLevel="0" max="14" min="14" style="0" width="14.14"/>
    <col collapsed="false" customWidth="true" hidden="false" outlineLevel="0" max="15" min="15" style="0" width="17.56"/>
    <col collapsed="false" customWidth="true" hidden="false" outlineLevel="0" max="16" min="16" style="0" width="21.99"/>
    <col collapsed="false" customWidth="true" hidden="false" outlineLevel="0" max="17" min="17" style="0" width="16.56"/>
    <col collapsed="false" customWidth="true" hidden="false" outlineLevel="0" max="18" min="18" style="0" width="20.7"/>
    <col collapsed="false" customWidth="true" hidden="false" outlineLevel="0" max="19" min="19" style="0" width="0.56"/>
    <col collapsed="false" customWidth="true" hidden="false" outlineLevel="0" max="21" min="20" style="0" width="16.56"/>
    <col collapsed="false" customWidth="true" hidden="false" outlineLevel="0" max="22" min="22" style="1" width="15.13"/>
  </cols>
  <sheetData>
    <row r="1" customFormat="false" ht="12.75" hidden="false" customHeight="false" outlineLevel="0" collapsed="false">
      <c r="A1" s="2" t="s">
        <v>0</v>
      </c>
      <c r="B1" s="2"/>
      <c r="C1" s="2"/>
      <c r="D1" s="3" t="n">
        <f aca="false">E9+P9</f>
        <v>75100711.7003</v>
      </c>
    </row>
    <row r="2" customFormat="false" ht="12.75" hidden="false" customHeight="false" outlineLevel="0" collapsed="false">
      <c r="A2" s="2" t="s">
        <v>1</v>
      </c>
      <c r="B2" s="2"/>
      <c r="C2" s="2"/>
      <c r="D2" s="3" t="n">
        <f aca="false">G9+R9</f>
        <v>53410951.1696293</v>
      </c>
    </row>
    <row r="3" customFormat="false" ht="12.75" hidden="false" customHeight="false" outlineLevel="0" collapsed="false">
      <c r="A3" s="2" t="s">
        <v>2</v>
      </c>
      <c r="B3" s="2"/>
      <c r="C3" s="2"/>
      <c r="D3" s="3" t="n">
        <f aca="false">AVERAGE(F11:F157)</f>
        <v>11409.2474222839</v>
      </c>
      <c r="E3" s="4"/>
    </row>
    <row r="4" customFormat="false" ht="12.75" hidden="false" customHeight="false" outlineLevel="0" collapsed="false">
      <c r="A4" s="2" t="s">
        <v>3</v>
      </c>
      <c r="B4" s="2"/>
      <c r="C4" s="2"/>
      <c r="D4" s="5" t="n">
        <f aca="false">AVERAGE(Q11:Q157)</f>
        <v>5619.48007366221</v>
      </c>
    </row>
    <row r="5" customFormat="false" ht="12.75" hidden="false" customHeight="false" outlineLevel="0" collapsed="false">
      <c r="A5" s="2" t="s">
        <v>4</v>
      </c>
      <c r="B5" s="2"/>
      <c r="C5" s="2"/>
      <c r="D5" s="3" t="n">
        <f aca="false">SUM(D3:D4)</f>
        <v>17028.7274959461</v>
      </c>
    </row>
    <row r="8" customFormat="false" ht="12.75" hidden="false" customHeight="false" outlineLevel="0" collapsed="false">
      <c r="E8" s="6" t="s">
        <v>5</v>
      </c>
      <c r="G8" s="6" t="s">
        <v>6</v>
      </c>
      <c r="H8" s="7"/>
      <c r="P8" s="6" t="s">
        <v>5</v>
      </c>
      <c r="R8" s="6" t="s">
        <v>6</v>
      </c>
    </row>
    <row r="9" customFormat="false" ht="12.75" hidden="false" customHeight="false" outlineLevel="0" collapsed="false">
      <c r="E9" s="8" t="n">
        <f aca="false">SUM(E11:E157)</f>
        <v>50317476.839201</v>
      </c>
      <c r="G9" s="8" t="n">
        <f aca="false">SUM(H11:H157)</f>
        <v>35785337.2836516</v>
      </c>
      <c r="H9" s="9"/>
      <c r="M9" s="1"/>
      <c r="P9" s="8" t="n">
        <f aca="false">SUM(P11:P157)</f>
        <v>24783234.861099</v>
      </c>
      <c r="R9" s="8" t="n">
        <f aca="false">SUM(S11:S157)</f>
        <v>17625613.8859777</v>
      </c>
    </row>
    <row r="10" customFormat="false" ht="29.25" hidden="false" customHeight="true" outlineLevel="0" collapsed="false">
      <c r="A10" s="10" t="s">
        <v>7</v>
      </c>
      <c r="B10" s="10" t="s">
        <v>8</v>
      </c>
      <c r="C10" s="10" t="s">
        <v>9</v>
      </c>
      <c r="D10" s="10" t="s">
        <v>10</v>
      </c>
      <c r="E10" s="11" t="s">
        <v>11</v>
      </c>
      <c r="F10" s="11" t="s">
        <v>12</v>
      </c>
      <c r="G10" s="11" t="s">
        <v>13</v>
      </c>
      <c r="H10" s="11" t="s">
        <v>14</v>
      </c>
      <c r="I10" s="12" t="s">
        <v>15</v>
      </c>
      <c r="J10" s="12" t="s">
        <v>16</v>
      </c>
      <c r="K10" s="13" t="s">
        <v>17</v>
      </c>
      <c r="L10" s="14"/>
      <c r="M10" s="15" t="s">
        <v>8</v>
      </c>
      <c r="N10" s="10" t="s">
        <v>9</v>
      </c>
      <c r="O10" s="10" t="s">
        <v>10</v>
      </c>
      <c r="P10" s="10" t="s">
        <v>11</v>
      </c>
      <c r="Q10" s="10" t="s">
        <v>12</v>
      </c>
      <c r="R10" s="10" t="s">
        <v>18</v>
      </c>
      <c r="S10" s="10" t="s">
        <v>19</v>
      </c>
      <c r="T10" s="13" t="s">
        <v>20</v>
      </c>
      <c r="U10" s="13" t="s">
        <v>21</v>
      </c>
      <c r="V10" s="13" t="s">
        <v>22</v>
      </c>
    </row>
    <row r="11" customFormat="false" ht="14.25" hidden="false" customHeight="true" outlineLevel="0" collapsed="false">
      <c r="A11" s="16" t="n">
        <v>31</v>
      </c>
      <c r="B11" s="17" t="n">
        <v>36861</v>
      </c>
      <c r="C11" s="18" t="n">
        <v>36861</v>
      </c>
      <c r="D11" s="19" t="n">
        <v>36937</v>
      </c>
      <c r="E11" s="20" t="n">
        <v>455652.428369824</v>
      </c>
      <c r="F11" s="20" t="n">
        <f aca="false">E11/A11</f>
        <v>14698.4654312846</v>
      </c>
      <c r="G11" s="20" t="n">
        <f aca="false">F11*Curves!B2</f>
        <v>14599.1888204939</v>
      </c>
      <c r="H11" s="20" t="n">
        <f aca="false">G11*A11</f>
        <v>452574.853435311</v>
      </c>
      <c r="I11" s="21"/>
      <c r="J11" s="21"/>
      <c r="K11" s="22"/>
      <c r="L11" s="23"/>
      <c r="M11" s="24" t="n">
        <v>36861</v>
      </c>
      <c r="N11" s="25" t="n">
        <v>36861</v>
      </c>
      <c r="O11" s="19" t="n">
        <f aca="false">D11</f>
        <v>36937</v>
      </c>
      <c r="P11" s="26" t="n">
        <v>224425.822928421</v>
      </c>
      <c r="Q11" s="26" t="n">
        <f aca="false">P11/A11</f>
        <v>7239.54267511035</v>
      </c>
      <c r="R11" s="26" t="n">
        <f aca="false">Q11*Curves!B2</f>
        <v>7190.64523994476</v>
      </c>
      <c r="S11" s="26" t="n">
        <f aca="false">R11*A11</f>
        <v>222910.002438288</v>
      </c>
      <c r="T11" s="21"/>
      <c r="U11" s="21"/>
      <c r="V11" s="22"/>
    </row>
    <row r="12" customFormat="false" ht="12.75" hidden="false" customHeight="false" outlineLevel="0" collapsed="false">
      <c r="A12" s="27" t="n">
        <v>31</v>
      </c>
      <c r="B12" s="17" t="n">
        <v>36922</v>
      </c>
      <c r="C12" s="18" t="n">
        <v>36892</v>
      </c>
      <c r="D12" s="19" t="n">
        <v>36965</v>
      </c>
      <c r="E12" s="20" t="n">
        <v>455652.428369824</v>
      </c>
      <c r="F12" s="20" t="n">
        <f aca="false">E12/A12</f>
        <v>14698.4654312846</v>
      </c>
      <c r="G12" s="20" t="n">
        <f aca="false">F12*Curves!B3</f>
        <v>14516.1908247581</v>
      </c>
      <c r="H12" s="20" t="n">
        <f aca="false">G12*A12</f>
        <v>450001.915567501</v>
      </c>
      <c r="I12" s="21"/>
      <c r="J12" s="21"/>
      <c r="K12" s="22"/>
      <c r="L12" s="28"/>
      <c r="M12" s="29" t="n">
        <v>36922</v>
      </c>
      <c r="N12" s="18" t="n">
        <v>36892</v>
      </c>
      <c r="O12" s="19" t="n">
        <f aca="false">D12</f>
        <v>36965</v>
      </c>
      <c r="P12" s="26" t="n">
        <v>224425.822928421</v>
      </c>
      <c r="Q12" s="26" t="n">
        <f aca="false">P12/A12</f>
        <v>7239.54267511035</v>
      </c>
      <c r="R12" s="26" t="n">
        <f aca="false">Q12*Curves!B3</f>
        <v>7149.76563010474</v>
      </c>
      <c r="S12" s="26" t="n">
        <f aca="false">R12*A12</f>
        <v>221642.734533247</v>
      </c>
      <c r="T12" s="21"/>
      <c r="U12" s="21"/>
      <c r="V12" s="22"/>
    </row>
    <row r="13" customFormat="false" ht="12.75" hidden="false" customHeight="false" outlineLevel="0" collapsed="false">
      <c r="A13" s="27" t="n">
        <f aca="false">B13-B12</f>
        <v>28</v>
      </c>
      <c r="B13" s="17" t="n">
        <v>36950</v>
      </c>
      <c r="C13" s="18" t="n">
        <v>36923</v>
      </c>
      <c r="D13" s="19" t="n">
        <v>36996</v>
      </c>
      <c r="E13" s="20" t="n">
        <v>455652.428369824</v>
      </c>
      <c r="F13" s="20" t="n">
        <f aca="false">E13/A13</f>
        <v>16273.301013208</v>
      </c>
      <c r="G13" s="20" t="n">
        <f aca="false">F13*Curves!B4</f>
        <v>15976.5904659586</v>
      </c>
      <c r="H13" s="20" t="n">
        <f aca="false">G13*A13</f>
        <v>447344.533046842</v>
      </c>
      <c r="I13" s="21"/>
      <c r="J13" s="21"/>
      <c r="K13" s="22"/>
      <c r="L13" s="28"/>
      <c r="M13" s="29" t="n">
        <v>36950</v>
      </c>
      <c r="N13" s="18" t="n">
        <v>36923</v>
      </c>
      <c r="O13" s="19" t="n">
        <f aca="false">D13</f>
        <v>36996</v>
      </c>
      <c r="P13" s="26" t="n">
        <v>224425.822928421</v>
      </c>
      <c r="Q13" s="26" t="n">
        <f aca="false">P13/A13</f>
        <v>8015.20796172932</v>
      </c>
      <c r="R13" s="26" t="n">
        <f aca="false">Q13*Curves!B4</f>
        <v>7869.06694591993</v>
      </c>
      <c r="S13" s="26" t="n">
        <f aca="false">R13*A13</f>
        <v>220333.874485758</v>
      </c>
      <c r="T13" s="21"/>
      <c r="U13" s="21"/>
      <c r="V13" s="22"/>
    </row>
    <row r="14" customFormat="false" ht="12.75" hidden="false" customHeight="false" outlineLevel="0" collapsed="false">
      <c r="A14" s="27" t="n">
        <f aca="false">B14-B13</f>
        <v>31</v>
      </c>
      <c r="B14" s="17" t="n">
        <v>36981</v>
      </c>
      <c r="C14" s="18" t="n">
        <v>36951</v>
      </c>
      <c r="D14" s="19" t="n">
        <v>37026</v>
      </c>
      <c r="E14" s="20" t="n">
        <v>455652.428369824</v>
      </c>
      <c r="F14" s="20" t="n">
        <f aca="false">E14/A14</f>
        <v>14698.4654312846</v>
      </c>
      <c r="G14" s="20" t="n">
        <f aca="false">F14*Curves!B5</f>
        <v>14358.1498678091</v>
      </c>
      <c r="H14" s="20" t="n">
        <f aca="false">G14*A14</f>
        <v>445102.645902082</v>
      </c>
      <c r="I14" s="21"/>
      <c r="J14" s="21"/>
      <c r="K14" s="22"/>
      <c r="L14" s="28"/>
      <c r="M14" s="29" t="n">
        <v>36981</v>
      </c>
      <c r="N14" s="18" t="n">
        <v>36951</v>
      </c>
      <c r="O14" s="19" t="n">
        <f aca="false">D14</f>
        <v>37026</v>
      </c>
      <c r="P14" s="26" t="n">
        <v>224425.822928421</v>
      </c>
      <c r="Q14" s="26" t="n">
        <f aca="false">P14/A14</f>
        <v>7239.54267511035</v>
      </c>
      <c r="R14" s="26" t="n">
        <f aca="false">Q14*Curves!B5</f>
        <v>7071.92456175672</v>
      </c>
      <c r="S14" s="26" t="n">
        <f aca="false">R14*A14</f>
        <v>219229.661414458</v>
      </c>
      <c r="T14" s="21"/>
      <c r="U14" s="21"/>
      <c r="V14" s="22"/>
    </row>
    <row r="15" customFormat="false" ht="12.75" hidden="false" customHeight="false" outlineLevel="0" collapsed="false">
      <c r="A15" s="27" t="n">
        <f aca="false">B15-B14</f>
        <v>30</v>
      </c>
      <c r="B15" s="17" t="n">
        <v>37011</v>
      </c>
      <c r="C15" s="18" t="n">
        <v>36982</v>
      </c>
      <c r="D15" s="19" t="n">
        <v>37057</v>
      </c>
      <c r="E15" s="20" t="n">
        <v>455652.428369824</v>
      </c>
      <c r="F15" s="20" t="n">
        <f aca="false">E15/A15</f>
        <v>15188.4142789941</v>
      </c>
      <c r="G15" s="20" t="n">
        <f aca="false">F15*Curves!B6</f>
        <v>14755.089449106</v>
      </c>
      <c r="H15" s="20" t="n">
        <f aca="false">G15*A15</f>
        <v>442652.683473179</v>
      </c>
      <c r="I15" s="21"/>
      <c r="J15" s="21"/>
      <c r="K15" s="22"/>
      <c r="L15" s="28"/>
      <c r="M15" s="29" t="n">
        <v>37011</v>
      </c>
      <c r="N15" s="18" t="n">
        <v>36982</v>
      </c>
      <c r="O15" s="19" t="n">
        <f aca="false">D15</f>
        <v>37057</v>
      </c>
      <c r="P15" s="26" t="n">
        <v>224425.822928421</v>
      </c>
      <c r="Q15" s="26" t="n">
        <f aca="false">P15/A15</f>
        <v>7480.8607642807</v>
      </c>
      <c r="R15" s="26" t="n">
        <f aca="false">Q15*Curves!B6</f>
        <v>7267.43211672384</v>
      </c>
      <c r="S15" s="26" t="n">
        <f aca="false">R15*A15</f>
        <v>218022.963501715</v>
      </c>
      <c r="T15" s="21"/>
      <c r="U15" s="21"/>
      <c r="V15" s="22"/>
    </row>
    <row r="16" customFormat="false" ht="12.75" hidden="false" customHeight="false" outlineLevel="0" collapsed="false">
      <c r="A16" s="27" t="n">
        <f aca="false">B16-B15</f>
        <v>31</v>
      </c>
      <c r="B16" s="17" t="n">
        <v>37042</v>
      </c>
      <c r="C16" s="18" t="n">
        <v>37012</v>
      </c>
      <c r="D16" s="19" t="n">
        <v>37087</v>
      </c>
      <c r="E16" s="20" t="n">
        <v>455652.428369824</v>
      </c>
      <c r="F16" s="20" t="n">
        <f aca="false">E16/A16</f>
        <v>14698.4654312846</v>
      </c>
      <c r="G16" s="20" t="n">
        <f aca="false">F16*Curves!B7</f>
        <v>14202.780318317</v>
      </c>
      <c r="H16" s="20" t="n">
        <f aca="false">G16*A16</f>
        <v>440286.189867826</v>
      </c>
      <c r="I16" s="21"/>
      <c r="J16" s="21"/>
      <c r="K16" s="22"/>
      <c r="L16" s="28"/>
      <c r="M16" s="29" t="n">
        <v>37042</v>
      </c>
      <c r="N16" s="18" t="n">
        <v>37012</v>
      </c>
      <c r="O16" s="19" t="n">
        <f aca="false">D16</f>
        <v>37087</v>
      </c>
      <c r="P16" s="26" t="n">
        <v>224425.822928421</v>
      </c>
      <c r="Q16" s="26" t="n">
        <f aca="false">P16/A16</f>
        <v>7239.54267511035</v>
      </c>
      <c r="R16" s="26" t="n">
        <f aca="false">Q16*Curves!B7</f>
        <v>6995.39926126059</v>
      </c>
      <c r="S16" s="26" t="n">
        <f aca="false">R16*A16</f>
        <v>216857.377099078</v>
      </c>
      <c r="T16" s="21"/>
      <c r="U16" s="21"/>
      <c r="V16" s="22"/>
    </row>
    <row r="17" customFormat="false" ht="12.75" hidden="false" customHeight="false" outlineLevel="0" collapsed="false">
      <c r="A17" s="27" t="n">
        <f aca="false">B17-B16</f>
        <v>30</v>
      </c>
      <c r="B17" s="17" t="n">
        <v>37072</v>
      </c>
      <c r="C17" s="18" t="n">
        <v>37043</v>
      </c>
      <c r="D17" s="19" t="n">
        <v>37118</v>
      </c>
      <c r="E17" s="20" t="n">
        <v>455652.428369824</v>
      </c>
      <c r="F17" s="20" t="n">
        <f aca="false">E17/A17</f>
        <v>15188.4142789941</v>
      </c>
      <c r="G17" s="20" t="n">
        <f aca="false">F17*Curves!B8</f>
        <v>14595.799466234</v>
      </c>
      <c r="H17" s="20" t="n">
        <f aca="false">G17*A17</f>
        <v>437873.983987019</v>
      </c>
      <c r="I17" s="21"/>
      <c r="J17" s="21"/>
      <c r="K17" s="22"/>
      <c r="L17" s="28"/>
      <c r="M17" s="29" t="n">
        <v>37072</v>
      </c>
      <c r="N17" s="18" t="n">
        <v>37043</v>
      </c>
      <c r="O17" s="19" t="n">
        <f aca="false">D17</f>
        <v>37118</v>
      </c>
      <c r="P17" s="26" t="n">
        <v>224425.822928421</v>
      </c>
      <c r="Q17" s="26" t="n">
        <f aca="false">P17/A17</f>
        <v>7480.8607642807</v>
      </c>
      <c r="R17" s="26" t="n">
        <f aca="false">Q17*Curves!B8</f>
        <v>7188.97585650329</v>
      </c>
      <c r="S17" s="26" t="n">
        <f aca="false">R17*A17</f>
        <v>215669.275695099</v>
      </c>
      <c r="T17" s="21"/>
      <c r="U17" s="21"/>
      <c r="V17" s="22"/>
    </row>
    <row r="18" customFormat="false" ht="12.75" hidden="false" customHeight="false" outlineLevel="0" collapsed="false">
      <c r="A18" s="27" t="n">
        <f aca="false">B18-B17</f>
        <v>31</v>
      </c>
      <c r="B18" s="17" t="n">
        <v>37103</v>
      </c>
      <c r="C18" s="18" t="n">
        <v>37073</v>
      </c>
      <c r="D18" s="19" t="n">
        <v>37149</v>
      </c>
      <c r="E18" s="20" t="n">
        <v>441352.770653261</v>
      </c>
      <c r="F18" s="20" t="n">
        <f aca="false">E18/A18</f>
        <v>14237.1861501052</v>
      </c>
      <c r="G18" s="20" t="n">
        <f aca="false">F18*Curves!B9</f>
        <v>13609.5302814349</v>
      </c>
      <c r="H18" s="20" t="n">
        <f aca="false">G18*A18</f>
        <v>421895.438724482</v>
      </c>
      <c r="I18" s="21"/>
      <c r="J18" s="21"/>
      <c r="K18" s="22"/>
      <c r="L18" s="28"/>
      <c r="M18" s="29" t="n">
        <v>37103</v>
      </c>
      <c r="N18" s="18" t="n">
        <v>37073</v>
      </c>
      <c r="O18" s="19" t="n">
        <f aca="false">D18</f>
        <v>37149</v>
      </c>
      <c r="P18" s="26" t="n">
        <v>217382.707933696</v>
      </c>
      <c r="Q18" s="26" t="n">
        <f aca="false">P18/A18</f>
        <v>7012.34541721599</v>
      </c>
      <c r="R18" s="26" t="n">
        <f aca="false">Q18*Curves!B9</f>
        <v>6703.20148190078</v>
      </c>
      <c r="S18" s="26" t="n">
        <f aca="false">R18*A18</f>
        <v>207799.245938924</v>
      </c>
      <c r="T18" s="21"/>
      <c r="U18" s="21"/>
      <c r="V18" s="22"/>
    </row>
    <row r="19" customFormat="false" ht="12.75" hidden="false" customHeight="false" outlineLevel="0" collapsed="false">
      <c r="A19" s="27" t="n">
        <f aca="false">B19-B18</f>
        <v>31</v>
      </c>
      <c r="B19" s="17" t="n">
        <v>37134</v>
      </c>
      <c r="C19" s="18" t="n">
        <v>37104</v>
      </c>
      <c r="D19" s="19" t="n">
        <v>37179</v>
      </c>
      <c r="E19" s="20" t="n">
        <v>441352.770653261</v>
      </c>
      <c r="F19" s="20" t="n">
        <f aca="false">E19/A19</f>
        <v>14237.1861501052</v>
      </c>
      <c r="G19" s="20" t="n">
        <f aca="false">F19*Curves!B10</f>
        <v>13535.4996923535</v>
      </c>
      <c r="H19" s="20" t="n">
        <f aca="false">G19*A19</f>
        <v>419600.490462959</v>
      </c>
      <c r="I19" s="21"/>
      <c r="J19" s="21"/>
      <c r="K19" s="22"/>
      <c r="L19" s="28"/>
      <c r="M19" s="29" t="n">
        <v>37134</v>
      </c>
      <c r="N19" s="18" t="n">
        <v>37104</v>
      </c>
      <c r="O19" s="19" t="n">
        <f aca="false">D19</f>
        <v>37179</v>
      </c>
      <c r="P19" s="26" t="n">
        <v>217382.707933696</v>
      </c>
      <c r="Q19" s="26" t="n">
        <f aca="false">P19/A19</f>
        <v>7012.34541721599</v>
      </c>
      <c r="R19" s="26" t="n">
        <f aca="false">Q19*Curves!B10</f>
        <v>6666.73865444278</v>
      </c>
      <c r="S19" s="26" t="n">
        <f aca="false">R19*A19</f>
        <v>206668.898287726</v>
      </c>
      <c r="T19" s="21"/>
      <c r="U19" s="21"/>
      <c r="V19" s="22"/>
    </row>
    <row r="20" customFormat="false" ht="12.75" hidden="false" customHeight="false" outlineLevel="0" collapsed="false">
      <c r="A20" s="27" t="n">
        <f aca="false">B20-B19</f>
        <v>30</v>
      </c>
      <c r="B20" s="17" t="n">
        <v>37164</v>
      </c>
      <c r="C20" s="18" t="n">
        <v>37135</v>
      </c>
      <c r="D20" s="19" t="n">
        <v>37210</v>
      </c>
      <c r="E20" s="20" t="n">
        <v>441352.770653261</v>
      </c>
      <c r="F20" s="20" t="n">
        <f aca="false">E20/A20</f>
        <v>14711.7590217754</v>
      </c>
      <c r="G20" s="20" t="n">
        <f aca="false">F20*Curves!B11</f>
        <v>13911.0901869265</v>
      </c>
      <c r="H20" s="20" t="n">
        <f aca="false">G20*A20</f>
        <v>417332.705607796</v>
      </c>
      <c r="I20" s="21"/>
      <c r="J20" s="21"/>
      <c r="K20" s="22"/>
      <c r="L20" s="28"/>
      <c r="M20" s="29" t="n">
        <v>37164</v>
      </c>
      <c r="N20" s="18" t="n">
        <v>37135</v>
      </c>
      <c r="O20" s="19" t="n">
        <f aca="false">D20</f>
        <v>37210</v>
      </c>
      <c r="P20" s="26" t="n">
        <v>217382.707933696</v>
      </c>
      <c r="Q20" s="26" t="n">
        <f aca="false">P20/A20</f>
        <v>7246.09026445653</v>
      </c>
      <c r="R20" s="26" t="n">
        <f aca="false">Q20*Curves!B11</f>
        <v>6851.73098759068</v>
      </c>
      <c r="S20" s="26" t="n">
        <f aca="false">R20*A20</f>
        <v>205551.929627721</v>
      </c>
      <c r="T20" s="21"/>
      <c r="U20" s="21"/>
      <c r="V20" s="22"/>
    </row>
    <row r="21" customFormat="false" ht="12.75" hidden="false" customHeight="false" outlineLevel="0" collapsed="false">
      <c r="A21" s="27" t="n">
        <f aca="false">B21-B20</f>
        <v>31</v>
      </c>
      <c r="B21" s="17" t="n">
        <v>37195</v>
      </c>
      <c r="C21" s="18" t="n">
        <v>37165</v>
      </c>
      <c r="D21" s="19" t="n">
        <v>37240</v>
      </c>
      <c r="E21" s="20" t="n">
        <v>441352.770653261</v>
      </c>
      <c r="F21" s="20" t="n">
        <f aca="false">E21/A21</f>
        <v>14237.1861501052</v>
      </c>
      <c r="G21" s="20" t="n">
        <f aca="false">F21*Curves!B12</f>
        <v>13392.0456087572</v>
      </c>
      <c r="H21" s="20" t="n">
        <f aca="false">G21*A21</f>
        <v>415153.413871474</v>
      </c>
      <c r="I21" s="21"/>
      <c r="J21" s="21"/>
      <c r="K21" s="22"/>
      <c r="L21" s="28"/>
      <c r="M21" s="29" t="n">
        <v>37195</v>
      </c>
      <c r="N21" s="18" t="n">
        <v>37165</v>
      </c>
      <c r="O21" s="19" t="n">
        <f aca="false">D21</f>
        <v>37240</v>
      </c>
      <c r="P21" s="26" t="n">
        <v>217382.707933696</v>
      </c>
      <c r="Q21" s="26" t="n">
        <f aca="false">P21/A21</f>
        <v>7012.34541721599</v>
      </c>
      <c r="R21" s="26" t="n">
        <f aca="false">Q21*Curves!B12</f>
        <v>6596.08216550729</v>
      </c>
      <c r="S21" s="26" t="n">
        <f aca="false">R21*A21</f>
        <v>204478.547130726</v>
      </c>
      <c r="T21" s="21"/>
      <c r="U21" s="21"/>
      <c r="V21" s="22"/>
    </row>
    <row r="22" customFormat="false" ht="12.75" hidden="false" customHeight="false" outlineLevel="0" collapsed="false">
      <c r="A22" s="27" t="n">
        <f aca="false">B22-B21</f>
        <v>30</v>
      </c>
      <c r="B22" s="17" t="n">
        <v>37225</v>
      </c>
      <c r="C22" s="18" t="n">
        <v>37196</v>
      </c>
      <c r="D22" s="19" t="n">
        <v>37271</v>
      </c>
      <c r="E22" s="20" t="n">
        <v>441352.770653261</v>
      </c>
      <c r="F22" s="20" t="n">
        <f aca="false">E22/A22</f>
        <v>14711.7590217754</v>
      </c>
      <c r="G22" s="20" t="n">
        <f aca="false">F22*Curves!B13</f>
        <v>13763.5910009954</v>
      </c>
      <c r="H22" s="20" t="n">
        <f aca="false">G22*A22</f>
        <v>412907.730029862</v>
      </c>
      <c r="I22" s="21"/>
      <c r="J22" s="21"/>
      <c r="K22" s="22"/>
      <c r="L22" s="28"/>
      <c r="M22" s="29" t="n">
        <v>37225</v>
      </c>
      <c r="N22" s="18" t="n">
        <v>37196</v>
      </c>
      <c r="O22" s="19" t="n">
        <f aca="false">D22</f>
        <v>37271</v>
      </c>
      <c r="P22" s="26" t="n">
        <v>217382.707933696</v>
      </c>
      <c r="Q22" s="26" t="n">
        <f aca="false">P22/A22</f>
        <v>7246.09026445653</v>
      </c>
      <c r="R22" s="26" t="n">
        <f aca="false">Q22*Curves!B13</f>
        <v>6779.08213481863</v>
      </c>
      <c r="S22" s="26" t="n">
        <f aca="false">R22*A22</f>
        <v>203372.464044559</v>
      </c>
      <c r="T22" s="21"/>
      <c r="U22" s="21"/>
      <c r="V22" s="22"/>
    </row>
    <row r="23" customFormat="false" ht="12.75" hidden="false" customHeight="false" outlineLevel="0" collapsed="false">
      <c r="A23" s="27" t="n">
        <f aca="false">B23-B22</f>
        <v>31</v>
      </c>
      <c r="B23" s="17" t="n">
        <v>37256</v>
      </c>
      <c r="C23" s="18" t="n">
        <v>37226</v>
      </c>
      <c r="D23" s="19" t="n">
        <v>37302</v>
      </c>
      <c r="E23" s="20" t="n">
        <v>441352.770653261</v>
      </c>
      <c r="F23" s="20" t="n">
        <f aca="false">E23/A23</f>
        <v>14237.1861501052</v>
      </c>
      <c r="G23" s="20" t="n">
        <f aca="false">F23*Curves!B14</f>
        <v>13250.1658233919</v>
      </c>
      <c r="H23" s="20" t="n">
        <f aca="false">G23*A23</f>
        <v>410755.140525148</v>
      </c>
      <c r="I23" s="21"/>
      <c r="J23" s="21"/>
      <c r="K23" s="22"/>
      <c r="L23" s="28"/>
      <c r="M23" s="29" t="n">
        <v>37256</v>
      </c>
      <c r="N23" s="18" t="n">
        <v>37226</v>
      </c>
      <c r="O23" s="19" t="n">
        <f aca="false">D23</f>
        <v>37302</v>
      </c>
      <c r="P23" s="26" t="n">
        <v>217382.707933696</v>
      </c>
      <c r="Q23" s="26" t="n">
        <f aca="false">P23/A23</f>
        <v>7012.34541721599</v>
      </c>
      <c r="R23" s="26" t="n">
        <f aca="false">Q23*Curves!B14</f>
        <v>6526.20107719301</v>
      </c>
      <c r="S23" s="26" t="n">
        <f aca="false">R23*A23</f>
        <v>202312.233392983</v>
      </c>
      <c r="T23" s="21"/>
      <c r="U23" s="21"/>
      <c r="V23" s="22"/>
    </row>
    <row r="24" customFormat="false" ht="12.75" hidden="false" customHeight="false" outlineLevel="0" collapsed="false">
      <c r="A24" s="27" t="n">
        <f aca="false">B24-B23</f>
        <v>31</v>
      </c>
      <c r="B24" s="17" t="n">
        <v>37287</v>
      </c>
      <c r="C24" s="18" t="n">
        <v>37257</v>
      </c>
      <c r="D24" s="19" t="n">
        <v>37330</v>
      </c>
      <c r="E24" s="20" t="n">
        <v>428391.325925478</v>
      </c>
      <c r="F24" s="20" t="n">
        <f aca="false">E24/A24</f>
        <v>13819.0750298541</v>
      </c>
      <c r="G24" s="20" t="n">
        <f aca="false">F24*Curves!B15</f>
        <v>12791.4690064554</v>
      </c>
      <c r="H24" s="20" t="n">
        <f aca="false">G24*A24</f>
        <v>396535.539200118</v>
      </c>
      <c r="I24" s="21"/>
      <c r="J24" s="21"/>
      <c r="K24" s="22"/>
      <c r="L24" s="28"/>
      <c r="M24" s="29" t="n">
        <v>37287</v>
      </c>
      <c r="N24" s="18" t="n">
        <v>37257</v>
      </c>
      <c r="O24" s="19" t="n">
        <f aca="false">D24</f>
        <v>37330</v>
      </c>
      <c r="P24" s="26" t="n">
        <v>210998.712769265</v>
      </c>
      <c r="Q24" s="26" t="n">
        <f aca="false">P24/A24</f>
        <v>6806.41008933114</v>
      </c>
      <c r="R24" s="26" t="n">
        <f aca="false">Q24*Curves!B15</f>
        <v>6300.27577929893</v>
      </c>
      <c r="S24" s="26" t="n">
        <f aca="false">R24*A24</f>
        <v>195308.549158267</v>
      </c>
      <c r="T24" s="21"/>
      <c r="U24" s="21"/>
      <c r="V24" s="22"/>
    </row>
    <row r="25" customFormat="false" ht="12.75" hidden="false" customHeight="false" outlineLevel="0" collapsed="false">
      <c r="A25" s="27" t="n">
        <f aca="false">B25-B24</f>
        <v>28</v>
      </c>
      <c r="B25" s="17" t="n">
        <v>37315</v>
      </c>
      <c r="C25" s="18" t="n">
        <v>37288</v>
      </c>
      <c r="D25" s="19" t="n">
        <v>37361</v>
      </c>
      <c r="E25" s="20" t="n">
        <v>428391.325925478</v>
      </c>
      <c r="F25" s="20" t="n">
        <f aca="false">E25/A25</f>
        <v>15299.6902116242</v>
      </c>
      <c r="G25" s="20" t="n">
        <f aca="false">F25*Curves!B16</f>
        <v>14084.6481805906</v>
      </c>
      <c r="H25" s="20" t="n">
        <f aca="false">G25*A25</f>
        <v>394370.149056536</v>
      </c>
      <c r="I25" s="21"/>
      <c r="J25" s="21"/>
      <c r="K25" s="22"/>
      <c r="L25" s="28"/>
      <c r="M25" s="29" t="n">
        <v>37315</v>
      </c>
      <c r="N25" s="18" t="n">
        <v>37288</v>
      </c>
      <c r="O25" s="19" t="n">
        <f aca="false">D25</f>
        <v>37361</v>
      </c>
      <c r="P25" s="26" t="n">
        <v>210998.712769265</v>
      </c>
      <c r="Q25" s="26" t="n">
        <f aca="false">P25/A25</f>
        <v>7535.66831318805</v>
      </c>
      <c r="R25" s="26" t="n">
        <f aca="false">Q25*Curves!B16</f>
        <v>6937.21477551476</v>
      </c>
      <c r="S25" s="26" t="n">
        <f aca="false">R25*A25</f>
        <v>194242.013714413</v>
      </c>
      <c r="T25" s="21"/>
      <c r="U25" s="21"/>
      <c r="V25" s="22"/>
    </row>
    <row r="26" customFormat="false" ht="12.75" hidden="false" customHeight="false" outlineLevel="0" collapsed="false">
      <c r="A26" s="27" t="n">
        <f aca="false">B26-B25</f>
        <v>31</v>
      </c>
      <c r="B26" s="17" t="n">
        <v>37346</v>
      </c>
      <c r="C26" s="18" t="n">
        <v>37316</v>
      </c>
      <c r="D26" s="19" t="n">
        <v>37391</v>
      </c>
      <c r="E26" s="20" t="n">
        <v>428391.325925478</v>
      </c>
      <c r="F26" s="20" t="n">
        <f aca="false">E26/A26</f>
        <v>13819.0750298541</v>
      </c>
      <c r="G26" s="20" t="n">
        <f aca="false">F26*Curves!B17</f>
        <v>12658.9361440414</v>
      </c>
      <c r="H26" s="20" t="n">
        <f aca="false">G26*A26</f>
        <v>392427.020465285</v>
      </c>
      <c r="I26" s="21"/>
      <c r="J26" s="21"/>
      <c r="K26" s="22"/>
      <c r="L26" s="28"/>
      <c r="M26" s="29" t="n">
        <v>37346</v>
      </c>
      <c r="N26" s="18" t="n">
        <v>37316</v>
      </c>
      <c r="O26" s="19" t="n">
        <f aca="false">D26</f>
        <v>37391</v>
      </c>
      <c r="P26" s="26" t="n">
        <v>210998.712769265</v>
      </c>
      <c r="Q26" s="26" t="n">
        <f aca="false">P26/A26</f>
        <v>6806.41008933114</v>
      </c>
      <c r="R26" s="26" t="n">
        <f aca="false">Q26*Curves!B17</f>
        <v>6234.998399304</v>
      </c>
      <c r="S26" s="26" t="n">
        <f aca="false">R26*A26</f>
        <v>193284.950378424</v>
      </c>
      <c r="T26" s="21"/>
      <c r="U26" s="21"/>
      <c r="V26" s="22"/>
    </row>
    <row r="27" customFormat="false" ht="12.75" hidden="false" customHeight="false" outlineLevel="0" collapsed="false">
      <c r="A27" s="27" t="n">
        <f aca="false">B27-B26</f>
        <v>30</v>
      </c>
      <c r="B27" s="17" t="n">
        <v>37376</v>
      </c>
      <c r="C27" s="18" t="n">
        <v>37347</v>
      </c>
      <c r="D27" s="19" t="n">
        <v>37422</v>
      </c>
      <c r="E27" s="20" t="n">
        <v>428391.325925478</v>
      </c>
      <c r="F27" s="20" t="n">
        <f aca="false">E27/A27</f>
        <v>14279.7108641826</v>
      </c>
      <c r="G27" s="20" t="n">
        <f aca="false">F27*Curves!B18</f>
        <v>13009.7805006191</v>
      </c>
      <c r="H27" s="20" t="n">
        <f aca="false">G27*A27</f>
        <v>390293.415018573</v>
      </c>
      <c r="I27" s="21"/>
      <c r="J27" s="21"/>
      <c r="K27" s="22"/>
      <c r="L27" s="28"/>
      <c r="M27" s="29" t="n">
        <v>37376</v>
      </c>
      <c r="N27" s="18" t="n">
        <v>37347</v>
      </c>
      <c r="O27" s="19" t="n">
        <f aca="false">D27</f>
        <v>37422</v>
      </c>
      <c r="P27" s="26" t="n">
        <v>210998.712769265</v>
      </c>
      <c r="Q27" s="26" t="n">
        <f aca="false">P27/A27</f>
        <v>7033.29042564218</v>
      </c>
      <c r="R27" s="26" t="n">
        <f aca="false">Q27*Curves!B18</f>
        <v>6407.80233612582</v>
      </c>
      <c r="S27" s="26" t="n">
        <f aca="false">R27*A27</f>
        <v>192234.070083775</v>
      </c>
      <c r="T27" s="21"/>
      <c r="U27" s="21"/>
      <c r="V27" s="22"/>
    </row>
    <row r="28" customFormat="false" ht="12.75" hidden="false" customHeight="false" outlineLevel="0" collapsed="false">
      <c r="A28" s="27" t="n">
        <f aca="false">B28-B27</f>
        <v>31</v>
      </c>
      <c r="B28" s="17" t="n">
        <v>37407</v>
      </c>
      <c r="C28" s="18" t="n">
        <v>37377</v>
      </c>
      <c r="D28" s="19" t="n">
        <v>37452</v>
      </c>
      <c r="E28" s="20" t="n">
        <v>428391.325925478</v>
      </c>
      <c r="F28" s="20" t="n">
        <f aca="false">E28/A28</f>
        <v>13819.0750298541</v>
      </c>
      <c r="G28" s="20" t="n">
        <f aca="false">F28*Curves!B19</f>
        <v>12524.1622405655</v>
      </c>
      <c r="H28" s="20" t="n">
        <f aca="false">G28*A28</f>
        <v>388249.02945753</v>
      </c>
      <c r="I28" s="21"/>
      <c r="J28" s="21"/>
      <c r="K28" s="22"/>
      <c r="L28" s="28"/>
      <c r="M28" s="29" t="n">
        <v>37407</v>
      </c>
      <c r="N28" s="18" t="n">
        <v>37377</v>
      </c>
      <c r="O28" s="19" t="n">
        <f aca="false">D28</f>
        <v>37452</v>
      </c>
      <c r="P28" s="26" t="n">
        <v>210998.712769265</v>
      </c>
      <c r="Q28" s="26" t="n">
        <f aca="false">P28/A28</f>
        <v>6806.41008933114</v>
      </c>
      <c r="R28" s="26" t="n">
        <f aca="false">Q28*Curves!B19</f>
        <v>6168.61722296508</v>
      </c>
      <c r="S28" s="26" t="n">
        <f aca="false">R28*A28</f>
        <v>191227.133911918</v>
      </c>
      <c r="T28" s="21"/>
      <c r="U28" s="21"/>
      <c r="V28" s="22"/>
    </row>
    <row r="29" customFormat="false" ht="12.75" hidden="false" customHeight="false" outlineLevel="0" collapsed="false">
      <c r="A29" s="27" t="n">
        <f aca="false">B29-B28</f>
        <v>30</v>
      </c>
      <c r="B29" s="17" t="n">
        <v>37437</v>
      </c>
      <c r="C29" s="18" t="n">
        <v>37408</v>
      </c>
      <c r="D29" s="19" t="n">
        <v>37483</v>
      </c>
      <c r="E29" s="20" t="n">
        <v>428391.325925478</v>
      </c>
      <c r="F29" s="20" t="n">
        <f aca="false">E29/A29</f>
        <v>14279.7108641826</v>
      </c>
      <c r="G29" s="20" t="n">
        <f aca="false">F29*Curves!B20</f>
        <v>12871.7246804546</v>
      </c>
      <c r="H29" s="20" t="n">
        <f aca="false">G29*A29</f>
        <v>386151.740413638</v>
      </c>
      <c r="I29" s="21"/>
      <c r="J29" s="21"/>
      <c r="K29" s="22"/>
      <c r="L29" s="28"/>
      <c r="M29" s="29" t="n">
        <v>37437</v>
      </c>
      <c r="N29" s="18" t="n">
        <v>37408</v>
      </c>
      <c r="O29" s="19" t="n">
        <f aca="false">D29</f>
        <v>37483</v>
      </c>
      <c r="P29" s="26" t="n">
        <v>210998.712769265</v>
      </c>
      <c r="Q29" s="26" t="n">
        <f aca="false">P29/A29</f>
        <v>7033.29042564218</v>
      </c>
      <c r="R29" s="26" t="n">
        <f aca="false">Q29*Curves!B20</f>
        <v>6339.80469335824</v>
      </c>
      <c r="S29" s="26" t="n">
        <f aca="false">R29*A29</f>
        <v>190194.140800747</v>
      </c>
      <c r="T29" s="21"/>
      <c r="U29" s="21"/>
      <c r="V29" s="22"/>
    </row>
    <row r="30" customFormat="false" ht="12.75" hidden="false" customHeight="false" outlineLevel="0" collapsed="false">
      <c r="A30" s="27" t="n">
        <f aca="false">B30-B29</f>
        <v>31</v>
      </c>
      <c r="B30" s="17" t="n">
        <v>37468</v>
      </c>
      <c r="C30" s="18" t="n">
        <v>37438</v>
      </c>
      <c r="D30" s="19" t="n">
        <v>37514</v>
      </c>
      <c r="E30" s="20" t="n">
        <v>416511.106599187</v>
      </c>
      <c r="F30" s="20" t="n">
        <f aca="false">E30/A30</f>
        <v>13435.8421483609</v>
      </c>
      <c r="G30" s="20" t="n">
        <f aca="false">F30*Curves!B21</f>
        <v>12047.635360849</v>
      </c>
      <c r="H30" s="20" t="n">
        <f aca="false">G30*A30</f>
        <v>373476.696186318</v>
      </c>
      <c r="I30" s="21"/>
      <c r="J30" s="21"/>
      <c r="K30" s="22"/>
      <c r="L30" s="28"/>
      <c r="M30" s="29" t="n">
        <v>37468</v>
      </c>
      <c r="N30" s="18" t="n">
        <v>37438</v>
      </c>
      <c r="O30" s="19" t="n">
        <f aca="false">D30</f>
        <v>37514</v>
      </c>
      <c r="P30" s="26" t="n">
        <v>205147.261459301</v>
      </c>
      <c r="Q30" s="26" t="n">
        <f aca="false">P30/A30</f>
        <v>6617.65359546133</v>
      </c>
      <c r="R30" s="26" t="n">
        <f aca="false">Q30*Curves!B21</f>
        <v>5933.90995385098</v>
      </c>
      <c r="S30" s="26" t="n">
        <f aca="false">R30*A30</f>
        <v>183951.20856938</v>
      </c>
      <c r="T30" s="21"/>
      <c r="U30" s="21"/>
      <c r="V30" s="22"/>
    </row>
    <row r="31" customFormat="false" ht="12.75" hidden="false" customHeight="false" outlineLevel="0" collapsed="false">
      <c r="A31" s="27" t="n">
        <f aca="false">B31-B30</f>
        <v>31</v>
      </c>
      <c r="B31" s="17" t="n">
        <v>37499</v>
      </c>
      <c r="C31" s="18" t="n">
        <v>37469</v>
      </c>
      <c r="D31" s="19" t="n">
        <v>37544</v>
      </c>
      <c r="E31" s="20" t="n">
        <v>416511.106599187</v>
      </c>
      <c r="F31" s="20" t="n">
        <f aca="false">E31/A31</f>
        <v>13435.8421483609</v>
      </c>
      <c r="G31" s="20" t="n">
        <f aca="false">F31*Curves!B22</f>
        <v>11982.1508206455</v>
      </c>
      <c r="H31" s="20" t="n">
        <f aca="false">G31*A31</f>
        <v>371446.675440011</v>
      </c>
      <c r="I31" s="21"/>
      <c r="J31" s="21"/>
      <c r="K31" s="22"/>
      <c r="L31" s="28"/>
      <c r="M31" s="29" t="n">
        <v>37499</v>
      </c>
      <c r="N31" s="18" t="n">
        <v>37469</v>
      </c>
      <c r="O31" s="19" t="n">
        <f aca="false">D31</f>
        <v>37544</v>
      </c>
      <c r="P31" s="26" t="n">
        <v>205147.261459301</v>
      </c>
      <c r="Q31" s="26" t="n">
        <f aca="false">P31/A31</f>
        <v>6617.65359546133</v>
      </c>
      <c r="R31" s="26" t="n">
        <f aca="false">Q31*Curves!B22</f>
        <v>5901.65637434779</v>
      </c>
      <c r="S31" s="26" t="n">
        <f aca="false">R31*A31</f>
        <v>182951.347604781</v>
      </c>
      <c r="T31" s="21"/>
      <c r="U31" s="21"/>
      <c r="V31" s="22"/>
    </row>
    <row r="32" customFormat="false" ht="12.75" hidden="false" customHeight="false" outlineLevel="0" collapsed="false">
      <c r="A32" s="27" t="n">
        <f aca="false">B32-B31</f>
        <v>30</v>
      </c>
      <c r="B32" s="17" t="n">
        <v>37529</v>
      </c>
      <c r="C32" s="18" t="n">
        <v>37500</v>
      </c>
      <c r="D32" s="19" t="n">
        <v>37575</v>
      </c>
      <c r="E32" s="20" t="n">
        <v>416511.106599187</v>
      </c>
      <c r="F32" s="20" t="n">
        <f aca="false">E32/A32</f>
        <v>13883.7035533062</v>
      </c>
      <c r="G32" s="20" t="n">
        <f aca="false">F32*Curves!B23</f>
        <v>12314.3224348392</v>
      </c>
      <c r="H32" s="20" t="n">
        <f aca="false">G32*A32</f>
        <v>369429.673045177</v>
      </c>
      <c r="I32" s="21"/>
      <c r="J32" s="21"/>
      <c r="K32" s="22"/>
      <c r="L32" s="28"/>
      <c r="M32" s="29" t="n">
        <v>37529</v>
      </c>
      <c r="N32" s="18" t="n">
        <v>37500</v>
      </c>
      <c r="O32" s="19" t="n">
        <f aca="false">D32</f>
        <v>37575</v>
      </c>
      <c r="P32" s="26" t="n">
        <v>205147.261459301</v>
      </c>
      <c r="Q32" s="26" t="n">
        <f aca="false">P32/A32</f>
        <v>6838.24204864337</v>
      </c>
      <c r="R32" s="26" t="n">
        <f aca="false">Q32*Curves!B23</f>
        <v>6065.26328880141</v>
      </c>
      <c r="S32" s="26" t="n">
        <f aca="false">R32*A32</f>
        <v>181957.898664042</v>
      </c>
      <c r="T32" s="21"/>
      <c r="U32" s="21"/>
      <c r="V32" s="22"/>
    </row>
    <row r="33" customFormat="false" ht="12.75" hidden="false" customHeight="false" outlineLevel="0" collapsed="false">
      <c r="A33" s="27" t="n">
        <f aca="false">B33-B32</f>
        <v>31</v>
      </c>
      <c r="B33" s="17" t="n">
        <v>37560</v>
      </c>
      <c r="C33" s="18" t="n">
        <v>37530</v>
      </c>
      <c r="D33" s="19" t="n">
        <v>37605</v>
      </c>
      <c r="E33" s="20" t="n">
        <v>416511.106599187</v>
      </c>
      <c r="F33" s="20" t="n">
        <f aca="false">E33/A33</f>
        <v>13435.8421483609</v>
      </c>
      <c r="G33" s="20" t="n">
        <f aca="false">F33*Curves!B24</f>
        <v>11854.3738161918</v>
      </c>
      <c r="H33" s="20" t="n">
        <f aca="false">G33*A33</f>
        <v>367485.588301947</v>
      </c>
      <c r="I33" s="21"/>
      <c r="J33" s="21"/>
      <c r="K33" s="22"/>
      <c r="L33" s="28"/>
      <c r="M33" s="29" t="n">
        <v>37560</v>
      </c>
      <c r="N33" s="18" t="n">
        <v>37530</v>
      </c>
      <c r="O33" s="19" t="n">
        <f aca="false">D33</f>
        <v>37605</v>
      </c>
      <c r="P33" s="26" t="n">
        <v>205147.261459301</v>
      </c>
      <c r="Q33" s="26" t="n">
        <f aca="false">P33/A33</f>
        <v>6617.65359546133</v>
      </c>
      <c r="R33" s="26" t="n">
        <f aca="false">Q33*Curves!B24</f>
        <v>5838.72143185568</v>
      </c>
      <c r="S33" s="26" t="n">
        <f aca="false">R33*A33</f>
        <v>181000.364387526</v>
      </c>
      <c r="T33" s="21"/>
      <c r="U33" s="21"/>
      <c r="V33" s="22"/>
    </row>
    <row r="34" customFormat="false" ht="12.75" hidden="false" customHeight="false" outlineLevel="0" collapsed="false">
      <c r="A34" s="27" t="n">
        <f aca="false">B34-B33</f>
        <v>30</v>
      </c>
      <c r="B34" s="17" t="n">
        <v>37590</v>
      </c>
      <c r="C34" s="18" t="n">
        <v>37561</v>
      </c>
      <c r="D34" s="19" t="n">
        <v>37636</v>
      </c>
      <c r="E34" s="20" t="n">
        <v>416511.106599187</v>
      </c>
      <c r="F34" s="20" t="n">
        <f aca="false">E34/A34</f>
        <v>13883.7035533062</v>
      </c>
      <c r="G34" s="20" t="n">
        <f aca="false">F34*Curves!B25</f>
        <v>12182.745050894</v>
      </c>
      <c r="H34" s="20" t="n">
        <f aca="false">G34*A34</f>
        <v>365482.35152682</v>
      </c>
      <c r="I34" s="21"/>
      <c r="J34" s="21"/>
      <c r="K34" s="22"/>
      <c r="L34" s="28"/>
      <c r="M34" s="29" t="n">
        <v>37590</v>
      </c>
      <c r="N34" s="18" t="n">
        <v>37561</v>
      </c>
      <c r="O34" s="19" t="n">
        <f aca="false">D34</f>
        <v>37636</v>
      </c>
      <c r="P34" s="26" t="n">
        <v>205147.261459301</v>
      </c>
      <c r="Q34" s="26" t="n">
        <f aca="false">P34/A34</f>
        <v>6838.24204864337</v>
      </c>
      <c r="R34" s="26" t="n">
        <f aca="false">Q34*Curves!B25</f>
        <v>6000.45651760451</v>
      </c>
      <c r="S34" s="26" t="n">
        <f aca="false">R34*A34</f>
        <v>180013.695528135</v>
      </c>
      <c r="T34" s="21"/>
      <c r="U34" s="21"/>
      <c r="V34" s="22"/>
    </row>
    <row r="35" customFormat="false" ht="12.75" hidden="false" customHeight="false" outlineLevel="0" collapsed="false">
      <c r="A35" s="27" t="n">
        <f aca="false">B35-B34</f>
        <v>31</v>
      </c>
      <c r="B35" s="17" t="n">
        <v>37621</v>
      </c>
      <c r="C35" s="18" t="n">
        <v>37591</v>
      </c>
      <c r="D35" s="19" t="n">
        <v>37667</v>
      </c>
      <c r="E35" s="20" t="n">
        <v>416511.106599187</v>
      </c>
      <c r="F35" s="20" t="n">
        <f aca="false">E35/A35</f>
        <v>13435.8421483609</v>
      </c>
      <c r="G35" s="20" t="n">
        <f aca="false">F35*Curves!B26</f>
        <v>11727.5833249122</v>
      </c>
      <c r="H35" s="20" t="n">
        <f aca="false">G35*A35</f>
        <v>363555.083072277</v>
      </c>
      <c r="I35" s="21"/>
      <c r="J35" s="21"/>
      <c r="K35" s="22"/>
      <c r="L35" s="28"/>
      <c r="M35" s="29" t="n">
        <v>37621</v>
      </c>
      <c r="N35" s="18" t="n">
        <v>37591</v>
      </c>
      <c r="O35" s="19" t="n">
        <f aca="false">D35</f>
        <v>37667</v>
      </c>
      <c r="P35" s="26" t="n">
        <v>205147.261459301</v>
      </c>
      <c r="Q35" s="26" t="n">
        <f aca="false">P35/A35</f>
        <v>6617.65359546133</v>
      </c>
      <c r="R35" s="26" t="n">
        <f aca="false">Q35*Curves!B26</f>
        <v>5776.27238391196</v>
      </c>
      <c r="S35" s="26" t="n">
        <f aca="false">R35*A35</f>
        <v>179064.443901271</v>
      </c>
      <c r="T35" s="21"/>
      <c r="U35" s="21"/>
      <c r="V35" s="22"/>
    </row>
    <row r="36" customFormat="false" ht="12.75" hidden="false" customHeight="false" outlineLevel="0" collapsed="false">
      <c r="A36" s="27" t="n">
        <f aca="false">B36-B35</f>
        <v>31</v>
      </c>
      <c r="B36" s="17" t="n">
        <v>37652</v>
      </c>
      <c r="C36" s="18" t="n">
        <v>37622</v>
      </c>
      <c r="D36" s="19" t="n">
        <v>37695</v>
      </c>
      <c r="E36" s="20" t="n">
        <v>405476.892757165</v>
      </c>
      <c r="F36" s="20" t="n">
        <f aca="false">E36/A36</f>
        <v>13079.8997663602</v>
      </c>
      <c r="G36" s="20" t="n">
        <f aca="false">F36*Curves!B27</f>
        <v>11354.3691362281</v>
      </c>
      <c r="H36" s="20" t="n">
        <f aca="false">G36*A36</f>
        <v>351985.443223072</v>
      </c>
      <c r="I36" s="21"/>
      <c r="J36" s="21"/>
      <c r="K36" s="22"/>
      <c r="L36" s="28"/>
      <c r="M36" s="29" t="n">
        <v>37652</v>
      </c>
      <c r="N36" s="18" t="n">
        <v>37622</v>
      </c>
      <c r="O36" s="19" t="n">
        <f aca="false">D36</f>
        <v>37695</v>
      </c>
      <c r="P36" s="26" t="n">
        <v>199712.499417708</v>
      </c>
      <c r="Q36" s="26" t="n">
        <f aca="false">P36/A36</f>
        <v>6442.33869089381</v>
      </c>
      <c r="R36" s="26" t="n">
        <f aca="false">Q36*Curves!B27</f>
        <v>5592.45047008252</v>
      </c>
      <c r="S36" s="26" t="n">
        <f aca="false">R36*A36</f>
        <v>173365.964572558</v>
      </c>
      <c r="T36" s="21"/>
      <c r="U36" s="21"/>
      <c r="V36" s="22"/>
    </row>
    <row r="37" customFormat="false" ht="12.75" hidden="false" customHeight="false" outlineLevel="0" collapsed="false">
      <c r="A37" s="27" t="n">
        <f aca="false">B37-B36</f>
        <v>28</v>
      </c>
      <c r="B37" s="17" t="n">
        <v>37680</v>
      </c>
      <c r="C37" s="18" t="n">
        <v>37653</v>
      </c>
      <c r="D37" s="19" t="n">
        <v>37726</v>
      </c>
      <c r="E37" s="20" t="n">
        <v>405476.892757165</v>
      </c>
      <c r="F37" s="20" t="n">
        <f aca="false">E37/A37</f>
        <v>14481.3175984702</v>
      </c>
      <c r="G37" s="20" t="n">
        <f aca="false">F37*Curves!B28</f>
        <v>12501.5759723924</v>
      </c>
      <c r="H37" s="20" t="n">
        <f aca="false">G37*A37</f>
        <v>350044.127226986</v>
      </c>
      <c r="I37" s="21"/>
      <c r="J37" s="21"/>
      <c r="K37" s="22"/>
      <c r="L37" s="28"/>
      <c r="M37" s="29" t="n">
        <v>37680</v>
      </c>
      <c r="N37" s="18" t="n">
        <v>37653</v>
      </c>
      <c r="O37" s="19" t="n">
        <f aca="false">D37</f>
        <v>37726</v>
      </c>
      <c r="P37" s="26" t="n">
        <v>199712.499417708</v>
      </c>
      <c r="Q37" s="26" t="n">
        <f aca="false">P37/A37</f>
        <v>7132.58926491814</v>
      </c>
      <c r="R37" s="26" t="n">
        <f aca="false">Q37*Curves!B28</f>
        <v>6157.49264311862</v>
      </c>
      <c r="S37" s="26" t="n">
        <f aca="false">R37*A37</f>
        <v>172409.794007321</v>
      </c>
      <c r="T37" s="21"/>
      <c r="U37" s="21"/>
      <c r="V37" s="22"/>
    </row>
    <row r="38" customFormat="false" ht="12.75" hidden="false" customHeight="false" outlineLevel="0" collapsed="false">
      <c r="A38" s="27" t="n">
        <f aca="false">B38-B37</f>
        <v>31</v>
      </c>
      <c r="B38" s="17" t="n">
        <v>37711</v>
      </c>
      <c r="C38" s="18" t="n">
        <v>37681</v>
      </c>
      <c r="D38" s="19" t="n">
        <v>37756</v>
      </c>
      <c r="E38" s="20" t="n">
        <v>405476.892757165</v>
      </c>
      <c r="F38" s="20" t="n">
        <f aca="false">E38/A38</f>
        <v>13079.8997663602</v>
      </c>
      <c r="G38" s="20" t="n">
        <f aca="false">F38*Curves!B29</f>
        <v>11235.4550776457</v>
      </c>
      <c r="H38" s="20" t="n">
        <f aca="false">G38*A38</f>
        <v>348299.107407016</v>
      </c>
      <c r="I38" s="21"/>
      <c r="J38" s="21"/>
      <c r="K38" s="22"/>
      <c r="L38" s="28"/>
      <c r="M38" s="29" t="n">
        <v>37711</v>
      </c>
      <c r="N38" s="18" t="n">
        <v>37681</v>
      </c>
      <c r="O38" s="19" t="n">
        <f aca="false">D38</f>
        <v>37756</v>
      </c>
      <c r="P38" s="26" t="n">
        <v>199712.499417708</v>
      </c>
      <c r="Q38" s="26" t="n">
        <f aca="false">P38/A38</f>
        <v>6442.33869089381</v>
      </c>
      <c r="R38" s="26" t="n">
        <f aca="false">Q38*Curves!B29</f>
        <v>5533.88085913892</v>
      </c>
      <c r="S38" s="26" t="n">
        <f aca="false">R38*A38</f>
        <v>171550.306633307</v>
      </c>
      <c r="T38" s="21"/>
      <c r="U38" s="21"/>
      <c r="V38" s="22"/>
    </row>
    <row r="39" customFormat="false" ht="12.75" hidden="false" customHeight="false" outlineLevel="0" collapsed="false">
      <c r="A39" s="27" t="n">
        <f aca="false">B39-B38</f>
        <v>30</v>
      </c>
      <c r="B39" s="17" t="n">
        <v>37741</v>
      </c>
      <c r="C39" s="18" t="n">
        <v>37712</v>
      </c>
      <c r="D39" s="19" t="n">
        <v>37787</v>
      </c>
      <c r="E39" s="20" t="n">
        <v>405476.892757165</v>
      </c>
      <c r="F39" s="20" t="n">
        <f aca="false">E39/A39</f>
        <v>13515.8964252388</v>
      </c>
      <c r="G39" s="20" t="n">
        <f aca="false">F39*Curves!B30</f>
        <v>11546.1295135306</v>
      </c>
      <c r="H39" s="20" t="n">
        <f aca="false">G39*A39</f>
        <v>346383.885405917</v>
      </c>
      <c r="I39" s="21"/>
      <c r="J39" s="21"/>
      <c r="K39" s="22"/>
      <c r="L39" s="28"/>
      <c r="M39" s="29" t="n">
        <v>37741</v>
      </c>
      <c r="N39" s="18" t="n">
        <v>37712</v>
      </c>
      <c r="O39" s="19" t="n">
        <f aca="false">D39</f>
        <v>37787</v>
      </c>
      <c r="P39" s="26" t="n">
        <v>199712.499417708</v>
      </c>
      <c r="Q39" s="26" t="n">
        <f aca="false">P39/A39</f>
        <v>6657.0833139236</v>
      </c>
      <c r="R39" s="26" t="n">
        <f aca="false">Q39*Curves!B30</f>
        <v>5686.89961114191</v>
      </c>
      <c r="S39" s="26" t="n">
        <f aca="false">R39*A39</f>
        <v>170606.988334257</v>
      </c>
      <c r="T39" s="21"/>
      <c r="U39" s="21"/>
      <c r="V39" s="22"/>
    </row>
    <row r="40" customFormat="false" ht="12.75" hidden="false" customHeight="false" outlineLevel="0" collapsed="false">
      <c r="A40" s="27" t="n">
        <f aca="false">B40-B39</f>
        <v>31</v>
      </c>
      <c r="B40" s="17" t="n">
        <v>37772</v>
      </c>
      <c r="C40" s="18" t="n">
        <v>37742</v>
      </c>
      <c r="D40" s="19" t="n">
        <v>37817</v>
      </c>
      <c r="E40" s="20" t="n">
        <v>405476.892757165</v>
      </c>
      <c r="F40" s="20" t="n">
        <f aca="false">E40/A40</f>
        <v>13079.8997663602</v>
      </c>
      <c r="G40" s="20" t="n">
        <f aca="false">F40*Curves!B31</f>
        <v>11114.5229022322</v>
      </c>
      <c r="H40" s="20" t="n">
        <f aca="false">G40*A40</f>
        <v>344550.2099692</v>
      </c>
      <c r="I40" s="21"/>
      <c r="J40" s="21"/>
      <c r="K40" s="22"/>
      <c r="L40" s="28"/>
      <c r="M40" s="29" t="n">
        <v>37772</v>
      </c>
      <c r="N40" s="18" t="n">
        <v>37742</v>
      </c>
      <c r="O40" s="19" t="n">
        <f aca="false">D40</f>
        <v>37817</v>
      </c>
      <c r="P40" s="26" t="n">
        <v>199712.499417708</v>
      </c>
      <c r="Q40" s="26" t="n">
        <f aca="false">P40/A40</f>
        <v>6442.33869089381</v>
      </c>
      <c r="R40" s="26" t="n">
        <f aca="false">Q40*Curves!B31</f>
        <v>5474.31725035319</v>
      </c>
      <c r="S40" s="26" t="n">
        <f aca="false">R40*A40</f>
        <v>169703.834760949</v>
      </c>
      <c r="T40" s="21"/>
      <c r="U40" s="21"/>
      <c r="V40" s="22"/>
    </row>
    <row r="41" customFormat="false" ht="12.75" hidden="false" customHeight="false" outlineLevel="0" collapsed="false">
      <c r="A41" s="27" t="n">
        <f aca="false">B41-B40</f>
        <v>30</v>
      </c>
      <c r="B41" s="17" t="n">
        <v>37802</v>
      </c>
      <c r="C41" s="18" t="n">
        <v>37773</v>
      </c>
      <c r="D41" s="19" t="n">
        <v>37848</v>
      </c>
      <c r="E41" s="20" t="n">
        <v>405476.892757165</v>
      </c>
      <c r="F41" s="20" t="n">
        <f aca="false">E41/A41</f>
        <v>13515.8964252388</v>
      </c>
      <c r="G41" s="20" t="n">
        <f aca="false">F41*Curves!B32</f>
        <v>11422.1976924101</v>
      </c>
      <c r="H41" s="20" t="n">
        <f aca="false">G41*A41</f>
        <v>342665.930772304</v>
      </c>
      <c r="I41" s="21"/>
      <c r="J41" s="21"/>
      <c r="K41" s="22"/>
      <c r="L41" s="28"/>
      <c r="M41" s="29" t="n">
        <v>37802</v>
      </c>
      <c r="N41" s="18" t="n">
        <v>37773</v>
      </c>
      <c r="O41" s="19" t="n">
        <f aca="false">D41</f>
        <v>37848</v>
      </c>
      <c r="P41" s="26" t="n">
        <v>199712.499417708</v>
      </c>
      <c r="Q41" s="26" t="n">
        <f aca="false">P41/A41</f>
        <v>6657.0833139236</v>
      </c>
      <c r="R41" s="26" t="n">
        <f aca="false">Q41*Curves!B32</f>
        <v>5625.85856491842</v>
      </c>
      <c r="S41" s="26" t="n">
        <f aca="false">R41*A41</f>
        <v>168775.756947553</v>
      </c>
      <c r="T41" s="21"/>
      <c r="U41" s="21"/>
      <c r="V41" s="22"/>
    </row>
    <row r="42" customFormat="false" ht="12.75" hidden="false" customHeight="false" outlineLevel="0" collapsed="false">
      <c r="A42" s="27" t="n">
        <f aca="false">B42-B41</f>
        <v>31</v>
      </c>
      <c r="B42" s="17" t="n">
        <v>37833</v>
      </c>
      <c r="C42" s="18" t="n">
        <v>37803</v>
      </c>
      <c r="D42" s="19" t="n">
        <v>37879</v>
      </c>
      <c r="E42" s="20" t="n">
        <v>395134.84388483</v>
      </c>
      <c r="F42" s="20" t="n">
        <f aca="false">E42/A42</f>
        <v>12746.2852866074</v>
      </c>
      <c r="G42" s="20" t="n">
        <f aca="false">F42*Curves!B33</f>
        <v>10714.7136647045</v>
      </c>
      <c r="H42" s="20" t="n">
        <f aca="false">G42*A42</f>
        <v>332156.123605841</v>
      </c>
      <c r="I42" s="21"/>
      <c r="J42" s="21"/>
      <c r="K42" s="22"/>
      <c r="L42" s="28"/>
      <c r="M42" s="29" t="n">
        <v>37833</v>
      </c>
      <c r="N42" s="18" t="n">
        <v>37803</v>
      </c>
      <c r="O42" s="19" t="n">
        <f aca="false">D42</f>
        <v>37879</v>
      </c>
      <c r="P42" s="26" t="n">
        <v>194618.654450737</v>
      </c>
      <c r="Q42" s="26" t="n">
        <f aca="false">P42/A42</f>
        <v>6278.02111131411</v>
      </c>
      <c r="R42" s="26" t="n">
        <f aca="false">Q42*Curves!B33</f>
        <v>5277.39628261567</v>
      </c>
      <c r="S42" s="26" t="n">
        <f aca="false">R42*A42</f>
        <v>163599.284761086</v>
      </c>
      <c r="T42" s="21"/>
      <c r="U42" s="21"/>
      <c r="V42" s="22"/>
    </row>
    <row r="43" customFormat="false" ht="12.75" hidden="false" customHeight="false" outlineLevel="0" collapsed="false">
      <c r="A43" s="27" t="n">
        <f aca="false">B43-B42</f>
        <v>31</v>
      </c>
      <c r="B43" s="17" t="n">
        <v>37864</v>
      </c>
      <c r="C43" s="18" t="n">
        <v>37834</v>
      </c>
      <c r="D43" s="19" t="n">
        <v>37909</v>
      </c>
      <c r="E43" s="20" t="n">
        <v>395134.84388483</v>
      </c>
      <c r="F43" s="20" t="n">
        <f aca="false">E43/A43</f>
        <v>12746.2852866074</v>
      </c>
      <c r="G43" s="20" t="n">
        <f aca="false">F43*Curves!B34</f>
        <v>10655.9146883315</v>
      </c>
      <c r="H43" s="20" t="n">
        <f aca="false">G43*A43</f>
        <v>330333.355338278</v>
      </c>
      <c r="I43" s="21"/>
      <c r="J43" s="21"/>
      <c r="K43" s="22"/>
      <c r="L43" s="28"/>
      <c r="M43" s="29" t="n">
        <v>37864</v>
      </c>
      <c r="N43" s="18" t="n">
        <v>37834</v>
      </c>
      <c r="O43" s="19" t="n">
        <f aca="false">D43</f>
        <v>37909</v>
      </c>
      <c r="P43" s="26" t="n">
        <v>194618.654450737</v>
      </c>
      <c r="Q43" s="26" t="n">
        <f aca="false">P43/A43</f>
        <v>6278.02111131411</v>
      </c>
      <c r="R43" s="26" t="n">
        <f aca="false">Q43*Curves!B34</f>
        <v>5248.43559276031</v>
      </c>
      <c r="S43" s="26" t="n">
        <f aca="false">R43*A43</f>
        <v>162701.50337557</v>
      </c>
      <c r="T43" s="21"/>
      <c r="U43" s="21"/>
      <c r="V43" s="22"/>
    </row>
    <row r="44" customFormat="false" ht="12.75" hidden="false" customHeight="false" outlineLevel="0" collapsed="false">
      <c r="A44" s="27" t="n">
        <f aca="false">B44-B43</f>
        <v>30</v>
      </c>
      <c r="B44" s="17" t="n">
        <v>37894</v>
      </c>
      <c r="C44" s="18" t="n">
        <v>37865</v>
      </c>
      <c r="D44" s="19" t="n">
        <v>37940</v>
      </c>
      <c r="E44" s="20" t="n">
        <v>395134.84388483</v>
      </c>
      <c r="F44" s="20" t="n">
        <f aca="false">E44/A44</f>
        <v>13171.1614628277</v>
      </c>
      <c r="G44" s="20" t="n">
        <f aca="false">F44*Curves!B35</f>
        <v>10950.6829240021</v>
      </c>
      <c r="H44" s="20" t="n">
        <f aca="false">G44*A44</f>
        <v>328520.487720063</v>
      </c>
      <c r="I44" s="21"/>
      <c r="J44" s="21"/>
      <c r="K44" s="22"/>
      <c r="L44" s="28"/>
      <c r="M44" s="29" t="n">
        <v>37894</v>
      </c>
      <c r="N44" s="18" t="n">
        <v>37865</v>
      </c>
      <c r="O44" s="19" t="n">
        <f aca="false">D44</f>
        <v>37940</v>
      </c>
      <c r="P44" s="26" t="n">
        <v>194618.654450737</v>
      </c>
      <c r="Q44" s="26" t="n">
        <f aca="false">P44/A44</f>
        <v>6487.28848169124</v>
      </c>
      <c r="R44" s="26" t="n">
        <f aca="false">Q44*Curves!B35</f>
        <v>5393.61994764283</v>
      </c>
      <c r="S44" s="26" t="n">
        <f aca="false">R44*A44</f>
        <v>161808.598429285</v>
      </c>
      <c r="T44" s="21"/>
      <c r="U44" s="21"/>
      <c r="V44" s="22"/>
    </row>
    <row r="45" customFormat="false" ht="12.75" hidden="false" customHeight="false" outlineLevel="0" collapsed="false">
      <c r="A45" s="27" t="n">
        <f aca="false">B45-B44</f>
        <v>31</v>
      </c>
      <c r="B45" s="17" t="n">
        <v>37925</v>
      </c>
      <c r="C45" s="18" t="n">
        <v>37895</v>
      </c>
      <c r="D45" s="19" t="n">
        <v>37970</v>
      </c>
      <c r="E45" s="20" t="n">
        <v>395134.84388483</v>
      </c>
      <c r="F45" s="20" t="n">
        <f aca="false">E45/A45</f>
        <v>12746.2852866074</v>
      </c>
      <c r="G45" s="20" t="n">
        <f aca="false">F45*Curves!B36</f>
        <v>10541.080432368</v>
      </c>
      <c r="H45" s="20" t="n">
        <f aca="false">G45*A45</f>
        <v>326773.493403407</v>
      </c>
      <c r="I45" s="21"/>
      <c r="J45" s="21"/>
      <c r="K45" s="22"/>
      <c r="L45" s="28"/>
      <c r="M45" s="29" t="n">
        <v>37925</v>
      </c>
      <c r="N45" s="18" t="n">
        <v>37895</v>
      </c>
      <c r="O45" s="19" t="n">
        <f aca="false">D45</f>
        <v>37970</v>
      </c>
      <c r="P45" s="26" t="n">
        <v>194618.654450737</v>
      </c>
      <c r="Q45" s="26" t="n">
        <f aca="false">P45/A45</f>
        <v>6278.02111131411</v>
      </c>
      <c r="R45" s="26" t="n">
        <f aca="false">Q45*Curves!B36</f>
        <v>5191.87543683795</v>
      </c>
      <c r="S45" s="26" t="n">
        <f aca="false">R45*A45</f>
        <v>160948.138541976</v>
      </c>
      <c r="T45" s="21"/>
      <c r="U45" s="21"/>
      <c r="V45" s="22"/>
    </row>
    <row r="46" customFormat="false" ht="12.75" hidden="false" customHeight="false" outlineLevel="0" collapsed="false">
      <c r="A46" s="27" t="n">
        <f aca="false">B46-B45</f>
        <v>30</v>
      </c>
      <c r="B46" s="17" t="n">
        <v>37955</v>
      </c>
      <c r="C46" s="18" t="n">
        <v>37926</v>
      </c>
      <c r="D46" s="19" t="n">
        <v>38001</v>
      </c>
      <c r="E46" s="20" t="n">
        <v>395134.84388483</v>
      </c>
      <c r="F46" s="20" t="n">
        <f aca="false">E46/A46</f>
        <v>13171.1614628277</v>
      </c>
      <c r="G46" s="20" t="n">
        <f aca="false">F46*Curves!B37</f>
        <v>10832.5087250186</v>
      </c>
      <c r="H46" s="20" t="n">
        <f aca="false">G46*A46</f>
        <v>324975.261750559</v>
      </c>
      <c r="I46" s="21"/>
      <c r="J46" s="21"/>
      <c r="K46" s="22"/>
      <c r="L46" s="28"/>
      <c r="M46" s="29" t="n">
        <v>37955</v>
      </c>
      <c r="N46" s="18" t="n">
        <v>37926</v>
      </c>
      <c r="O46" s="19" t="n">
        <f aca="false">D46</f>
        <v>38001</v>
      </c>
      <c r="P46" s="26" t="n">
        <v>194618.654450737</v>
      </c>
      <c r="Q46" s="26" t="n">
        <f aca="false">P46/A46</f>
        <v>6487.28848169124</v>
      </c>
      <c r="R46" s="26" t="n">
        <f aca="false">Q46*Curves!B37</f>
        <v>5335.41474515843</v>
      </c>
      <c r="S46" s="26" t="n">
        <f aca="false">R46*A46</f>
        <v>160062.442354753</v>
      </c>
      <c r="T46" s="21"/>
      <c r="U46" s="21"/>
      <c r="V46" s="22"/>
    </row>
    <row r="47" customFormat="false" ht="12.75" hidden="false" customHeight="false" outlineLevel="0" collapsed="false">
      <c r="A47" s="27" t="n">
        <f aca="false">B47-B46</f>
        <v>31</v>
      </c>
      <c r="B47" s="17" t="n">
        <v>37986</v>
      </c>
      <c r="C47" s="18" t="n">
        <v>37956</v>
      </c>
      <c r="D47" s="19" t="n">
        <v>38032</v>
      </c>
      <c r="E47" s="20" t="n">
        <v>395134.84388483</v>
      </c>
      <c r="F47" s="20" t="n">
        <f aca="false">E47/A47</f>
        <v>12746.2852866074</v>
      </c>
      <c r="G47" s="20" t="n">
        <f aca="false">F47*Curves!B38</f>
        <v>10427.229579657</v>
      </c>
      <c r="H47" s="20" t="n">
        <f aca="false">G47*A47</f>
        <v>323244.116969366</v>
      </c>
      <c r="I47" s="21"/>
      <c r="J47" s="21"/>
      <c r="K47" s="22"/>
      <c r="L47" s="28"/>
      <c r="M47" s="29" t="n">
        <v>37986</v>
      </c>
      <c r="N47" s="18" t="n">
        <v>37956</v>
      </c>
      <c r="O47" s="19" t="n">
        <f aca="false">D47</f>
        <v>38032</v>
      </c>
      <c r="P47" s="26" t="n">
        <v>194618.654450737</v>
      </c>
      <c r="Q47" s="26" t="n">
        <f aca="false">P47/A47</f>
        <v>6278.02111131411</v>
      </c>
      <c r="R47" s="26" t="n">
        <f aca="false">Q47*Curves!B38</f>
        <v>5135.79964371163</v>
      </c>
      <c r="S47" s="26" t="n">
        <f aca="false">R47*A47</f>
        <v>159209.788955061</v>
      </c>
      <c r="T47" s="21"/>
      <c r="U47" s="21"/>
      <c r="V47" s="22"/>
    </row>
    <row r="48" customFormat="false" ht="12.75" hidden="false" customHeight="false" outlineLevel="0" collapsed="false">
      <c r="A48" s="27" t="n">
        <f aca="false">B48-B47</f>
        <v>31</v>
      </c>
      <c r="B48" s="17" t="n">
        <v>38017</v>
      </c>
      <c r="C48" s="18" t="n">
        <v>37987</v>
      </c>
      <c r="D48" s="19" t="n">
        <v>38061</v>
      </c>
      <c r="E48" s="20" t="n">
        <v>385390.613854247</v>
      </c>
      <c r="F48" s="20" t="n">
        <f aca="false">E48/A48</f>
        <v>12431.9552856209</v>
      </c>
      <c r="G48" s="20" t="n">
        <f aca="false">F48*Curves!B39</f>
        <v>10113.8162798038</v>
      </c>
      <c r="H48" s="20" t="n">
        <f aca="false">G48*A48</f>
        <v>313528.304673917</v>
      </c>
      <c r="I48" s="21"/>
      <c r="J48" s="21"/>
      <c r="K48" s="22"/>
      <c r="L48" s="28"/>
      <c r="M48" s="29" t="n">
        <v>38017</v>
      </c>
      <c r="N48" s="18" t="n">
        <v>37987</v>
      </c>
      <c r="O48" s="19" t="n">
        <f aca="false">D48</f>
        <v>38061</v>
      </c>
      <c r="P48" s="26" t="n">
        <v>189819.257570002</v>
      </c>
      <c r="Q48" s="26" t="n">
        <f aca="false">P48/A48</f>
        <v>6123.20185709685</v>
      </c>
      <c r="R48" s="26" t="n">
        <f aca="false">Q48*Curves!B39</f>
        <v>4981.43189900783</v>
      </c>
      <c r="S48" s="26" t="n">
        <f aca="false">R48*A48</f>
        <v>154424.388869243</v>
      </c>
      <c r="T48" s="21"/>
      <c r="U48" s="21"/>
      <c r="V48" s="22"/>
    </row>
    <row r="49" customFormat="false" ht="12.75" hidden="false" customHeight="false" outlineLevel="0" collapsed="false">
      <c r="A49" s="27" t="n">
        <f aca="false">B49-B48</f>
        <v>29</v>
      </c>
      <c r="B49" s="17" t="n">
        <v>38046</v>
      </c>
      <c r="C49" s="18" t="n">
        <v>38018</v>
      </c>
      <c r="D49" s="19" t="n">
        <v>38092</v>
      </c>
      <c r="E49" s="20" t="n">
        <v>385390.613854247</v>
      </c>
      <c r="F49" s="20" t="n">
        <f aca="false">E49/A49</f>
        <v>13289.3315122154</v>
      </c>
      <c r="G49" s="20" t="n">
        <f aca="false">F49*Curves!B40</f>
        <v>10751.1413481677</v>
      </c>
      <c r="H49" s="20" t="n">
        <f aca="false">G49*A49</f>
        <v>311783.099096862</v>
      </c>
      <c r="I49" s="21"/>
      <c r="J49" s="21"/>
      <c r="K49" s="22"/>
      <c r="L49" s="28"/>
      <c r="M49" s="29" t="n">
        <v>38046</v>
      </c>
      <c r="N49" s="18" t="n">
        <v>38018</v>
      </c>
      <c r="O49" s="19" t="n">
        <f aca="false">D49</f>
        <v>38092</v>
      </c>
      <c r="P49" s="26" t="n">
        <v>189819.257570002</v>
      </c>
      <c r="Q49" s="26" t="n">
        <f aca="false">P49/A49</f>
        <v>6545.49164034491</v>
      </c>
      <c r="R49" s="26" t="n">
        <f aca="false">Q49*Curves!B40</f>
        <v>5295.33827596318</v>
      </c>
      <c r="S49" s="26" t="n">
        <f aca="false">R49*A49</f>
        <v>153564.810002932</v>
      </c>
      <c r="T49" s="21"/>
      <c r="U49" s="21"/>
      <c r="V49" s="22"/>
    </row>
    <row r="50" customFormat="false" ht="12.75" hidden="false" customHeight="false" outlineLevel="0" collapsed="false">
      <c r="A50" s="27" t="n">
        <f aca="false">B50-B49</f>
        <v>31</v>
      </c>
      <c r="B50" s="17" t="n">
        <v>38077</v>
      </c>
      <c r="C50" s="18" t="n">
        <v>38047</v>
      </c>
      <c r="D50" s="19" t="n">
        <v>38122</v>
      </c>
      <c r="E50" s="20" t="n">
        <v>385390.613854247</v>
      </c>
      <c r="F50" s="20" t="n">
        <f aca="false">E50/A50</f>
        <v>12431.9552856209</v>
      </c>
      <c r="G50" s="20" t="n">
        <f aca="false">F50*Curves!B41</f>
        <v>10005.1000188541</v>
      </c>
      <c r="H50" s="20" t="n">
        <f aca="false">G50*A50</f>
        <v>310158.100584477</v>
      </c>
      <c r="I50" s="21"/>
      <c r="J50" s="21"/>
      <c r="K50" s="22"/>
      <c r="L50" s="28"/>
      <c r="M50" s="29" t="n">
        <v>38077</v>
      </c>
      <c r="N50" s="18" t="n">
        <v>38047</v>
      </c>
      <c r="O50" s="19" t="n">
        <f aca="false">D50</f>
        <v>38122</v>
      </c>
      <c r="P50" s="26" t="n">
        <v>189819.257570002</v>
      </c>
      <c r="Q50" s="26" t="n">
        <f aca="false">P50/A50</f>
        <v>6123.20185709685</v>
      </c>
      <c r="R50" s="26" t="n">
        <f aca="false">Q50*Curves!B41</f>
        <v>4927.88508391322</v>
      </c>
      <c r="S50" s="26" t="n">
        <f aca="false">R50*A50</f>
        <v>152764.43760131</v>
      </c>
      <c r="T50" s="21"/>
      <c r="U50" s="21"/>
      <c r="V50" s="22"/>
    </row>
    <row r="51" customFormat="false" ht="12.75" hidden="false" customHeight="false" outlineLevel="0" collapsed="false">
      <c r="A51" s="27" t="n">
        <f aca="false">B51-B50</f>
        <v>30</v>
      </c>
      <c r="B51" s="17" t="n">
        <v>38107</v>
      </c>
      <c r="C51" s="18" t="n">
        <v>38078</v>
      </c>
      <c r="D51" s="19" t="n">
        <v>38153</v>
      </c>
      <c r="E51" s="20" t="n">
        <v>385390.613854247</v>
      </c>
      <c r="F51" s="20" t="n">
        <f aca="false">E51/A51</f>
        <v>12846.3537951416</v>
      </c>
      <c r="G51" s="20" t="n">
        <f aca="false">F51*Curves!B42</f>
        <v>10281.2427158294</v>
      </c>
      <c r="H51" s="20" t="n">
        <f aca="false">G51*A51</f>
        <v>308437.281474883</v>
      </c>
      <c r="I51" s="21"/>
      <c r="J51" s="21"/>
      <c r="K51" s="22"/>
      <c r="L51" s="28"/>
      <c r="M51" s="29" t="n">
        <v>38107</v>
      </c>
      <c r="N51" s="18" t="n">
        <v>38078</v>
      </c>
      <c r="O51" s="19" t="n">
        <f aca="false">D51</f>
        <v>38153</v>
      </c>
      <c r="P51" s="26" t="n">
        <v>189819.257570002</v>
      </c>
      <c r="Q51" s="26" t="n">
        <f aca="false">P51/A51</f>
        <v>6327.30858566675</v>
      </c>
      <c r="R51" s="26" t="n">
        <f aca="false">Q51*Curves!B42</f>
        <v>5063.89566600555</v>
      </c>
      <c r="S51" s="26" t="n">
        <f aca="false">R51*A51</f>
        <v>151916.869980166</v>
      </c>
      <c r="T51" s="21"/>
      <c r="U51" s="21"/>
      <c r="V51" s="22"/>
    </row>
    <row r="52" customFormat="false" ht="12.75" hidden="false" customHeight="false" outlineLevel="0" collapsed="false">
      <c r="A52" s="27" t="n">
        <f aca="false">B52-B51</f>
        <v>31</v>
      </c>
      <c r="B52" s="17" t="n">
        <v>38138</v>
      </c>
      <c r="C52" s="18" t="n">
        <v>38108</v>
      </c>
      <c r="D52" s="19" t="n">
        <v>38183</v>
      </c>
      <c r="E52" s="20" t="n">
        <v>385390.613854247</v>
      </c>
      <c r="F52" s="20" t="n">
        <f aca="false">E52/A52</f>
        <v>12431.9552856209</v>
      </c>
      <c r="G52" s="20" t="n">
        <f aca="false">F52*Curves!B43</f>
        <v>9896.41202714381</v>
      </c>
      <c r="H52" s="20" t="n">
        <f aca="false">G52*A52</f>
        <v>306788.772841458</v>
      </c>
      <c r="I52" s="21"/>
      <c r="J52" s="21"/>
      <c r="K52" s="22"/>
      <c r="L52" s="28"/>
      <c r="M52" s="29" t="n">
        <v>38138</v>
      </c>
      <c r="N52" s="18" t="n">
        <v>38108</v>
      </c>
      <c r="O52" s="19" t="n">
        <f aca="false">D52</f>
        <v>38183</v>
      </c>
      <c r="P52" s="26" t="n">
        <v>189819.257570002</v>
      </c>
      <c r="Q52" s="26" t="n">
        <f aca="false">P52/A52</f>
        <v>6123.20185709685</v>
      </c>
      <c r="R52" s="26" t="n">
        <f aca="false">Q52*Curves!B43</f>
        <v>4874.35219247382</v>
      </c>
      <c r="S52" s="26" t="n">
        <f aca="false">R52*A52</f>
        <v>151104.917966688</v>
      </c>
      <c r="T52" s="21"/>
      <c r="U52" s="21"/>
      <c r="V52" s="22"/>
    </row>
    <row r="53" customFormat="false" ht="12.75" hidden="false" customHeight="false" outlineLevel="0" collapsed="false">
      <c r="A53" s="27" t="n">
        <f aca="false">B53-B52</f>
        <v>30</v>
      </c>
      <c r="B53" s="17" t="n">
        <v>38168</v>
      </c>
      <c r="C53" s="18" t="n">
        <v>38139</v>
      </c>
      <c r="D53" s="19" t="n">
        <v>38214</v>
      </c>
      <c r="E53" s="20" t="n">
        <v>385390.613854247</v>
      </c>
      <c r="F53" s="20" t="n">
        <f aca="false">E53/A53</f>
        <v>12846.3537951416</v>
      </c>
      <c r="G53" s="20" t="n">
        <f aca="false">F53*Curves!B44</f>
        <v>10169.8038285237</v>
      </c>
      <c r="H53" s="20" t="n">
        <f aca="false">G53*A53</f>
        <v>305094.114855712</v>
      </c>
      <c r="I53" s="21"/>
      <c r="J53" s="21"/>
      <c r="K53" s="22"/>
      <c r="L53" s="28"/>
      <c r="M53" s="29" t="n">
        <v>38168</v>
      </c>
      <c r="N53" s="18" t="n">
        <v>38139</v>
      </c>
      <c r="O53" s="19" t="n">
        <f aca="false">D53</f>
        <v>38214</v>
      </c>
      <c r="P53" s="26" t="n">
        <v>189819.257570002</v>
      </c>
      <c r="Q53" s="26" t="n">
        <f aca="false">P53/A53</f>
        <v>6327.30858566675</v>
      </c>
      <c r="R53" s="26" t="n">
        <f aca="false">Q53*Curves!B44</f>
        <v>5009.00785584005</v>
      </c>
      <c r="S53" s="26" t="n">
        <f aca="false">R53*A53</f>
        <v>150270.235675202</v>
      </c>
      <c r="T53" s="21"/>
      <c r="U53" s="21"/>
      <c r="V53" s="22"/>
    </row>
    <row r="54" customFormat="false" ht="12.75" hidden="false" customHeight="false" outlineLevel="0" collapsed="false">
      <c r="A54" s="27" t="n">
        <f aca="false">B54-B53</f>
        <v>31</v>
      </c>
      <c r="B54" s="17" t="n">
        <v>38199</v>
      </c>
      <c r="C54" s="18" t="n">
        <v>38169</v>
      </c>
      <c r="D54" s="19" t="n">
        <v>38245</v>
      </c>
      <c r="E54" s="20" t="n">
        <v>376136.24440957</v>
      </c>
      <c r="F54" s="20" t="n">
        <f aca="false">E54/A54</f>
        <v>12133.4272390184</v>
      </c>
      <c r="G54" s="20" t="n">
        <f aca="false">F54*Curves!B45</f>
        <v>9553.99357400729</v>
      </c>
      <c r="H54" s="20" t="n">
        <f aca="false">G54*A54</f>
        <v>296173.800794226</v>
      </c>
      <c r="I54" s="21"/>
      <c r="J54" s="21"/>
      <c r="K54" s="22"/>
      <c r="L54" s="28"/>
      <c r="M54" s="29" t="n">
        <v>38199</v>
      </c>
      <c r="N54" s="18" t="n">
        <v>38169</v>
      </c>
      <c r="O54" s="19" t="n">
        <f aca="false">D54</f>
        <v>38245</v>
      </c>
      <c r="P54" s="26" t="n">
        <v>185261.135306206</v>
      </c>
      <c r="Q54" s="26" t="n">
        <f aca="false">P54/A54</f>
        <v>5976.1656550389</v>
      </c>
      <c r="R54" s="26" t="n">
        <f aca="false">Q54*Curves!B45</f>
        <v>4705.69832749613</v>
      </c>
      <c r="S54" s="26" t="n">
        <f aca="false">R54*A54</f>
        <v>145876.64815238</v>
      </c>
      <c r="T54" s="21"/>
      <c r="U54" s="21"/>
      <c r="V54" s="22"/>
    </row>
    <row r="55" customFormat="false" ht="12.75" hidden="false" customHeight="false" outlineLevel="0" collapsed="false">
      <c r="A55" s="27" t="n">
        <f aca="false">B55-B54</f>
        <v>31</v>
      </c>
      <c r="B55" s="17" t="n">
        <v>38230</v>
      </c>
      <c r="C55" s="18" t="n">
        <v>38200</v>
      </c>
      <c r="D55" s="19" t="n">
        <v>38275</v>
      </c>
      <c r="E55" s="20" t="n">
        <v>376136.24440957</v>
      </c>
      <c r="F55" s="20" t="n">
        <f aca="false">E55/A55</f>
        <v>12133.4272390184</v>
      </c>
      <c r="G55" s="20" t="n">
        <f aca="false">F55*Curves!B46</f>
        <v>9501.06565055143</v>
      </c>
      <c r="H55" s="20" t="n">
        <f aca="false">G55*A55</f>
        <v>294533.035167094</v>
      </c>
      <c r="I55" s="21"/>
      <c r="J55" s="21"/>
      <c r="K55" s="22"/>
      <c r="L55" s="28"/>
      <c r="M55" s="29" t="n">
        <v>38230</v>
      </c>
      <c r="N55" s="18" t="n">
        <v>38200</v>
      </c>
      <c r="O55" s="19" t="n">
        <f aca="false">D55</f>
        <v>38275</v>
      </c>
      <c r="P55" s="26" t="n">
        <v>185261.135306206</v>
      </c>
      <c r="Q55" s="26" t="n">
        <f aca="false">P55/A55</f>
        <v>5976.1656550389</v>
      </c>
      <c r="R55" s="26" t="n">
        <f aca="false">Q55*Curves!B46</f>
        <v>4679.6293502716</v>
      </c>
      <c r="S55" s="26" t="n">
        <f aca="false">R55*A55</f>
        <v>145068.50985842</v>
      </c>
      <c r="T55" s="21"/>
      <c r="U55" s="21"/>
      <c r="V55" s="22"/>
    </row>
    <row r="56" customFormat="false" ht="29.25" hidden="false" customHeight="true" outlineLevel="0" collapsed="false">
      <c r="A56" s="10" t="s">
        <v>7</v>
      </c>
      <c r="B56" s="10" t="s">
        <v>8</v>
      </c>
      <c r="C56" s="10" t="s">
        <v>9</v>
      </c>
      <c r="D56" s="10" t="s">
        <v>10</v>
      </c>
      <c r="E56" s="11" t="s">
        <v>11</v>
      </c>
      <c r="F56" s="11" t="s">
        <v>12</v>
      </c>
      <c r="G56" s="11" t="s">
        <v>13</v>
      </c>
      <c r="H56" s="11" t="s">
        <v>14</v>
      </c>
      <c r="I56" s="11" t="s">
        <v>15</v>
      </c>
      <c r="J56" s="11" t="s">
        <v>23</v>
      </c>
      <c r="K56" s="10" t="s">
        <v>17</v>
      </c>
      <c r="L56" s="14"/>
      <c r="M56" s="15" t="s">
        <v>8</v>
      </c>
      <c r="N56" s="10" t="s">
        <v>9</v>
      </c>
      <c r="O56" s="10" t="s">
        <v>10</v>
      </c>
      <c r="P56" s="10" t="s">
        <v>11</v>
      </c>
      <c r="Q56" s="10" t="s">
        <v>12</v>
      </c>
      <c r="R56" s="10" t="s">
        <v>18</v>
      </c>
      <c r="S56" s="10" t="s">
        <v>19</v>
      </c>
      <c r="T56" s="11" t="s">
        <v>15</v>
      </c>
      <c r="U56" s="10" t="s">
        <v>21</v>
      </c>
      <c r="V56" s="10" t="s">
        <v>22</v>
      </c>
    </row>
    <row r="57" customFormat="false" ht="12.75" hidden="false" customHeight="false" outlineLevel="0" collapsed="false">
      <c r="A57" s="27" t="n">
        <f aca="false">B57-B55</f>
        <v>30</v>
      </c>
      <c r="B57" s="17" t="n">
        <v>38260</v>
      </c>
      <c r="C57" s="18" t="n">
        <v>38231</v>
      </c>
      <c r="D57" s="19" t="n">
        <v>38306</v>
      </c>
      <c r="E57" s="20" t="n">
        <v>376136.24440957</v>
      </c>
      <c r="F57" s="20" t="n">
        <f aca="false">E57/A57</f>
        <v>12537.8748136523</v>
      </c>
      <c r="G57" s="20" t="n">
        <f aca="false">F57*Curves!B47</f>
        <v>9763.35813685731</v>
      </c>
      <c r="H57" s="20" t="n">
        <f aca="false">G57*A57</f>
        <v>292900.744105719</v>
      </c>
      <c r="I57" s="30"/>
      <c r="J57" s="30"/>
      <c r="K57" s="31"/>
      <c r="L57" s="28"/>
      <c r="M57" s="29" t="n">
        <v>38260</v>
      </c>
      <c r="N57" s="18" t="n">
        <v>38231</v>
      </c>
      <c r="O57" s="19" t="n">
        <f aca="false">D57</f>
        <v>38306</v>
      </c>
      <c r="P57" s="26" t="n">
        <v>185261.135306206</v>
      </c>
      <c r="Q57" s="26" t="n">
        <f aca="false">P57/A57</f>
        <v>6175.37117687353</v>
      </c>
      <c r="R57" s="26" t="n">
        <f aca="false">Q57*Curves!B47</f>
        <v>4808.81818681032</v>
      </c>
      <c r="S57" s="26" t="n">
        <f aca="false">R57*A57</f>
        <v>144264.545604309</v>
      </c>
      <c r="T57" s="30"/>
      <c r="U57" s="30"/>
      <c r="V57" s="22"/>
    </row>
    <row r="58" customFormat="false" ht="12.75" hidden="false" customHeight="false" outlineLevel="0" collapsed="false">
      <c r="A58" s="27" t="n">
        <f aca="false">B58-B57</f>
        <v>31</v>
      </c>
      <c r="B58" s="17" t="n">
        <v>38291</v>
      </c>
      <c r="C58" s="18" t="n">
        <v>38261</v>
      </c>
      <c r="D58" s="19" t="n">
        <v>38336</v>
      </c>
      <c r="E58" s="20" t="n">
        <v>376136.24440957</v>
      </c>
      <c r="F58" s="20" t="n">
        <f aca="false">E58/A58</f>
        <v>12133.4272390184</v>
      </c>
      <c r="G58" s="20" t="n">
        <f aca="false">F58*Curves!B48</f>
        <v>9397.66329291748</v>
      </c>
      <c r="H58" s="20" t="n">
        <f aca="false">G58*A58</f>
        <v>291327.562080442</v>
      </c>
      <c r="I58" s="30"/>
      <c r="J58" s="30"/>
      <c r="K58" s="31"/>
      <c r="L58" s="28"/>
      <c r="M58" s="29" t="n">
        <v>38291</v>
      </c>
      <c r="N58" s="18" t="n">
        <v>38261</v>
      </c>
      <c r="O58" s="19" t="n">
        <f aca="false">D58</f>
        <v>38336</v>
      </c>
      <c r="P58" s="26" t="n">
        <v>185261.135306206</v>
      </c>
      <c r="Q58" s="26" t="n">
        <f aca="false">P58/A58</f>
        <v>5976.1656550389</v>
      </c>
      <c r="R58" s="26" t="n">
        <f aca="false">Q58*Curves!B48</f>
        <v>4628.69983083995</v>
      </c>
      <c r="S58" s="26" t="n">
        <f aca="false">R58*A58</f>
        <v>143489.694756038</v>
      </c>
      <c r="T58" s="30"/>
      <c r="U58" s="30"/>
      <c r="V58" s="22"/>
    </row>
    <row r="59" customFormat="false" ht="12.75" hidden="false" customHeight="false" outlineLevel="0" collapsed="false">
      <c r="A59" s="27" t="n">
        <f aca="false">B59-B58</f>
        <v>30</v>
      </c>
      <c r="B59" s="17" t="n">
        <v>38321</v>
      </c>
      <c r="C59" s="18" t="n">
        <v>38292</v>
      </c>
      <c r="D59" s="19" t="n">
        <v>38367</v>
      </c>
      <c r="E59" s="20" t="n">
        <v>376136.24440957</v>
      </c>
      <c r="F59" s="20" t="n">
        <f aca="false">E59/A59</f>
        <v>12537.8748136523</v>
      </c>
      <c r="G59" s="20" t="n">
        <f aca="false">F59*Curves!B49</f>
        <v>9656.95359641658</v>
      </c>
      <c r="H59" s="20" t="n">
        <f aca="false">G59*A59</f>
        <v>289708.607892498</v>
      </c>
      <c r="I59" s="30"/>
      <c r="J59" s="30"/>
      <c r="K59" s="31"/>
      <c r="L59" s="28"/>
      <c r="M59" s="29" t="n">
        <v>38321</v>
      </c>
      <c r="N59" s="18" t="n">
        <v>38292</v>
      </c>
      <c r="O59" s="19" t="n">
        <f aca="false">D59</f>
        <v>38367</v>
      </c>
      <c r="P59" s="26" t="n">
        <v>185261.135306206</v>
      </c>
      <c r="Q59" s="26" t="n">
        <f aca="false">P59/A59</f>
        <v>6175.37117687353</v>
      </c>
      <c r="R59" s="26" t="n">
        <f aca="false">Q59*Curves!B49</f>
        <v>4756.40998032459</v>
      </c>
      <c r="S59" s="26" t="n">
        <f aca="false">R59*A59</f>
        <v>142692.299409738</v>
      </c>
      <c r="T59" s="30"/>
      <c r="U59" s="30"/>
      <c r="V59" s="22"/>
    </row>
    <row r="60" customFormat="false" ht="12.75" hidden="false" customHeight="false" outlineLevel="0" collapsed="false">
      <c r="A60" s="27" t="n">
        <f aca="false">B60-B59</f>
        <v>31</v>
      </c>
      <c r="B60" s="17" t="n">
        <v>38352</v>
      </c>
      <c r="C60" s="18" t="n">
        <v>38322</v>
      </c>
      <c r="D60" s="19" t="n">
        <v>38398</v>
      </c>
      <c r="E60" s="20" t="n">
        <v>376136.24440957</v>
      </c>
      <c r="F60" s="20" t="n">
        <f aca="false">E60/A60</f>
        <v>12133.4272390184</v>
      </c>
      <c r="G60" s="20" t="n">
        <f aca="false">F60*Curves!B50</f>
        <v>9295.15292762969</v>
      </c>
      <c r="H60" s="20" t="n">
        <f aca="false">G60*A60</f>
        <v>288149.74075652</v>
      </c>
      <c r="I60" s="30"/>
      <c r="J60" s="30"/>
      <c r="K60" s="31"/>
      <c r="L60" s="28"/>
      <c r="M60" s="29" t="n">
        <v>38352</v>
      </c>
      <c r="N60" s="18" t="n">
        <v>38322</v>
      </c>
      <c r="O60" s="19" t="n">
        <f aca="false">D60</f>
        <v>38398</v>
      </c>
      <c r="P60" s="26" t="n">
        <v>185261.135306206</v>
      </c>
      <c r="Q60" s="26" t="n">
        <f aca="false">P60/A60</f>
        <v>5976.1656550389</v>
      </c>
      <c r="R60" s="26" t="n">
        <f aca="false">Q60*Curves!B50</f>
        <v>4578.20965092209</v>
      </c>
      <c r="S60" s="26" t="n">
        <f aca="false">R60*A60</f>
        <v>141924.499178585</v>
      </c>
      <c r="T60" s="30"/>
      <c r="U60" s="30"/>
      <c r="V60" s="22"/>
    </row>
    <row r="61" customFormat="false" ht="12.75" hidden="false" customHeight="false" outlineLevel="0" collapsed="false">
      <c r="A61" s="27" t="n">
        <f aca="false">B61-B60</f>
        <v>31</v>
      </c>
      <c r="B61" s="17" t="n">
        <v>38383</v>
      </c>
      <c r="C61" s="18" t="n">
        <v>38353</v>
      </c>
      <c r="D61" s="19" t="n">
        <v>38426</v>
      </c>
      <c r="E61" s="20" t="n">
        <v>367326.616040608</v>
      </c>
      <c r="F61" s="20" t="n">
        <f aca="false">E61/A61</f>
        <v>11849.2456787293</v>
      </c>
      <c r="G61" s="20" t="n">
        <f aca="false">F61*Curves!B51</f>
        <v>9025.83164432618</v>
      </c>
      <c r="H61" s="20" t="n">
        <f aca="false">G61*A61</f>
        <v>279800.780974112</v>
      </c>
      <c r="I61" s="30"/>
      <c r="J61" s="30"/>
      <c r="K61" s="31"/>
      <c r="L61" s="28"/>
      <c r="M61" s="29" t="n">
        <v>38383</v>
      </c>
      <c r="N61" s="18" t="n">
        <v>38353</v>
      </c>
      <c r="O61" s="19" t="n">
        <f aca="false">D61</f>
        <v>38426</v>
      </c>
      <c r="P61" s="26" t="n">
        <v>180922.064617016</v>
      </c>
      <c r="Q61" s="26" t="n">
        <f aca="false">P61/A61</f>
        <v>5836.19563280697</v>
      </c>
      <c r="R61" s="26" t="n">
        <f aca="false">Q61*Curves!B51</f>
        <v>4445.55886959349</v>
      </c>
      <c r="S61" s="26" t="n">
        <f aca="false">R61*A61</f>
        <v>137812.324957398</v>
      </c>
      <c r="T61" s="30"/>
      <c r="U61" s="30"/>
      <c r="V61" s="22"/>
    </row>
    <row r="62" customFormat="false" ht="12.75" hidden="false" customHeight="false" outlineLevel="0" collapsed="false">
      <c r="A62" s="27" t="n">
        <f aca="false">B62-B61</f>
        <v>28</v>
      </c>
      <c r="B62" s="17" t="n">
        <v>38411</v>
      </c>
      <c r="C62" s="18" t="n">
        <v>38384</v>
      </c>
      <c r="D62" s="19" t="n">
        <v>38457</v>
      </c>
      <c r="E62" s="20" t="n">
        <v>367326.616040608</v>
      </c>
      <c r="F62" s="20" t="n">
        <f aca="false">E62/A62</f>
        <v>13118.807715736</v>
      </c>
      <c r="G62" s="20" t="n">
        <f aca="false">F62*Curves!B52</f>
        <v>9934.94701215765</v>
      </c>
      <c r="H62" s="20" t="n">
        <f aca="false">G62*A62</f>
        <v>278178.516340414</v>
      </c>
      <c r="I62" s="30"/>
      <c r="J62" s="30"/>
      <c r="K62" s="31"/>
      <c r="L62" s="28"/>
      <c r="M62" s="29" t="n">
        <v>38411</v>
      </c>
      <c r="N62" s="18" t="n">
        <v>38384</v>
      </c>
      <c r="O62" s="19" t="n">
        <f aca="false">D62</f>
        <v>38457</v>
      </c>
      <c r="P62" s="26" t="n">
        <v>180922.064617016</v>
      </c>
      <c r="Q62" s="26" t="n">
        <f aca="false">P62/A62</f>
        <v>6461.50230775058</v>
      </c>
      <c r="R62" s="26" t="n">
        <f aca="false">Q62*Curves!B52</f>
        <v>4893.33211046571</v>
      </c>
      <c r="S62" s="26" t="n">
        <f aca="false">R62*A62</f>
        <v>137013.29909304</v>
      </c>
      <c r="T62" s="30"/>
      <c r="U62" s="30"/>
      <c r="V62" s="22"/>
    </row>
    <row r="63" customFormat="false" ht="12.75" hidden="false" customHeight="false" outlineLevel="0" collapsed="false">
      <c r="A63" s="27" t="n">
        <f aca="false">B63-B62</f>
        <v>31</v>
      </c>
      <c r="B63" s="17" t="n">
        <v>38442</v>
      </c>
      <c r="C63" s="18" t="n">
        <v>38412</v>
      </c>
      <c r="D63" s="19" t="n">
        <v>38487</v>
      </c>
      <c r="E63" s="20" t="n">
        <v>367326.616040608</v>
      </c>
      <c r="F63" s="20" t="n">
        <f aca="false">E63/A63</f>
        <v>11849.2456787293</v>
      </c>
      <c r="G63" s="20" t="n">
        <f aca="false">F63*Curves!B53</f>
        <v>8926.40419742391</v>
      </c>
      <c r="H63" s="20" t="n">
        <f aca="false">G63*A63</f>
        <v>276718.530120141</v>
      </c>
      <c r="I63" s="30"/>
      <c r="J63" s="30"/>
      <c r="K63" s="31"/>
      <c r="L63" s="28"/>
      <c r="M63" s="29" t="n">
        <v>38442</v>
      </c>
      <c r="N63" s="18" t="n">
        <v>38412</v>
      </c>
      <c r="O63" s="19" t="n">
        <f aca="false">D63</f>
        <v>38487</v>
      </c>
      <c r="P63" s="26" t="n">
        <v>180922.064617016</v>
      </c>
      <c r="Q63" s="26" t="n">
        <f aca="false">P63/A63</f>
        <v>5836.19563280697</v>
      </c>
      <c r="R63" s="26" t="n">
        <f aca="false">Q63*Curves!B53</f>
        <v>4396.58714201476</v>
      </c>
      <c r="S63" s="26" t="n">
        <f aca="false">R63*A63</f>
        <v>136294.201402458</v>
      </c>
      <c r="T63" s="30"/>
      <c r="U63" s="30"/>
      <c r="V63" s="22"/>
    </row>
    <row r="64" customFormat="false" ht="12.75" hidden="false" customHeight="false" outlineLevel="0" collapsed="false">
      <c r="A64" s="27" t="n">
        <f aca="false">B64-B63</f>
        <v>30</v>
      </c>
      <c r="B64" s="17" t="n">
        <v>38472</v>
      </c>
      <c r="C64" s="18" t="n">
        <v>38443</v>
      </c>
      <c r="D64" s="19" t="n">
        <v>38518</v>
      </c>
      <c r="E64" s="20" t="n">
        <v>367326.616040608</v>
      </c>
      <c r="F64" s="20" t="n">
        <f aca="false">E64/A64</f>
        <v>12244.2205346869</v>
      </c>
      <c r="G64" s="20" t="n">
        <f aca="false">F64*Curves!B54</f>
        <v>9170.26567806078</v>
      </c>
      <c r="H64" s="20" t="n">
        <f aca="false">G64*A64</f>
        <v>275107.970341823</v>
      </c>
      <c r="I64" s="30"/>
      <c r="J64" s="30"/>
      <c r="K64" s="31"/>
      <c r="L64" s="28"/>
      <c r="M64" s="29" t="n">
        <v>38472</v>
      </c>
      <c r="N64" s="18" t="n">
        <v>38443</v>
      </c>
      <c r="O64" s="19" t="n">
        <f aca="false">D64</f>
        <v>38518</v>
      </c>
      <c r="P64" s="26" t="n">
        <v>180922.064617016</v>
      </c>
      <c r="Q64" s="26" t="n">
        <f aca="false">P64/A64</f>
        <v>6030.73548723387</v>
      </c>
      <c r="R64" s="26" t="n">
        <f aca="false">Q64*Curves!B54</f>
        <v>4516.6980205374</v>
      </c>
      <c r="S64" s="26" t="n">
        <f aca="false">R64*A64</f>
        <v>135500.940616122</v>
      </c>
      <c r="T64" s="30"/>
      <c r="U64" s="30"/>
      <c r="V64" s="22"/>
    </row>
    <row r="65" customFormat="false" ht="12.75" hidden="false" customHeight="false" outlineLevel="0" collapsed="false">
      <c r="A65" s="27" t="n">
        <f aca="false">B65-B64</f>
        <v>31</v>
      </c>
      <c r="B65" s="17" t="n">
        <v>38503</v>
      </c>
      <c r="C65" s="18" t="n">
        <v>38473</v>
      </c>
      <c r="D65" s="19" t="n">
        <v>38548</v>
      </c>
      <c r="E65" s="20" t="n">
        <v>367326.616040608</v>
      </c>
      <c r="F65" s="20" t="n">
        <f aca="false">E65/A65</f>
        <v>11849.2456787293</v>
      </c>
      <c r="G65" s="20" t="n">
        <f aca="false">F65*Curves!B55</f>
        <v>8824.36202681364</v>
      </c>
      <c r="H65" s="20" t="n">
        <f aca="false">G65*A65</f>
        <v>273555.222831223</v>
      </c>
      <c r="I65" s="30"/>
      <c r="J65" s="30"/>
      <c r="K65" s="31"/>
      <c r="L65" s="28"/>
      <c r="M65" s="29" t="n">
        <v>38503</v>
      </c>
      <c r="N65" s="18" t="n">
        <v>38473</v>
      </c>
      <c r="O65" s="19" t="n">
        <f aca="false">D65</f>
        <v>38548</v>
      </c>
      <c r="P65" s="26" t="n">
        <v>180922.064617016</v>
      </c>
      <c r="Q65" s="26" t="n">
        <f aca="false">P65/A65</f>
        <v>5836.19563280697</v>
      </c>
      <c r="R65" s="26" t="n">
        <f aca="false">Q65*Curves!B55</f>
        <v>4346.32756544553</v>
      </c>
      <c r="S65" s="26" t="n">
        <f aca="false">R65*A65</f>
        <v>134736.154528811</v>
      </c>
      <c r="T65" s="30"/>
      <c r="U65" s="30"/>
      <c r="V65" s="22"/>
    </row>
    <row r="66" customFormat="false" ht="12.75" hidden="false" customHeight="false" outlineLevel="0" collapsed="false">
      <c r="A66" s="27" t="n">
        <f aca="false">B66-B65</f>
        <v>30</v>
      </c>
      <c r="B66" s="17" t="n">
        <v>38533</v>
      </c>
      <c r="C66" s="18" t="n">
        <v>38504</v>
      </c>
      <c r="D66" s="19" t="n">
        <v>38579</v>
      </c>
      <c r="E66" s="20" t="n">
        <v>367326.616040608</v>
      </c>
      <c r="F66" s="20" t="n">
        <f aca="false">E66/A66</f>
        <v>12244.2205346869</v>
      </c>
      <c r="G66" s="20" t="n">
        <f aca="false">F66*Curves!B56</f>
        <v>9065.22576644654</v>
      </c>
      <c r="H66" s="20" t="n">
        <f aca="false">G66*A66</f>
        <v>271956.772993396</v>
      </c>
      <c r="I66" s="30"/>
      <c r="J66" s="30"/>
      <c r="K66" s="31"/>
      <c r="L66" s="28"/>
      <c r="M66" s="29" t="n">
        <v>38533</v>
      </c>
      <c r="N66" s="18" t="n">
        <v>38504</v>
      </c>
      <c r="O66" s="19" t="n">
        <f aca="false">D66</f>
        <v>38579</v>
      </c>
      <c r="P66" s="26" t="n">
        <v>180922.064617016</v>
      </c>
      <c r="Q66" s="26" t="n">
        <f aca="false">P66/A66</f>
        <v>6030.73548723387</v>
      </c>
      <c r="R66" s="26" t="n">
        <f aca="false">Q66*Curves!B56</f>
        <v>4464.9619446677</v>
      </c>
      <c r="S66" s="26" t="n">
        <f aca="false">R66*A66</f>
        <v>133948.858340031</v>
      </c>
      <c r="T66" s="30"/>
      <c r="U66" s="30"/>
      <c r="V66" s="22"/>
    </row>
    <row r="67" customFormat="false" ht="12.75" hidden="false" customHeight="false" outlineLevel="0" collapsed="false">
      <c r="A67" s="27" t="n">
        <f aca="false">B67-B66</f>
        <v>31</v>
      </c>
      <c r="B67" s="17" t="n">
        <v>38564</v>
      </c>
      <c r="C67" s="18" t="n">
        <v>38534</v>
      </c>
      <c r="D67" s="19" t="n">
        <v>38610</v>
      </c>
      <c r="E67" s="20" t="n">
        <v>358897.951234263</v>
      </c>
      <c r="F67" s="20" t="n">
        <f aca="false">E67/A67</f>
        <v>11577.3532656214</v>
      </c>
      <c r="G67" s="20" t="n">
        <f aca="false">F67*Curves!B57</f>
        <v>8522.92893901583</v>
      </c>
      <c r="H67" s="20" t="n">
        <f aca="false">G67*A67</f>
        <v>264210.797109491</v>
      </c>
      <c r="I67" s="30"/>
      <c r="J67" s="30"/>
      <c r="K67" s="31"/>
      <c r="L67" s="28"/>
      <c r="M67" s="29" t="n">
        <v>38564</v>
      </c>
      <c r="N67" s="18" t="n">
        <v>38534</v>
      </c>
      <c r="O67" s="19" t="n">
        <f aca="false">D67</f>
        <v>38610</v>
      </c>
      <c r="P67" s="26" t="n">
        <v>176770.632697473</v>
      </c>
      <c r="Q67" s="26" t="n">
        <f aca="false">P67/A67</f>
        <v>5702.27847411203</v>
      </c>
      <c r="R67" s="26" t="n">
        <f aca="false">Q67*Curves!B57</f>
        <v>4197.86052220182</v>
      </c>
      <c r="S67" s="26" t="n">
        <f aca="false">R67*A67</f>
        <v>130133.676188257</v>
      </c>
      <c r="T67" s="30"/>
      <c r="U67" s="30"/>
      <c r="V67" s="22"/>
    </row>
    <row r="68" customFormat="false" ht="12.75" hidden="false" customHeight="false" outlineLevel="0" collapsed="false">
      <c r="A68" s="27" t="n">
        <f aca="false">B68-B67</f>
        <v>31</v>
      </c>
      <c r="B68" s="17" t="n">
        <v>38595</v>
      </c>
      <c r="C68" s="18" t="n">
        <v>38565</v>
      </c>
      <c r="D68" s="19" t="n">
        <v>38640</v>
      </c>
      <c r="E68" s="20" t="n">
        <v>358897.951234263</v>
      </c>
      <c r="F68" s="20" t="n">
        <f aca="false">E68/A68</f>
        <v>11577.3532656214</v>
      </c>
      <c r="G68" s="20" t="n">
        <f aca="false">F68*Curves!B58</f>
        <v>8472.93109242514</v>
      </c>
      <c r="H68" s="20" t="n">
        <f aca="false">G68*A68</f>
        <v>262660.863865179</v>
      </c>
      <c r="I68" s="30"/>
      <c r="J68" s="30"/>
      <c r="K68" s="31"/>
      <c r="L68" s="28"/>
      <c r="M68" s="29" t="n">
        <v>38595</v>
      </c>
      <c r="N68" s="18" t="n">
        <v>38565</v>
      </c>
      <c r="O68" s="19" t="n">
        <f aca="false">D68</f>
        <v>38640</v>
      </c>
      <c r="P68" s="26" t="n">
        <v>176770.632697473</v>
      </c>
      <c r="Q68" s="26" t="n">
        <f aca="false">P68/A68</f>
        <v>5702.27847411203</v>
      </c>
      <c r="R68" s="26" t="n">
        <f aca="false">Q68*Curves!B58</f>
        <v>4173.23471716462</v>
      </c>
      <c r="S68" s="26" t="n">
        <f aca="false">R68*A68</f>
        <v>129370.276232103</v>
      </c>
      <c r="T68" s="30"/>
      <c r="U68" s="30"/>
      <c r="V68" s="22"/>
    </row>
    <row r="69" customFormat="false" ht="12.75" hidden="false" customHeight="false" outlineLevel="0" collapsed="false">
      <c r="A69" s="27" t="n">
        <f aca="false">B69-B68</f>
        <v>30</v>
      </c>
      <c r="B69" s="17" t="n">
        <v>38625</v>
      </c>
      <c r="C69" s="18" t="n">
        <v>38596</v>
      </c>
      <c r="D69" s="19" t="n">
        <v>38671</v>
      </c>
      <c r="E69" s="20" t="n">
        <v>358897.951234263</v>
      </c>
      <c r="F69" s="20" t="n">
        <f aca="false">E69/A69</f>
        <v>11963.2650411421</v>
      </c>
      <c r="G69" s="20" t="n">
        <f aca="false">F69*Curves!B59</f>
        <v>8703.89829759745</v>
      </c>
      <c r="H69" s="20" t="n">
        <f aca="false">G69*A69</f>
        <v>261116.948927924</v>
      </c>
      <c r="I69" s="30"/>
      <c r="J69" s="30"/>
      <c r="K69" s="31"/>
      <c r="L69" s="28"/>
      <c r="M69" s="29" t="n">
        <v>38625</v>
      </c>
      <c r="N69" s="18" t="n">
        <v>38596</v>
      </c>
      <c r="O69" s="19" t="n">
        <f aca="false">D69</f>
        <v>38671</v>
      </c>
      <c r="P69" s="26" t="n">
        <v>176770.632697473</v>
      </c>
      <c r="Q69" s="26" t="n">
        <f aca="false">P69/A69</f>
        <v>5892.3544232491</v>
      </c>
      <c r="R69" s="26" t="n">
        <f aca="false">Q69*Curves!B59</f>
        <v>4286.99468389128</v>
      </c>
      <c r="S69" s="26" t="n">
        <f aca="false">R69*A69</f>
        <v>128609.840516738</v>
      </c>
      <c r="T69" s="30"/>
      <c r="U69" s="30"/>
      <c r="V69" s="22"/>
    </row>
    <row r="70" customFormat="false" ht="12.75" hidden="false" customHeight="false" outlineLevel="0" collapsed="false">
      <c r="A70" s="27" t="n">
        <f aca="false">B70-B69</f>
        <v>31</v>
      </c>
      <c r="B70" s="17" t="n">
        <v>38656</v>
      </c>
      <c r="C70" s="18" t="n">
        <v>38626</v>
      </c>
      <c r="D70" s="19" t="n">
        <v>38701</v>
      </c>
      <c r="E70" s="20" t="n">
        <v>358897.951234263</v>
      </c>
      <c r="F70" s="20" t="n">
        <f aca="false">E70/A70</f>
        <v>11577.3532656214</v>
      </c>
      <c r="G70" s="20" t="n">
        <f aca="false">F70*Curves!B60</f>
        <v>8375.11512574842</v>
      </c>
      <c r="H70" s="20" t="n">
        <f aca="false">G70*A70</f>
        <v>259628.568898201</v>
      </c>
      <c r="I70" s="30"/>
      <c r="J70" s="30"/>
      <c r="K70" s="31"/>
      <c r="L70" s="28"/>
      <c r="M70" s="29" t="n">
        <v>38656</v>
      </c>
      <c r="N70" s="18" t="n">
        <v>38626</v>
      </c>
      <c r="O70" s="19" t="n">
        <f aca="false">D70</f>
        <v>38701</v>
      </c>
      <c r="P70" s="26" t="n">
        <v>176770.632697473</v>
      </c>
      <c r="Q70" s="26" t="n">
        <f aca="false">P70/A70</f>
        <v>5702.27847411203</v>
      </c>
      <c r="R70" s="26" t="n">
        <f aca="false">Q70*Curves!B60</f>
        <v>4125.05670372683</v>
      </c>
      <c r="S70" s="26" t="n">
        <f aca="false">R70*A70</f>
        <v>127876.757815532</v>
      </c>
      <c r="T70" s="30"/>
      <c r="U70" s="30"/>
      <c r="V70" s="22"/>
    </row>
    <row r="71" customFormat="false" ht="12.75" hidden="false" customHeight="false" outlineLevel="0" collapsed="false">
      <c r="A71" s="27" t="n">
        <f aca="false">B71-B70</f>
        <v>30</v>
      </c>
      <c r="B71" s="17" t="n">
        <v>38686</v>
      </c>
      <c r="C71" s="18" t="n">
        <v>38657</v>
      </c>
      <c r="D71" s="19" t="n">
        <v>38732</v>
      </c>
      <c r="E71" s="20" t="n">
        <v>358897.951234263</v>
      </c>
      <c r="F71" s="20" t="n">
        <f aca="false">E71/A71</f>
        <v>11963.2650411421</v>
      </c>
      <c r="G71" s="20" t="n">
        <f aca="false">F71*Curves!B61</f>
        <v>8603.50780547192</v>
      </c>
      <c r="H71" s="20" t="n">
        <f aca="false">G71*A71</f>
        <v>258105.234164157</v>
      </c>
      <c r="I71" s="30"/>
      <c r="J71" s="30"/>
      <c r="K71" s="31"/>
      <c r="L71" s="28"/>
      <c r="M71" s="29" t="n">
        <v>38686</v>
      </c>
      <c r="N71" s="18" t="n">
        <v>38657</v>
      </c>
      <c r="O71" s="19" t="n">
        <f aca="false">D71</f>
        <v>38732</v>
      </c>
      <c r="P71" s="26" t="n">
        <v>176770.632697473</v>
      </c>
      <c r="Q71" s="26" t="n">
        <f aca="false">P71/A71</f>
        <v>5892.3544232491</v>
      </c>
      <c r="R71" s="26" t="n">
        <f aca="false">Q71*Curves!B61</f>
        <v>4237.54862060557</v>
      </c>
      <c r="S71" s="26" t="n">
        <f aca="false">R71*A71</f>
        <v>127126.458618167</v>
      </c>
      <c r="T71" s="30"/>
      <c r="U71" s="30"/>
      <c r="V71" s="22"/>
    </row>
    <row r="72" customFormat="false" ht="12.75" hidden="false" customHeight="false" outlineLevel="0" collapsed="false">
      <c r="A72" s="27" t="n">
        <f aca="false">B72-B71</f>
        <v>31</v>
      </c>
      <c r="B72" s="17" t="n">
        <v>38717</v>
      </c>
      <c r="C72" s="18" t="n">
        <v>38687</v>
      </c>
      <c r="D72" s="19" t="n">
        <v>38763</v>
      </c>
      <c r="E72" s="20" t="n">
        <v>358897.951234263</v>
      </c>
      <c r="F72" s="20" t="n">
        <f aca="false">E72/A72</f>
        <v>11577.3532656214</v>
      </c>
      <c r="G72" s="20" t="n">
        <f aca="false">F72*Curves!B62</f>
        <v>8280.04446060045</v>
      </c>
      <c r="H72" s="20" t="n">
        <f aca="false">G72*A72</f>
        <v>256681.378278614</v>
      </c>
      <c r="I72" s="30"/>
      <c r="J72" s="30"/>
      <c r="K72" s="31"/>
      <c r="L72" s="28"/>
      <c r="M72" s="29" t="n">
        <v>38717</v>
      </c>
      <c r="N72" s="18" t="n">
        <v>38687</v>
      </c>
      <c r="O72" s="19" t="n">
        <f aca="false">D72</f>
        <v>38763</v>
      </c>
      <c r="P72" s="26" t="n">
        <v>176770.632697473</v>
      </c>
      <c r="Q72" s="26" t="n">
        <f aca="false">P72/A72</f>
        <v>5702.27847411203</v>
      </c>
      <c r="R72" s="26" t="n">
        <f aca="false">Q72*Curves!B62</f>
        <v>4078.23085372858</v>
      </c>
      <c r="S72" s="26" t="n">
        <f aca="false">R72*A72</f>
        <v>126425.156465586</v>
      </c>
      <c r="T72" s="30"/>
      <c r="U72" s="30"/>
      <c r="V72" s="22"/>
    </row>
    <row r="73" customFormat="false" ht="12.75" hidden="false" customHeight="false" outlineLevel="0" collapsed="false">
      <c r="A73" s="27" t="n">
        <f aca="false">B73-B72</f>
        <v>31</v>
      </c>
      <c r="B73" s="17" t="n">
        <v>38748</v>
      </c>
      <c r="C73" s="18" t="n">
        <v>38718</v>
      </c>
      <c r="D73" s="19" t="n">
        <v>38791</v>
      </c>
      <c r="E73" s="20" t="n">
        <v>350807.418725986</v>
      </c>
      <c r="F73" s="20" t="n">
        <f aca="false">E73/A73</f>
        <v>11316.3683459996</v>
      </c>
      <c r="G73" s="20" t="n">
        <f aca="false">F73*Curves!B63</f>
        <v>8047.22096605459</v>
      </c>
      <c r="H73" s="20" t="n">
        <f aca="false">G73*A73</f>
        <v>249463.849947692</v>
      </c>
      <c r="I73" s="30"/>
      <c r="J73" s="30"/>
      <c r="K73" s="31"/>
      <c r="L73" s="28"/>
      <c r="M73" s="29" t="n">
        <v>38748</v>
      </c>
      <c r="N73" s="18" t="n">
        <v>38718</v>
      </c>
      <c r="O73" s="19" t="n">
        <f aca="false">D73</f>
        <v>38791</v>
      </c>
      <c r="P73" s="26" t="n">
        <v>172785.743551605</v>
      </c>
      <c r="Q73" s="26" t="n">
        <f aca="false">P73/A73</f>
        <v>5573.73366295501</v>
      </c>
      <c r="R73" s="26" t="n">
        <f aca="false">Q73*Curves!B63</f>
        <v>3963.55659522092</v>
      </c>
      <c r="S73" s="26" t="n">
        <f aca="false">R73*A73</f>
        <v>122870.254451848</v>
      </c>
      <c r="T73" s="30"/>
      <c r="U73" s="30"/>
      <c r="V73" s="22"/>
    </row>
    <row r="74" customFormat="false" ht="12.75" hidden="false" customHeight="false" outlineLevel="0" collapsed="false">
      <c r="A74" s="27" t="n">
        <f aca="false">B74-B73</f>
        <v>28</v>
      </c>
      <c r="B74" s="17" t="n">
        <v>38776</v>
      </c>
      <c r="C74" s="18" t="n">
        <v>38749</v>
      </c>
      <c r="D74" s="19" t="n">
        <v>38822</v>
      </c>
      <c r="E74" s="20" t="n">
        <v>350807.418725986</v>
      </c>
      <c r="F74" s="20" t="n">
        <f aca="false">E74/A74</f>
        <v>12528.8363830709</v>
      </c>
      <c r="G74" s="20" t="n">
        <f aca="false">F74*Curves!B64</f>
        <v>8858.55779824816</v>
      </c>
      <c r="H74" s="20" t="n">
        <f aca="false">G74*A74</f>
        <v>248039.618350949</v>
      </c>
      <c r="I74" s="30"/>
      <c r="J74" s="30"/>
      <c r="K74" s="31"/>
      <c r="L74" s="28"/>
      <c r="M74" s="29" t="n">
        <v>38776</v>
      </c>
      <c r="N74" s="18" t="n">
        <v>38749</v>
      </c>
      <c r="O74" s="19" t="n">
        <f aca="false">D74</f>
        <v>38822</v>
      </c>
      <c r="P74" s="26" t="n">
        <v>172785.743551605</v>
      </c>
      <c r="Q74" s="26" t="n">
        <f aca="false">P74/A74</f>
        <v>6170.91941255733</v>
      </c>
      <c r="R74" s="26" t="n">
        <f aca="false">Q74*Curves!B64</f>
        <v>4363.17025883865</v>
      </c>
      <c r="S74" s="26" t="n">
        <f aca="false">R74*A74</f>
        <v>122168.767247482</v>
      </c>
      <c r="T74" s="30"/>
      <c r="U74" s="30"/>
      <c r="V74" s="22"/>
    </row>
    <row r="75" customFormat="false" ht="12.75" hidden="false" customHeight="false" outlineLevel="0" collapsed="false">
      <c r="A75" s="27" t="n">
        <f aca="false">B75-B74</f>
        <v>31</v>
      </c>
      <c r="B75" s="17" t="n">
        <v>38807</v>
      </c>
      <c r="C75" s="18" t="n">
        <v>38777</v>
      </c>
      <c r="D75" s="19" t="n">
        <v>38852</v>
      </c>
      <c r="E75" s="20" t="n">
        <v>350807.418725986</v>
      </c>
      <c r="F75" s="20" t="n">
        <f aca="false">E75/A75</f>
        <v>11316.3683459996</v>
      </c>
      <c r="G75" s="20" t="n">
        <f aca="false">F75*Curves!B65</f>
        <v>7959.97459709618</v>
      </c>
      <c r="H75" s="20" t="n">
        <f aca="false">G75*A75</f>
        <v>246759.212509981</v>
      </c>
      <c r="I75" s="30"/>
      <c r="J75" s="30"/>
      <c r="K75" s="31"/>
      <c r="L75" s="28"/>
      <c r="M75" s="29" t="n">
        <v>38807</v>
      </c>
      <c r="N75" s="18" t="n">
        <v>38777</v>
      </c>
      <c r="O75" s="19" t="n">
        <f aca="false">D75</f>
        <v>38852</v>
      </c>
      <c r="P75" s="26" t="n">
        <v>172785.743551605</v>
      </c>
      <c r="Q75" s="26" t="n">
        <f aca="false">P75/A75</f>
        <v>5573.73366295501</v>
      </c>
      <c r="R75" s="26" t="n">
        <f aca="false">Q75*Curves!B65</f>
        <v>3920.58450304737</v>
      </c>
      <c r="S75" s="26" t="n">
        <f aca="false">R75*A75</f>
        <v>121538.119594468</v>
      </c>
      <c r="T75" s="30"/>
      <c r="U75" s="30"/>
      <c r="V75" s="22"/>
    </row>
    <row r="76" customFormat="false" ht="12.75" hidden="false" customHeight="false" outlineLevel="0" collapsed="false">
      <c r="A76" s="27" t="n">
        <f aca="false">B76-B75</f>
        <v>30</v>
      </c>
      <c r="B76" s="17" t="n">
        <v>38837</v>
      </c>
      <c r="C76" s="18" t="n">
        <v>38808</v>
      </c>
      <c r="D76" s="19" t="n">
        <v>38883</v>
      </c>
      <c r="E76" s="20" t="n">
        <v>350807.418725986</v>
      </c>
      <c r="F76" s="20" t="n">
        <f aca="false">E76/A76</f>
        <v>11693.5806241995</v>
      </c>
      <c r="G76" s="20" t="n">
        <f aca="false">F76*Curves!B66</f>
        <v>8178.27450820339</v>
      </c>
      <c r="H76" s="20" t="n">
        <f aca="false">G76*A76</f>
        <v>245348.235246102</v>
      </c>
      <c r="I76" s="30"/>
      <c r="J76" s="30"/>
      <c r="K76" s="31"/>
      <c r="L76" s="28"/>
      <c r="M76" s="29" t="n">
        <v>38837</v>
      </c>
      <c r="N76" s="18" t="n">
        <v>38808</v>
      </c>
      <c r="O76" s="19" t="n">
        <f aca="false">D76</f>
        <v>38883</v>
      </c>
      <c r="P76" s="26" t="n">
        <v>172785.743551605</v>
      </c>
      <c r="Q76" s="26" t="n">
        <f aca="false">P76/A76</f>
        <v>5759.52478505351</v>
      </c>
      <c r="R76" s="26" t="n">
        <f aca="false">Q76*Curves!B66</f>
        <v>4028.10535478674</v>
      </c>
      <c r="S76" s="26" t="n">
        <f aca="false">R76*A76</f>
        <v>120843.160643602</v>
      </c>
      <c r="T76" s="30"/>
      <c r="U76" s="30"/>
      <c r="V76" s="22"/>
    </row>
    <row r="77" customFormat="false" ht="12.75" hidden="false" customHeight="false" outlineLevel="0" collapsed="false">
      <c r="A77" s="27" t="n">
        <f aca="false">B77-B76</f>
        <v>31</v>
      </c>
      <c r="B77" s="17" t="n">
        <v>38868</v>
      </c>
      <c r="C77" s="18" t="n">
        <v>38838</v>
      </c>
      <c r="D77" s="19" t="n">
        <v>38913</v>
      </c>
      <c r="E77" s="20" t="n">
        <v>350807.418725986</v>
      </c>
      <c r="F77" s="20" t="n">
        <f aca="false">E77/A77</f>
        <v>11316.3683459996</v>
      </c>
      <c r="G77" s="20" t="n">
        <f aca="false">F77*Curves!B67</f>
        <v>7870.62476516245</v>
      </c>
      <c r="H77" s="20" t="n">
        <f aca="false">G77*A77</f>
        <v>243989.367720036</v>
      </c>
      <c r="I77" s="30"/>
      <c r="J77" s="30"/>
      <c r="K77" s="31"/>
      <c r="L77" s="28"/>
      <c r="M77" s="29" t="n">
        <v>38868</v>
      </c>
      <c r="N77" s="18" t="n">
        <v>38838</v>
      </c>
      <c r="O77" s="19" t="n">
        <f aca="false">D77</f>
        <v>38913</v>
      </c>
      <c r="P77" s="26" t="n">
        <v>172785.743551605</v>
      </c>
      <c r="Q77" s="26" t="n">
        <f aca="false">P77/A77</f>
        <v>5573.73366295501</v>
      </c>
      <c r="R77" s="26" t="n">
        <f aca="false">Q77*Curves!B67</f>
        <v>3876.57637687106</v>
      </c>
      <c r="S77" s="26" t="n">
        <f aca="false">R77*A77</f>
        <v>120173.867683003</v>
      </c>
      <c r="T77" s="30"/>
      <c r="U77" s="30"/>
      <c r="V77" s="22"/>
    </row>
    <row r="78" customFormat="false" ht="12.75" hidden="false" customHeight="false" outlineLevel="0" collapsed="false">
      <c r="A78" s="27" t="n">
        <f aca="false">B78-B77</f>
        <v>30</v>
      </c>
      <c r="B78" s="17" t="n">
        <v>38898</v>
      </c>
      <c r="C78" s="18" t="n">
        <v>38869</v>
      </c>
      <c r="D78" s="19" t="n">
        <v>38944</v>
      </c>
      <c r="E78" s="20" t="n">
        <v>350807.418725986</v>
      </c>
      <c r="F78" s="20" t="n">
        <f aca="false">E78/A78</f>
        <v>11693.5806241995</v>
      </c>
      <c r="G78" s="20" t="n">
        <f aca="false">F78*Curves!B68</f>
        <v>8086.39976579906</v>
      </c>
      <c r="H78" s="20" t="n">
        <f aca="false">G78*A78</f>
        <v>242591.992973972</v>
      </c>
      <c r="I78" s="30"/>
      <c r="J78" s="30"/>
      <c r="K78" s="31"/>
      <c r="L78" s="28"/>
      <c r="M78" s="29" t="n">
        <v>38898</v>
      </c>
      <c r="N78" s="18" t="n">
        <v>38869</v>
      </c>
      <c r="O78" s="19" t="n">
        <f aca="false">D78</f>
        <v>38944</v>
      </c>
      <c r="P78" s="26" t="n">
        <v>172785.743551605</v>
      </c>
      <c r="Q78" s="26" t="n">
        <f aca="false">P78/A78</f>
        <v>5759.52478505351</v>
      </c>
      <c r="R78" s="26" t="n">
        <f aca="false">Q78*Curves!B68</f>
        <v>3982.85361599058</v>
      </c>
      <c r="S78" s="26" t="n">
        <f aca="false">R78*A78</f>
        <v>119485.608479717</v>
      </c>
      <c r="T78" s="30"/>
      <c r="U78" s="30"/>
      <c r="V78" s="22"/>
    </row>
    <row r="79" customFormat="false" ht="12.75" hidden="false" customHeight="false" outlineLevel="0" collapsed="false">
      <c r="A79" s="27" t="n">
        <f aca="false">B79-B78</f>
        <v>31</v>
      </c>
      <c r="B79" s="17" t="n">
        <v>38929</v>
      </c>
      <c r="C79" s="18" t="n">
        <v>38899</v>
      </c>
      <c r="D79" s="19" t="n">
        <v>38975</v>
      </c>
      <c r="E79" s="20" t="n">
        <v>342996.638915469</v>
      </c>
      <c r="F79" s="20" t="n">
        <f aca="false">E79/A79</f>
        <v>11064.4077069506</v>
      </c>
      <c r="G79" s="20" t="n">
        <f aca="false">F79*Curves!B69</f>
        <v>7608.86631813213</v>
      </c>
      <c r="H79" s="20" t="n">
        <f aca="false">G79*A79</f>
        <v>235874.855862096</v>
      </c>
      <c r="I79" s="30"/>
      <c r="J79" s="30"/>
      <c r="K79" s="31"/>
      <c r="L79" s="28"/>
      <c r="M79" s="29" t="n">
        <v>38929</v>
      </c>
      <c r="N79" s="18" t="n">
        <v>38899</v>
      </c>
      <c r="O79" s="19" t="n">
        <f aca="false">D79</f>
        <v>38975</v>
      </c>
      <c r="P79" s="26" t="n">
        <v>168938.643047918</v>
      </c>
      <c r="Q79" s="26" t="n">
        <f aca="false">P79/A79</f>
        <v>5449.63364670702</v>
      </c>
      <c r="R79" s="26" t="n">
        <f aca="false">Q79*Curves!B69</f>
        <v>3747.65057460239</v>
      </c>
      <c r="S79" s="26" t="n">
        <f aca="false">R79*A79</f>
        <v>116177.167812674</v>
      </c>
      <c r="T79" s="30"/>
      <c r="U79" s="30"/>
      <c r="V79" s="22"/>
    </row>
    <row r="80" customFormat="false" ht="12.75" hidden="false" customHeight="false" outlineLevel="0" collapsed="false">
      <c r="A80" s="27" t="n">
        <f aca="false">B80-B79</f>
        <v>31</v>
      </c>
      <c r="B80" s="17" t="n">
        <v>38960</v>
      </c>
      <c r="C80" s="18" t="n">
        <v>38930</v>
      </c>
      <c r="D80" s="19" t="n">
        <v>39005</v>
      </c>
      <c r="E80" s="20" t="n">
        <v>342996.638915469</v>
      </c>
      <c r="F80" s="20" t="n">
        <f aca="false">E80/A80</f>
        <v>11064.4077069506</v>
      </c>
      <c r="G80" s="20" t="n">
        <f aca="false">F80*Curves!B70</f>
        <v>7565.21914261702</v>
      </c>
      <c r="H80" s="20" t="n">
        <f aca="false">G80*A80</f>
        <v>234521.793421127</v>
      </c>
      <c r="I80" s="30"/>
      <c r="J80" s="30"/>
      <c r="K80" s="31"/>
      <c r="L80" s="28"/>
      <c r="M80" s="29" t="n">
        <v>38960</v>
      </c>
      <c r="N80" s="18" t="n">
        <v>38930</v>
      </c>
      <c r="O80" s="19" t="n">
        <f aca="false">D80</f>
        <v>39005</v>
      </c>
      <c r="P80" s="26" t="n">
        <v>168938.643047918</v>
      </c>
      <c r="Q80" s="26" t="n">
        <f aca="false">P80/A80</f>
        <v>5449.63364670702</v>
      </c>
      <c r="R80" s="26" t="n">
        <f aca="false">Q80*Curves!B70</f>
        <v>3726.15271203525</v>
      </c>
      <c r="S80" s="26" t="n">
        <f aca="false">R80*A80</f>
        <v>115510.734073093</v>
      </c>
      <c r="T80" s="30"/>
      <c r="U80" s="30"/>
      <c r="V80" s="22"/>
    </row>
    <row r="81" customFormat="false" ht="12.75" hidden="false" customHeight="false" outlineLevel="0" collapsed="false">
      <c r="A81" s="27" t="n">
        <f aca="false">B81-B80</f>
        <v>30</v>
      </c>
      <c r="B81" s="17" t="n">
        <v>38990</v>
      </c>
      <c r="C81" s="18" t="n">
        <v>38961</v>
      </c>
      <c r="D81" s="19" t="n">
        <v>39036</v>
      </c>
      <c r="E81" s="20" t="n">
        <v>342996.638915469</v>
      </c>
      <c r="F81" s="20" t="n">
        <f aca="false">E81/A81</f>
        <v>11433.2212971823</v>
      </c>
      <c r="G81" s="20" t="n">
        <f aca="false">F81*Curves!B71</f>
        <v>7772.51335708866</v>
      </c>
      <c r="H81" s="20" t="n">
        <f aca="false">G81*A81</f>
        <v>233175.40071266</v>
      </c>
      <c r="I81" s="30"/>
      <c r="J81" s="30"/>
      <c r="K81" s="31"/>
      <c r="L81" s="28"/>
      <c r="M81" s="29" t="n">
        <v>38990</v>
      </c>
      <c r="N81" s="18" t="n">
        <v>38961</v>
      </c>
      <c r="O81" s="19" t="n">
        <f aca="false">D81</f>
        <v>39036</v>
      </c>
      <c r="P81" s="26" t="n">
        <v>168938.643047918</v>
      </c>
      <c r="Q81" s="26" t="n">
        <f aca="false">P81/A81</f>
        <v>5631.28810159725</v>
      </c>
      <c r="R81" s="26" t="n">
        <f aca="false">Q81*Curves!B71</f>
        <v>3828.25284752128</v>
      </c>
      <c r="S81" s="26" t="n">
        <f aca="false">R81*A81</f>
        <v>114847.585425638</v>
      </c>
      <c r="T81" s="30"/>
      <c r="U81" s="30"/>
      <c r="V81" s="22"/>
    </row>
    <row r="82" customFormat="false" ht="12.75" hidden="false" customHeight="false" outlineLevel="0" collapsed="false">
      <c r="A82" s="27" t="n">
        <f aca="false">B82-B81</f>
        <v>31</v>
      </c>
      <c r="B82" s="17" t="n">
        <v>39021</v>
      </c>
      <c r="C82" s="18" t="n">
        <v>38991</v>
      </c>
      <c r="D82" s="19" t="n">
        <v>39066</v>
      </c>
      <c r="E82" s="20" t="n">
        <v>342996.638915469</v>
      </c>
      <c r="F82" s="20" t="n">
        <f aca="false">E82/A82</f>
        <v>11064.4077069506</v>
      </c>
      <c r="G82" s="20" t="n">
        <f aca="false">F82*Curves!B72</f>
        <v>7479.96020317244</v>
      </c>
      <c r="H82" s="20" t="n">
        <f aca="false">G82*A82</f>
        <v>231878.766298346</v>
      </c>
      <c r="I82" s="30"/>
      <c r="J82" s="30"/>
      <c r="K82" s="31"/>
      <c r="L82" s="28"/>
      <c r="M82" s="29" t="n">
        <v>39021</v>
      </c>
      <c r="N82" s="18" t="n">
        <v>38991</v>
      </c>
      <c r="O82" s="19" t="n">
        <f aca="false">D82</f>
        <v>39066</v>
      </c>
      <c r="P82" s="26" t="n">
        <v>168938.643047918</v>
      </c>
      <c r="Q82" s="26" t="n">
        <f aca="false">P82/A82</f>
        <v>5449.63364670702</v>
      </c>
      <c r="R82" s="26" t="n">
        <f aca="false">Q82*Curves!B72</f>
        <v>3684.15950305508</v>
      </c>
      <c r="S82" s="26" t="n">
        <f aca="false">R82*A82</f>
        <v>114208.944594707</v>
      </c>
      <c r="T82" s="30"/>
      <c r="U82" s="30"/>
      <c r="V82" s="22"/>
    </row>
    <row r="83" customFormat="false" ht="12.75" hidden="false" customHeight="false" outlineLevel="0" collapsed="false">
      <c r="A83" s="27" t="n">
        <f aca="false">B83-B82</f>
        <v>30</v>
      </c>
      <c r="B83" s="17" t="n">
        <v>39051</v>
      </c>
      <c r="C83" s="18" t="n">
        <v>39022</v>
      </c>
      <c r="D83" s="19" t="n">
        <v>39097</v>
      </c>
      <c r="E83" s="20" t="n">
        <v>342996.638915469</v>
      </c>
      <c r="F83" s="20" t="n">
        <f aca="false">E83/A83</f>
        <v>11433.2212971823</v>
      </c>
      <c r="G83" s="20" t="n">
        <f aca="false">F83*Curves!B73</f>
        <v>7684.84743089912</v>
      </c>
      <c r="H83" s="20" t="n">
        <f aca="false">G83*A83</f>
        <v>230545.422926974</v>
      </c>
      <c r="I83" s="30"/>
      <c r="J83" s="30"/>
      <c r="K83" s="31"/>
      <c r="L83" s="28"/>
      <c r="M83" s="29" t="n">
        <v>39051</v>
      </c>
      <c r="N83" s="18" t="n">
        <v>39022</v>
      </c>
      <c r="O83" s="19" t="n">
        <f aca="false">D83</f>
        <v>39097</v>
      </c>
      <c r="P83" s="26" t="n">
        <v>168938.643047918</v>
      </c>
      <c r="Q83" s="26" t="n">
        <f aca="false">P83/A83</f>
        <v>5631.28810159725</v>
      </c>
      <c r="R83" s="26" t="n">
        <f aca="false">Q83*Curves!B73</f>
        <v>3785.07410775629</v>
      </c>
      <c r="S83" s="26" t="n">
        <f aca="false">R83*A83</f>
        <v>113552.223232689</v>
      </c>
      <c r="T83" s="30"/>
      <c r="U83" s="30"/>
      <c r="V83" s="22"/>
    </row>
    <row r="84" customFormat="false" ht="12.75" hidden="false" customHeight="false" outlineLevel="0" collapsed="false">
      <c r="A84" s="27" t="n">
        <f aca="false">B84-B83</f>
        <v>31</v>
      </c>
      <c r="B84" s="17" t="n">
        <v>39082</v>
      </c>
      <c r="C84" s="18" t="n">
        <v>39052</v>
      </c>
      <c r="D84" s="19" t="n">
        <v>39128</v>
      </c>
      <c r="E84" s="20" t="n">
        <v>342996.638915469</v>
      </c>
      <c r="F84" s="20" t="n">
        <f aca="false">E84/A84</f>
        <v>11064.4077069506</v>
      </c>
      <c r="G84" s="20" t="n">
        <f aca="false">F84*Curves!B74</f>
        <v>7395.52802941795</v>
      </c>
      <c r="H84" s="20" t="n">
        <f aca="false">G84*A84</f>
        <v>229261.368911957</v>
      </c>
      <c r="I84" s="30"/>
      <c r="J84" s="30"/>
      <c r="K84" s="31"/>
      <c r="L84" s="28"/>
      <c r="M84" s="29" t="n">
        <v>39082</v>
      </c>
      <c r="N84" s="18" t="n">
        <v>39052</v>
      </c>
      <c r="O84" s="19" t="n">
        <f aca="false">D84</f>
        <v>39128</v>
      </c>
      <c r="P84" s="26" t="n">
        <v>168938.643047918</v>
      </c>
      <c r="Q84" s="26" t="n">
        <f aca="false">P84/A84</f>
        <v>5449.63364670702</v>
      </c>
      <c r="R84" s="26" t="n">
        <f aca="false">Q84*Curves!B74</f>
        <v>3642.57350702675</v>
      </c>
      <c r="S84" s="26" t="n">
        <f aca="false">R84*A84</f>
        <v>112919.778717829</v>
      </c>
      <c r="T84" s="30"/>
      <c r="U84" s="30"/>
      <c r="V84" s="22"/>
    </row>
    <row r="85" customFormat="false" ht="12.75" hidden="false" customHeight="false" outlineLevel="0" collapsed="false">
      <c r="A85" s="27" t="n">
        <f aca="false">B85-B84</f>
        <v>31</v>
      </c>
      <c r="B85" s="17" t="n">
        <v>39113</v>
      </c>
      <c r="C85" s="18" t="n">
        <v>39083</v>
      </c>
      <c r="D85" s="19" t="n">
        <v>39156</v>
      </c>
      <c r="E85" s="20" t="n">
        <v>335484.445824519</v>
      </c>
      <c r="F85" s="20" t="n">
        <f aca="false">E85/A85</f>
        <v>10822.0788975651</v>
      </c>
      <c r="G85" s="20" t="n">
        <f aca="false">F85*Curves!B75</f>
        <v>7191.89328469808</v>
      </c>
      <c r="H85" s="20" t="n">
        <f aca="false">G85*A85</f>
        <v>222948.69182564</v>
      </c>
      <c r="I85" s="30"/>
      <c r="J85" s="30"/>
      <c r="K85" s="31"/>
      <c r="L85" s="28"/>
      <c r="M85" s="29" t="n">
        <v>39113</v>
      </c>
      <c r="N85" s="18" t="n">
        <v>39083</v>
      </c>
      <c r="O85" s="19" t="n">
        <f aca="false">D85</f>
        <v>39156</v>
      </c>
      <c r="P85" s="26" t="n">
        <v>165238.607644912</v>
      </c>
      <c r="Q85" s="26" t="n">
        <f aca="false">P85/A85</f>
        <v>5330.27766596491</v>
      </c>
      <c r="R85" s="26" t="n">
        <f aca="false">Q85*Curves!B75</f>
        <v>3542.27579694085</v>
      </c>
      <c r="S85" s="26" t="n">
        <f aca="false">R85*A85</f>
        <v>109810.549705166</v>
      </c>
      <c r="T85" s="30"/>
      <c r="U85" s="30"/>
      <c r="V85" s="22"/>
    </row>
    <row r="86" customFormat="false" ht="12.75" hidden="false" customHeight="false" outlineLevel="0" collapsed="false">
      <c r="A86" s="27" t="n">
        <f aca="false">B86-B85</f>
        <v>28</v>
      </c>
      <c r="B86" s="17" t="n">
        <v>39141</v>
      </c>
      <c r="C86" s="18" t="n">
        <v>39114</v>
      </c>
      <c r="D86" s="19" t="n">
        <v>39187</v>
      </c>
      <c r="E86" s="20" t="n">
        <v>335484.445824519</v>
      </c>
      <c r="F86" s="20" t="n">
        <f aca="false">E86/A86</f>
        <v>11981.5873508757</v>
      </c>
      <c r="G86" s="20" t="n">
        <f aca="false">F86*Curves!B76</f>
        <v>7916.55777264605</v>
      </c>
      <c r="H86" s="20" t="n">
        <f aca="false">G86*A86</f>
        <v>221663.617634089</v>
      </c>
      <c r="I86" s="30"/>
      <c r="J86" s="30"/>
      <c r="K86" s="31"/>
      <c r="L86" s="28"/>
      <c r="M86" s="29" t="n">
        <v>39141</v>
      </c>
      <c r="N86" s="18" t="n">
        <v>39114</v>
      </c>
      <c r="O86" s="19" t="n">
        <f aca="false">D86</f>
        <v>39187</v>
      </c>
      <c r="P86" s="26" t="n">
        <v>165238.607644912</v>
      </c>
      <c r="Q86" s="26" t="n">
        <f aca="false">P86/A86</f>
        <v>5901.37884446116</v>
      </c>
      <c r="R86" s="26" t="n">
        <f aca="false">Q86*Curves!B76</f>
        <v>3899.20009697492</v>
      </c>
      <c r="S86" s="26" t="n">
        <f aca="false">R86*A86</f>
        <v>109177.602715298</v>
      </c>
      <c r="T86" s="30"/>
      <c r="U86" s="30"/>
      <c r="V86" s="22"/>
    </row>
    <row r="87" customFormat="false" ht="12.75" hidden="false" customHeight="false" outlineLevel="0" collapsed="false">
      <c r="A87" s="27" t="n">
        <f aca="false">B87-B86</f>
        <v>31</v>
      </c>
      <c r="B87" s="17" t="n">
        <v>39172</v>
      </c>
      <c r="C87" s="18" t="n">
        <v>39142</v>
      </c>
      <c r="D87" s="19" t="n">
        <v>39217</v>
      </c>
      <c r="E87" s="20" t="n">
        <v>335484.445824519</v>
      </c>
      <c r="F87" s="20" t="n">
        <f aca="false">E87/A87</f>
        <v>10822.0788975651</v>
      </c>
      <c r="G87" s="20" t="n">
        <f aca="false">F87*Curves!B77</f>
        <v>7113.17373619968</v>
      </c>
      <c r="H87" s="20" t="n">
        <f aca="false">G87*A87</f>
        <v>220508.38582219</v>
      </c>
      <c r="I87" s="30"/>
      <c r="J87" s="30"/>
      <c r="K87" s="31"/>
      <c r="L87" s="28"/>
      <c r="M87" s="29" t="n">
        <v>39172</v>
      </c>
      <c r="N87" s="18" t="n">
        <v>39142</v>
      </c>
      <c r="O87" s="19" t="n">
        <f aca="false">D87</f>
        <v>39217</v>
      </c>
      <c r="P87" s="26" t="n">
        <v>165238.607644912</v>
      </c>
      <c r="Q87" s="26" t="n">
        <f aca="false">P87/A87</f>
        <v>5330.27766596491</v>
      </c>
      <c r="R87" s="26" t="n">
        <f aca="false">Q87*Curves!B77</f>
        <v>3503.5034820088</v>
      </c>
      <c r="S87" s="26" t="n">
        <f aca="false">R87*A87</f>
        <v>108608.607942273</v>
      </c>
      <c r="T87" s="30"/>
      <c r="U87" s="30"/>
      <c r="V87" s="22"/>
    </row>
    <row r="88" customFormat="false" ht="12.75" hidden="false" customHeight="false" outlineLevel="0" collapsed="false">
      <c r="A88" s="27" t="n">
        <f aca="false">B88-B87</f>
        <v>30</v>
      </c>
      <c r="B88" s="17" t="n">
        <v>39202</v>
      </c>
      <c r="C88" s="18" t="n">
        <v>39173</v>
      </c>
      <c r="D88" s="19" t="n">
        <v>39248</v>
      </c>
      <c r="E88" s="20" t="n">
        <v>335484.445824519</v>
      </c>
      <c r="F88" s="20" t="n">
        <f aca="false">E88/A88</f>
        <v>11182.8148608173</v>
      </c>
      <c r="G88" s="20" t="n">
        <f aca="false">F88*Curves!B78</f>
        <v>7307.84746201465</v>
      </c>
      <c r="H88" s="20" t="n">
        <f aca="false">G88*A88</f>
        <v>219235.42386044</v>
      </c>
      <c r="I88" s="30"/>
      <c r="J88" s="30"/>
      <c r="K88" s="31"/>
      <c r="L88" s="28"/>
      <c r="M88" s="29" t="n">
        <v>39202</v>
      </c>
      <c r="N88" s="18" t="n">
        <v>39173</v>
      </c>
      <c r="O88" s="19" t="n">
        <f aca="false">D88</f>
        <v>39248</v>
      </c>
      <c r="P88" s="26" t="n">
        <v>165238.607644912</v>
      </c>
      <c r="Q88" s="26" t="n">
        <f aca="false">P88/A88</f>
        <v>5507.95358816375</v>
      </c>
      <c r="R88" s="26" t="n">
        <f aca="false">Q88*Curves!B78</f>
        <v>3599.38755591767</v>
      </c>
      <c r="S88" s="26" t="n">
        <f aca="false">R88*A88</f>
        <v>107981.62667753</v>
      </c>
      <c r="T88" s="30"/>
      <c r="U88" s="30"/>
      <c r="V88" s="22"/>
    </row>
    <row r="89" customFormat="false" ht="12.75" hidden="false" customHeight="false" outlineLevel="0" collapsed="false">
      <c r="A89" s="27" t="n">
        <f aca="false">B89-B88</f>
        <v>31</v>
      </c>
      <c r="B89" s="17" t="n">
        <v>39233</v>
      </c>
      <c r="C89" s="18" t="n">
        <v>39203</v>
      </c>
      <c r="D89" s="19" t="n">
        <v>39278</v>
      </c>
      <c r="E89" s="20" t="n">
        <v>335484.445824519</v>
      </c>
      <c r="F89" s="20" t="n">
        <f aca="false">E89/A89</f>
        <v>10822.0788975651</v>
      </c>
      <c r="G89" s="20" t="n">
        <f aca="false">F89*Curves!B79</f>
        <v>7032.56614881997</v>
      </c>
      <c r="H89" s="20" t="n">
        <f aca="false">G89*A89</f>
        <v>218009.550613419</v>
      </c>
      <c r="I89" s="30"/>
      <c r="J89" s="30"/>
      <c r="K89" s="31"/>
      <c r="L89" s="28"/>
      <c r="M89" s="29" t="n">
        <v>39233</v>
      </c>
      <c r="N89" s="18" t="n">
        <v>39203</v>
      </c>
      <c r="O89" s="19" t="n">
        <f aca="false">D89</f>
        <v>39278</v>
      </c>
      <c r="P89" s="26" t="n">
        <v>165238.607644912</v>
      </c>
      <c r="Q89" s="26" t="n">
        <f aca="false">P89/A89</f>
        <v>5330.27766596491</v>
      </c>
      <c r="R89" s="26" t="n">
        <f aca="false">Q89*Curves!B79</f>
        <v>3463.80123747849</v>
      </c>
      <c r="S89" s="26" t="n">
        <f aca="false">R89*A89</f>
        <v>107377.838361833</v>
      </c>
      <c r="T89" s="30"/>
      <c r="U89" s="30"/>
      <c r="V89" s="22"/>
    </row>
    <row r="90" customFormat="false" ht="12.75" hidden="false" customHeight="false" outlineLevel="0" collapsed="false">
      <c r="A90" s="27" t="n">
        <f aca="false">B90-B89</f>
        <v>30</v>
      </c>
      <c r="B90" s="17" t="n">
        <v>39263</v>
      </c>
      <c r="C90" s="18" t="n">
        <v>39234</v>
      </c>
      <c r="D90" s="19" t="n">
        <v>39309</v>
      </c>
      <c r="E90" s="20" t="n">
        <v>335484.445824519</v>
      </c>
      <c r="F90" s="20" t="n">
        <f aca="false">E90/A90</f>
        <v>11182.8148608173</v>
      </c>
      <c r="G90" s="20" t="n">
        <f aca="false">F90*Curves!B80</f>
        <v>7224.96723814151</v>
      </c>
      <c r="H90" s="20" t="n">
        <f aca="false">G90*A90</f>
        <v>216749.017144245</v>
      </c>
      <c r="I90" s="30"/>
      <c r="J90" s="30"/>
      <c r="K90" s="31"/>
      <c r="L90" s="28"/>
      <c r="M90" s="29" t="n">
        <v>39263</v>
      </c>
      <c r="N90" s="18" t="n">
        <v>39234</v>
      </c>
      <c r="O90" s="19" t="n">
        <f aca="false">D90</f>
        <v>39309</v>
      </c>
      <c r="P90" s="26" t="n">
        <v>165238.607644912</v>
      </c>
      <c r="Q90" s="26" t="n">
        <f aca="false">P90/A90</f>
        <v>5507.95358816375</v>
      </c>
      <c r="R90" s="26" t="n">
        <f aca="false">Q90*Curves!B80</f>
        <v>3558.56595311448</v>
      </c>
      <c r="S90" s="26" t="n">
        <f aca="false">R90*A90</f>
        <v>106756.978593434</v>
      </c>
      <c r="T90" s="30"/>
      <c r="U90" s="30"/>
      <c r="V90" s="22"/>
    </row>
    <row r="91" customFormat="false" ht="12.75" hidden="false" customHeight="false" outlineLevel="0" collapsed="false">
      <c r="A91" s="27" t="n">
        <f aca="false">B91-B90</f>
        <v>31</v>
      </c>
      <c r="B91" s="17" t="n">
        <v>39294</v>
      </c>
      <c r="C91" s="18" t="n">
        <v>39264</v>
      </c>
      <c r="D91" s="19" t="n">
        <v>39340</v>
      </c>
      <c r="E91" s="20" t="n">
        <v>328210.112934223</v>
      </c>
      <c r="F91" s="20" t="n">
        <f aca="false">E91/A91</f>
        <v>10587.4229978782</v>
      </c>
      <c r="G91" s="20" t="n">
        <f aca="false">F91*Curves!B81</f>
        <v>6801.98909362957</v>
      </c>
      <c r="H91" s="20" t="n">
        <f aca="false">G91*A91</f>
        <v>210861.661902517</v>
      </c>
      <c r="I91" s="30"/>
      <c r="J91" s="30"/>
      <c r="K91" s="31"/>
      <c r="L91" s="28"/>
      <c r="M91" s="29" t="n">
        <v>39294</v>
      </c>
      <c r="N91" s="18" t="n">
        <v>39264</v>
      </c>
      <c r="O91" s="19" t="n">
        <f aca="false">D91</f>
        <v>39340</v>
      </c>
      <c r="P91" s="26" t="n">
        <v>161655.72726611</v>
      </c>
      <c r="Q91" s="26" t="n">
        <f aca="false">P91/A91</f>
        <v>5214.70087955193</v>
      </c>
      <c r="R91" s="26" t="n">
        <f aca="false">Q91*Curves!B81</f>
        <v>3350.23343417576</v>
      </c>
      <c r="S91" s="26" t="n">
        <f aca="false">R91*A91</f>
        <v>103857.236459448</v>
      </c>
      <c r="T91" s="30"/>
      <c r="U91" s="30"/>
      <c r="V91" s="22"/>
    </row>
    <row r="92" customFormat="false" ht="12.75" hidden="false" customHeight="false" outlineLevel="0" collapsed="false">
      <c r="A92" s="27" t="n">
        <f aca="false">B92-B91</f>
        <v>31</v>
      </c>
      <c r="B92" s="17" t="n">
        <v>39325</v>
      </c>
      <c r="C92" s="18" t="n">
        <v>39295</v>
      </c>
      <c r="D92" s="19" t="n">
        <v>39370</v>
      </c>
      <c r="E92" s="20" t="n">
        <v>328210.112934223</v>
      </c>
      <c r="F92" s="20" t="n">
        <f aca="false">E92/A92</f>
        <v>10587.4229978782</v>
      </c>
      <c r="G92" s="20" t="n">
        <f aca="false">F92*Curves!B82</f>
        <v>6762.59762125853</v>
      </c>
      <c r="H92" s="20" t="n">
        <f aca="false">G92*A92</f>
        <v>209640.526259014</v>
      </c>
      <c r="I92" s="30"/>
      <c r="J92" s="30"/>
      <c r="K92" s="31"/>
      <c r="L92" s="28"/>
      <c r="M92" s="29" t="n">
        <v>39325</v>
      </c>
      <c r="N92" s="18" t="n">
        <v>39295</v>
      </c>
      <c r="O92" s="19" t="n">
        <f aca="false">D92</f>
        <v>39370</v>
      </c>
      <c r="P92" s="26" t="n">
        <v>161655.72726611</v>
      </c>
      <c r="Q92" s="26" t="n">
        <f aca="false">P92/A92</f>
        <v>5214.70087955193</v>
      </c>
      <c r="R92" s="26" t="n">
        <f aca="false">Q92*Curves!B82</f>
        <v>3330.83166420196</v>
      </c>
      <c r="S92" s="26" t="n">
        <f aca="false">R92*A92</f>
        <v>103255.781590261</v>
      </c>
      <c r="T92" s="30"/>
      <c r="U92" s="30"/>
      <c r="V92" s="22"/>
    </row>
    <row r="93" customFormat="false" ht="12.75" hidden="false" customHeight="false" outlineLevel="0" collapsed="false">
      <c r="A93" s="27" t="n">
        <f aca="false">B93-B92</f>
        <v>30</v>
      </c>
      <c r="B93" s="17" t="n">
        <v>39355</v>
      </c>
      <c r="C93" s="18" t="n">
        <v>39326</v>
      </c>
      <c r="D93" s="19" t="n">
        <v>39401</v>
      </c>
      <c r="E93" s="20" t="n">
        <v>328210.112934223</v>
      </c>
      <c r="F93" s="20" t="n">
        <f aca="false">E93/A93</f>
        <v>10940.3370978074</v>
      </c>
      <c r="G93" s="20" t="n">
        <f aca="false">F93*Curves!B83</f>
        <v>6947.51622129802</v>
      </c>
      <c r="H93" s="20" t="n">
        <f aca="false">G93*A93</f>
        <v>208425.486638941</v>
      </c>
      <c r="I93" s="30"/>
      <c r="J93" s="30"/>
      <c r="K93" s="31"/>
      <c r="L93" s="28"/>
      <c r="M93" s="29" t="n">
        <v>39355</v>
      </c>
      <c r="N93" s="18" t="n">
        <v>39326</v>
      </c>
      <c r="O93" s="19" t="n">
        <f aca="false">D93</f>
        <v>39401</v>
      </c>
      <c r="P93" s="26" t="n">
        <v>161655.72726611</v>
      </c>
      <c r="Q93" s="26" t="n">
        <f aca="false">P93/A93</f>
        <v>5388.52424220366</v>
      </c>
      <c r="R93" s="26" t="n">
        <f aca="false">Q93*Curves!B83</f>
        <v>3421.91097466917</v>
      </c>
      <c r="S93" s="26" t="n">
        <f aca="false">R93*A93</f>
        <v>102657.329240075</v>
      </c>
      <c r="T93" s="30"/>
      <c r="U93" s="30"/>
      <c r="V93" s="22"/>
    </row>
    <row r="94" customFormat="false" ht="12.75" hidden="false" customHeight="false" outlineLevel="0" collapsed="false">
      <c r="A94" s="27" t="n">
        <f aca="false">B94-B93</f>
        <v>31</v>
      </c>
      <c r="B94" s="17" t="n">
        <v>39386</v>
      </c>
      <c r="C94" s="18" t="n">
        <v>39356</v>
      </c>
      <c r="D94" s="19" t="n">
        <v>39431</v>
      </c>
      <c r="E94" s="20" t="n">
        <v>328210.112934223</v>
      </c>
      <c r="F94" s="20" t="n">
        <f aca="false">E94/A94</f>
        <v>10587.4229978782</v>
      </c>
      <c r="G94" s="20" t="n">
        <f aca="false">F94*Curves!B84</f>
        <v>6685.65882245821</v>
      </c>
      <c r="H94" s="20" t="n">
        <f aca="false">G94*A94</f>
        <v>207255.423496204</v>
      </c>
      <c r="I94" s="30"/>
      <c r="J94" s="30"/>
      <c r="K94" s="31"/>
      <c r="L94" s="28"/>
      <c r="M94" s="29" t="n">
        <v>39386</v>
      </c>
      <c r="N94" s="18" t="n">
        <v>39356</v>
      </c>
      <c r="O94" s="19" t="n">
        <f aca="false">D94</f>
        <v>39431</v>
      </c>
      <c r="P94" s="26" t="n">
        <v>161655.72726611</v>
      </c>
      <c r="Q94" s="26" t="n">
        <f aca="false">P94/A94</f>
        <v>5214.70087955193</v>
      </c>
      <c r="R94" s="26" t="n">
        <f aca="false">Q94*Curves!B84</f>
        <v>3292.9364349421</v>
      </c>
      <c r="S94" s="26" t="n">
        <f aca="false">R94*A94</f>
        <v>102081.029483205</v>
      </c>
      <c r="T94" s="30"/>
      <c r="U94" s="30"/>
      <c r="V94" s="22"/>
    </row>
    <row r="95" customFormat="false" ht="12.75" hidden="false" customHeight="false" outlineLevel="0" collapsed="false">
      <c r="A95" s="27" t="n">
        <f aca="false">B95-B94</f>
        <v>30</v>
      </c>
      <c r="B95" s="17" t="n">
        <v>39416</v>
      </c>
      <c r="C95" s="18" t="n">
        <v>39387</v>
      </c>
      <c r="D95" s="19" t="n">
        <v>39462</v>
      </c>
      <c r="E95" s="20" t="n">
        <v>328210.112934223</v>
      </c>
      <c r="F95" s="20" t="n">
        <f aca="false">E95/A95</f>
        <v>10940.3370978074</v>
      </c>
      <c r="G95" s="20" t="n">
        <f aca="false">F95*Curves!B85</f>
        <v>6868.45088016055</v>
      </c>
      <c r="H95" s="20" t="n">
        <f aca="false">G95*A95</f>
        <v>206053.526404817</v>
      </c>
      <c r="I95" s="30"/>
      <c r="J95" s="30"/>
      <c r="K95" s="31"/>
      <c r="L95" s="28"/>
      <c r="M95" s="29" t="n">
        <v>39416</v>
      </c>
      <c r="N95" s="18" t="n">
        <v>39387</v>
      </c>
      <c r="O95" s="19" t="n">
        <f aca="false">D95</f>
        <v>39462</v>
      </c>
      <c r="P95" s="26" t="n">
        <v>161655.72726611</v>
      </c>
      <c r="Q95" s="26" t="n">
        <f aca="false">P95/A95</f>
        <v>5388.52424220366</v>
      </c>
      <c r="R95" s="26" t="n">
        <f aca="false">Q95*Curves!B85</f>
        <v>3382.96834395968</v>
      </c>
      <c r="S95" s="26" t="n">
        <f aca="false">R95*A95</f>
        <v>101489.05031879</v>
      </c>
      <c r="T95" s="30"/>
      <c r="U95" s="30"/>
      <c r="V95" s="22"/>
    </row>
    <row r="96" customFormat="false" ht="12.75" hidden="false" customHeight="false" outlineLevel="0" collapsed="false">
      <c r="A96" s="27" t="n">
        <f aca="false">B96-B95</f>
        <v>31</v>
      </c>
      <c r="B96" s="17" t="n">
        <v>39447</v>
      </c>
      <c r="C96" s="18" t="n">
        <v>39417</v>
      </c>
      <c r="D96" s="19" t="n">
        <v>39493</v>
      </c>
      <c r="E96" s="20" t="n">
        <v>328210.112934223</v>
      </c>
      <c r="F96" s="20" t="n">
        <f aca="false">E96/A96</f>
        <v>10587.4229978782</v>
      </c>
      <c r="G96" s="20" t="n">
        <f aca="false">F96*Curves!B86</f>
        <v>6609.91002185919</v>
      </c>
      <c r="H96" s="20" t="n">
        <f aca="false">G96*A96</f>
        <v>204907.210677635</v>
      </c>
      <c r="I96" s="30"/>
      <c r="J96" s="30"/>
      <c r="K96" s="31"/>
      <c r="L96" s="28"/>
      <c r="M96" s="29" t="n">
        <v>39447</v>
      </c>
      <c r="N96" s="18" t="n">
        <v>39417</v>
      </c>
      <c r="O96" s="19" t="n">
        <f aca="false">D96</f>
        <v>39493</v>
      </c>
      <c r="P96" s="26" t="n">
        <v>161655.72726611</v>
      </c>
      <c r="Q96" s="26" t="n">
        <f aca="false">P96/A96</f>
        <v>5214.70087955193</v>
      </c>
      <c r="R96" s="26" t="n">
        <f aca="false">Q96*Curves!B86</f>
        <v>3255.6273241993</v>
      </c>
      <c r="S96" s="26" t="n">
        <f aca="false">R96*A96</f>
        <v>100924.447050178</v>
      </c>
      <c r="T96" s="30"/>
      <c r="U96" s="30"/>
      <c r="V96" s="22"/>
    </row>
    <row r="97" customFormat="false" ht="12.75" hidden="false" customHeight="false" outlineLevel="0" collapsed="false">
      <c r="A97" s="27" t="n">
        <f aca="false">B97-B96</f>
        <v>31</v>
      </c>
      <c r="B97" s="17" t="n">
        <v>39478</v>
      </c>
      <c r="C97" s="18" t="n">
        <v>39448</v>
      </c>
      <c r="D97" s="19" t="n">
        <v>39522</v>
      </c>
      <c r="E97" s="20" t="n">
        <v>321157.915889925</v>
      </c>
      <c r="F97" s="20" t="n">
        <f aca="false">E97/A97</f>
        <v>10359.9327706427</v>
      </c>
      <c r="G97" s="20" t="n">
        <f aca="false">F97*Curves!B87</f>
        <v>6430.68563726291</v>
      </c>
      <c r="H97" s="20" t="n">
        <f aca="false">G97*A97</f>
        <v>199351.25475515</v>
      </c>
      <c r="I97" s="30"/>
      <c r="J97" s="30"/>
      <c r="K97" s="31"/>
      <c r="L97" s="28"/>
      <c r="M97" s="29" t="n">
        <v>39478</v>
      </c>
      <c r="N97" s="18" t="n">
        <v>39448</v>
      </c>
      <c r="O97" s="19" t="n">
        <f aca="false">D97</f>
        <v>39522</v>
      </c>
      <c r="P97" s="26" t="n">
        <v>158182.257080112</v>
      </c>
      <c r="Q97" s="26" t="n">
        <f aca="false">P97/A97</f>
        <v>5102.65345419717</v>
      </c>
      <c r="R97" s="26" t="n">
        <f aca="false">Q97*Curves!B87</f>
        <v>3167.3526273086</v>
      </c>
      <c r="S97" s="26" t="n">
        <f aca="false">R97*A97</f>
        <v>98187.9314465665</v>
      </c>
      <c r="T97" s="30"/>
      <c r="U97" s="30"/>
      <c r="V97" s="22"/>
    </row>
    <row r="98" customFormat="false" ht="12.75" hidden="false" customHeight="false" outlineLevel="0" collapsed="false">
      <c r="A98" s="27" t="n">
        <f aca="false">B98-B97</f>
        <v>29</v>
      </c>
      <c r="B98" s="17" t="n">
        <v>39507</v>
      </c>
      <c r="C98" s="18" t="n">
        <v>39479</v>
      </c>
      <c r="D98" s="19" t="n">
        <v>39553</v>
      </c>
      <c r="E98" s="20" t="n">
        <v>321157.915889925</v>
      </c>
      <c r="F98" s="20" t="n">
        <f aca="false">E98/A98</f>
        <v>11074.410892756</v>
      </c>
      <c r="G98" s="20" t="n">
        <f aca="false">F98*Curves!B88</f>
        <v>6834.62424498336</v>
      </c>
      <c r="H98" s="20" t="n">
        <f aca="false">G98*A98</f>
        <v>198204.103104517</v>
      </c>
      <c r="I98" s="30"/>
      <c r="J98" s="30"/>
      <c r="K98" s="31"/>
      <c r="L98" s="28"/>
      <c r="M98" s="29" t="n">
        <v>39507</v>
      </c>
      <c r="N98" s="18" t="n">
        <v>39479</v>
      </c>
      <c r="O98" s="19" t="n">
        <f aca="false">D98</f>
        <v>39553</v>
      </c>
      <c r="P98" s="26" t="n">
        <v>158182.257080112</v>
      </c>
      <c r="Q98" s="26" t="n">
        <f aca="false">P98/A98</f>
        <v>5454.56058896939</v>
      </c>
      <c r="R98" s="26" t="n">
        <f aca="false">Q98*Curves!B88</f>
        <v>3366.30746394703</v>
      </c>
      <c r="S98" s="26" t="n">
        <f aca="false">R98*A98</f>
        <v>97622.9164544638</v>
      </c>
      <c r="T98" s="30"/>
      <c r="U98" s="30"/>
      <c r="V98" s="22"/>
    </row>
    <row r="99" customFormat="false" ht="12.75" hidden="false" customHeight="false" outlineLevel="0" collapsed="false">
      <c r="A99" s="27" t="n">
        <f aca="false">B99-B98</f>
        <v>31</v>
      </c>
      <c r="B99" s="17" t="n">
        <v>39538</v>
      </c>
      <c r="C99" s="18" t="n">
        <v>39508</v>
      </c>
      <c r="D99" s="19" t="n">
        <v>39583</v>
      </c>
      <c r="E99" s="20" t="n">
        <v>321157.915889925</v>
      </c>
      <c r="F99" s="20" t="n">
        <f aca="false">E99/A99</f>
        <v>10359.9327706427</v>
      </c>
      <c r="G99" s="20" t="n">
        <f aca="false">F99*Curves!B89</f>
        <v>6359.23760893395</v>
      </c>
      <c r="H99" s="20" t="n">
        <f aca="false">G99*A99</f>
        <v>197136.365876952</v>
      </c>
      <c r="I99" s="30"/>
      <c r="J99" s="30"/>
      <c r="K99" s="31"/>
      <c r="L99" s="28"/>
      <c r="M99" s="29" t="n">
        <v>39538</v>
      </c>
      <c r="N99" s="18" t="n">
        <v>39508</v>
      </c>
      <c r="O99" s="19" t="n">
        <f aca="false">D99</f>
        <v>39583</v>
      </c>
      <c r="P99" s="26" t="n">
        <v>158182.257080112</v>
      </c>
      <c r="Q99" s="26" t="n">
        <f aca="false">P99/A99</f>
        <v>5102.65345419717</v>
      </c>
      <c r="R99" s="26" t="n">
        <f aca="false">Q99*Curves!B89</f>
        <v>3132.16180738538</v>
      </c>
      <c r="S99" s="26" t="n">
        <f aca="false">R99*A99</f>
        <v>97097.0160289467</v>
      </c>
      <c r="T99" s="30"/>
      <c r="U99" s="30"/>
      <c r="V99" s="22"/>
    </row>
    <row r="100" customFormat="false" ht="12.75" hidden="false" customHeight="false" outlineLevel="0" collapsed="false">
      <c r="A100" s="27" t="n">
        <f aca="false">B100-B99</f>
        <v>30</v>
      </c>
      <c r="B100" s="17" t="n">
        <v>39568</v>
      </c>
      <c r="C100" s="18" t="n">
        <v>39539</v>
      </c>
      <c r="D100" s="19" t="n">
        <v>39614</v>
      </c>
      <c r="E100" s="20" t="n">
        <v>321157.915889925</v>
      </c>
      <c r="F100" s="20" t="n">
        <f aca="false">E100/A100</f>
        <v>10705.2638629975</v>
      </c>
      <c r="G100" s="20" t="n">
        <f aca="false">F100*Curves!B90</f>
        <v>6533.35811138706</v>
      </c>
      <c r="H100" s="20" t="n">
        <f aca="false">G100*A100</f>
        <v>196000.743341612</v>
      </c>
      <c r="I100" s="30"/>
      <c r="J100" s="30"/>
      <c r="K100" s="31"/>
      <c r="L100" s="28"/>
      <c r="M100" s="29" t="n">
        <v>39568</v>
      </c>
      <c r="N100" s="18" t="n">
        <v>39539</v>
      </c>
      <c r="O100" s="19" t="n">
        <f aca="false">D100</f>
        <v>39614</v>
      </c>
      <c r="P100" s="26" t="n">
        <v>158182.257080112</v>
      </c>
      <c r="Q100" s="26" t="n">
        <f aca="false">P100/A100</f>
        <v>5272.74190267041</v>
      </c>
      <c r="R100" s="26" t="n">
        <f aca="false">Q100*Curves!B90</f>
        <v>3217.92265187721</v>
      </c>
      <c r="S100" s="26" t="n">
        <f aca="false">R100*A100</f>
        <v>96537.6795563162</v>
      </c>
      <c r="T100" s="30"/>
      <c r="U100" s="30"/>
      <c r="V100" s="22"/>
    </row>
    <row r="101" customFormat="false" ht="12.75" hidden="false" customHeight="false" outlineLevel="0" collapsed="false">
      <c r="A101" s="27" t="n">
        <f aca="false">B101-B100</f>
        <v>31</v>
      </c>
      <c r="B101" s="17" t="n">
        <v>39599</v>
      </c>
      <c r="C101" s="18" t="n">
        <v>39569</v>
      </c>
      <c r="D101" s="19" t="n">
        <v>39644</v>
      </c>
      <c r="E101" s="20" t="n">
        <v>321157.915889925</v>
      </c>
      <c r="F101" s="20" t="n">
        <f aca="false">E101/A101</f>
        <v>10359.9327706427</v>
      </c>
      <c r="G101" s="20" t="n">
        <f aca="false">F101*Curves!B91</f>
        <v>6287.33509394939</v>
      </c>
      <c r="H101" s="20" t="n">
        <f aca="false">G101*A101</f>
        <v>194907.387912431</v>
      </c>
      <c r="I101" s="30"/>
      <c r="J101" s="30"/>
      <c r="K101" s="31"/>
      <c r="L101" s="28"/>
      <c r="M101" s="29" t="n">
        <v>39599</v>
      </c>
      <c r="N101" s="18" t="n">
        <v>39569</v>
      </c>
      <c r="O101" s="19" t="n">
        <f aca="false">D101</f>
        <v>39644</v>
      </c>
      <c r="P101" s="26" t="n">
        <v>158182.257080112</v>
      </c>
      <c r="Q101" s="26" t="n">
        <f aca="false">P101/A101</f>
        <v>5102.65345419717</v>
      </c>
      <c r="R101" s="26" t="n">
        <f aca="false">Q101*Curves!B91</f>
        <v>3096.74713582582</v>
      </c>
      <c r="S101" s="26" t="n">
        <f aca="false">R101*A101</f>
        <v>95999.1612106004</v>
      </c>
      <c r="T101" s="30"/>
      <c r="U101" s="30"/>
      <c r="V101" s="22"/>
    </row>
    <row r="102" customFormat="false" ht="12.75" hidden="false" customHeight="false" outlineLevel="0" collapsed="false">
      <c r="A102" s="27" t="n">
        <f aca="false">B102-B101</f>
        <v>30</v>
      </c>
      <c r="B102" s="17" t="n">
        <v>39629</v>
      </c>
      <c r="C102" s="18" t="n">
        <v>39600</v>
      </c>
      <c r="D102" s="19" t="n">
        <v>39675</v>
      </c>
      <c r="E102" s="20" t="n">
        <v>321157.915889925</v>
      </c>
      <c r="F102" s="20" t="n">
        <f aca="false">E102/A102</f>
        <v>10705.2638629975</v>
      </c>
      <c r="G102" s="20" t="n">
        <f aca="false">F102*Curves!B92</f>
        <v>6459.44610235934</v>
      </c>
      <c r="H102" s="20" t="n">
        <f aca="false">G102*A102</f>
        <v>193783.38307078</v>
      </c>
      <c r="I102" s="30"/>
      <c r="J102" s="30"/>
      <c r="K102" s="31"/>
      <c r="L102" s="28"/>
      <c r="M102" s="29" t="n">
        <v>39629</v>
      </c>
      <c r="N102" s="18" t="n">
        <v>39600</v>
      </c>
      <c r="O102" s="19" t="n">
        <f aca="false">D102</f>
        <v>39675</v>
      </c>
      <c r="P102" s="26" t="n">
        <v>158182.257080112</v>
      </c>
      <c r="Q102" s="26" t="n">
        <f aca="false">P102/A102</f>
        <v>5272.74190267041</v>
      </c>
      <c r="R102" s="26" t="n">
        <f aca="false">Q102*Curves!B92</f>
        <v>3181.51822952027</v>
      </c>
      <c r="S102" s="26" t="n">
        <f aca="false">R102*A102</f>
        <v>95445.5468856082</v>
      </c>
      <c r="T102" s="30"/>
      <c r="U102" s="30"/>
      <c r="V102" s="22"/>
    </row>
    <row r="103" customFormat="false" ht="12.75" hidden="false" customHeight="false" outlineLevel="0" collapsed="false">
      <c r="A103" s="27" t="n">
        <f aca="false">B103-B102</f>
        <v>31</v>
      </c>
      <c r="B103" s="17" t="n">
        <v>39660</v>
      </c>
      <c r="C103" s="18" t="n">
        <v>39630</v>
      </c>
      <c r="D103" s="19" t="n">
        <v>39706</v>
      </c>
      <c r="E103" s="20" t="n">
        <v>314283.497929983</v>
      </c>
      <c r="F103" s="20" t="n">
        <f aca="false">E103/A103</f>
        <v>10138.1773525801</v>
      </c>
      <c r="G103" s="20" t="n">
        <f aca="false">F103*Curves!B93</f>
        <v>6083.11067828335</v>
      </c>
      <c r="H103" s="20" t="n">
        <f aca="false">G103*A103</f>
        <v>188576.431026784</v>
      </c>
      <c r="I103" s="30"/>
      <c r="J103" s="30"/>
      <c r="K103" s="31"/>
      <c r="L103" s="28"/>
      <c r="M103" s="29" t="n">
        <v>39660</v>
      </c>
      <c r="N103" s="18" t="n">
        <v>39630</v>
      </c>
      <c r="O103" s="19" t="n">
        <f aca="false">D103</f>
        <v>39706</v>
      </c>
      <c r="P103" s="26" t="n">
        <v>154796.349726708</v>
      </c>
      <c r="Q103" s="26" t="n">
        <f aca="false">P103/A103</f>
        <v>4993.43063634542</v>
      </c>
      <c r="R103" s="26" t="n">
        <f aca="false">Q103*Curves!B93</f>
        <v>2996.15899079628</v>
      </c>
      <c r="S103" s="26" t="n">
        <f aca="false">R103*A103</f>
        <v>92880.9287146846</v>
      </c>
      <c r="T103" s="30"/>
      <c r="U103" s="30"/>
      <c r="V103" s="22"/>
    </row>
    <row r="104" customFormat="false" ht="12.75" hidden="false" customHeight="false" outlineLevel="0" collapsed="false">
      <c r="A104" s="27" t="n">
        <f aca="false">B104-B103</f>
        <v>31</v>
      </c>
      <c r="B104" s="17" t="n">
        <v>39691</v>
      </c>
      <c r="C104" s="18" t="n">
        <v>39661</v>
      </c>
      <c r="D104" s="19" t="n">
        <v>39736</v>
      </c>
      <c r="E104" s="20" t="n">
        <v>314283.497929983</v>
      </c>
      <c r="F104" s="20" t="n">
        <f aca="false">E104/A104</f>
        <v>10138.1773525801</v>
      </c>
      <c r="G104" s="20" t="n">
        <f aca="false">F104*Curves!B94</f>
        <v>6047.99203789456</v>
      </c>
      <c r="H104" s="20" t="n">
        <f aca="false">G104*A104</f>
        <v>187487.753174731</v>
      </c>
      <c r="I104" s="30"/>
      <c r="J104" s="30"/>
      <c r="K104" s="31"/>
      <c r="L104" s="28"/>
      <c r="M104" s="29" t="n">
        <v>39691</v>
      </c>
      <c r="N104" s="18" t="n">
        <v>39661</v>
      </c>
      <c r="O104" s="19" t="n">
        <f aca="false">D104</f>
        <v>39736</v>
      </c>
      <c r="P104" s="26" t="n">
        <v>154796.349726708</v>
      </c>
      <c r="Q104" s="26" t="n">
        <f aca="false">P104/A104</f>
        <v>4993.43063634542</v>
      </c>
      <c r="R104" s="26" t="n">
        <f aca="false">Q104*Curves!B94</f>
        <v>2978.86175000777</v>
      </c>
      <c r="S104" s="26" t="n">
        <f aca="false">R104*A104</f>
        <v>92344.7142502408</v>
      </c>
      <c r="T104" s="30"/>
      <c r="U104" s="30"/>
      <c r="V104" s="22"/>
    </row>
    <row r="105" customFormat="false" ht="12.75" hidden="false" customHeight="false" outlineLevel="0" collapsed="false">
      <c r="A105" s="27" t="n">
        <f aca="false">B105-B104</f>
        <v>30</v>
      </c>
      <c r="B105" s="17" t="n">
        <v>39721</v>
      </c>
      <c r="C105" s="18" t="n">
        <v>39692</v>
      </c>
      <c r="D105" s="19" t="n">
        <v>39767</v>
      </c>
      <c r="E105" s="20" t="n">
        <v>314283.497929983</v>
      </c>
      <c r="F105" s="20" t="n">
        <f aca="false">E105/A105</f>
        <v>10476.1165976661</v>
      </c>
      <c r="G105" s="20" t="n">
        <f aca="false">F105*Curves!B95</f>
        <v>6213.49209350608</v>
      </c>
      <c r="H105" s="20" t="n">
        <f aca="false">G105*A105</f>
        <v>186404.762805182</v>
      </c>
      <c r="I105" s="30"/>
      <c r="J105" s="30"/>
      <c r="K105" s="31"/>
      <c r="L105" s="28"/>
      <c r="M105" s="29" t="n">
        <v>39721</v>
      </c>
      <c r="N105" s="18" t="n">
        <v>39692</v>
      </c>
      <c r="O105" s="19" t="n">
        <f aca="false">D105</f>
        <v>39767</v>
      </c>
      <c r="P105" s="26" t="n">
        <v>154796.349726708</v>
      </c>
      <c r="Q105" s="26" t="n">
        <f aca="false">P105/A105</f>
        <v>5159.8783242236</v>
      </c>
      <c r="R105" s="26" t="n">
        <f aca="false">Q105*Curves!B95</f>
        <v>3060.37670277165</v>
      </c>
      <c r="S105" s="26" t="n">
        <f aca="false">R105*A105</f>
        <v>91811.3010831495</v>
      </c>
      <c r="T105" s="30"/>
      <c r="U105" s="30"/>
      <c r="V105" s="22"/>
    </row>
    <row r="106" customFormat="false" ht="12.75" hidden="false" customHeight="false" outlineLevel="0" collapsed="false">
      <c r="A106" s="27" t="n">
        <f aca="false">B106-B105</f>
        <v>31</v>
      </c>
      <c r="B106" s="17" t="n">
        <v>39752</v>
      </c>
      <c r="C106" s="18" t="n">
        <v>39722</v>
      </c>
      <c r="D106" s="19" t="n">
        <v>39797</v>
      </c>
      <c r="E106" s="20" t="n">
        <v>314283.497929983</v>
      </c>
      <c r="F106" s="20" t="n">
        <f aca="false">E106/A106</f>
        <v>10138.1773525801</v>
      </c>
      <c r="G106" s="20" t="n">
        <f aca="false">F106*Curves!B96</f>
        <v>5979.42253015238</v>
      </c>
      <c r="H106" s="20" t="n">
        <f aca="false">G106*A106</f>
        <v>185362.098434724</v>
      </c>
      <c r="I106" s="30"/>
      <c r="J106" s="30"/>
      <c r="K106" s="31"/>
      <c r="L106" s="28"/>
      <c r="M106" s="29" t="n">
        <v>39752</v>
      </c>
      <c r="N106" s="18" t="n">
        <v>39722</v>
      </c>
      <c r="O106" s="19" t="n">
        <f aca="false">D106</f>
        <v>39797</v>
      </c>
      <c r="P106" s="26" t="n">
        <v>154796.349726708</v>
      </c>
      <c r="Q106" s="26" t="n">
        <f aca="false">P106/A106</f>
        <v>4993.43063634542</v>
      </c>
      <c r="R106" s="26" t="n">
        <f aca="false">Q106*Curves!B96</f>
        <v>2945.08870888102</v>
      </c>
      <c r="S106" s="26" t="n">
        <f aca="false">R106*A106</f>
        <v>91297.7499753117</v>
      </c>
      <c r="T106" s="30"/>
      <c r="U106" s="30"/>
      <c r="V106" s="22"/>
    </row>
    <row r="107" customFormat="false" ht="12.75" hidden="false" customHeight="false" outlineLevel="0" collapsed="false">
      <c r="A107" s="27" t="n">
        <f aca="false">B107-B106</f>
        <v>30</v>
      </c>
      <c r="B107" s="17" t="n">
        <v>39782</v>
      </c>
      <c r="C107" s="18" t="n">
        <v>39753</v>
      </c>
      <c r="D107" s="19" t="n">
        <v>39828</v>
      </c>
      <c r="E107" s="20" t="n">
        <v>314283.497929983</v>
      </c>
      <c r="F107" s="20" t="n">
        <f aca="false">E107/A107</f>
        <v>10476.1165976661</v>
      </c>
      <c r="G107" s="20" t="n">
        <f aca="false">F107*Curves!B97</f>
        <v>6143.00746561744</v>
      </c>
      <c r="H107" s="20" t="n">
        <f aca="false">G107*A107</f>
        <v>184290.223968523</v>
      </c>
      <c r="I107" s="30"/>
      <c r="J107" s="30"/>
      <c r="K107" s="31"/>
      <c r="L107" s="28"/>
      <c r="M107" s="29" t="n">
        <v>39782</v>
      </c>
      <c r="N107" s="18" t="n">
        <v>39753</v>
      </c>
      <c r="O107" s="19" t="n">
        <f aca="false">D107</f>
        <v>39828</v>
      </c>
      <c r="P107" s="26" t="n">
        <v>154796.349726708</v>
      </c>
      <c r="Q107" s="26" t="n">
        <f aca="false">P107/A107</f>
        <v>5159.8783242236</v>
      </c>
      <c r="R107" s="26" t="n">
        <f aca="false">Q107*Curves!B97</f>
        <v>3025.66039351307</v>
      </c>
      <c r="S107" s="26" t="n">
        <f aca="false">R107*A107</f>
        <v>90769.811805392</v>
      </c>
      <c r="T107" s="30"/>
      <c r="U107" s="30"/>
      <c r="V107" s="22"/>
    </row>
    <row r="108" customFormat="false" ht="12.75" hidden="false" customHeight="false" outlineLevel="0" collapsed="false">
      <c r="A108" s="27" t="n">
        <f aca="false">B108-B107</f>
        <v>31</v>
      </c>
      <c r="B108" s="17" t="n">
        <v>39813</v>
      </c>
      <c r="C108" s="18" t="n">
        <v>39783</v>
      </c>
      <c r="D108" s="19" t="n">
        <v>39859</v>
      </c>
      <c r="E108" s="20" t="n">
        <v>314283.497929983</v>
      </c>
      <c r="F108" s="20" t="n">
        <f aca="false">E108/A108</f>
        <v>10138.1773525801</v>
      </c>
      <c r="G108" s="20" t="n">
        <f aca="false">F108*Curves!B98</f>
        <v>5911.55705237433</v>
      </c>
      <c r="H108" s="20" t="n">
        <f aca="false">G108*A108</f>
        <v>183258.268623604</v>
      </c>
      <c r="I108" s="30"/>
      <c r="J108" s="30"/>
      <c r="K108" s="31"/>
      <c r="L108" s="28"/>
      <c r="M108" s="29" t="n">
        <v>39813</v>
      </c>
      <c r="N108" s="18" t="n">
        <v>39783</v>
      </c>
      <c r="O108" s="19" t="n">
        <f aca="false">D108</f>
        <v>39859</v>
      </c>
      <c r="P108" s="26" t="n">
        <v>154796.349726708</v>
      </c>
      <c r="Q108" s="26" t="n">
        <f aca="false">P108/A108</f>
        <v>4993.43063634542</v>
      </c>
      <c r="R108" s="26" t="n">
        <f aca="false">Q108*Curves!B98</f>
        <v>2911.66242878139</v>
      </c>
      <c r="S108" s="26" t="n">
        <f aca="false">R108*A108</f>
        <v>90261.535292223</v>
      </c>
      <c r="T108" s="30"/>
      <c r="U108" s="30"/>
      <c r="V108" s="22"/>
    </row>
    <row r="109" customFormat="false" ht="12.75" hidden="false" customHeight="false" outlineLevel="0" collapsed="false">
      <c r="A109" s="27" t="n">
        <f aca="false">B109-B108</f>
        <v>31</v>
      </c>
      <c r="B109" s="17" t="n">
        <v>39844</v>
      </c>
      <c r="C109" s="18" t="n">
        <v>39814</v>
      </c>
      <c r="D109" s="19" t="n">
        <v>39887</v>
      </c>
      <c r="E109" s="20" t="n">
        <v>307604.871654694</v>
      </c>
      <c r="F109" s="20" t="n">
        <f aca="false">E109/A109</f>
        <v>9922.73779531271</v>
      </c>
      <c r="G109" s="20" t="n">
        <f aca="false">F109*Curves!B99</f>
        <v>5752.44052745773</v>
      </c>
      <c r="H109" s="20" t="n">
        <f aca="false">G109*A109</f>
        <v>178325.65635119</v>
      </c>
      <c r="I109" s="30"/>
      <c r="J109" s="30"/>
      <c r="K109" s="31"/>
      <c r="L109" s="28"/>
      <c r="M109" s="29" t="n">
        <v>39844</v>
      </c>
      <c r="N109" s="18" t="n">
        <v>39814</v>
      </c>
      <c r="O109" s="19" t="n">
        <f aca="false">D109</f>
        <v>39887</v>
      </c>
      <c r="P109" s="26" t="n">
        <v>151506.877083655</v>
      </c>
      <c r="Q109" s="26" t="n">
        <f aca="false">P109/A109</f>
        <v>4887.31861560178</v>
      </c>
      <c r="R109" s="26" t="n">
        <f aca="false">Q109*Curves!B99</f>
        <v>2833.29160307619</v>
      </c>
      <c r="S109" s="26" t="n">
        <f aca="false">R109*A109</f>
        <v>87832.039695362</v>
      </c>
      <c r="T109" s="30"/>
      <c r="U109" s="30"/>
      <c r="V109" s="22"/>
    </row>
    <row r="110" customFormat="false" ht="12.75" hidden="false" customHeight="false" outlineLevel="0" collapsed="false">
      <c r="A110" s="27" t="n">
        <f aca="false">B110-B109</f>
        <v>28</v>
      </c>
      <c r="B110" s="17" t="n">
        <v>39872</v>
      </c>
      <c r="C110" s="18" t="n">
        <v>39845</v>
      </c>
      <c r="D110" s="19" t="n">
        <v>39918</v>
      </c>
      <c r="E110" s="20" t="n">
        <v>307604.871654694</v>
      </c>
      <c r="F110" s="20" t="n">
        <f aca="false">E110/A110</f>
        <v>10985.8882733819</v>
      </c>
      <c r="G110" s="20" t="n">
        <f aca="false">F110*Curves!B100</f>
        <v>6331.88514447305</v>
      </c>
      <c r="H110" s="20" t="n">
        <f aca="false">G110*A110</f>
        <v>177292.784045245</v>
      </c>
      <c r="I110" s="30"/>
      <c r="J110" s="30"/>
      <c r="K110" s="31"/>
      <c r="L110" s="28"/>
      <c r="M110" s="29" t="n">
        <v>39872</v>
      </c>
      <c r="N110" s="18" t="n">
        <v>39845</v>
      </c>
      <c r="O110" s="19" t="n">
        <f aca="false">D110</f>
        <v>39918</v>
      </c>
      <c r="P110" s="26" t="n">
        <v>151506.877083655</v>
      </c>
      <c r="Q110" s="26" t="n">
        <f aca="false">P110/A110</f>
        <v>5410.95989584483</v>
      </c>
      <c r="R110" s="26" t="n">
        <f aca="false">Q110*Curves!B100</f>
        <v>3118.68969802404</v>
      </c>
      <c r="S110" s="26" t="n">
        <f aca="false">R110*A110</f>
        <v>87323.3115446731</v>
      </c>
      <c r="T110" s="30"/>
      <c r="U110" s="30"/>
      <c r="V110" s="22"/>
    </row>
    <row r="111" customFormat="false" ht="29.25" hidden="false" customHeight="true" outlineLevel="0" collapsed="false">
      <c r="A111" s="10" t="s">
        <v>7</v>
      </c>
      <c r="B111" s="10" t="s">
        <v>8</v>
      </c>
      <c r="C111" s="10" t="s">
        <v>9</v>
      </c>
      <c r="D111" s="10" t="s">
        <v>10</v>
      </c>
      <c r="E111" s="11" t="s">
        <v>11</v>
      </c>
      <c r="F111" s="11" t="s">
        <v>12</v>
      </c>
      <c r="G111" s="11" t="s">
        <v>13</v>
      </c>
      <c r="H111" s="11" t="s">
        <v>14</v>
      </c>
      <c r="I111" s="11" t="s">
        <v>15</v>
      </c>
      <c r="J111" s="11" t="s">
        <v>23</v>
      </c>
      <c r="K111" s="10" t="s">
        <v>17</v>
      </c>
      <c r="L111" s="14"/>
      <c r="M111" s="15" t="s">
        <v>8</v>
      </c>
      <c r="N111" s="10" t="s">
        <v>9</v>
      </c>
      <c r="O111" s="10" t="s">
        <v>10</v>
      </c>
      <c r="P111" s="10" t="s">
        <v>11</v>
      </c>
      <c r="Q111" s="10" t="s">
        <v>12</v>
      </c>
      <c r="R111" s="10" t="s">
        <v>18</v>
      </c>
      <c r="S111" s="10" t="s">
        <v>19</v>
      </c>
      <c r="T111" s="11" t="s">
        <v>15</v>
      </c>
      <c r="U111" s="10" t="s">
        <v>21</v>
      </c>
      <c r="V111" s="10" t="s">
        <v>22</v>
      </c>
    </row>
    <row r="112" customFormat="false" ht="12.75" hidden="false" customHeight="false" outlineLevel="0" collapsed="false">
      <c r="A112" s="27" t="n">
        <f aca="false">B112-B110</f>
        <v>31</v>
      </c>
      <c r="B112" s="17" t="n">
        <v>39903</v>
      </c>
      <c r="C112" s="18" t="n">
        <v>39873</v>
      </c>
      <c r="D112" s="19" t="n">
        <v>39948</v>
      </c>
      <c r="E112" s="20" t="n">
        <v>307604.871654694</v>
      </c>
      <c r="F112" s="20" t="n">
        <f aca="false">E112/A112</f>
        <v>9922.73779531271</v>
      </c>
      <c r="G112" s="20" t="n">
        <f aca="false">F112*Curves!B101</f>
        <v>5689.1781995629</v>
      </c>
      <c r="H112" s="20" t="n">
        <f aca="false">G112*A112</f>
        <v>176364.52418645</v>
      </c>
      <c r="I112" s="30"/>
      <c r="J112" s="30"/>
      <c r="K112" s="31"/>
      <c r="L112" s="28"/>
      <c r="M112" s="29" t="n">
        <v>39903</v>
      </c>
      <c r="N112" s="18" t="n">
        <v>39873</v>
      </c>
      <c r="O112" s="19" t="n">
        <f aca="false">D112</f>
        <v>39948</v>
      </c>
      <c r="P112" s="26" t="n">
        <v>151506.877083655</v>
      </c>
      <c r="Q112" s="26" t="n">
        <f aca="false">P112/A112</f>
        <v>4887.31861560178</v>
      </c>
      <c r="R112" s="26" t="n">
        <f aca="false">Q112*Curves!B101</f>
        <v>2802.13254605337</v>
      </c>
      <c r="S112" s="26" t="n">
        <f aca="false">R112*A112</f>
        <v>86866.1089276543</v>
      </c>
      <c r="T112" s="30"/>
      <c r="U112" s="30"/>
      <c r="V112" s="22"/>
    </row>
    <row r="113" customFormat="false" ht="12.75" hidden="false" customHeight="false" outlineLevel="0" collapsed="false">
      <c r="A113" s="27" t="n">
        <f aca="false">B113-B112</f>
        <v>30</v>
      </c>
      <c r="B113" s="17" t="n">
        <v>39933</v>
      </c>
      <c r="C113" s="18" t="n">
        <v>39904</v>
      </c>
      <c r="D113" s="19" t="n">
        <v>39979</v>
      </c>
      <c r="E113" s="20" t="n">
        <v>307604.871654694</v>
      </c>
      <c r="F113" s="20" t="n">
        <f aca="false">E113/A113</f>
        <v>10253.4957218231</v>
      </c>
      <c r="G113" s="20" t="n">
        <f aca="false">F113*Curves!B102</f>
        <v>5844.73136958889</v>
      </c>
      <c r="H113" s="20" t="n">
        <f aca="false">G113*A113</f>
        <v>175341.941087667</v>
      </c>
      <c r="I113" s="30"/>
      <c r="J113" s="30"/>
      <c r="K113" s="31"/>
      <c r="L113" s="28"/>
      <c r="M113" s="29" t="n">
        <v>39933</v>
      </c>
      <c r="N113" s="18" t="n">
        <v>39904</v>
      </c>
      <c r="O113" s="19" t="n">
        <f aca="false">D113</f>
        <v>39979</v>
      </c>
      <c r="P113" s="26" t="n">
        <v>151506.877083655</v>
      </c>
      <c r="Q113" s="26" t="n">
        <f aca="false">P113/A113</f>
        <v>5050.22923612184</v>
      </c>
      <c r="R113" s="26" t="n">
        <f aca="false">Q113*Curves!B102</f>
        <v>2878.74828651393</v>
      </c>
      <c r="S113" s="26" t="n">
        <f aca="false">R113*A113</f>
        <v>86362.448595418</v>
      </c>
      <c r="T113" s="30"/>
      <c r="U113" s="30"/>
      <c r="V113" s="22"/>
    </row>
    <row r="114" customFormat="false" ht="12.75" hidden="false" customHeight="false" outlineLevel="0" collapsed="false">
      <c r="A114" s="27" t="n">
        <f aca="false">B114-B113</f>
        <v>31</v>
      </c>
      <c r="B114" s="17" t="n">
        <v>39964</v>
      </c>
      <c r="C114" s="18" t="n">
        <v>39934</v>
      </c>
      <c r="D114" s="19" t="n">
        <v>40009</v>
      </c>
      <c r="E114" s="20" t="n">
        <v>307604.871654694</v>
      </c>
      <c r="F114" s="20" t="n">
        <f aca="false">E114/A114</f>
        <v>9922.73779531271</v>
      </c>
      <c r="G114" s="20" t="n">
        <f aca="false">F114*Curves!B103</f>
        <v>5624.43412848423</v>
      </c>
      <c r="H114" s="20" t="n">
        <f aca="false">G114*A114</f>
        <v>174357.457983011</v>
      </c>
      <c r="I114" s="30"/>
      <c r="J114" s="30"/>
      <c r="K114" s="31"/>
      <c r="L114" s="28"/>
      <c r="M114" s="29" t="n">
        <v>39964</v>
      </c>
      <c r="N114" s="18" t="n">
        <v>39934</v>
      </c>
      <c r="O114" s="19" t="n">
        <f aca="false">D114</f>
        <v>40009</v>
      </c>
      <c r="P114" s="26" t="n">
        <v>151506.877083655</v>
      </c>
      <c r="Q114" s="26" t="n">
        <f aca="false">P114/A114</f>
        <v>4887.31861560178</v>
      </c>
      <c r="R114" s="26" t="n">
        <f aca="false">Q114*Curves!B103</f>
        <v>2770.24367522358</v>
      </c>
      <c r="S114" s="26" t="n">
        <f aca="false">R114*A114</f>
        <v>85877.5539319308</v>
      </c>
      <c r="T114" s="30"/>
      <c r="U114" s="30"/>
      <c r="V114" s="22"/>
    </row>
    <row r="115" customFormat="false" ht="12.75" hidden="false" customHeight="false" outlineLevel="0" collapsed="false">
      <c r="A115" s="27" t="n">
        <f aca="false">B115-B114</f>
        <v>30</v>
      </c>
      <c r="B115" s="17" t="n">
        <v>39994</v>
      </c>
      <c r="C115" s="18" t="n">
        <v>39965</v>
      </c>
      <c r="D115" s="19" t="n">
        <v>40040</v>
      </c>
      <c r="E115" s="20" t="n">
        <v>307604.871654694</v>
      </c>
      <c r="F115" s="20" t="n">
        <f aca="false">E115/A115</f>
        <v>10253.4957218231</v>
      </c>
      <c r="G115" s="20" t="n">
        <f aca="false">F115*Curves!B104</f>
        <v>5778.18062260965</v>
      </c>
      <c r="H115" s="20" t="n">
        <f aca="false">G115*A115</f>
        <v>173345.41867829</v>
      </c>
      <c r="I115" s="30"/>
      <c r="J115" s="30"/>
      <c r="K115" s="31"/>
      <c r="L115" s="28"/>
      <c r="M115" s="29" t="n">
        <v>39994</v>
      </c>
      <c r="N115" s="18" t="n">
        <v>39965</v>
      </c>
      <c r="O115" s="19" t="n">
        <f aca="false">D115</f>
        <v>40040</v>
      </c>
      <c r="P115" s="26" t="n">
        <v>151506.877083655</v>
      </c>
      <c r="Q115" s="26" t="n">
        <f aca="false">P115/A115</f>
        <v>5050.22923612184</v>
      </c>
      <c r="R115" s="26" t="n">
        <f aca="false">Q115*Curves!B104</f>
        <v>2845.96956038983</v>
      </c>
      <c r="S115" s="26" t="n">
        <f aca="false">R115*A115</f>
        <v>85379.0868116949</v>
      </c>
      <c r="T115" s="30"/>
      <c r="U115" s="30"/>
      <c r="V115" s="22"/>
    </row>
    <row r="116" customFormat="false" ht="12.75" hidden="false" customHeight="false" outlineLevel="0" collapsed="false">
      <c r="A116" s="27" t="n">
        <f aca="false">B116-B115</f>
        <v>31</v>
      </c>
      <c r="B116" s="17" t="n">
        <v>40025</v>
      </c>
      <c r="C116" s="18" t="n">
        <v>39995</v>
      </c>
      <c r="D116" s="19" t="n">
        <v>40071</v>
      </c>
      <c r="E116" s="20" t="n">
        <v>301117.929956498</v>
      </c>
      <c r="F116" s="20" t="n">
        <f aca="false">E116/A116</f>
        <v>9713.48161149995</v>
      </c>
      <c r="G116" s="20" t="n">
        <f aca="false">F116*Curves!B105</f>
        <v>5443.09794154413</v>
      </c>
      <c r="H116" s="20" t="n">
        <f aca="false">G116*A116</f>
        <v>168736.036187868</v>
      </c>
      <c r="I116" s="30"/>
      <c r="J116" s="30"/>
      <c r="K116" s="31"/>
      <c r="L116" s="28"/>
      <c r="M116" s="29" t="n">
        <v>40025</v>
      </c>
      <c r="N116" s="18" t="n">
        <v>39995</v>
      </c>
      <c r="O116" s="19" t="n">
        <f aca="false">D116</f>
        <v>40071</v>
      </c>
      <c r="P116" s="26" t="n">
        <v>148311.81624723</v>
      </c>
      <c r="Q116" s="26" t="n">
        <f aca="false">P116/A116</f>
        <v>4784.25213700744</v>
      </c>
      <c r="R116" s="26" t="n">
        <f aca="false">Q116*Curves!B105</f>
        <v>2680.92883687994</v>
      </c>
      <c r="S116" s="26" t="n">
        <f aca="false">R116*A116</f>
        <v>83108.7939432782</v>
      </c>
      <c r="T116" s="30"/>
      <c r="U116" s="30"/>
      <c r="V116" s="22"/>
    </row>
    <row r="117" customFormat="false" ht="12.75" hidden="false" customHeight="false" outlineLevel="0" collapsed="false">
      <c r="A117" s="27" t="n">
        <f aca="false">B117-B116</f>
        <v>31</v>
      </c>
      <c r="B117" s="17" t="n">
        <v>40056</v>
      </c>
      <c r="C117" s="18" t="n">
        <v>40026</v>
      </c>
      <c r="D117" s="19" t="n">
        <v>40101</v>
      </c>
      <c r="E117" s="20" t="n">
        <v>301117.929956498</v>
      </c>
      <c r="F117" s="20" t="n">
        <f aca="false">E117/A117</f>
        <v>9713.48161149995</v>
      </c>
      <c r="G117" s="20" t="n">
        <f aca="false">F117*Curves!B106</f>
        <v>5411.46992564604</v>
      </c>
      <c r="H117" s="20" t="n">
        <f aca="false">G117*A117</f>
        <v>167755.567695027</v>
      </c>
      <c r="I117" s="30"/>
      <c r="J117" s="30"/>
      <c r="K117" s="31"/>
      <c r="L117" s="28"/>
      <c r="M117" s="29" t="n">
        <v>40056</v>
      </c>
      <c r="N117" s="18" t="n">
        <v>40026</v>
      </c>
      <c r="O117" s="19" t="n">
        <f aca="false">D117</f>
        <v>40101</v>
      </c>
      <c r="P117" s="26" t="n">
        <v>148311.81624723</v>
      </c>
      <c r="Q117" s="26" t="n">
        <f aca="false">P117/A117</f>
        <v>4784.25213700744</v>
      </c>
      <c r="R117" s="26" t="n">
        <f aca="false">Q117*Curves!B106</f>
        <v>2665.35085890029</v>
      </c>
      <c r="S117" s="26" t="n">
        <f aca="false">R117*A117</f>
        <v>82625.876625909</v>
      </c>
      <c r="T117" s="30"/>
      <c r="U117" s="30"/>
      <c r="V117" s="22"/>
    </row>
    <row r="118" customFormat="false" ht="12.75" hidden="false" customHeight="false" outlineLevel="0" collapsed="false">
      <c r="A118" s="27" t="n">
        <f aca="false">B118-B117</f>
        <v>30</v>
      </c>
      <c r="B118" s="17" t="n">
        <v>40086</v>
      </c>
      <c r="C118" s="18" t="n">
        <v>40057</v>
      </c>
      <c r="D118" s="19" t="n">
        <v>40132</v>
      </c>
      <c r="E118" s="20" t="n">
        <v>301117.929956498</v>
      </c>
      <c r="F118" s="20" t="n">
        <f aca="false">E118/A118</f>
        <v>10037.2643318833</v>
      </c>
      <c r="G118" s="20" t="n">
        <f aca="false">F118*Curves!B107</f>
        <v>5559.34205915163</v>
      </c>
      <c r="H118" s="20" t="n">
        <f aca="false">G118*A118</f>
        <v>166780.261774549</v>
      </c>
      <c r="I118" s="30"/>
      <c r="J118" s="30"/>
      <c r="K118" s="31"/>
      <c r="L118" s="28"/>
      <c r="M118" s="29" t="n">
        <v>40086</v>
      </c>
      <c r="N118" s="18" t="n">
        <v>40057</v>
      </c>
      <c r="O118" s="19" t="n">
        <f aca="false">D118</f>
        <v>40132</v>
      </c>
      <c r="P118" s="26" t="n">
        <v>148311.81624723</v>
      </c>
      <c r="Q118" s="26" t="n">
        <f aca="false">P118/A118</f>
        <v>4943.72720824102</v>
      </c>
      <c r="R118" s="26" t="n">
        <f aca="false">Q118*Curves!B107</f>
        <v>2738.18340226872</v>
      </c>
      <c r="S118" s="26" t="n">
        <f aca="false">R118*A118</f>
        <v>82145.5020680615</v>
      </c>
      <c r="T118" s="30"/>
      <c r="U118" s="30"/>
      <c r="V118" s="22"/>
    </row>
    <row r="119" customFormat="false" ht="12.75" hidden="false" customHeight="false" outlineLevel="0" collapsed="false">
      <c r="A119" s="27" t="n">
        <f aca="false">B119-B118</f>
        <v>31</v>
      </c>
      <c r="B119" s="17" t="n">
        <v>40117</v>
      </c>
      <c r="C119" s="18" t="n">
        <v>40087</v>
      </c>
      <c r="D119" s="19" t="n">
        <v>40162</v>
      </c>
      <c r="E119" s="20" t="n">
        <v>301117.929956498</v>
      </c>
      <c r="F119" s="20" t="n">
        <f aca="false">E119/A119</f>
        <v>9713.48161149995</v>
      </c>
      <c r="G119" s="20" t="n">
        <f aca="false">F119*Curves!B108</f>
        <v>5349.71969032101</v>
      </c>
      <c r="H119" s="20" t="n">
        <f aca="false">G119*A119</f>
        <v>165841.310399951</v>
      </c>
      <c r="I119" s="30"/>
      <c r="J119" s="30"/>
      <c r="K119" s="31"/>
      <c r="L119" s="28"/>
      <c r="M119" s="29" t="n">
        <v>40117</v>
      </c>
      <c r="N119" s="18" t="n">
        <v>40087</v>
      </c>
      <c r="O119" s="19" t="n">
        <f aca="false">D119</f>
        <v>40162</v>
      </c>
      <c r="P119" s="26" t="n">
        <v>148311.81624723</v>
      </c>
      <c r="Q119" s="26" t="n">
        <f aca="false">P119/A119</f>
        <v>4784.25213700744</v>
      </c>
      <c r="R119" s="26" t="n">
        <f aca="false">Q119*Curves!B108</f>
        <v>2634.93656388945</v>
      </c>
      <c r="S119" s="26" t="n">
        <f aca="false">R119*A119</f>
        <v>81683.033480573</v>
      </c>
      <c r="T119" s="30"/>
      <c r="U119" s="30"/>
      <c r="V119" s="22"/>
    </row>
    <row r="120" customFormat="false" ht="12.75" hidden="false" customHeight="false" outlineLevel="0" collapsed="false">
      <c r="A120" s="27" t="n">
        <f aca="false">B120-B119</f>
        <v>30</v>
      </c>
      <c r="B120" s="17" t="n">
        <v>40147</v>
      </c>
      <c r="C120" s="18" t="n">
        <v>40118</v>
      </c>
      <c r="D120" s="19" t="n">
        <v>40193</v>
      </c>
      <c r="E120" s="20" t="n">
        <v>301117.929956498</v>
      </c>
      <c r="F120" s="20" t="n">
        <f aca="false">E120/A120</f>
        <v>10037.2643318833</v>
      </c>
      <c r="G120" s="20" t="n">
        <f aca="false">F120*Curves!B109</f>
        <v>5495.86979201224</v>
      </c>
      <c r="H120" s="20" t="n">
        <f aca="false">G120*A120</f>
        <v>164876.093760367</v>
      </c>
      <c r="I120" s="30"/>
      <c r="J120" s="30"/>
      <c r="K120" s="31"/>
      <c r="L120" s="28"/>
      <c r="M120" s="29" t="n">
        <v>40147</v>
      </c>
      <c r="N120" s="18" t="n">
        <v>40118</v>
      </c>
      <c r="O120" s="19" t="n">
        <f aca="false">D120</f>
        <v>40193</v>
      </c>
      <c r="P120" s="26" t="n">
        <v>148311.81624723</v>
      </c>
      <c r="Q120" s="26" t="n">
        <f aca="false">P120/A120</f>
        <v>4943.72720824102</v>
      </c>
      <c r="R120" s="26" t="n">
        <f aca="false">Q120*Curves!B109</f>
        <v>2706.92094233439</v>
      </c>
      <c r="S120" s="26" t="n">
        <f aca="false">R120*A120</f>
        <v>81207.6282700317</v>
      </c>
      <c r="T120" s="30"/>
      <c r="U120" s="30"/>
      <c r="V120" s="22"/>
    </row>
    <row r="121" customFormat="false" ht="12.75" hidden="false" customHeight="false" outlineLevel="0" collapsed="false">
      <c r="A121" s="27" t="n">
        <f aca="false">B121-B120</f>
        <v>31</v>
      </c>
      <c r="B121" s="17" t="n">
        <v>40178</v>
      </c>
      <c r="C121" s="18" t="n">
        <v>40148</v>
      </c>
      <c r="D121" s="19" t="n">
        <v>40224</v>
      </c>
      <c r="E121" s="20" t="n">
        <v>301117.929956498</v>
      </c>
      <c r="F121" s="20" t="n">
        <f aca="false">E121/A121</f>
        <v>9713.48161149995</v>
      </c>
      <c r="G121" s="20" t="n">
        <f aca="false">F121*Curves!B110</f>
        <v>5288.60844876984</v>
      </c>
      <c r="H121" s="20" t="n">
        <f aca="false">G121*A121</f>
        <v>163946.861911865</v>
      </c>
      <c r="I121" s="30"/>
      <c r="J121" s="30"/>
      <c r="K121" s="31"/>
      <c r="L121" s="28"/>
      <c r="M121" s="29" t="n">
        <v>40178</v>
      </c>
      <c r="N121" s="18" t="n">
        <v>40148</v>
      </c>
      <c r="O121" s="19" t="n">
        <f aca="false">D121</f>
        <v>40224</v>
      </c>
      <c r="P121" s="26" t="n">
        <v>148311.81624723</v>
      </c>
      <c r="Q121" s="26" t="n">
        <f aca="false">P121/A121</f>
        <v>4784.25213700744</v>
      </c>
      <c r="R121" s="26" t="n">
        <f aca="false">Q121*Curves!B110</f>
        <v>2604.83699715529</v>
      </c>
      <c r="S121" s="26" t="n">
        <f aca="false">R121*A121</f>
        <v>80749.9469118141</v>
      </c>
      <c r="T121" s="30"/>
      <c r="U121" s="30"/>
      <c r="V121" s="22"/>
    </row>
    <row r="122" customFormat="false" ht="12.75" hidden="false" customHeight="false" outlineLevel="0" collapsed="false">
      <c r="A122" s="27" t="n">
        <f aca="false">B122-B121</f>
        <v>31</v>
      </c>
      <c r="B122" s="17" t="n">
        <v>40209</v>
      </c>
      <c r="C122" s="18" t="n">
        <v>40179</v>
      </c>
      <c r="D122" s="19" t="n">
        <v>40252</v>
      </c>
      <c r="E122" s="20" t="n">
        <v>294789.991993816</v>
      </c>
      <c r="F122" s="20" t="n">
        <f aca="false">E122/A122</f>
        <v>9509.35458044568</v>
      </c>
      <c r="G122" s="20" t="n">
        <f aca="false">F122*Curves!B111</f>
        <v>5147.30334685369</v>
      </c>
      <c r="H122" s="20" t="n">
        <f aca="false">G122*A122</f>
        <v>159566.403752464</v>
      </c>
      <c r="I122" s="30"/>
      <c r="J122" s="30"/>
      <c r="K122" s="31"/>
      <c r="L122" s="28"/>
      <c r="M122" s="29" t="n">
        <v>40209</v>
      </c>
      <c r="N122" s="18" t="n">
        <v>40179</v>
      </c>
      <c r="O122" s="19" t="n">
        <f aca="false">D122</f>
        <v>40252</v>
      </c>
      <c r="P122" s="26" t="n">
        <v>145195.070683521</v>
      </c>
      <c r="Q122" s="26" t="n">
        <f aca="false">P122/A122</f>
        <v>4683.71195753295</v>
      </c>
      <c r="R122" s="26" t="n">
        <f aca="false">Q122*Curves!B111</f>
        <v>2535.23896188316</v>
      </c>
      <c r="S122" s="26" t="n">
        <f aca="false">R122*A122</f>
        <v>78592.4078183779</v>
      </c>
      <c r="T122" s="30"/>
      <c r="U122" s="30"/>
      <c r="V122" s="22"/>
    </row>
    <row r="123" customFormat="false" ht="12.75" hidden="false" customHeight="false" outlineLevel="0" collapsed="false">
      <c r="A123" s="27" t="n">
        <f aca="false">B123-B122</f>
        <v>28</v>
      </c>
      <c r="B123" s="17" t="n">
        <v>40237</v>
      </c>
      <c r="C123" s="18" t="n">
        <v>40210</v>
      </c>
      <c r="D123" s="19" t="n">
        <v>40283</v>
      </c>
      <c r="E123" s="20" t="n">
        <v>294789.991993816</v>
      </c>
      <c r="F123" s="20" t="n">
        <f aca="false">E123/A123</f>
        <v>10528.2139997791</v>
      </c>
      <c r="G123" s="20" t="n">
        <f aca="false">F123*Curves!B112</f>
        <v>5665.57852961902</v>
      </c>
      <c r="H123" s="20" t="n">
        <f aca="false">G123*A123</f>
        <v>158636.198829332</v>
      </c>
      <c r="I123" s="30"/>
      <c r="J123" s="30"/>
      <c r="K123" s="31"/>
      <c r="L123" s="28"/>
      <c r="M123" s="29" t="n">
        <v>40237</v>
      </c>
      <c r="N123" s="18" t="n">
        <v>40210</v>
      </c>
      <c r="O123" s="19" t="n">
        <f aca="false">D123</f>
        <v>40283</v>
      </c>
      <c r="P123" s="26" t="n">
        <v>145195.070683521</v>
      </c>
      <c r="Q123" s="26" t="n">
        <f aca="false">P123/A123</f>
        <v>5185.53823869719</v>
      </c>
      <c r="R123" s="26" t="n">
        <f aca="false">Q123*Curves!B112</f>
        <v>2790.50882802131</v>
      </c>
      <c r="S123" s="26" t="n">
        <f aca="false">R123*A123</f>
        <v>78134.2471845966</v>
      </c>
      <c r="T123" s="30"/>
      <c r="U123" s="30"/>
      <c r="V123" s="22"/>
    </row>
    <row r="124" customFormat="false" ht="12.75" hidden="false" customHeight="false" outlineLevel="0" collapsed="false">
      <c r="A124" s="27" t="n">
        <f aca="false">B124-B123</f>
        <v>31</v>
      </c>
      <c r="B124" s="17" t="n">
        <v>40268</v>
      </c>
      <c r="C124" s="18" t="n">
        <v>40238</v>
      </c>
      <c r="D124" s="19" t="n">
        <v>40313</v>
      </c>
      <c r="E124" s="20" t="n">
        <v>294789.991993816</v>
      </c>
      <c r="F124" s="20" t="n">
        <f aca="false">E124/A124</f>
        <v>9509.35458044568</v>
      </c>
      <c r="G124" s="20" t="n">
        <f aca="false">F124*Curves!B113</f>
        <v>5090.3303490543</v>
      </c>
      <c r="H124" s="20" t="n">
        <f aca="false">G124*A124</f>
        <v>157800.240820683</v>
      </c>
      <c r="I124" s="30"/>
      <c r="J124" s="30"/>
      <c r="K124" s="31"/>
      <c r="L124" s="28"/>
      <c r="M124" s="29" t="n">
        <v>40268</v>
      </c>
      <c r="N124" s="18" t="n">
        <v>40238</v>
      </c>
      <c r="O124" s="19" t="n">
        <f aca="false">D124</f>
        <v>40313</v>
      </c>
      <c r="P124" s="26" t="n">
        <v>145195.070683521</v>
      </c>
      <c r="Q124" s="26" t="n">
        <f aca="false">P124/A124</f>
        <v>4683.71195753295</v>
      </c>
      <c r="R124" s="26" t="n">
        <f aca="false">Q124*Curves!B113</f>
        <v>2507.17763460883</v>
      </c>
      <c r="S124" s="26" t="n">
        <f aca="false">R124*A124</f>
        <v>77722.5066728738</v>
      </c>
      <c r="T124" s="30"/>
      <c r="U124" s="30"/>
      <c r="V124" s="22"/>
    </row>
    <row r="125" customFormat="false" ht="12.75" hidden="false" customHeight="false" outlineLevel="0" collapsed="false">
      <c r="A125" s="27" t="n">
        <f aca="false">B125-B124</f>
        <v>30</v>
      </c>
      <c r="B125" s="17" t="n">
        <v>40298</v>
      </c>
      <c r="C125" s="18" t="n">
        <v>40269</v>
      </c>
      <c r="D125" s="19" t="n">
        <v>40344</v>
      </c>
      <c r="E125" s="20" t="n">
        <v>294789.991993816</v>
      </c>
      <c r="F125" s="20" t="n">
        <f aca="false">E125/A125</f>
        <v>9826.33306646054</v>
      </c>
      <c r="G125" s="20" t="n">
        <f aca="false">F125*Curves!B114</f>
        <v>5229.31249679487</v>
      </c>
      <c r="H125" s="20" t="n">
        <f aca="false">G125*A125</f>
        <v>156879.374903846</v>
      </c>
      <c r="I125" s="30"/>
      <c r="J125" s="30"/>
      <c r="K125" s="31"/>
      <c r="L125" s="28"/>
      <c r="M125" s="29" t="n">
        <v>40298</v>
      </c>
      <c r="N125" s="18" t="n">
        <v>40269</v>
      </c>
      <c r="O125" s="19" t="n">
        <f aca="false">D125</f>
        <v>40344</v>
      </c>
      <c r="P125" s="26" t="n">
        <v>145195.070683521</v>
      </c>
      <c r="Q125" s="26" t="n">
        <f aca="false">P125/A125</f>
        <v>4839.83568945071</v>
      </c>
      <c r="R125" s="26" t="n">
        <f aca="false">Q125*Curves!B114</f>
        <v>2575.6315282721</v>
      </c>
      <c r="S125" s="26" t="n">
        <f aca="false">R125*A125</f>
        <v>77268.945848163</v>
      </c>
      <c r="T125" s="30"/>
      <c r="U125" s="30"/>
      <c r="V125" s="22"/>
    </row>
    <row r="126" customFormat="false" ht="12.75" hidden="false" customHeight="false" outlineLevel="0" collapsed="false">
      <c r="A126" s="27" t="n">
        <f aca="false">B126-B125</f>
        <v>31</v>
      </c>
      <c r="B126" s="17" t="n">
        <v>40329</v>
      </c>
      <c r="C126" s="18" t="n">
        <v>40299</v>
      </c>
      <c r="D126" s="19" t="n">
        <v>40374</v>
      </c>
      <c r="E126" s="20" t="n">
        <v>294789.991993816</v>
      </c>
      <c r="F126" s="20" t="n">
        <f aca="false">E126/A126</f>
        <v>9509.35458044568</v>
      </c>
      <c r="G126" s="20" t="n">
        <f aca="false">F126*Curves!B115</f>
        <v>5032.0275884298</v>
      </c>
      <c r="H126" s="20" t="n">
        <f aca="false">G126*A126</f>
        <v>155992.855241324</v>
      </c>
      <c r="I126" s="30"/>
      <c r="J126" s="30"/>
      <c r="K126" s="31"/>
      <c r="L126" s="28"/>
      <c r="M126" s="29" t="n">
        <v>40329</v>
      </c>
      <c r="N126" s="18" t="n">
        <v>40299</v>
      </c>
      <c r="O126" s="19" t="n">
        <f aca="false">D126</f>
        <v>40374</v>
      </c>
      <c r="P126" s="26" t="n">
        <v>145195.070683521</v>
      </c>
      <c r="Q126" s="26" t="n">
        <f aca="false">P126/A126</f>
        <v>4683.71195753295</v>
      </c>
      <c r="R126" s="26" t="n">
        <f aca="false">Q126*Curves!B115</f>
        <v>2478.46134952512</v>
      </c>
      <c r="S126" s="26" t="n">
        <f aca="false">R126*A126</f>
        <v>76832.3018352788</v>
      </c>
      <c r="T126" s="30"/>
      <c r="U126" s="30"/>
      <c r="V126" s="22"/>
    </row>
    <row r="127" customFormat="false" ht="12.75" hidden="false" customHeight="false" outlineLevel="0" collapsed="false">
      <c r="A127" s="27" t="n">
        <f aca="false">B127-B126</f>
        <v>30</v>
      </c>
      <c r="B127" s="17" t="n">
        <v>40359</v>
      </c>
      <c r="C127" s="18" t="n">
        <v>40330</v>
      </c>
      <c r="D127" s="19" t="n">
        <v>40405</v>
      </c>
      <c r="E127" s="20" t="n">
        <v>294789.991993816</v>
      </c>
      <c r="F127" s="20" t="n">
        <f aca="false">E127/A127</f>
        <v>9826.33306646054</v>
      </c>
      <c r="G127" s="20" t="n">
        <f aca="false">F127*Curves!B116</f>
        <v>5169.38528425567</v>
      </c>
      <c r="H127" s="20" t="n">
        <f aca="false">G127*A127</f>
        <v>155081.55852767</v>
      </c>
      <c r="I127" s="30"/>
      <c r="J127" s="30"/>
      <c r="K127" s="31"/>
      <c r="L127" s="28"/>
      <c r="M127" s="29" t="n">
        <v>40359</v>
      </c>
      <c r="N127" s="18" t="n">
        <v>40330</v>
      </c>
      <c r="O127" s="19" t="n">
        <f aca="false">D127</f>
        <v>40405</v>
      </c>
      <c r="P127" s="26" t="n">
        <v>145195.070683521</v>
      </c>
      <c r="Q127" s="26" t="n">
        <f aca="false">P127/A127</f>
        <v>4839.83568945071</v>
      </c>
      <c r="R127" s="26" t="n">
        <f aca="false">Q127*Curves!B116</f>
        <v>2546.11514000652</v>
      </c>
      <c r="S127" s="26" t="n">
        <f aca="false">R127*A127</f>
        <v>76383.4542001957</v>
      </c>
      <c r="T127" s="30"/>
      <c r="U127" s="30"/>
      <c r="V127" s="22"/>
    </row>
    <row r="128" customFormat="false" ht="12.75" hidden="false" customHeight="false" outlineLevel="0" collapsed="false">
      <c r="A128" s="27" t="n">
        <f aca="false">B128-B127</f>
        <v>31</v>
      </c>
      <c r="B128" s="17" t="n">
        <v>40390</v>
      </c>
      <c r="C128" s="18" t="n">
        <v>40360</v>
      </c>
      <c r="D128" s="19" t="n">
        <v>40436</v>
      </c>
      <c r="E128" s="20" t="n">
        <v>288554.58129715</v>
      </c>
      <c r="F128" s="20" t="n">
        <f aca="false">E128/A128</f>
        <v>9308.21229990807</v>
      </c>
      <c r="G128" s="20" t="n">
        <f aca="false">F128*Curves!B117</f>
        <v>4869.11361253905</v>
      </c>
      <c r="H128" s="20" t="n">
        <f aca="false">G128*A128</f>
        <v>150942.52198871</v>
      </c>
      <c r="I128" s="30"/>
      <c r="J128" s="30"/>
      <c r="K128" s="31"/>
      <c r="L128" s="28"/>
      <c r="M128" s="29" t="n">
        <v>40390</v>
      </c>
      <c r="N128" s="18" t="n">
        <v>40360</v>
      </c>
      <c r="O128" s="19" t="n">
        <f aca="false">D128</f>
        <v>40436</v>
      </c>
      <c r="P128" s="26" t="n">
        <v>142123.898250835</v>
      </c>
      <c r="Q128" s="26" t="n">
        <f aca="false">P128/A128</f>
        <v>4584.6418790592</v>
      </c>
      <c r="R128" s="26" t="n">
        <f aca="false">Q128*Curves!B117</f>
        <v>2398.22013751923</v>
      </c>
      <c r="S128" s="26" t="n">
        <f aca="false">R128*A128</f>
        <v>74344.8242630962</v>
      </c>
      <c r="T128" s="30"/>
      <c r="U128" s="30"/>
      <c r="V128" s="22"/>
    </row>
    <row r="129" customFormat="false" ht="12.75" hidden="false" customHeight="false" outlineLevel="0" collapsed="false">
      <c r="A129" s="27" t="n">
        <f aca="false">B129-B128</f>
        <v>31</v>
      </c>
      <c r="B129" s="17" t="n">
        <v>40421</v>
      </c>
      <c r="C129" s="18" t="n">
        <v>40391</v>
      </c>
      <c r="D129" s="19" t="n">
        <v>40466</v>
      </c>
      <c r="E129" s="20" t="n">
        <v>288554.58129715</v>
      </c>
      <c r="F129" s="20" t="n">
        <f aca="false">E129/A129</f>
        <v>9308.21229990807</v>
      </c>
      <c r="G129" s="20" t="n">
        <f aca="false">F129*Curves!B118</f>
        <v>4840.6381460076</v>
      </c>
      <c r="H129" s="20" t="n">
        <f aca="false">G129*A129</f>
        <v>150059.782526236</v>
      </c>
      <c r="I129" s="30"/>
      <c r="J129" s="30"/>
      <c r="K129" s="31"/>
      <c r="L129" s="28"/>
      <c r="M129" s="29" t="n">
        <v>40421</v>
      </c>
      <c r="N129" s="18" t="n">
        <v>40391</v>
      </c>
      <c r="O129" s="19" t="n">
        <f aca="false">D129</f>
        <v>40466</v>
      </c>
      <c r="P129" s="26" t="n">
        <v>142123.898250835</v>
      </c>
      <c r="Q129" s="26" t="n">
        <f aca="false">P129/A129</f>
        <v>4584.6418790592</v>
      </c>
      <c r="R129" s="26" t="n">
        <f aca="false">Q129*Curves!B118</f>
        <v>2384.19490773509</v>
      </c>
      <c r="S129" s="26" t="n">
        <f aca="false">R129*A129</f>
        <v>73910.0421397877</v>
      </c>
      <c r="T129" s="30"/>
      <c r="U129" s="30"/>
      <c r="V129" s="22"/>
    </row>
    <row r="130" customFormat="false" ht="12.75" hidden="false" customHeight="false" outlineLevel="0" collapsed="false">
      <c r="A130" s="27" t="n">
        <f aca="false">B130-B129</f>
        <v>30</v>
      </c>
      <c r="B130" s="17" t="n">
        <v>40451</v>
      </c>
      <c r="C130" s="18" t="n">
        <v>40422</v>
      </c>
      <c r="D130" s="19" t="n">
        <v>40497</v>
      </c>
      <c r="E130" s="20" t="n">
        <v>288554.58129715</v>
      </c>
      <c r="F130" s="20" t="n">
        <f aca="false">E130/A130</f>
        <v>9618.48604323834</v>
      </c>
      <c r="G130" s="20" t="n">
        <f aca="false">F130*Curves!B119</f>
        <v>4972.7242458283</v>
      </c>
      <c r="H130" s="20" t="n">
        <f aca="false">G130*A130</f>
        <v>149181.727374849</v>
      </c>
      <c r="I130" s="30"/>
      <c r="J130" s="30"/>
      <c r="K130" s="31"/>
      <c r="L130" s="28"/>
      <c r="M130" s="29" t="n">
        <v>40451</v>
      </c>
      <c r="N130" s="18" t="n">
        <v>40422</v>
      </c>
      <c r="O130" s="19" t="n">
        <f aca="false">D130</f>
        <v>40497</v>
      </c>
      <c r="P130" s="26" t="n">
        <v>142123.898250835</v>
      </c>
      <c r="Q130" s="26" t="n">
        <f aca="false">P130/A130</f>
        <v>4737.46327502784</v>
      </c>
      <c r="R130" s="26" t="n">
        <f aca="false">Q130*Curves!B119</f>
        <v>2449.2522404826</v>
      </c>
      <c r="S130" s="26" t="n">
        <f aca="false">R130*A130</f>
        <v>73477.5672144779</v>
      </c>
      <c r="T130" s="30"/>
      <c r="U130" s="30"/>
      <c r="V130" s="22"/>
    </row>
    <row r="131" customFormat="false" ht="12.75" hidden="false" customHeight="false" outlineLevel="0" collapsed="false">
      <c r="A131" s="27" t="n">
        <f aca="false">B131-B130</f>
        <v>31</v>
      </c>
      <c r="B131" s="17" t="n">
        <v>40482</v>
      </c>
      <c r="C131" s="18" t="n">
        <v>40452</v>
      </c>
      <c r="D131" s="19" t="n">
        <v>40527</v>
      </c>
      <c r="E131" s="20" t="n">
        <v>288554.58129715</v>
      </c>
      <c r="F131" s="20" t="n">
        <f aca="false">E131/A131</f>
        <v>9308.21229990807</v>
      </c>
      <c r="G131" s="20" t="n">
        <f aca="false">F131*Curves!B120</f>
        <v>4785.0463272762</v>
      </c>
      <c r="H131" s="20" t="n">
        <f aca="false">G131*A131</f>
        <v>148336.436145562</v>
      </c>
      <c r="I131" s="30"/>
      <c r="J131" s="30"/>
      <c r="K131" s="31"/>
      <c r="L131" s="28"/>
      <c r="M131" s="29" t="n">
        <v>40482</v>
      </c>
      <c r="N131" s="18" t="n">
        <v>40452</v>
      </c>
      <c r="O131" s="19" t="n">
        <f aca="false">D131</f>
        <v>40527</v>
      </c>
      <c r="P131" s="26" t="n">
        <v>142123.898250835</v>
      </c>
      <c r="Q131" s="26" t="n">
        <f aca="false">P131/A131</f>
        <v>4584.6418790592</v>
      </c>
      <c r="R131" s="26" t="n">
        <f aca="false">Q131*Curves!B120</f>
        <v>2356.81386268828</v>
      </c>
      <c r="S131" s="26" t="n">
        <f aca="false">R131*A131</f>
        <v>73061.2297433367</v>
      </c>
      <c r="T131" s="30"/>
      <c r="U131" s="30"/>
      <c r="V131" s="22"/>
    </row>
    <row r="132" customFormat="false" ht="12.75" hidden="false" customHeight="false" outlineLevel="0" collapsed="false">
      <c r="A132" s="27" t="n">
        <f aca="false">B132-B131</f>
        <v>30</v>
      </c>
      <c r="B132" s="17" t="n">
        <v>40512</v>
      </c>
      <c r="C132" s="18" t="n">
        <v>40483</v>
      </c>
      <c r="D132" s="19" t="n">
        <v>40558</v>
      </c>
      <c r="E132" s="20" t="n">
        <v>288554.58129715</v>
      </c>
      <c r="F132" s="20" t="n">
        <f aca="false">E132/A132</f>
        <v>9618.48604323834</v>
      </c>
      <c r="G132" s="20" t="n">
        <f aca="false">F132*Curves!B121</f>
        <v>4915.65810832507</v>
      </c>
      <c r="H132" s="20" t="n">
        <f aca="false">G132*A132</f>
        <v>147469.743249752</v>
      </c>
      <c r="I132" s="30"/>
      <c r="J132" s="30"/>
      <c r="K132" s="31"/>
      <c r="L132" s="28"/>
      <c r="M132" s="29" t="n">
        <v>40512</v>
      </c>
      <c r="N132" s="18" t="n">
        <v>40483</v>
      </c>
      <c r="O132" s="19" t="n">
        <f aca="false">D132</f>
        <v>40558</v>
      </c>
      <c r="P132" s="26" t="n">
        <v>142123.898250835</v>
      </c>
      <c r="Q132" s="26" t="n">
        <f aca="false">P132/A132</f>
        <v>4737.46327502784</v>
      </c>
      <c r="R132" s="26" t="n">
        <f aca="false">Q132*Curves!B121</f>
        <v>2421.14503842877</v>
      </c>
      <c r="S132" s="26" t="n">
        <f aca="false">R132*A132</f>
        <v>72634.351152863</v>
      </c>
      <c r="T132" s="30"/>
      <c r="U132" s="30"/>
      <c r="V132" s="22"/>
    </row>
    <row r="133" customFormat="false" ht="12.75" hidden="false" customHeight="false" outlineLevel="0" collapsed="false">
      <c r="A133" s="27" t="n">
        <f aca="false">B133-B132</f>
        <v>31</v>
      </c>
      <c r="B133" s="17" t="n">
        <v>40543</v>
      </c>
      <c r="C133" s="18" t="n">
        <v>40513</v>
      </c>
      <c r="D133" s="19" t="n">
        <v>40589</v>
      </c>
      <c r="E133" s="20" t="n">
        <v>288554.58129715</v>
      </c>
      <c r="F133" s="20" t="n">
        <f aca="false">E133/A133</f>
        <v>9308.21229990807</v>
      </c>
      <c r="G133" s="20" t="n">
        <f aca="false">F133*Curves!B122</f>
        <v>4730.53415397033</v>
      </c>
      <c r="H133" s="20" t="n">
        <f aca="false">G133*A133</f>
        <v>146646.55877308</v>
      </c>
      <c r="I133" s="30"/>
      <c r="J133" s="30"/>
      <c r="K133" s="31"/>
      <c r="L133" s="28"/>
      <c r="M133" s="29" t="n">
        <v>40543</v>
      </c>
      <c r="N133" s="18" t="n">
        <v>40513</v>
      </c>
      <c r="O133" s="19" t="n">
        <f aca="false">D133</f>
        <v>40589</v>
      </c>
      <c r="P133" s="26" t="n">
        <v>142123.898250835</v>
      </c>
      <c r="Q133" s="26" t="n">
        <f aca="false">P133/A133</f>
        <v>4584.6418790592</v>
      </c>
      <c r="R133" s="26" t="n">
        <f aca="false">Q133*Curves!B122</f>
        <v>2329.96458329882</v>
      </c>
      <c r="S133" s="26" t="n">
        <f aca="false">R133*A133</f>
        <v>72228.9020822633</v>
      </c>
      <c r="T133" s="30"/>
      <c r="U133" s="30"/>
      <c r="V133" s="22"/>
    </row>
    <row r="134" customFormat="false" ht="12.75" hidden="false" customHeight="false" outlineLevel="0" collapsed="false">
      <c r="A134" s="27" t="n">
        <f aca="false">B134-B133</f>
        <v>31</v>
      </c>
      <c r="B134" s="17" t="n">
        <v>40574</v>
      </c>
      <c r="C134" s="18" t="n">
        <v>40544</v>
      </c>
      <c r="D134" s="19" t="n">
        <v>40617</v>
      </c>
      <c r="E134" s="20" t="n">
        <v>282529.39583456</v>
      </c>
      <c r="F134" s="20" t="n">
        <f aca="false">E134/A134</f>
        <v>9113.8514785342</v>
      </c>
      <c r="G134" s="20" t="n">
        <f aca="false">F134*Curves!B123</f>
        <v>4605.03641457086</v>
      </c>
      <c r="H134" s="20" t="n">
        <f aca="false">G134*A134</f>
        <v>142756.128851697</v>
      </c>
      <c r="I134" s="30"/>
      <c r="J134" s="30"/>
      <c r="K134" s="31"/>
      <c r="L134" s="28"/>
      <c r="M134" s="29" t="n">
        <v>40574</v>
      </c>
      <c r="N134" s="18" t="n">
        <v>40544</v>
      </c>
      <c r="O134" s="19" t="n">
        <f aca="false">D134</f>
        <v>40617</v>
      </c>
      <c r="P134" s="26" t="n">
        <v>139156.269590156</v>
      </c>
      <c r="Q134" s="26" t="n">
        <f aca="false">P134/A134</f>
        <v>4488.91192226311</v>
      </c>
      <c r="R134" s="26" t="n">
        <f aca="false">Q134*Curves!B123</f>
        <v>2268.15226389311</v>
      </c>
      <c r="S134" s="26" t="n">
        <f aca="false">R134*A134</f>
        <v>70312.7201806864</v>
      </c>
      <c r="T134" s="30"/>
      <c r="U134" s="30"/>
      <c r="V134" s="22"/>
    </row>
    <row r="135" customFormat="false" ht="12.75" hidden="false" customHeight="false" outlineLevel="0" collapsed="false">
      <c r="A135" s="27" t="n">
        <f aca="false">B135-B134</f>
        <v>28</v>
      </c>
      <c r="B135" s="17" t="n">
        <v>40602</v>
      </c>
      <c r="C135" s="18" t="n">
        <v>40575</v>
      </c>
      <c r="D135" s="19" t="n">
        <v>40648</v>
      </c>
      <c r="E135" s="20" t="n">
        <v>282529.39583456</v>
      </c>
      <c r="F135" s="20" t="n">
        <f aca="false">E135/A135</f>
        <v>10090.33556552</v>
      </c>
      <c r="G135" s="20" t="n">
        <f aca="false">F135*Curves!B124</f>
        <v>5069.01109206142</v>
      </c>
      <c r="H135" s="20" t="n">
        <f aca="false">G135*A135</f>
        <v>141932.31057772</v>
      </c>
      <c r="I135" s="30"/>
      <c r="J135" s="30"/>
      <c r="K135" s="31"/>
      <c r="L135" s="28"/>
      <c r="M135" s="29" t="n">
        <v>40602</v>
      </c>
      <c r="N135" s="18" t="n">
        <v>40575</v>
      </c>
      <c r="O135" s="19" t="n">
        <f aca="false">D135</f>
        <v>40648</v>
      </c>
      <c r="P135" s="26" t="n">
        <v>139156.269590156</v>
      </c>
      <c r="Q135" s="26" t="n">
        <f aca="false">P135/A135</f>
        <v>4969.86677107702</v>
      </c>
      <c r="R135" s="26" t="n">
        <f aca="false">Q135*Curves!B124</f>
        <v>2496.67710504518</v>
      </c>
      <c r="S135" s="26" t="n">
        <f aca="false">R135*A135</f>
        <v>69906.958941265</v>
      </c>
      <c r="T135" s="30"/>
      <c r="U135" s="30"/>
      <c r="V135" s="22"/>
    </row>
    <row r="136" customFormat="false" ht="12.75" hidden="false" customHeight="false" outlineLevel="0" collapsed="false">
      <c r="A136" s="27" t="n">
        <f aca="false">B136-B135</f>
        <v>31</v>
      </c>
      <c r="B136" s="17" t="n">
        <v>40633</v>
      </c>
      <c r="C136" s="18" t="n">
        <v>40603</v>
      </c>
      <c r="D136" s="19" t="n">
        <v>40678</v>
      </c>
      <c r="E136" s="20" t="n">
        <v>282529.39583456</v>
      </c>
      <c r="F136" s="20" t="n">
        <f aca="false">E136/A136</f>
        <v>9113.8514785342</v>
      </c>
      <c r="G136" s="20" t="n">
        <f aca="false">F136*Curves!B125</f>
        <v>4554.58404847019</v>
      </c>
      <c r="H136" s="20" t="n">
        <f aca="false">G136*A136</f>
        <v>141192.105502576</v>
      </c>
      <c r="I136" s="30"/>
      <c r="J136" s="30"/>
      <c r="K136" s="31"/>
      <c r="L136" s="28"/>
      <c r="M136" s="29" t="n">
        <v>40633</v>
      </c>
      <c r="N136" s="18" t="n">
        <v>40603</v>
      </c>
      <c r="O136" s="19" t="n">
        <f aca="false">D136</f>
        <v>40678</v>
      </c>
      <c r="P136" s="26" t="n">
        <v>139156.269590156</v>
      </c>
      <c r="Q136" s="26" t="n">
        <f aca="false">P136/A136</f>
        <v>4488.91192226311</v>
      </c>
      <c r="R136" s="26" t="n">
        <f aca="false">Q136*Curves!B125</f>
        <v>2243.30259103755</v>
      </c>
      <c r="S136" s="26" t="n">
        <f aca="false">R136*A136</f>
        <v>69542.3803221642</v>
      </c>
      <c r="T136" s="30"/>
      <c r="U136" s="30"/>
      <c r="V136" s="22"/>
    </row>
    <row r="137" customFormat="false" ht="12.75" hidden="false" customHeight="false" outlineLevel="0" collapsed="false">
      <c r="A137" s="27" t="n">
        <f aca="false">B137-B136</f>
        <v>30</v>
      </c>
      <c r="B137" s="17" t="n">
        <v>40663</v>
      </c>
      <c r="C137" s="18" t="n">
        <v>40634</v>
      </c>
      <c r="D137" s="19" t="n">
        <v>40709</v>
      </c>
      <c r="E137" s="20" t="n">
        <v>282529.39583456</v>
      </c>
      <c r="F137" s="20" t="n">
        <f aca="false">E137/A137</f>
        <v>9417.64652781867</v>
      </c>
      <c r="G137" s="20" t="n">
        <f aca="false">F137*Curves!B126</f>
        <v>4679.22922196102</v>
      </c>
      <c r="H137" s="20" t="n">
        <f aca="false">G137*A137</f>
        <v>140376.876658831</v>
      </c>
      <c r="I137" s="30"/>
      <c r="J137" s="30"/>
      <c r="K137" s="31"/>
      <c r="L137" s="28"/>
      <c r="M137" s="29" t="n">
        <v>40663</v>
      </c>
      <c r="N137" s="18" t="n">
        <v>40634</v>
      </c>
      <c r="O137" s="19" t="n">
        <f aca="false">D137</f>
        <v>40709</v>
      </c>
      <c r="P137" s="26" t="n">
        <v>139156.269590156</v>
      </c>
      <c r="Q137" s="26" t="n">
        <f aca="false">P137/A137</f>
        <v>4638.54231967188</v>
      </c>
      <c r="R137" s="26" t="n">
        <f aca="false">Q137*Curves!B126</f>
        <v>2304.6949899211</v>
      </c>
      <c r="S137" s="26" t="n">
        <f aca="false">R137*A137</f>
        <v>69140.8496976329</v>
      </c>
      <c r="T137" s="30"/>
      <c r="U137" s="30"/>
      <c r="V137" s="22"/>
    </row>
    <row r="138" customFormat="false" ht="12.75" hidden="false" customHeight="false" outlineLevel="0" collapsed="false">
      <c r="A138" s="27" t="n">
        <f aca="false">B138-B137</f>
        <v>31</v>
      </c>
      <c r="B138" s="17" t="n">
        <v>40694</v>
      </c>
      <c r="C138" s="18" t="n">
        <v>40664</v>
      </c>
      <c r="D138" s="19" t="n">
        <v>40739</v>
      </c>
      <c r="E138" s="20" t="n">
        <v>282529.39583456</v>
      </c>
      <c r="F138" s="20" t="n">
        <f aca="false">E138/A138</f>
        <v>9113.8514785342</v>
      </c>
      <c r="G138" s="20" t="n">
        <f aca="false">F138*Curves!B127</f>
        <v>4502.97453270946</v>
      </c>
      <c r="H138" s="20" t="n">
        <f aca="false">G138*A138</f>
        <v>139592.210513993</v>
      </c>
      <c r="I138" s="30"/>
      <c r="J138" s="30"/>
      <c r="K138" s="31"/>
      <c r="L138" s="28"/>
      <c r="M138" s="29" t="n">
        <v>40694</v>
      </c>
      <c r="N138" s="18" t="n">
        <v>40664</v>
      </c>
      <c r="O138" s="19" t="n">
        <f aca="false">D138</f>
        <v>40739</v>
      </c>
      <c r="P138" s="26" t="n">
        <v>139156.269590156</v>
      </c>
      <c r="Q138" s="26" t="n">
        <f aca="false">P138/A138</f>
        <v>4488.91192226311</v>
      </c>
      <c r="R138" s="26" t="n">
        <f aca="false">Q138*Curves!B127</f>
        <v>2217.88297879719</v>
      </c>
      <c r="S138" s="26" t="n">
        <f aca="false">R138*A138</f>
        <v>68754.372342713</v>
      </c>
      <c r="T138" s="30"/>
      <c r="U138" s="30"/>
      <c r="V138" s="22"/>
    </row>
    <row r="139" customFormat="false" ht="12.75" hidden="false" customHeight="false" outlineLevel="0" collapsed="false">
      <c r="A139" s="27" t="n">
        <f aca="false">B139-B138</f>
        <v>30</v>
      </c>
      <c r="B139" s="17" t="n">
        <v>40724</v>
      </c>
      <c r="C139" s="18" t="n">
        <v>40695</v>
      </c>
      <c r="D139" s="19" t="n">
        <v>40770</v>
      </c>
      <c r="E139" s="20" t="n">
        <v>282529.39583456</v>
      </c>
      <c r="F139" s="20" t="n">
        <f aca="false">E139/A139</f>
        <v>9417.64652781867</v>
      </c>
      <c r="G139" s="20" t="n">
        <f aca="false">F139*Curves!B128</f>
        <v>4626.19244608354</v>
      </c>
      <c r="H139" s="20" t="n">
        <f aca="false">G139*A139</f>
        <v>138785.773382506</v>
      </c>
      <c r="I139" s="30"/>
      <c r="J139" s="30"/>
      <c r="K139" s="31"/>
      <c r="L139" s="28"/>
      <c r="M139" s="29" t="n">
        <v>40724</v>
      </c>
      <c r="N139" s="18" t="n">
        <v>40695</v>
      </c>
      <c r="O139" s="19" t="n">
        <f aca="false">D139</f>
        <v>40770</v>
      </c>
      <c r="P139" s="26" t="n">
        <v>139156.269590156</v>
      </c>
      <c r="Q139" s="26" t="n">
        <f aca="false">P139/A139</f>
        <v>4638.54231967188</v>
      </c>
      <c r="R139" s="26" t="n">
        <f aca="false">Q139*Curves!B128</f>
        <v>2278.57239881727</v>
      </c>
      <c r="S139" s="26" t="n">
        <f aca="false">R139*A139</f>
        <v>68357.171964518</v>
      </c>
      <c r="T139" s="30"/>
      <c r="U139" s="30"/>
      <c r="V139" s="22"/>
    </row>
    <row r="140" customFormat="false" ht="12.75" hidden="false" customHeight="false" outlineLevel="0" collapsed="false">
      <c r="A140" s="27" t="n">
        <f aca="false">B140-B139</f>
        <v>31</v>
      </c>
      <c r="B140" s="17" t="n">
        <v>40755</v>
      </c>
      <c r="C140" s="18" t="n">
        <v>40725</v>
      </c>
      <c r="D140" s="19" t="n">
        <v>40801</v>
      </c>
      <c r="E140" s="20" t="n">
        <v>276616.099716481</v>
      </c>
      <c r="F140" s="20" t="n">
        <f aca="false">E140/A140</f>
        <v>8923.09999085422</v>
      </c>
      <c r="G140" s="20" t="n">
        <f aca="false">F140*Curves!B129</f>
        <v>4358.74364989516</v>
      </c>
      <c r="H140" s="20" t="n">
        <f aca="false">G140*A140</f>
        <v>135121.05314675</v>
      </c>
      <c r="I140" s="30"/>
      <c r="J140" s="30"/>
      <c r="K140" s="31"/>
      <c r="L140" s="28"/>
      <c r="M140" s="29" t="n">
        <v>40755</v>
      </c>
      <c r="N140" s="18" t="n">
        <v>40725</v>
      </c>
      <c r="O140" s="19" t="n">
        <f aca="false">D140</f>
        <v>40801</v>
      </c>
      <c r="P140" s="26" t="n">
        <v>136243.750606625</v>
      </c>
      <c r="Q140" s="26" t="n">
        <f aca="false">P140/A140</f>
        <v>4394.9596969879</v>
      </c>
      <c r="R140" s="26" t="n">
        <f aca="false">Q140*Curves!B129</f>
        <v>2146.8438872618</v>
      </c>
      <c r="S140" s="26" t="n">
        <f aca="false">R140*A140</f>
        <v>66552.1605051156</v>
      </c>
      <c r="T140" s="30"/>
      <c r="U140" s="30"/>
      <c r="V140" s="22"/>
    </row>
    <row r="141" customFormat="false" ht="12.75" hidden="false" customHeight="false" outlineLevel="0" collapsed="false">
      <c r="A141" s="27" t="n">
        <f aca="false">B141-B140</f>
        <v>31</v>
      </c>
      <c r="B141" s="17" t="n">
        <v>40786</v>
      </c>
      <c r="C141" s="18" t="n">
        <v>40756</v>
      </c>
      <c r="D141" s="19" t="n">
        <v>40831</v>
      </c>
      <c r="E141" s="20" t="n">
        <v>276616.099716481</v>
      </c>
      <c r="F141" s="20" t="n">
        <f aca="false">E141/A141</f>
        <v>8923.09999085422</v>
      </c>
      <c r="G141" s="20" t="n">
        <f aca="false">F141*Curves!B130</f>
        <v>4333.54886056033</v>
      </c>
      <c r="H141" s="20" t="n">
        <f aca="false">G141*A141</f>
        <v>134340.01467737</v>
      </c>
      <c r="I141" s="30"/>
      <c r="J141" s="30"/>
      <c r="K141" s="31"/>
      <c r="L141" s="28"/>
      <c r="M141" s="29" t="n">
        <v>40786</v>
      </c>
      <c r="N141" s="18" t="n">
        <v>40756</v>
      </c>
      <c r="O141" s="19" t="n">
        <f aca="false">D141</f>
        <v>40831</v>
      </c>
      <c r="P141" s="26" t="n">
        <v>136243.750606625</v>
      </c>
      <c r="Q141" s="26" t="n">
        <f aca="false">P141/A141</f>
        <v>4394.9596969879</v>
      </c>
      <c r="R141" s="26" t="n">
        <f aca="false">Q141*Curves!B130</f>
        <v>2134.43451341031</v>
      </c>
      <c r="S141" s="26" t="n">
        <f aca="false">R141*A141</f>
        <v>66167.4699157196</v>
      </c>
      <c r="T141" s="30"/>
      <c r="U141" s="30"/>
      <c r="V141" s="22"/>
    </row>
    <row r="142" customFormat="false" ht="12.75" hidden="false" customHeight="false" outlineLevel="0" collapsed="false">
      <c r="A142" s="27" t="n">
        <f aca="false">B142-B141</f>
        <v>30</v>
      </c>
      <c r="B142" s="17" t="n">
        <v>40816</v>
      </c>
      <c r="C142" s="18" t="n">
        <v>40787</v>
      </c>
      <c r="D142" s="19" t="n">
        <v>40862</v>
      </c>
      <c r="E142" s="20" t="n">
        <v>276616.099716481</v>
      </c>
      <c r="F142" s="20" t="n">
        <f aca="false">E142/A142</f>
        <v>9220.53665721603</v>
      </c>
      <c r="G142" s="20" t="n">
        <f aca="false">F142*Curves!B131</f>
        <v>4452.10909177546</v>
      </c>
      <c r="H142" s="20" t="n">
        <f aca="false">G142*A142</f>
        <v>133563.272753264</v>
      </c>
      <c r="I142" s="30"/>
      <c r="J142" s="30"/>
      <c r="K142" s="31"/>
      <c r="L142" s="28"/>
      <c r="M142" s="29" t="n">
        <v>40816</v>
      </c>
      <c r="N142" s="18" t="n">
        <v>40787</v>
      </c>
      <c r="O142" s="19" t="n">
        <f aca="false">D142</f>
        <v>40862</v>
      </c>
      <c r="P142" s="26" t="n">
        <v>136243.750606625</v>
      </c>
      <c r="Q142" s="26" t="n">
        <f aca="false">P142/A142</f>
        <v>4541.45835355416</v>
      </c>
      <c r="R142" s="26" t="n">
        <f aca="false">Q142*Curves!B131</f>
        <v>2192.82985117299</v>
      </c>
      <c r="S142" s="26" t="n">
        <f aca="false">R142*A142</f>
        <v>65784.8955351896</v>
      </c>
      <c r="T142" s="30"/>
      <c r="U142" s="30"/>
      <c r="V142" s="22"/>
    </row>
    <row r="143" customFormat="false" ht="12.75" hidden="false" customHeight="false" outlineLevel="0" collapsed="false">
      <c r="A143" s="27" t="n">
        <f aca="false">B143-B142</f>
        <v>31</v>
      </c>
      <c r="B143" s="17" t="n">
        <v>40847</v>
      </c>
      <c r="C143" s="18" t="n">
        <v>40817</v>
      </c>
      <c r="D143" s="19" t="n">
        <v>40892</v>
      </c>
      <c r="E143" s="20" t="n">
        <v>276616.099716481</v>
      </c>
      <c r="F143" s="20" t="n">
        <f aca="false">E143/A143</f>
        <v>8923.09999085422</v>
      </c>
      <c r="G143" s="20" t="n">
        <f aca="false">F143*Curves!B132</f>
        <v>4284.37602863612</v>
      </c>
      <c r="H143" s="20" t="n">
        <f aca="false">G143*A143</f>
        <v>132815.65688772</v>
      </c>
      <c r="I143" s="30"/>
      <c r="J143" s="30"/>
      <c r="K143" s="31"/>
      <c r="L143" s="28"/>
      <c r="M143" s="29" t="n">
        <v>40847</v>
      </c>
      <c r="N143" s="18" t="n">
        <v>40817</v>
      </c>
      <c r="O143" s="19" t="n">
        <f aca="false">D143</f>
        <v>40892</v>
      </c>
      <c r="P143" s="26" t="n">
        <v>136243.750606625</v>
      </c>
      <c r="Q143" s="26" t="n">
        <f aca="false">P143/A143</f>
        <v>4394.9596969879</v>
      </c>
      <c r="R143" s="26" t="n">
        <f aca="false">Q143*Curves!B132</f>
        <v>2110.21505888048</v>
      </c>
      <c r="S143" s="26" t="n">
        <f aca="false">R143*A143</f>
        <v>65416.6668252947</v>
      </c>
      <c r="T143" s="30"/>
      <c r="U143" s="30"/>
      <c r="V143" s="22"/>
    </row>
    <row r="144" customFormat="false" ht="12.75" hidden="false" customHeight="false" outlineLevel="0" collapsed="false">
      <c r="A144" s="27" t="n">
        <f aca="false">B144-B143</f>
        <v>30</v>
      </c>
      <c r="B144" s="17" t="n">
        <v>40877</v>
      </c>
      <c r="C144" s="18" t="n">
        <v>40848</v>
      </c>
      <c r="D144" s="19" t="n">
        <v>40923</v>
      </c>
      <c r="E144" s="20" t="n">
        <v>276616.099716481</v>
      </c>
      <c r="F144" s="20" t="n">
        <f aca="false">E144/A144</f>
        <v>9220.53665721603</v>
      </c>
      <c r="G144" s="20" t="n">
        <f aca="false">F144*Curves!B133</f>
        <v>4401.57681369942</v>
      </c>
      <c r="H144" s="20" t="n">
        <f aca="false">G144*A144</f>
        <v>132047.304410983</v>
      </c>
      <c r="I144" s="30"/>
      <c r="J144" s="30"/>
      <c r="K144" s="31"/>
      <c r="L144" s="28"/>
      <c r="M144" s="29" t="n">
        <v>40877</v>
      </c>
      <c r="N144" s="18" t="n">
        <v>40848</v>
      </c>
      <c r="O144" s="19" t="n">
        <f aca="false">D144</f>
        <v>40923</v>
      </c>
      <c r="P144" s="26" t="n">
        <v>136243.750606625</v>
      </c>
      <c r="Q144" s="26" t="n">
        <f aca="false">P144/A144</f>
        <v>4541.45835355416</v>
      </c>
      <c r="R144" s="26" t="n">
        <f aca="false">Q144*Curves!B133</f>
        <v>2167.94081868777</v>
      </c>
      <c r="S144" s="26" t="n">
        <f aca="false">R144*A144</f>
        <v>65038.2245606332</v>
      </c>
      <c r="T144" s="30"/>
      <c r="U144" s="30"/>
      <c r="V144" s="22"/>
    </row>
    <row r="145" customFormat="false" ht="12.75" hidden="false" customHeight="false" outlineLevel="0" collapsed="false">
      <c r="A145" s="27" t="n">
        <f aca="false">B145-B144</f>
        <v>31</v>
      </c>
      <c r="B145" s="17" t="n">
        <v>40908</v>
      </c>
      <c r="C145" s="18" t="n">
        <v>40878</v>
      </c>
      <c r="D145" s="19" t="n">
        <v>40954</v>
      </c>
      <c r="E145" s="20" t="n">
        <v>276616.099716481</v>
      </c>
      <c r="F145" s="20" t="n">
        <f aca="false">E145/A145</f>
        <v>8923.09999085422</v>
      </c>
      <c r="G145" s="20" t="n">
        <f aca="false">F145*Curves!B134</f>
        <v>4235.73438263552</v>
      </c>
      <c r="H145" s="20" t="n">
        <f aca="false">G145*A145</f>
        <v>131307.765861701</v>
      </c>
      <c r="I145" s="30"/>
      <c r="J145" s="30"/>
      <c r="K145" s="31"/>
      <c r="L145" s="28"/>
      <c r="M145" s="29" t="n">
        <v>40908</v>
      </c>
      <c r="N145" s="18" t="n">
        <v>40878</v>
      </c>
      <c r="O145" s="19" t="n">
        <f aca="false">D145</f>
        <v>40954</v>
      </c>
      <c r="P145" s="26" t="n">
        <v>136243.750606625</v>
      </c>
      <c r="Q145" s="26" t="n">
        <f aca="false">P145/A145</f>
        <v>4394.9596969879</v>
      </c>
      <c r="R145" s="26" t="n">
        <f aca="false">Q145*Curves!B134</f>
        <v>2086.25723323839</v>
      </c>
      <c r="S145" s="26" t="n">
        <f aca="false">R145*A145</f>
        <v>64673.9742303901</v>
      </c>
      <c r="T145" s="30"/>
      <c r="U145" s="30"/>
      <c r="V145" s="22"/>
    </row>
    <row r="146" customFormat="false" ht="12.75" hidden="false" customHeight="false" outlineLevel="0" collapsed="false">
      <c r="A146" s="27" t="n">
        <f aca="false">B146-B145</f>
        <v>31</v>
      </c>
      <c r="B146" s="17" t="n">
        <v>40939</v>
      </c>
      <c r="C146" s="18" t="n">
        <v>40909</v>
      </c>
      <c r="D146" s="19" t="n">
        <v>40983</v>
      </c>
      <c r="E146" s="20" t="n">
        <v>267940.18703506</v>
      </c>
      <c r="F146" s="20" t="n">
        <f aca="false">E146/A146</f>
        <v>8643.23183984066</v>
      </c>
      <c r="G146" s="20" t="n">
        <f aca="false">F146*Curves!B135</f>
        <v>4079.13417775623</v>
      </c>
      <c r="H146" s="20" t="n">
        <f aca="false">G146*A146</f>
        <v>126453.159510443</v>
      </c>
      <c r="I146" s="30"/>
      <c r="J146" s="30"/>
      <c r="K146" s="31"/>
      <c r="L146" s="28"/>
      <c r="M146" s="29" t="n">
        <v>40939</v>
      </c>
      <c r="N146" s="18" t="n">
        <v>40909</v>
      </c>
      <c r="O146" s="19" t="n">
        <f aca="false">D146</f>
        <v>40983</v>
      </c>
      <c r="P146" s="26" t="n">
        <v>131970.53988294</v>
      </c>
      <c r="Q146" s="26" t="n">
        <f aca="false">P146/A146</f>
        <v>4257.11418977227</v>
      </c>
      <c r="R146" s="26" t="n">
        <f aca="false">Q146*Curves!B135</f>
        <v>2009.12578904412</v>
      </c>
      <c r="S146" s="26" t="n">
        <f aca="false">R146*A146</f>
        <v>62282.8994603676</v>
      </c>
      <c r="T146" s="30"/>
      <c r="U146" s="30"/>
      <c r="V146" s="22"/>
    </row>
    <row r="147" customFormat="false" ht="12.75" hidden="false" customHeight="false" outlineLevel="0" collapsed="false">
      <c r="A147" s="27" t="n">
        <f aca="false">B147-B146</f>
        <v>29</v>
      </c>
      <c r="B147" s="17" t="n">
        <v>40968</v>
      </c>
      <c r="C147" s="18" t="n">
        <v>40940</v>
      </c>
      <c r="D147" s="19" t="n">
        <v>41014</v>
      </c>
      <c r="E147" s="20" t="n">
        <v>267940.18703506</v>
      </c>
      <c r="F147" s="20" t="n">
        <f aca="false">E147/A147</f>
        <v>9239.31679431243</v>
      </c>
      <c r="G147" s="20" t="n">
        <f aca="false">F147*Curves!B136</f>
        <v>4335.20708813235</v>
      </c>
      <c r="H147" s="20" t="n">
        <f aca="false">G147*A147</f>
        <v>125721.005555838</v>
      </c>
      <c r="I147" s="30"/>
      <c r="J147" s="30"/>
      <c r="K147" s="31"/>
      <c r="L147" s="28"/>
      <c r="M147" s="29" t="n">
        <v>40968</v>
      </c>
      <c r="N147" s="18" t="n">
        <v>40940</v>
      </c>
      <c r="O147" s="19" t="n">
        <f aca="false">D147</f>
        <v>41014</v>
      </c>
      <c r="P147" s="26" t="n">
        <v>131970.53988294</v>
      </c>
      <c r="Q147" s="26" t="n">
        <f aca="false">P147/A147</f>
        <v>4550.70827182552</v>
      </c>
      <c r="R147" s="26" t="n">
        <f aca="false">Q147*Curves!B136</f>
        <v>2135.2512523637</v>
      </c>
      <c r="S147" s="26" t="n">
        <f aca="false">R147*A147</f>
        <v>61922.2863185472</v>
      </c>
      <c r="T147" s="30"/>
      <c r="U147" s="30"/>
      <c r="V147" s="22"/>
    </row>
    <row r="148" customFormat="false" ht="12.75" hidden="false" customHeight="false" outlineLevel="0" collapsed="false">
      <c r="A148" s="27" t="n">
        <f aca="false">B148-B147</f>
        <v>31</v>
      </c>
      <c r="B148" s="17" t="n">
        <v>40999</v>
      </c>
      <c r="C148" s="18" t="n">
        <v>40969</v>
      </c>
      <c r="D148" s="19" t="n">
        <v>41044</v>
      </c>
      <c r="E148" s="20" t="n">
        <v>267940.18703506</v>
      </c>
      <c r="F148" s="20" t="n">
        <f aca="false">E148/A148</f>
        <v>8643.23183984066</v>
      </c>
      <c r="G148" s="20" t="n">
        <f aca="false">F148*Curves!B137</f>
        <v>4033.54002243236</v>
      </c>
      <c r="H148" s="20" t="n">
        <f aca="false">G148*A148</f>
        <v>125039.740695403</v>
      </c>
      <c r="I148" s="30"/>
      <c r="J148" s="30"/>
      <c r="K148" s="31"/>
      <c r="L148" s="28"/>
      <c r="M148" s="29" t="n">
        <v>40999</v>
      </c>
      <c r="N148" s="18" t="n">
        <v>40969</v>
      </c>
      <c r="O148" s="19" t="n">
        <f aca="false">D148</f>
        <v>41044</v>
      </c>
      <c r="P148" s="26" t="n">
        <v>131970.53988294</v>
      </c>
      <c r="Q148" s="26" t="n">
        <f aca="false">P148/A148</f>
        <v>4257.11418977227</v>
      </c>
      <c r="R148" s="26" t="n">
        <f aca="false">Q148*Curves!B137</f>
        <v>1986.66896627265</v>
      </c>
      <c r="S148" s="26" t="n">
        <f aca="false">R148*A148</f>
        <v>61586.7379544523</v>
      </c>
      <c r="T148" s="30"/>
      <c r="U148" s="30"/>
      <c r="V148" s="22"/>
    </row>
    <row r="149" customFormat="false" ht="12.75" hidden="false" customHeight="false" outlineLevel="0" collapsed="false">
      <c r="A149" s="27" t="n">
        <f aca="false">B149-B148</f>
        <v>30</v>
      </c>
      <c r="B149" s="17" t="n">
        <v>41029</v>
      </c>
      <c r="C149" s="18" t="n">
        <v>41000</v>
      </c>
      <c r="D149" s="19" t="n">
        <v>41075</v>
      </c>
      <c r="E149" s="20" t="n">
        <v>267940.18703506</v>
      </c>
      <c r="F149" s="20" t="n">
        <f aca="false">E149/A149</f>
        <v>8931.33956783535</v>
      </c>
      <c r="G149" s="20" t="n">
        <f aca="false">F149*Curves!B138</f>
        <v>4143.84591588242</v>
      </c>
      <c r="H149" s="20" t="n">
        <f aca="false">G149*A149</f>
        <v>124315.377476473</v>
      </c>
      <c r="I149" s="30"/>
      <c r="J149" s="30"/>
      <c r="K149" s="31"/>
      <c r="L149" s="28"/>
      <c r="M149" s="29" t="n">
        <v>41029</v>
      </c>
      <c r="N149" s="18" t="n">
        <v>41000</v>
      </c>
      <c r="O149" s="19" t="n">
        <f aca="false">D149</f>
        <v>41075</v>
      </c>
      <c r="P149" s="26" t="n">
        <v>131970.53988294</v>
      </c>
      <c r="Q149" s="26" t="n">
        <f aca="false">P149/A149</f>
        <v>4399.01799609801</v>
      </c>
      <c r="R149" s="26" t="n">
        <f aca="false">Q149*Curves!B138</f>
        <v>2040.99873468835</v>
      </c>
      <c r="S149" s="26" t="n">
        <f aca="false">R149*A149</f>
        <v>61229.9620406506</v>
      </c>
      <c r="T149" s="30"/>
      <c r="U149" s="30"/>
      <c r="V149" s="22"/>
    </row>
    <row r="150" customFormat="false" ht="12.75" hidden="false" customHeight="false" outlineLevel="0" collapsed="false">
      <c r="A150" s="27" t="n">
        <f aca="false">B150-B149</f>
        <v>31</v>
      </c>
      <c r="B150" s="17" t="n">
        <v>41060</v>
      </c>
      <c r="C150" s="18" t="n">
        <v>41030</v>
      </c>
      <c r="D150" s="19" t="n">
        <v>41105</v>
      </c>
      <c r="E150" s="20" t="n">
        <v>267940.18703506</v>
      </c>
      <c r="F150" s="20" t="n">
        <f aca="false">E150/A150</f>
        <v>8643.23183984066</v>
      </c>
      <c r="G150" s="20" t="n">
        <f aca="false">F150*Curves!B139</f>
        <v>3987.68336488992</v>
      </c>
      <c r="H150" s="20" t="n">
        <f aca="false">G150*A150</f>
        <v>123618.184311587</v>
      </c>
      <c r="I150" s="30"/>
      <c r="J150" s="30"/>
      <c r="K150" s="31"/>
      <c r="L150" s="28"/>
      <c r="M150" s="29" t="n">
        <v>41060</v>
      </c>
      <c r="N150" s="18" t="n">
        <v>41030</v>
      </c>
      <c r="O150" s="19" t="n">
        <f aca="false">D150</f>
        <v>41105</v>
      </c>
      <c r="P150" s="26" t="n">
        <v>131970.53988294</v>
      </c>
      <c r="Q150" s="26" t="n">
        <f aca="false">P150/A150</f>
        <v>4257.11418977227</v>
      </c>
      <c r="R150" s="26" t="n">
        <f aca="false">Q150*Curves!B139</f>
        <v>1964.08285136369</v>
      </c>
      <c r="S150" s="26" t="n">
        <f aca="false">R150*A150</f>
        <v>60886.5683922744</v>
      </c>
      <c r="T150" s="30"/>
      <c r="U150" s="30"/>
      <c r="V150" s="22"/>
    </row>
    <row r="151" customFormat="false" ht="12.75" hidden="false" customHeight="false" outlineLevel="0" collapsed="false">
      <c r="A151" s="27" t="n">
        <f aca="false">B151-B150</f>
        <v>30</v>
      </c>
      <c r="B151" s="17" t="n">
        <v>41090</v>
      </c>
      <c r="C151" s="18" t="n">
        <v>41061</v>
      </c>
      <c r="D151" s="19" t="n">
        <v>41136</v>
      </c>
      <c r="E151" s="20" t="n">
        <v>267940.18703506</v>
      </c>
      <c r="F151" s="20" t="n">
        <f aca="false">E151/A151</f>
        <v>8931.33956783535</v>
      </c>
      <c r="G151" s="20" t="n">
        <f aca="false">F151*Curves!B140</f>
        <v>4096.72204701553</v>
      </c>
      <c r="H151" s="20" t="n">
        <f aca="false">G151*A151</f>
        <v>122901.661410466</v>
      </c>
      <c r="I151" s="30"/>
      <c r="J151" s="30"/>
      <c r="K151" s="31"/>
      <c r="L151" s="28"/>
      <c r="M151" s="29" t="n">
        <v>41090</v>
      </c>
      <c r="N151" s="18" t="n">
        <v>41061</v>
      </c>
      <c r="O151" s="19" t="n">
        <f aca="false">D151</f>
        <v>41136</v>
      </c>
      <c r="P151" s="26" t="n">
        <v>131970.53988294</v>
      </c>
      <c r="Q151" s="26" t="n">
        <f aca="false">P151/A151</f>
        <v>4399.01799609801</v>
      </c>
      <c r="R151" s="26" t="n">
        <f aca="false">Q151*Curves!B140</f>
        <v>2017.7884709181</v>
      </c>
      <c r="S151" s="26" t="n">
        <f aca="false">R151*A151</f>
        <v>60533.6541275429</v>
      </c>
      <c r="T151" s="30"/>
      <c r="U151" s="30"/>
      <c r="V151" s="22"/>
    </row>
    <row r="152" customFormat="false" ht="12.75" hidden="false" customHeight="false" outlineLevel="0" collapsed="false">
      <c r="A152" s="27" t="n">
        <f aca="false">B152-B151</f>
        <v>31</v>
      </c>
      <c r="B152" s="17" t="n">
        <v>41121</v>
      </c>
      <c r="C152" s="18" t="n">
        <v>41091</v>
      </c>
      <c r="D152" s="19" t="n">
        <v>41167</v>
      </c>
      <c r="E152" s="20" t="n">
        <v>267940.18703506</v>
      </c>
      <c r="F152" s="20" t="n">
        <f aca="false">E152/A152</f>
        <v>8643.23183984066</v>
      </c>
      <c r="G152" s="20" t="n">
        <f aca="false">F152*Curves!B141</f>
        <v>3942.32312160827</v>
      </c>
      <c r="H152" s="20" t="n">
        <f aca="false">G152*A152</f>
        <v>122212.016769856</v>
      </c>
      <c r="I152" s="30"/>
      <c r="J152" s="30"/>
      <c r="K152" s="31"/>
      <c r="L152" s="28"/>
      <c r="M152" s="29" t="n">
        <v>41121</v>
      </c>
      <c r="N152" s="18" t="n">
        <v>41091</v>
      </c>
      <c r="O152" s="19" t="n">
        <f aca="false">D152</f>
        <v>41167</v>
      </c>
      <c r="P152" s="26" t="n">
        <v>131970.53988294</v>
      </c>
      <c r="Q152" s="26" t="n">
        <f aca="false">P152/A152</f>
        <v>4257.11418977227</v>
      </c>
      <c r="R152" s="26" t="n">
        <f aca="false">Q152*Curves!B141</f>
        <v>1941.74123900109</v>
      </c>
      <c r="S152" s="26" t="n">
        <f aca="false">R152*A152</f>
        <v>60193.9784090337</v>
      </c>
      <c r="T152" s="30"/>
      <c r="U152" s="30"/>
      <c r="V152" s="22"/>
    </row>
    <row r="153" customFormat="false" ht="12.75" hidden="false" customHeight="false" outlineLevel="0" collapsed="false">
      <c r="A153" s="27" t="n">
        <f aca="false">B153-B152</f>
        <v>31</v>
      </c>
      <c r="B153" s="17" t="n">
        <v>41152</v>
      </c>
      <c r="C153" s="18" t="n">
        <v>41122</v>
      </c>
      <c r="D153" s="19" t="n">
        <v>41197</v>
      </c>
      <c r="E153" s="20" t="n">
        <v>267940.18703506</v>
      </c>
      <c r="F153" s="20" t="n">
        <f aca="false">E153/A153</f>
        <v>8643.23183984066</v>
      </c>
      <c r="G153" s="20" t="n">
        <f aca="false">F153*Curves!B142</f>
        <v>3919.45980734444</v>
      </c>
      <c r="H153" s="20" t="n">
        <f aca="false">G153*A153</f>
        <v>121503.254027678</v>
      </c>
      <c r="I153" s="30"/>
      <c r="J153" s="30"/>
      <c r="K153" s="31"/>
      <c r="L153" s="28"/>
      <c r="M153" s="29" t="n">
        <v>41152</v>
      </c>
      <c r="N153" s="18" t="n">
        <v>41122</v>
      </c>
      <c r="O153" s="19" t="n">
        <f aca="false">D153</f>
        <v>41197</v>
      </c>
      <c r="P153" s="26" t="n">
        <v>131970.53988294</v>
      </c>
      <c r="Q153" s="26" t="n">
        <f aca="false">P153/A153</f>
        <v>4257.11418977227</v>
      </c>
      <c r="R153" s="26" t="n">
        <f aca="false">Q153*Curves!B142</f>
        <v>1930.48020361741</v>
      </c>
      <c r="S153" s="26" t="n">
        <f aca="false">R153*A153</f>
        <v>59844.8863121397</v>
      </c>
      <c r="T153" s="30"/>
      <c r="U153" s="30"/>
      <c r="V153" s="22"/>
    </row>
    <row r="154" customFormat="false" ht="12.75" hidden="false" customHeight="false" outlineLevel="0" collapsed="false">
      <c r="A154" s="27" t="n">
        <f aca="false">B154-B153</f>
        <v>30</v>
      </c>
      <c r="B154" s="17" t="n">
        <v>41182</v>
      </c>
      <c r="C154" s="18" t="n">
        <v>41153</v>
      </c>
      <c r="D154" s="19" t="n">
        <v>41228</v>
      </c>
      <c r="E154" s="20" t="n">
        <v>267940.18703506</v>
      </c>
      <c r="F154" s="20" t="n">
        <f aca="false">E154/A154</f>
        <v>8931.33956783535</v>
      </c>
      <c r="G154" s="20" t="n">
        <f aca="false">F154*Curves!B143</f>
        <v>4026.61348330117</v>
      </c>
      <c r="H154" s="20" t="n">
        <f aca="false">G154*A154</f>
        <v>120798.404499035</v>
      </c>
      <c r="I154" s="30"/>
      <c r="J154" s="30"/>
      <c r="K154" s="31"/>
      <c r="L154" s="28"/>
      <c r="M154" s="29" t="n">
        <v>41182</v>
      </c>
      <c r="N154" s="18" t="n">
        <v>41153</v>
      </c>
      <c r="O154" s="19" t="n">
        <f aca="false">D154</f>
        <v>41228</v>
      </c>
      <c r="P154" s="26" t="n">
        <v>131970.53988294</v>
      </c>
      <c r="Q154" s="26" t="n">
        <f aca="false">P154/A154</f>
        <v>4399.01799609801</v>
      </c>
      <c r="R154" s="26" t="n">
        <f aca="false">Q154*Curves!B143</f>
        <v>1983.25738729759</v>
      </c>
      <c r="S154" s="26" t="n">
        <f aca="false">R154*A154</f>
        <v>59497.7216189277</v>
      </c>
      <c r="T154" s="30"/>
      <c r="U154" s="30"/>
      <c r="V154" s="22"/>
    </row>
    <row r="155" customFormat="false" ht="12.75" hidden="false" customHeight="false" outlineLevel="0" collapsed="false">
      <c r="A155" s="27" t="n">
        <f aca="false">B155-B154</f>
        <v>31</v>
      </c>
      <c r="B155" s="17" t="n">
        <v>41213</v>
      </c>
      <c r="C155" s="18" t="n">
        <v>41183</v>
      </c>
      <c r="D155" s="19" t="n">
        <v>41258</v>
      </c>
      <c r="E155" s="20" t="n">
        <v>267940.18703506</v>
      </c>
      <c r="F155" s="20" t="n">
        <f aca="false">E155/A155</f>
        <v>8643.23183984066</v>
      </c>
      <c r="G155" s="20" t="n">
        <f aca="false">F155*Curves!B144</f>
        <v>3874.83866879835</v>
      </c>
      <c r="H155" s="20" t="n">
        <f aca="false">G155*A155</f>
        <v>120119.998732749</v>
      </c>
      <c r="I155" s="30"/>
      <c r="J155" s="30"/>
      <c r="K155" s="31"/>
      <c r="L155" s="28"/>
      <c r="M155" s="29" t="n">
        <v>41213</v>
      </c>
      <c r="N155" s="18" t="n">
        <v>41183</v>
      </c>
      <c r="O155" s="19" t="n">
        <f aca="false">D155</f>
        <v>41258</v>
      </c>
      <c r="P155" s="26" t="n">
        <v>131970.53988294</v>
      </c>
      <c r="Q155" s="26" t="n">
        <f aca="false">P155/A155</f>
        <v>4257.11418977227</v>
      </c>
      <c r="R155" s="26" t="n">
        <f aca="false">Q155*Curves!B144</f>
        <v>1908.5026279156</v>
      </c>
      <c r="S155" s="26" t="n">
        <f aca="false">R155*A155</f>
        <v>59163.5814653837</v>
      </c>
      <c r="T155" s="30"/>
      <c r="U155" s="30"/>
      <c r="V155" s="22"/>
    </row>
    <row r="156" customFormat="false" ht="12.75" hidden="false" customHeight="false" outlineLevel="0" collapsed="false">
      <c r="A156" s="27" t="n">
        <f aca="false">B156-B155</f>
        <v>30</v>
      </c>
      <c r="B156" s="17" t="n">
        <v>41243</v>
      </c>
      <c r="C156" s="18" t="n">
        <v>41214</v>
      </c>
      <c r="D156" s="19" t="n">
        <v>41289</v>
      </c>
      <c r="E156" s="20" t="n">
        <v>267940.18703506</v>
      </c>
      <c r="F156" s="20" t="n">
        <f aca="false">E156/A156</f>
        <v>8931.33956783535</v>
      </c>
      <c r="G156" s="20" t="n">
        <f aca="false">F156*Curves!B145</f>
        <v>3980.75966377627</v>
      </c>
      <c r="H156" s="20" t="n">
        <f aca="false">G156*A156</f>
        <v>119422.789913288</v>
      </c>
      <c r="I156" s="30"/>
      <c r="J156" s="30"/>
      <c r="K156" s="31"/>
      <c r="L156" s="28"/>
      <c r="M156" s="29" t="n">
        <v>41243</v>
      </c>
      <c r="N156" s="18" t="n">
        <v>41214</v>
      </c>
      <c r="O156" s="19" t="n">
        <f aca="false">D156</f>
        <v>41289</v>
      </c>
      <c r="P156" s="26" t="n">
        <v>131970.53988294</v>
      </c>
      <c r="Q156" s="26" t="n">
        <f aca="false">P156/A156</f>
        <v>4399.01799609801</v>
      </c>
      <c r="R156" s="26" t="n">
        <f aca="false">Q156*Curves!B145</f>
        <v>1960.67267021816</v>
      </c>
      <c r="S156" s="26" t="n">
        <f aca="false">R156*A156</f>
        <v>58820.1801065449</v>
      </c>
      <c r="T156" s="30"/>
      <c r="U156" s="30"/>
      <c r="V156" s="22"/>
    </row>
    <row r="157" customFormat="false" ht="12.75" hidden="false" customHeight="false" outlineLevel="0" collapsed="false">
      <c r="A157" s="27" t="n">
        <f aca="false">B157-B156</f>
        <v>31</v>
      </c>
      <c r="B157" s="17" t="n">
        <v>41274</v>
      </c>
      <c r="C157" s="18" t="n">
        <v>41244</v>
      </c>
      <c r="D157" s="19" t="n">
        <v>41320</v>
      </c>
      <c r="E157" s="20" t="n">
        <v>267940.18703506</v>
      </c>
      <c r="F157" s="20" t="n">
        <f aca="false">E157/A157</f>
        <v>8643.23183984066</v>
      </c>
      <c r="G157" s="20" t="n">
        <f aca="false">F157*Curves!B146</f>
        <v>3830.70130408047</v>
      </c>
      <c r="H157" s="20" t="n">
        <f aca="false">G157*A157</f>
        <v>118751.740426495</v>
      </c>
      <c r="I157" s="30"/>
      <c r="J157" s="30"/>
      <c r="K157" s="31"/>
      <c r="L157" s="28"/>
      <c r="M157" s="29" t="n">
        <v>41274</v>
      </c>
      <c r="N157" s="18" t="n">
        <v>41244</v>
      </c>
      <c r="O157" s="19" t="n">
        <f aca="false">D157</f>
        <v>41320</v>
      </c>
      <c r="P157" s="26" t="n">
        <v>131970.53988294</v>
      </c>
      <c r="Q157" s="26" t="n">
        <f aca="false">P157/A157</f>
        <v>4257.11418977227</v>
      </c>
      <c r="R157" s="26" t="n">
        <f aca="false">Q157*Curves!B146</f>
        <v>1886.76332887546</v>
      </c>
      <c r="S157" s="26" t="n">
        <f aca="false">R157*A157</f>
        <v>58489.6631951391</v>
      </c>
      <c r="T157" s="30"/>
      <c r="U157" s="30"/>
      <c r="V157" s="22"/>
    </row>
    <row r="158" customFormat="false" ht="12.75" hidden="false" customHeight="false" outlineLevel="0" collapsed="false">
      <c r="D158" s="32"/>
      <c r="M158" s="33"/>
    </row>
  </sheetData>
  <mergeCells count="5">
    <mergeCell ref="A1:C1"/>
    <mergeCell ref="A2:C2"/>
    <mergeCell ref="A3:C3"/>
    <mergeCell ref="A4:C4"/>
    <mergeCell ref="A5:C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4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K16" activeCellId="0" sqref="K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16.99"/>
    <col collapsed="false" customWidth="true" hidden="false" outlineLevel="0" max="3" min="3" style="0" width="15.56"/>
    <col collapsed="false" customWidth="true" hidden="false" outlineLevel="0" max="4" min="4" style="0" width="18.28"/>
    <col collapsed="false" customWidth="true" hidden="false" outlineLevel="0" max="5" min="5" style="0" width="7.85"/>
    <col collapsed="false" customWidth="true" hidden="false" outlineLevel="0" max="6" min="6" style="0" width="11.28"/>
    <col collapsed="false" customWidth="true" hidden="false" outlineLevel="0" max="7" min="7" style="0" width="12.42"/>
    <col collapsed="false" customWidth="true" hidden="false" outlineLevel="0" max="8" min="8" style="0" width="10.71"/>
    <col collapsed="false" customWidth="true" hidden="false" outlineLevel="0" max="9" min="9" style="0" width="12.14"/>
  </cols>
  <sheetData>
    <row r="1" customFormat="false" ht="12.75" hidden="false" customHeight="false" outlineLevel="0" collapsed="false">
      <c r="B1" s="0" t="s">
        <v>24</v>
      </c>
      <c r="C1" s="0" t="s">
        <v>25</v>
      </c>
      <c r="D1" s="0" t="s">
        <v>26</v>
      </c>
      <c r="F1" s="0" t="s">
        <v>27</v>
      </c>
      <c r="G1" s="0" t="s">
        <v>28</v>
      </c>
      <c r="H1" s="0" t="s">
        <v>29</v>
      </c>
      <c r="I1" s="0" t="s">
        <v>30</v>
      </c>
    </row>
    <row r="2" customFormat="false" ht="12.75" hidden="false" customHeight="false" outlineLevel="0" collapsed="false">
      <c r="A2" s="34" t="n">
        <v>36861</v>
      </c>
      <c r="B2" s="35" t="n">
        <v>0.993245783972834</v>
      </c>
      <c r="C2" s="36" t="n">
        <v>4.771</v>
      </c>
      <c r="D2" s="0" t="n">
        <v>0.635</v>
      </c>
      <c r="F2" s="36" t="n">
        <v>0.4</v>
      </c>
      <c r="G2" s="37" t="n">
        <v>0.667</v>
      </c>
      <c r="H2" s="36" t="n">
        <v>0.26</v>
      </c>
      <c r="I2" s="37" t="n">
        <v>0.635</v>
      </c>
    </row>
    <row r="3" customFormat="false" ht="12.75" hidden="false" customHeight="false" outlineLevel="0" collapsed="false">
      <c r="A3" s="34" t="n">
        <v>36892</v>
      </c>
      <c r="B3" s="35" t="n">
        <v>0.987599072339988</v>
      </c>
      <c r="C3" s="36" t="n">
        <v>4.795</v>
      </c>
      <c r="D3" s="0" t="n">
        <v>0.6725</v>
      </c>
      <c r="F3" s="36" t="n">
        <v>0.48</v>
      </c>
      <c r="G3" s="37" t="n">
        <v>0.706</v>
      </c>
      <c r="H3" s="36" t="n">
        <v>0.28</v>
      </c>
      <c r="I3" s="37" t="n">
        <v>0.673</v>
      </c>
    </row>
    <row r="4" customFormat="false" ht="12.75" hidden="false" customHeight="false" outlineLevel="0" collapsed="false">
      <c r="A4" s="34" t="n">
        <v>36923</v>
      </c>
      <c r="B4" s="35" t="n">
        <v>0.981767033805339</v>
      </c>
      <c r="C4" s="36" t="n">
        <v>4.612</v>
      </c>
      <c r="D4" s="0" t="n">
        <v>0.6725</v>
      </c>
      <c r="F4" s="36" t="n">
        <v>0.48</v>
      </c>
      <c r="G4" s="37" t="n">
        <v>0.706</v>
      </c>
      <c r="H4" s="36" t="n">
        <v>0.28</v>
      </c>
      <c r="I4" s="37" t="n">
        <v>0.673</v>
      </c>
    </row>
    <row r="5" customFormat="false" ht="12.75" hidden="false" customHeight="false" outlineLevel="0" collapsed="false">
      <c r="A5" s="34" t="n">
        <v>36951</v>
      </c>
      <c r="B5" s="35" t="n">
        <v>0.97684686438414</v>
      </c>
      <c r="C5" s="36" t="n">
        <v>4.4</v>
      </c>
      <c r="D5" s="0" t="n">
        <v>0.625</v>
      </c>
      <c r="F5" s="36" t="n">
        <v>0.4</v>
      </c>
      <c r="G5" s="37" t="n">
        <v>0.656</v>
      </c>
      <c r="H5" s="36" t="n">
        <v>0.25</v>
      </c>
      <c r="I5" s="37" t="n">
        <v>0.625</v>
      </c>
    </row>
    <row r="6" customFormat="false" ht="12.75" hidden="false" customHeight="false" outlineLevel="0" collapsed="false">
      <c r="A6" s="34" t="n">
        <v>36982</v>
      </c>
      <c r="B6" s="35" t="n">
        <v>0.971470041445508</v>
      </c>
      <c r="C6" s="36" t="n">
        <v>4.175</v>
      </c>
      <c r="D6" s="0" t="n">
        <v>0.505</v>
      </c>
      <c r="F6" s="36" t="n">
        <v>0.27</v>
      </c>
      <c r="G6" s="37" t="n">
        <v>0.495</v>
      </c>
      <c r="H6" s="36" t="n">
        <v>0.22</v>
      </c>
      <c r="I6" s="37" t="n">
        <v>0.495</v>
      </c>
    </row>
    <row r="7" customFormat="false" ht="12.75" hidden="false" customHeight="false" outlineLevel="0" collapsed="false">
      <c r="A7" s="34" t="n">
        <v>37012</v>
      </c>
      <c r="B7" s="35" t="n">
        <v>0.966276403799769</v>
      </c>
      <c r="C7" s="36" t="n">
        <v>4.097</v>
      </c>
      <c r="D7" s="0" t="n">
        <v>0.44</v>
      </c>
      <c r="F7" s="36" t="n">
        <v>0.24</v>
      </c>
      <c r="G7" s="37" t="n">
        <v>0.431</v>
      </c>
      <c r="H7" s="36" t="n">
        <v>0.2</v>
      </c>
      <c r="I7" s="37" t="n">
        <v>0.431</v>
      </c>
    </row>
    <row r="8" customFormat="false" ht="12.75" hidden="false" customHeight="false" outlineLevel="0" collapsed="false">
      <c r="A8" s="34" t="n">
        <v>37043</v>
      </c>
      <c r="B8" s="35" t="n">
        <v>0.960982443468125</v>
      </c>
      <c r="C8" s="36" t="n">
        <v>4.092</v>
      </c>
      <c r="D8" s="0" t="n">
        <v>0.425</v>
      </c>
      <c r="F8" s="36" t="n">
        <v>0.25</v>
      </c>
      <c r="G8" s="37" t="n">
        <v>0.417</v>
      </c>
      <c r="H8" s="36" t="n">
        <v>0.21</v>
      </c>
      <c r="I8" s="37" t="n">
        <v>0.417</v>
      </c>
    </row>
    <row r="9" customFormat="false" ht="12.75" hidden="false" customHeight="false" outlineLevel="0" collapsed="false">
      <c r="A9" s="34" t="n">
        <v>37073</v>
      </c>
      <c r="B9" s="35" t="n">
        <v>0.955914331522198</v>
      </c>
      <c r="C9" s="36" t="n">
        <v>4.087</v>
      </c>
      <c r="D9" s="0" t="n">
        <v>0.42</v>
      </c>
      <c r="F9" s="36" t="n">
        <v>0.27</v>
      </c>
      <c r="G9" s="37" t="n">
        <v>0.412</v>
      </c>
      <c r="H9" s="36" t="n">
        <v>0.21</v>
      </c>
      <c r="I9" s="37" t="n">
        <v>0.412</v>
      </c>
    </row>
    <row r="10" customFormat="false" ht="12.75" hidden="false" customHeight="false" outlineLevel="0" collapsed="false">
      <c r="A10" s="34" t="n">
        <v>37104</v>
      </c>
      <c r="B10" s="35" t="n">
        <v>0.95071452670818</v>
      </c>
      <c r="C10" s="36" t="n">
        <v>4.085</v>
      </c>
      <c r="D10" s="0" t="n">
        <v>0.42</v>
      </c>
      <c r="F10" s="36" t="n">
        <v>0.27</v>
      </c>
      <c r="G10" s="37" t="n">
        <v>0.412</v>
      </c>
      <c r="H10" s="36" t="n">
        <v>0.21</v>
      </c>
      <c r="I10" s="37" t="n">
        <v>0.412</v>
      </c>
    </row>
    <row r="11" customFormat="false" ht="12.75" hidden="false" customHeight="false" outlineLevel="0" collapsed="false">
      <c r="A11" s="34" t="n">
        <v>37135</v>
      </c>
      <c r="B11" s="35" t="n">
        <v>0.945576267687383</v>
      </c>
      <c r="C11" s="36" t="n">
        <v>4.085</v>
      </c>
      <c r="D11" s="0" t="n">
        <v>0.42</v>
      </c>
      <c r="F11" s="36" t="n">
        <v>0.25</v>
      </c>
      <c r="G11" s="37" t="n">
        <v>0.412</v>
      </c>
      <c r="H11" s="36" t="n">
        <v>0.2</v>
      </c>
      <c r="I11" s="37" t="n">
        <v>0.412</v>
      </c>
    </row>
    <row r="12" customFormat="false" ht="12.75" hidden="false" customHeight="false" outlineLevel="0" collapsed="false">
      <c r="A12" s="34" t="n">
        <v>37165</v>
      </c>
      <c r="B12" s="35" t="n">
        <v>0.940638512945078</v>
      </c>
      <c r="C12" s="36" t="n">
        <v>4.098</v>
      </c>
      <c r="D12" s="0" t="n">
        <v>0.42</v>
      </c>
      <c r="F12" s="36" t="n">
        <v>0.27</v>
      </c>
      <c r="G12" s="37" t="n">
        <v>0.412</v>
      </c>
      <c r="H12" s="36" t="n">
        <v>0.22</v>
      </c>
      <c r="I12" s="37" t="n">
        <v>0.412</v>
      </c>
    </row>
    <row r="13" customFormat="false" ht="12.75" hidden="false" customHeight="false" outlineLevel="0" collapsed="false">
      <c r="A13" s="34" t="n">
        <v>37196</v>
      </c>
      <c r="B13" s="35" t="n">
        <v>0.935550329544104</v>
      </c>
      <c r="C13" s="36" t="n">
        <v>4.218</v>
      </c>
      <c r="D13" s="0" t="n">
        <v>0.42</v>
      </c>
      <c r="F13" s="36" t="n">
        <v>0.3225</v>
      </c>
      <c r="G13" s="37" t="n">
        <v>0.42</v>
      </c>
      <c r="H13" s="36" t="n">
        <v>0.25</v>
      </c>
      <c r="I13" s="37" t="n">
        <v>0.42</v>
      </c>
    </row>
    <row r="14" customFormat="false" ht="12.75" hidden="false" customHeight="false" outlineLevel="0" collapsed="false">
      <c r="A14" s="34" t="n">
        <v>37226</v>
      </c>
      <c r="B14" s="35" t="n">
        <v>0.930673075683144</v>
      </c>
      <c r="C14" s="36" t="n">
        <v>4.34</v>
      </c>
      <c r="D14" s="0" t="n">
        <v>0.4225</v>
      </c>
      <c r="F14" s="36" t="n">
        <v>0.43</v>
      </c>
      <c r="G14" s="37" t="n">
        <v>0.423</v>
      </c>
      <c r="H14" s="36" t="n">
        <v>0.285</v>
      </c>
      <c r="I14" s="37" t="n">
        <v>0.423</v>
      </c>
    </row>
    <row r="15" customFormat="false" ht="12.75" hidden="false" customHeight="false" outlineLevel="0" collapsed="false">
      <c r="A15" s="34" t="n">
        <v>37257</v>
      </c>
      <c r="B15" s="35" t="n">
        <v>0.925638581368237</v>
      </c>
      <c r="C15" s="36" t="n">
        <v>4.355</v>
      </c>
      <c r="D15" s="0" t="n">
        <v>0.425</v>
      </c>
      <c r="F15" s="36" t="n">
        <v>0.46</v>
      </c>
      <c r="G15" s="37" t="n">
        <v>0.425</v>
      </c>
      <c r="H15" s="36" t="n">
        <v>0.295</v>
      </c>
      <c r="I15" s="37" t="n">
        <v>0.425</v>
      </c>
    </row>
    <row r="16" customFormat="false" ht="12.75" hidden="false" customHeight="false" outlineLevel="0" collapsed="false">
      <c r="A16" s="34" t="n">
        <v>37288</v>
      </c>
      <c r="B16" s="35" t="n">
        <v>0.920583880181411</v>
      </c>
      <c r="C16" s="36" t="n">
        <v>4.169</v>
      </c>
      <c r="D16" s="0" t="n">
        <v>0.4175</v>
      </c>
      <c r="F16" s="36" t="n">
        <v>0.45</v>
      </c>
      <c r="G16" s="37" t="n">
        <v>0.418</v>
      </c>
      <c r="H16" s="36" t="n">
        <v>0.295</v>
      </c>
      <c r="I16" s="37" t="n">
        <v>0.418</v>
      </c>
    </row>
    <row r="17" customFormat="false" ht="12.75" hidden="false" customHeight="false" outlineLevel="0" collapsed="false">
      <c r="A17" s="34" t="n">
        <v>37316</v>
      </c>
      <c r="B17" s="35" t="n">
        <v>0.916048007315513</v>
      </c>
      <c r="C17" s="36" t="n">
        <v>3.992</v>
      </c>
      <c r="D17" s="0" t="n">
        <v>0.38</v>
      </c>
      <c r="F17" s="36" t="n">
        <v>0.43</v>
      </c>
      <c r="G17" s="37" t="n">
        <v>0.38</v>
      </c>
      <c r="H17" s="36" t="n">
        <v>0.265</v>
      </c>
      <c r="I17" s="37" t="n">
        <v>0.38</v>
      </c>
    </row>
    <row r="18" customFormat="false" ht="12.75" hidden="false" customHeight="false" outlineLevel="0" collapsed="false">
      <c r="A18" s="34" t="n">
        <v>37347</v>
      </c>
      <c r="B18" s="35" t="n">
        <v>0.911067501601251</v>
      </c>
      <c r="C18" s="36" t="n">
        <v>3.805</v>
      </c>
      <c r="D18" s="0" t="n">
        <v>0.3325</v>
      </c>
      <c r="F18" s="36" t="n">
        <v>0.25</v>
      </c>
      <c r="G18" s="37" t="n">
        <v>0.326</v>
      </c>
      <c r="H18" s="36" t="n">
        <v>0.205</v>
      </c>
      <c r="I18" s="37" t="n">
        <v>0.326</v>
      </c>
    </row>
    <row r="19" customFormat="false" ht="12.75" hidden="false" customHeight="false" outlineLevel="0" collapsed="false">
      <c r="A19" s="34" t="n">
        <v>37377</v>
      </c>
      <c r="B19" s="35" t="n">
        <v>0.906295263142346</v>
      </c>
      <c r="C19" s="36" t="n">
        <v>3.76</v>
      </c>
      <c r="D19" s="0" t="n">
        <v>0.3165</v>
      </c>
      <c r="F19" s="36" t="n">
        <v>0.2025</v>
      </c>
      <c r="G19" s="37" t="n">
        <v>0.31</v>
      </c>
      <c r="H19" s="36" t="n">
        <v>0.1925</v>
      </c>
      <c r="I19" s="37" t="n">
        <v>0.31</v>
      </c>
    </row>
    <row r="20" customFormat="false" ht="12.75" hidden="false" customHeight="false" outlineLevel="0" collapsed="false">
      <c r="A20" s="34" t="n">
        <v>37408</v>
      </c>
      <c r="B20" s="35" t="n">
        <v>0.901399531326673</v>
      </c>
      <c r="C20" s="36" t="n">
        <v>3.755</v>
      </c>
      <c r="D20" s="0" t="n">
        <v>0.3165</v>
      </c>
      <c r="F20" s="36" t="n">
        <v>0.2025</v>
      </c>
      <c r="G20" s="37" t="n">
        <v>0.31</v>
      </c>
      <c r="H20" s="36" t="n">
        <v>0.1925</v>
      </c>
      <c r="I20" s="37" t="n">
        <v>0.31</v>
      </c>
    </row>
    <row r="21" customFormat="false" ht="12.75" hidden="false" customHeight="false" outlineLevel="0" collapsed="false">
      <c r="A21" s="34" t="n">
        <v>37438</v>
      </c>
      <c r="B21" s="35" t="n">
        <v>0.896678840657467</v>
      </c>
      <c r="C21" s="36" t="n">
        <v>3.78</v>
      </c>
      <c r="D21" s="0" t="n">
        <v>0.3165</v>
      </c>
      <c r="F21" s="36" t="n">
        <v>0.215</v>
      </c>
      <c r="G21" s="37" t="n">
        <v>0.31</v>
      </c>
      <c r="H21" s="36" t="n">
        <v>0.1925</v>
      </c>
      <c r="I21" s="37" t="n">
        <v>0.31</v>
      </c>
    </row>
    <row r="22" customFormat="false" ht="12.75" hidden="false" customHeight="false" outlineLevel="0" collapsed="false">
      <c r="A22" s="34" t="n">
        <v>37469</v>
      </c>
      <c r="B22" s="35" t="n">
        <v>0.891804971235636</v>
      </c>
      <c r="C22" s="36" t="n">
        <v>3.79</v>
      </c>
      <c r="D22" s="0" t="n">
        <v>0.3165</v>
      </c>
      <c r="F22" s="36" t="n">
        <v>0.215</v>
      </c>
      <c r="G22" s="37" t="n">
        <v>0.31</v>
      </c>
      <c r="H22" s="36" t="n">
        <v>0.1925</v>
      </c>
      <c r="I22" s="37" t="n">
        <v>0.31</v>
      </c>
    </row>
    <row r="23" customFormat="false" ht="12.75" hidden="false" customHeight="false" outlineLevel="0" collapsed="false">
      <c r="A23" s="34" t="n">
        <v>37500</v>
      </c>
      <c r="B23" s="35" t="n">
        <v>0.886962357526477</v>
      </c>
      <c r="C23" s="36" t="n">
        <v>3.802</v>
      </c>
      <c r="D23" s="0" t="n">
        <v>0.3165</v>
      </c>
      <c r="F23" s="36" t="n">
        <v>0.195</v>
      </c>
      <c r="G23" s="37" t="n">
        <v>0.31</v>
      </c>
      <c r="H23" s="36" t="n">
        <v>0.1925</v>
      </c>
      <c r="I23" s="37" t="n">
        <v>0.31</v>
      </c>
    </row>
    <row r="24" customFormat="false" ht="12.75" hidden="false" customHeight="false" outlineLevel="0" collapsed="false">
      <c r="A24" s="34" t="n">
        <v>37530</v>
      </c>
      <c r="B24" s="35" t="n">
        <v>0.882294811541681</v>
      </c>
      <c r="C24" s="36" t="n">
        <v>3.81</v>
      </c>
      <c r="D24" s="0" t="n">
        <v>0.3265</v>
      </c>
      <c r="F24" s="36" t="n">
        <v>0.215</v>
      </c>
      <c r="G24" s="37" t="n">
        <v>0.32</v>
      </c>
      <c r="H24" s="36" t="n">
        <v>0.1975</v>
      </c>
      <c r="I24" s="37" t="n">
        <v>0.32</v>
      </c>
    </row>
    <row r="25" customFormat="false" ht="12.75" hidden="false" customHeight="false" outlineLevel="0" collapsed="false">
      <c r="A25" s="34" t="n">
        <v>37561</v>
      </c>
      <c r="B25" s="35" t="n">
        <v>0.87748524765878</v>
      </c>
      <c r="C25" s="36" t="n">
        <v>3.935</v>
      </c>
      <c r="D25" s="0" t="n">
        <v>0.33</v>
      </c>
      <c r="F25" s="36" t="n">
        <v>0.315</v>
      </c>
      <c r="G25" s="37" t="n">
        <v>0.33</v>
      </c>
      <c r="H25" s="36" t="n">
        <v>0.2975</v>
      </c>
      <c r="I25" s="37" t="n">
        <v>0.33</v>
      </c>
    </row>
    <row r="26" customFormat="false" ht="12.75" hidden="false" customHeight="false" outlineLevel="0" collapsed="false">
      <c r="A26" s="34" t="n">
        <v>37591</v>
      </c>
      <c r="B26" s="35" t="n">
        <v>0.872858075840292</v>
      </c>
      <c r="C26" s="36" t="n">
        <v>4.05</v>
      </c>
      <c r="D26" s="0" t="n">
        <v>0.3315</v>
      </c>
      <c r="F26" s="36" t="n">
        <v>0.395</v>
      </c>
      <c r="G26" s="37" t="n">
        <v>0.332</v>
      </c>
      <c r="H26" s="36" t="n">
        <v>0.335</v>
      </c>
      <c r="I26" s="37" t="n">
        <v>0.332</v>
      </c>
    </row>
    <row r="27" customFormat="false" ht="12.75" hidden="false" customHeight="false" outlineLevel="0" collapsed="false">
      <c r="A27" s="34" t="n">
        <v>37622</v>
      </c>
      <c r="B27" s="35" t="n">
        <v>0.86807768706532</v>
      </c>
      <c r="C27" s="36" t="n">
        <v>4.065</v>
      </c>
      <c r="D27" s="0" t="n">
        <v>0.3325</v>
      </c>
      <c r="F27" s="36" t="n">
        <v>0.465</v>
      </c>
      <c r="G27" s="37" t="n">
        <v>0.333</v>
      </c>
      <c r="H27" s="36" t="n">
        <v>0.32</v>
      </c>
      <c r="I27" s="37" t="n">
        <v>0.333</v>
      </c>
    </row>
    <row r="28" customFormat="false" ht="12.75" hidden="false" customHeight="false" outlineLevel="0" collapsed="false">
      <c r="A28" s="34" t="n">
        <v>37653</v>
      </c>
      <c r="B28" s="35" t="n">
        <v>0.863289951855834</v>
      </c>
      <c r="C28" s="36" t="n">
        <v>3.92</v>
      </c>
      <c r="D28" s="0" t="n">
        <v>0.3265</v>
      </c>
      <c r="F28" s="36" t="n">
        <v>0.435</v>
      </c>
      <c r="G28" s="37" t="n">
        <v>0.327</v>
      </c>
      <c r="H28" s="36" t="n">
        <v>0.31</v>
      </c>
      <c r="I28" s="37" t="n">
        <v>0.327</v>
      </c>
    </row>
    <row r="29" customFormat="false" ht="12.75" hidden="false" customHeight="false" outlineLevel="0" collapsed="false">
      <c r="A29" s="34" t="n">
        <v>37681</v>
      </c>
      <c r="B29" s="35" t="n">
        <v>0.858986328514677</v>
      </c>
      <c r="C29" s="36" t="n">
        <v>3.74</v>
      </c>
      <c r="D29" s="0" t="n">
        <v>0.314</v>
      </c>
      <c r="F29" s="36" t="n">
        <v>0.39</v>
      </c>
      <c r="G29" s="37" t="n">
        <v>0.314</v>
      </c>
      <c r="H29" s="36" t="n">
        <v>0.29</v>
      </c>
      <c r="I29" s="37" t="n">
        <v>0.314</v>
      </c>
    </row>
    <row r="30" customFormat="false" ht="12.75" hidden="false" customHeight="false" outlineLevel="0" collapsed="false">
      <c r="A30" s="34" t="n">
        <v>37712</v>
      </c>
      <c r="B30" s="35" t="n">
        <v>0.85426294714496</v>
      </c>
      <c r="C30" s="36" t="n">
        <v>3.56</v>
      </c>
      <c r="D30" s="0" t="n">
        <v>0.291</v>
      </c>
      <c r="F30" s="36" t="n">
        <v>0.25</v>
      </c>
      <c r="G30" s="37" t="n">
        <v>0.285</v>
      </c>
      <c r="H30" s="36" t="n">
        <v>0.205</v>
      </c>
      <c r="I30" s="37" t="n">
        <v>0.285</v>
      </c>
    </row>
    <row r="31" customFormat="false" ht="12.75" hidden="false" customHeight="false" outlineLevel="0" collapsed="false">
      <c r="A31" s="34" t="n">
        <v>37742</v>
      </c>
      <c r="B31" s="35" t="n">
        <v>0.849740678504081</v>
      </c>
      <c r="C31" s="36" t="n">
        <v>3.515</v>
      </c>
      <c r="D31" s="0" t="n">
        <v>0.286</v>
      </c>
      <c r="F31" s="36" t="n">
        <v>0.2025</v>
      </c>
      <c r="G31" s="37" t="n">
        <v>0.28</v>
      </c>
      <c r="H31" s="36" t="n">
        <v>0.1925</v>
      </c>
      <c r="I31" s="37" t="n">
        <v>0.28</v>
      </c>
    </row>
    <row r="32" customFormat="false" ht="12.75" hidden="false" customHeight="false" outlineLevel="0" collapsed="false">
      <c r="A32" s="34" t="n">
        <v>37773</v>
      </c>
      <c r="B32" s="35" t="n">
        <v>0.845093609261533</v>
      </c>
      <c r="C32" s="36" t="n">
        <v>3.528</v>
      </c>
      <c r="D32" s="0" t="n">
        <v>0.2835</v>
      </c>
      <c r="F32" s="36" t="n">
        <v>0.2025</v>
      </c>
      <c r="G32" s="37" t="n">
        <v>0.278</v>
      </c>
      <c r="H32" s="36" t="n">
        <v>0.1925</v>
      </c>
      <c r="I32" s="37" t="n">
        <v>0.278</v>
      </c>
    </row>
    <row r="33" customFormat="false" ht="12.75" hidden="false" customHeight="false" outlineLevel="0" collapsed="false">
      <c r="A33" s="34" t="n">
        <v>37803</v>
      </c>
      <c r="B33" s="35" t="n">
        <v>0.84061461231866</v>
      </c>
      <c r="C33" s="36" t="n">
        <v>3.536</v>
      </c>
      <c r="D33" s="0" t="n">
        <v>0.2835</v>
      </c>
      <c r="F33" s="36" t="n">
        <v>0.215</v>
      </c>
      <c r="G33" s="37" t="n">
        <v>0.278</v>
      </c>
      <c r="H33" s="36" t="n">
        <v>0.1925</v>
      </c>
      <c r="I33" s="37" t="n">
        <v>0.278</v>
      </c>
    </row>
    <row r="34" customFormat="false" ht="12.75" hidden="false" customHeight="false" outlineLevel="0" collapsed="false">
      <c r="A34" s="34" t="n">
        <v>37834</v>
      </c>
      <c r="B34" s="35" t="n">
        <v>0.836001583891093</v>
      </c>
      <c r="C34" s="36" t="n">
        <v>3.538</v>
      </c>
      <c r="D34" s="0" t="n">
        <v>0.2835</v>
      </c>
      <c r="F34" s="36" t="n">
        <v>0.215</v>
      </c>
      <c r="G34" s="37" t="n">
        <v>0.278</v>
      </c>
      <c r="H34" s="36" t="n">
        <v>0.1925</v>
      </c>
      <c r="I34" s="37" t="n">
        <v>0.278</v>
      </c>
    </row>
    <row r="35" customFormat="false" ht="12.75" hidden="false" customHeight="false" outlineLevel="0" collapsed="false">
      <c r="A35" s="34" t="n">
        <v>37865</v>
      </c>
      <c r="B35" s="35" t="n">
        <v>0.831413611844914</v>
      </c>
      <c r="C35" s="36" t="n">
        <v>3.54</v>
      </c>
      <c r="D35" s="0" t="n">
        <v>0.2835</v>
      </c>
      <c r="F35" s="36" t="n">
        <v>0.195</v>
      </c>
      <c r="G35" s="37" t="n">
        <v>0.278</v>
      </c>
      <c r="H35" s="36" t="n">
        <v>0.1925</v>
      </c>
      <c r="I35" s="37" t="n">
        <v>0.278</v>
      </c>
    </row>
    <row r="36" customFormat="false" ht="12.75" hidden="false" customHeight="false" outlineLevel="0" collapsed="false">
      <c r="A36" s="34" t="n">
        <v>37895</v>
      </c>
      <c r="B36" s="35" t="n">
        <v>0.826992350739515</v>
      </c>
      <c r="C36" s="36" t="n">
        <v>3.55</v>
      </c>
      <c r="D36" s="0" t="n">
        <v>0.2845</v>
      </c>
      <c r="F36" s="36" t="n">
        <v>0.215</v>
      </c>
      <c r="G36" s="37" t="n">
        <v>0.279</v>
      </c>
      <c r="H36" s="36" t="n">
        <v>0.1975</v>
      </c>
      <c r="I36" s="37" t="n">
        <v>0.279</v>
      </c>
    </row>
    <row r="37" customFormat="false" ht="12.75" hidden="false" customHeight="false" outlineLevel="0" collapsed="false">
      <c r="A37" s="34" t="n">
        <v>37926</v>
      </c>
      <c r="B37" s="35" t="n">
        <v>0.822441419125465</v>
      </c>
      <c r="C37" s="36" t="n">
        <v>3.685</v>
      </c>
      <c r="D37" s="0" t="n">
        <v>0.2875</v>
      </c>
      <c r="F37" s="36" t="n">
        <v>0.315</v>
      </c>
      <c r="G37" s="37" t="n">
        <v>0.288</v>
      </c>
      <c r="H37" s="36" t="n">
        <v>0.2975</v>
      </c>
      <c r="I37" s="37" t="n">
        <v>0.288</v>
      </c>
    </row>
    <row r="38" customFormat="false" ht="12.75" hidden="false" customHeight="false" outlineLevel="0" collapsed="false">
      <c r="A38" s="34" t="n">
        <v>37956</v>
      </c>
      <c r="B38" s="35" t="n">
        <v>0.818060269733087</v>
      </c>
      <c r="C38" s="36" t="n">
        <v>3.82</v>
      </c>
      <c r="D38" s="0" t="n">
        <v>0.2925</v>
      </c>
      <c r="F38" s="36" t="n">
        <v>0.395</v>
      </c>
      <c r="G38" s="37" t="n">
        <v>0.293</v>
      </c>
      <c r="H38" s="36" t="n">
        <v>0.335</v>
      </c>
      <c r="I38" s="37" t="n">
        <v>0.293</v>
      </c>
    </row>
    <row r="39" customFormat="false" ht="12.75" hidden="false" customHeight="false" outlineLevel="0" collapsed="false">
      <c r="A39" s="34" t="n">
        <v>37987</v>
      </c>
      <c r="B39" s="35" t="n">
        <v>0.813533836588174</v>
      </c>
      <c r="C39" s="36" t="n">
        <v>3.845</v>
      </c>
      <c r="D39" s="0" t="n">
        <v>0.305</v>
      </c>
      <c r="F39" s="36" t="n">
        <v>0.465</v>
      </c>
      <c r="G39" s="37" t="n">
        <v>0.305</v>
      </c>
      <c r="H39" s="36" t="n">
        <v>0.32</v>
      </c>
      <c r="I39" s="37" t="n">
        <v>0.305</v>
      </c>
    </row>
    <row r="40" customFormat="false" ht="12.75" hidden="false" customHeight="false" outlineLevel="0" collapsed="false">
      <c r="A40" s="34" t="n">
        <v>38018</v>
      </c>
      <c r="B40" s="35" t="n">
        <v>0.809005429527084</v>
      </c>
      <c r="C40" s="36" t="n">
        <v>3.735</v>
      </c>
      <c r="D40" s="0" t="n">
        <v>0.295</v>
      </c>
      <c r="F40" s="36" t="n">
        <v>0.435</v>
      </c>
      <c r="G40" s="37" t="n">
        <v>0.295</v>
      </c>
      <c r="H40" s="36" t="n">
        <v>0.31</v>
      </c>
      <c r="I40" s="37" t="n">
        <v>0.295</v>
      </c>
    </row>
    <row r="41" customFormat="false" ht="12.75" hidden="false" customHeight="false" outlineLevel="0" collapsed="false">
      <c r="A41" s="34" t="n">
        <v>38047</v>
      </c>
      <c r="B41" s="35" t="n">
        <v>0.804788932150219</v>
      </c>
      <c r="C41" s="36" t="n">
        <v>3.6</v>
      </c>
      <c r="D41" s="0" t="n">
        <v>0.2915</v>
      </c>
      <c r="F41" s="36" t="n">
        <v>0.39</v>
      </c>
      <c r="G41" s="37" t="n">
        <v>0.292</v>
      </c>
      <c r="H41" s="36" t="n">
        <v>0.29</v>
      </c>
      <c r="I41" s="37" t="n">
        <v>0.292</v>
      </c>
    </row>
    <row r="42" customFormat="false" ht="12.75" hidden="false" customHeight="false" outlineLevel="0" collapsed="false">
      <c r="A42" s="34" t="n">
        <v>38078</v>
      </c>
      <c r="B42" s="35" t="n">
        <v>0.800323802363107</v>
      </c>
      <c r="C42" s="36" t="n">
        <v>3.465</v>
      </c>
      <c r="D42" s="0" t="n">
        <v>0.2725</v>
      </c>
      <c r="F42" s="36" t="n">
        <v>0.25</v>
      </c>
      <c r="G42" s="37" t="n">
        <v>0.267</v>
      </c>
      <c r="H42" s="36" t="n">
        <v>0.205</v>
      </c>
      <c r="I42" s="37" t="n">
        <v>0.267</v>
      </c>
    </row>
    <row r="43" customFormat="false" ht="12.75" hidden="false" customHeight="false" outlineLevel="0" collapsed="false">
      <c r="A43" s="34" t="n">
        <v>38108</v>
      </c>
      <c r="B43" s="35" t="n">
        <v>0.79604630162966</v>
      </c>
      <c r="C43" s="36" t="n">
        <v>3.425</v>
      </c>
      <c r="D43" s="0" t="n">
        <v>0.27</v>
      </c>
      <c r="F43" s="36" t="n">
        <v>0.2025</v>
      </c>
      <c r="G43" s="37" t="n">
        <v>0.265</v>
      </c>
      <c r="H43" s="36" t="n">
        <v>0.1925</v>
      </c>
      <c r="I43" s="37" t="n">
        <v>0.265</v>
      </c>
    </row>
    <row r="44" customFormat="false" ht="12.75" hidden="false" customHeight="false" outlineLevel="0" collapsed="false">
      <c r="A44" s="34" t="n">
        <v>38139</v>
      </c>
      <c r="B44" s="35" t="n">
        <v>0.791649053941664</v>
      </c>
      <c r="C44" s="36" t="n">
        <v>3.438</v>
      </c>
      <c r="D44" s="0" t="n">
        <v>0.27</v>
      </c>
      <c r="F44" s="36" t="n">
        <v>0.2025</v>
      </c>
      <c r="G44" s="37" t="n">
        <v>0.265</v>
      </c>
      <c r="H44" s="36" t="n">
        <v>0.1925</v>
      </c>
      <c r="I44" s="37" t="n">
        <v>0.265</v>
      </c>
    </row>
    <row r="45" customFormat="false" ht="12.75" hidden="false" customHeight="false" outlineLevel="0" collapsed="false">
      <c r="A45" s="34" t="n">
        <v>38169</v>
      </c>
      <c r="B45" s="35" t="n">
        <v>0.787410958651798</v>
      </c>
      <c r="C45" s="36" t="n">
        <v>3.461</v>
      </c>
      <c r="D45" s="0" t="n">
        <v>0.2675</v>
      </c>
      <c r="F45" s="36" t="n">
        <v>0.215</v>
      </c>
      <c r="G45" s="37" t="n">
        <v>0.262</v>
      </c>
      <c r="H45" s="36" t="n">
        <v>0.1925</v>
      </c>
      <c r="I45" s="37" t="n">
        <v>0.262</v>
      </c>
    </row>
    <row r="46" customFormat="false" ht="12.75" hidden="false" customHeight="false" outlineLevel="0" collapsed="false">
      <c r="A46" s="34" t="n">
        <v>38200</v>
      </c>
      <c r="B46" s="35" t="n">
        <v>0.783048800919013</v>
      </c>
      <c r="C46" s="36" t="n">
        <v>3.478</v>
      </c>
      <c r="D46" s="0" t="n">
        <v>0.2675</v>
      </c>
      <c r="F46" s="36" t="n">
        <v>0.215</v>
      </c>
      <c r="G46" s="37" t="n">
        <v>0.262</v>
      </c>
      <c r="H46" s="36" t="n">
        <v>0.1925</v>
      </c>
      <c r="I46" s="37" t="n">
        <v>0.262</v>
      </c>
    </row>
    <row r="47" customFormat="false" ht="12.75" hidden="false" customHeight="false" outlineLevel="0" collapsed="false">
      <c r="A47" s="34" t="n">
        <v>38231</v>
      </c>
      <c r="B47" s="35" t="n">
        <v>0.778709173760941</v>
      </c>
      <c r="C47" s="36" t="n">
        <v>3.495</v>
      </c>
      <c r="D47" s="0" t="n">
        <v>0.2675</v>
      </c>
      <c r="F47" s="36" t="n">
        <v>0.195</v>
      </c>
      <c r="G47" s="37" t="n">
        <v>0.262</v>
      </c>
      <c r="H47" s="36" t="n">
        <v>0.1925</v>
      </c>
      <c r="I47" s="37" t="n">
        <v>0.262</v>
      </c>
    </row>
    <row r="48" customFormat="false" ht="12.75" hidden="false" customHeight="false" outlineLevel="0" collapsed="false">
      <c r="A48" s="34" t="n">
        <v>38261</v>
      </c>
      <c r="B48" s="35" t="n">
        <v>0.774526694543212</v>
      </c>
      <c r="C48" s="36" t="n">
        <v>3.52</v>
      </c>
      <c r="D48" s="0" t="n">
        <v>0.2675</v>
      </c>
      <c r="F48" s="36" t="n">
        <v>0.215</v>
      </c>
      <c r="G48" s="37" t="n">
        <v>0.262</v>
      </c>
      <c r="H48" s="36" t="n">
        <v>0.1975</v>
      </c>
      <c r="I48" s="37" t="n">
        <v>0.262</v>
      </c>
    </row>
    <row r="49" customFormat="false" ht="12.75" hidden="false" customHeight="false" outlineLevel="0" collapsed="false">
      <c r="A49" s="34" t="n">
        <v>38292</v>
      </c>
      <c r="B49" s="35" t="n">
        <v>0.770222524945078</v>
      </c>
      <c r="C49" s="36" t="n">
        <v>3.665</v>
      </c>
      <c r="D49" s="0" t="n">
        <v>0.27</v>
      </c>
      <c r="F49" s="36" t="n">
        <v>0.315</v>
      </c>
      <c r="G49" s="37" t="n">
        <v>0.27</v>
      </c>
      <c r="H49" s="36" t="n">
        <v>0.2725</v>
      </c>
      <c r="I49" s="37" t="n">
        <v>0.27</v>
      </c>
    </row>
    <row r="50" customFormat="false" ht="12.75" hidden="false" customHeight="false" outlineLevel="0" collapsed="false">
      <c r="A50" s="34" t="n">
        <v>38322</v>
      </c>
      <c r="B50" s="35" t="n">
        <v>0.766078103451148</v>
      </c>
      <c r="C50" s="36" t="n">
        <v>3.81</v>
      </c>
      <c r="D50" s="0" t="n">
        <v>0.2725</v>
      </c>
      <c r="F50" s="36" t="n">
        <v>0.395</v>
      </c>
      <c r="G50" s="37" t="n">
        <v>0.273</v>
      </c>
      <c r="H50" s="36" t="n">
        <v>0.3075</v>
      </c>
      <c r="I50" s="37" t="n">
        <v>0.273</v>
      </c>
    </row>
    <row r="51" customFormat="false" ht="12.75" hidden="false" customHeight="false" outlineLevel="0" collapsed="false">
      <c r="A51" s="34" t="n">
        <v>38353</v>
      </c>
      <c r="B51" s="35" t="n">
        <v>0.761722044511959</v>
      </c>
      <c r="C51" s="36" t="n">
        <v>3.845</v>
      </c>
      <c r="D51" s="0" t="n">
        <v>0.28</v>
      </c>
      <c r="F51" s="36" t="n">
        <v>0.465</v>
      </c>
      <c r="G51" s="37" t="n">
        <v>0.28</v>
      </c>
      <c r="H51" s="36" t="n">
        <v>0.3125</v>
      </c>
      <c r="I51" s="37" t="n">
        <v>0.28</v>
      </c>
    </row>
    <row r="52" customFormat="false" ht="12.75" hidden="false" customHeight="false" outlineLevel="0" collapsed="false">
      <c r="A52" s="34" t="n">
        <v>38384</v>
      </c>
      <c r="B52" s="35" t="n">
        <v>0.757305635346776</v>
      </c>
      <c r="C52" s="36" t="n">
        <v>3.735</v>
      </c>
      <c r="D52" s="0" t="n">
        <v>0.2675</v>
      </c>
      <c r="F52" s="36" t="n">
        <v>0.435</v>
      </c>
      <c r="G52" s="37" t="n">
        <v>0.268</v>
      </c>
      <c r="H52" s="36" t="n">
        <v>0.3125</v>
      </c>
      <c r="I52" s="37" t="n">
        <v>0.268</v>
      </c>
    </row>
    <row r="53" customFormat="false" ht="12.75" hidden="false" customHeight="false" outlineLevel="0" collapsed="false">
      <c r="A53" s="34" t="n">
        <v>38412</v>
      </c>
      <c r="B53" s="35" t="n">
        <v>0.753331008525528</v>
      </c>
      <c r="C53" s="36" t="n">
        <v>3.6</v>
      </c>
      <c r="D53" s="0" t="n">
        <v>0.26</v>
      </c>
      <c r="F53" s="36" t="n">
        <v>0.39</v>
      </c>
      <c r="G53" s="37" t="n">
        <v>0.26</v>
      </c>
      <c r="H53" s="36" t="n">
        <v>0.27</v>
      </c>
      <c r="I53" s="37" t="n">
        <v>0.26</v>
      </c>
    </row>
    <row r="54" customFormat="false" ht="12.75" hidden="false" customHeight="false" outlineLevel="0" collapsed="false">
      <c r="A54" s="34" t="n">
        <v>38443</v>
      </c>
      <c r="B54" s="35" t="n">
        <v>0.748946464340634</v>
      </c>
      <c r="C54" s="36" t="n">
        <v>3.465</v>
      </c>
      <c r="D54" s="0" t="n">
        <v>0.245</v>
      </c>
      <c r="F54" s="36" t="n">
        <v>0.25</v>
      </c>
      <c r="G54" s="37" t="n">
        <v>0.24</v>
      </c>
      <c r="H54" s="36" t="n">
        <v>0.205</v>
      </c>
      <c r="I54" s="37" t="n">
        <v>0.24</v>
      </c>
    </row>
    <row r="55" customFormat="false" ht="12.75" hidden="false" customHeight="false" outlineLevel="0" collapsed="false">
      <c r="A55" s="34" t="n">
        <v>38473</v>
      </c>
      <c r="B55" s="35" t="n">
        <v>0.744719306702733</v>
      </c>
      <c r="C55" s="36" t="n">
        <v>3.425</v>
      </c>
      <c r="D55" s="0" t="n">
        <v>0.2425</v>
      </c>
      <c r="F55" s="36" t="n">
        <v>0.2025</v>
      </c>
      <c r="G55" s="37" t="n">
        <v>0.238</v>
      </c>
      <c r="H55" s="36" t="n">
        <v>0.1925</v>
      </c>
      <c r="I55" s="37" t="n">
        <v>0.238</v>
      </c>
    </row>
    <row r="56" customFormat="false" ht="12.75" hidden="false" customHeight="false" outlineLevel="0" collapsed="false">
      <c r="A56" s="34" t="n">
        <v>38504</v>
      </c>
      <c r="B56" s="35" t="n">
        <v>0.740367730290829</v>
      </c>
      <c r="C56" s="36" t="n">
        <v>3.438</v>
      </c>
      <c r="D56" s="0" t="n">
        <v>0.2425</v>
      </c>
      <c r="F56" s="36" t="n">
        <v>0.2025</v>
      </c>
      <c r="G56" s="37" t="n">
        <v>0.238</v>
      </c>
      <c r="H56" s="36" t="n">
        <v>0.1925</v>
      </c>
      <c r="I56" s="37" t="n">
        <v>0.238</v>
      </c>
    </row>
    <row r="57" customFormat="false" ht="12.75" hidden="false" customHeight="false" outlineLevel="0" collapsed="false">
      <c r="A57" s="34" t="n">
        <v>38534</v>
      </c>
      <c r="B57" s="35" t="n">
        <v>0.73617248635959</v>
      </c>
      <c r="C57" s="36" t="n">
        <v>3.461</v>
      </c>
      <c r="D57" s="0" t="n">
        <v>0.2425</v>
      </c>
      <c r="F57" s="36" t="n">
        <v>0.215</v>
      </c>
      <c r="G57" s="37" t="n">
        <v>0.238</v>
      </c>
      <c r="H57" s="36" t="n">
        <v>0.1925</v>
      </c>
      <c r="I57" s="37" t="n">
        <v>0.238</v>
      </c>
    </row>
    <row r="58" customFormat="false" ht="12.75" hidden="false" customHeight="false" outlineLevel="0" collapsed="false">
      <c r="A58" s="34" t="n">
        <v>38565</v>
      </c>
      <c r="B58" s="35" t="n">
        <v>0.731853895966469</v>
      </c>
      <c r="C58" s="36" t="n">
        <v>3.478</v>
      </c>
      <c r="D58" s="0" t="n">
        <v>0.2425</v>
      </c>
      <c r="F58" s="36" t="n">
        <v>0.215</v>
      </c>
      <c r="G58" s="37" t="n">
        <v>0.238</v>
      </c>
      <c r="H58" s="36" t="n">
        <v>0.1925</v>
      </c>
      <c r="I58" s="37" t="n">
        <v>0.238</v>
      </c>
    </row>
    <row r="59" customFormat="false" ht="12.75" hidden="false" customHeight="false" outlineLevel="0" collapsed="false">
      <c r="A59" s="34" t="n">
        <v>38596</v>
      </c>
      <c r="B59" s="35" t="n">
        <v>0.72755207442654</v>
      </c>
      <c r="C59" s="36" t="n">
        <v>3.495</v>
      </c>
      <c r="D59" s="0" t="n">
        <v>0.2425</v>
      </c>
      <c r="F59" s="36" t="n">
        <v>0.195</v>
      </c>
      <c r="G59" s="37" t="n">
        <v>0.238</v>
      </c>
      <c r="H59" s="36" t="n">
        <v>0.1925</v>
      </c>
      <c r="I59" s="37" t="n">
        <v>0.238</v>
      </c>
    </row>
    <row r="60" customFormat="false" ht="12.75" hidden="false" customHeight="false" outlineLevel="0" collapsed="false">
      <c r="A60" s="34" t="n">
        <v>38626</v>
      </c>
      <c r="B60" s="35" t="n">
        <v>0.723404990207742</v>
      </c>
      <c r="C60" s="36" t="n">
        <v>3.52</v>
      </c>
      <c r="D60" s="0" t="n">
        <v>0.2425</v>
      </c>
      <c r="F60" s="36" t="n">
        <v>0.215</v>
      </c>
      <c r="G60" s="37" t="n">
        <v>0.238</v>
      </c>
      <c r="H60" s="36" t="n">
        <v>0.1975</v>
      </c>
      <c r="I60" s="37" t="n">
        <v>0.238</v>
      </c>
    </row>
    <row r="61" customFormat="false" ht="12.75" hidden="false" customHeight="false" outlineLevel="0" collapsed="false">
      <c r="A61" s="34" t="n">
        <v>38657</v>
      </c>
      <c r="B61" s="35" t="n">
        <v>0.719160511439321</v>
      </c>
      <c r="C61" s="36" t="n">
        <v>3.665</v>
      </c>
      <c r="D61" s="0" t="n">
        <v>0.2425</v>
      </c>
      <c r="F61" s="36" t="n">
        <v>0.315</v>
      </c>
      <c r="G61" s="37" t="n">
        <v>0.243</v>
      </c>
      <c r="H61" s="36" t="n">
        <v>0.2725</v>
      </c>
      <c r="I61" s="37" t="n">
        <v>0.243</v>
      </c>
    </row>
    <row r="62" customFormat="false" ht="12.75" hidden="false" customHeight="false" outlineLevel="0" collapsed="false">
      <c r="A62" s="34" t="n">
        <v>38687</v>
      </c>
      <c r="B62" s="35" t="n">
        <v>0.715193211317805</v>
      </c>
      <c r="C62" s="36" t="n">
        <v>3.81</v>
      </c>
      <c r="D62" s="0" t="n">
        <v>0.245</v>
      </c>
      <c r="F62" s="36" t="n">
        <v>0.395</v>
      </c>
      <c r="G62" s="37" t="n">
        <v>0.245</v>
      </c>
      <c r="H62" s="36" t="n">
        <v>0.3075</v>
      </c>
      <c r="I62" s="37" t="n">
        <v>0.245</v>
      </c>
    </row>
    <row r="63" customFormat="false" ht="12.75" hidden="false" customHeight="false" outlineLevel="0" collapsed="false">
      <c r="A63" s="34" t="n">
        <v>38718</v>
      </c>
      <c r="B63" s="35" t="n">
        <v>0.711113381962276</v>
      </c>
      <c r="C63" s="36" t="n">
        <v>3.86</v>
      </c>
      <c r="D63" s="0" t="n">
        <v>0.245</v>
      </c>
      <c r="F63" s="36" t="n">
        <v>0.465</v>
      </c>
      <c r="G63" s="37" t="n">
        <v>0.245</v>
      </c>
      <c r="H63" s="36" t="n">
        <v>0.3125</v>
      </c>
      <c r="I63" s="37" t="n">
        <v>0.245</v>
      </c>
    </row>
    <row r="64" customFormat="false" ht="12.75" hidden="false" customHeight="false" outlineLevel="0" collapsed="false">
      <c r="A64" s="34" t="n">
        <v>38749</v>
      </c>
      <c r="B64" s="35" t="n">
        <v>0.707053514580006</v>
      </c>
      <c r="C64" s="36" t="n">
        <v>3.75</v>
      </c>
      <c r="D64" s="0" t="n">
        <v>0.2425</v>
      </c>
      <c r="F64" s="36" t="n">
        <v>0.435</v>
      </c>
      <c r="G64" s="37" t="n">
        <v>0.243</v>
      </c>
      <c r="H64" s="36" t="n">
        <v>0.3125</v>
      </c>
      <c r="I64" s="37" t="n">
        <v>0.243</v>
      </c>
    </row>
    <row r="65" customFormat="false" ht="12.75" hidden="false" customHeight="false" outlineLevel="0" collapsed="false">
      <c r="A65" s="34" t="n">
        <v>38777</v>
      </c>
      <c r="B65" s="35" t="n">
        <v>0.703403632129923</v>
      </c>
      <c r="C65" s="36" t="n">
        <v>3.615</v>
      </c>
      <c r="D65" s="0" t="n">
        <v>0.235</v>
      </c>
      <c r="F65" s="36" t="n">
        <v>0.39</v>
      </c>
      <c r="G65" s="37" t="n">
        <v>0.235</v>
      </c>
      <c r="H65" s="36" t="n">
        <v>0.27</v>
      </c>
      <c r="I65" s="37" t="n">
        <v>0.235</v>
      </c>
    </row>
    <row r="66" customFormat="false" ht="12.75" hidden="false" customHeight="false" outlineLevel="0" collapsed="false">
      <c r="A66" s="34" t="n">
        <v>38808</v>
      </c>
      <c r="B66" s="35" t="n">
        <v>0.699381547109589</v>
      </c>
      <c r="C66" s="36" t="n">
        <v>3.48</v>
      </c>
      <c r="D66" s="0" t="n">
        <v>0.235</v>
      </c>
      <c r="F66" s="36" t="n">
        <v>0.25</v>
      </c>
      <c r="G66" s="37" t="n">
        <v>0.23</v>
      </c>
      <c r="H66" s="36" t="n">
        <v>0.205</v>
      </c>
      <c r="I66" s="37" t="n">
        <v>0.23</v>
      </c>
    </row>
    <row r="67" customFormat="false" ht="12.75" hidden="false" customHeight="false" outlineLevel="0" collapsed="false">
      <c r="A67" s="34" t="n">
        <v>38838</v>
      </c>
      <c r="B67" s="35" t="n">
        <v>0.695508004380645</v>
      </c>
      <c r="C67" s="36" t="n">
        <v>3.44</v>
      </c>
      <c r="D67" s="0" t="n">
        <v>0.2325</v>
      </c>
      <c r="F67" s="36" t="n">
        <v>0.2025</v>
      </c>
      <c r="G67" s="37" t="n">
        <v>0.228</v>
      </c>
      <c r="H67" s="36" t="n">
        <v>0.1925</v>
      </c>
      <c r="I67" s="37" t="n">
        <v>0.228</v>
      </c>
    </row>
    <row r="68" customFormat="false" ht="12.75" hidden="false" customHeight="false" outlineLevel="0" collapsed="false">
      <c r="A68" s="34" t="n">
        <v>38869</v>
      </c>
      <c r="B68" s="35" t="n">
        <v>0.691524694246728</v>
      </c>
      <c r="C68" s="36" t="n">
        <v>3.453</v>
      </c>
      <c r="D68" s="0" t="n">
        <v>0.2325</v>
      </c>
      <c r="F68" s="36" t="n">
        <v>0.2025</v>
      </c>
      <c r="G68" s="37" t="n">
        <v>0.228</v>
      </c>
      <c r="H68" s="36" t="n">
        <v>0.1925</v>
      </c>
      <c r="I68" s="37" t="n">
        <v>0.228</v>
      </c>
    </row>
    <row r="69" customFormat="false" ht="12.75" hidden="false" customHeight="false" outlineLevel="0" collapsed="false">
      <c r="A69" s="34" t="n">
        <v>38899</v>
      </c>
      <c r="B69" s="35" t="n">
        <v>0.68768853423146</v>
      </c>
      <c r="C69" s="36" t="n">
        <v>3.476</v>
      </c>
      <c r="D69" s="0" t="n">
        <v>0.2325</v>
      </c>
      <c r="F69" s="36" t="n">
        <v>0.215</v>
      </c>
      <c r="G69" s="37" t="n">
        <v>0.228</v>
      </c>
      <c r="H69" s="36" t="n">
        <v>0.1925</v>
      </c>
      <c r="I69" s="37" t="n">
        <v>0.228</v>
      </c>
    </row>
    <row r="70" customFormat="false" ht="12.75" hidden="false" customHeight="false" outlineLevel="0" collapsed="false">
      <c r="A70" s="34" t="n">
        <v>38930</v>
      </c>
      <c r="B70" s="35" t="n">
        <v>0.683743707118148</v>
      </c>
      <c r="C70" s="36" t="n">
        <v>3.493</v>
      </c>
      <c r="D70" s="0" t="n">
        <v>0.2325</v>
      </c>
      <c r="F70" s="36" t="n">
        <v>0.215</v>
      </c>
      <c r="G70" s="37" t="n">
        <v>0.228</v>
      </c>
      <c r="H70" s="36" t="n">
        <v>0.1925</v>
      </c>
      <c r="I70" s="37" t="n">
        <v>0.228</v>
      </c>
    </row>
    <row r="71" customFormat="false" ht="12.75" hidden="false" customHeight="false" outlineLevel="0" collapsed="false">
      <c r="A71" s="34" t="n">
        <v>38961</v>
      </c>
      <c r="B71" s="35" t="n">
        <v>0.679818325479643</v>
      </c>
      <c r="C71" s="36" t="n">
        <v>3.51</v>
      </c>
      <c r="D71" s="0" t="n">
        <v>0.2325</v>
      </c>
      <c r="F71" s="36" t="n">
        <v>0.195</v>
      </c>
      <c r="G71" s="37" t="n">
        <v>0.228</v>
      </c>
      <c r="H71" s="36" t="n">
        <v>0.1925</v>
      </c>
      <c r="I71" s="37" t="n">
        <v>0.228</v>
      </c>
    </row>
    <row r="72" customFormat="false" ht="12.75" hidden="false" customHeight="false" outlineLevel="0" collapsed="false">
      <c r="A72" s="34" t="n">
        <v>38991</v>
      </c>
      <c r="B72" s="35" t="n">
        <v>0.676038013175668</v>
      </c>
      <c r="C72" s="36" t="n">
        <v>3.535</v>
      </c>
      <c r="D72" s="0" t="n">
        <v>0.2325</v>
      </c>
      <c r="F72" s="36" t="n">
        <v>0.215</v>
      </c>
      <c r="G72" s="37" t="n">
        <v>0.228</v>
      </c>
      <c r="H72" s="36" t="n">
        <v>0.1975</v>
      </c>
      <c r="I72" s="37" t="n">
        <v>0.228</v>
      </c>
    </row>
    <row r="73" customFormat="false" ht="12.75" hidden="false" customHeight="false" outlineLevel="0" collapsed="false">
      <c r="A73" s="34" t="n">
        <v>39022</v>
      </c>
      <c r="B73" s="35" t="n">
        <v>0.672150676624535</v>
      </c>
      <c r="C73" s="36" t="n">
        <v>3.68</v>
      </c>
      <c r="D73" s="0" t="n">
        <v>0.235</v>
      </c>
      <c r="F73" s="36" t="n">
        <v>0.315</v>
      </c>
      <c r="G73" s="37" t="n">
        <v>0.235</v>
      </c>
      <c r="H73" s="36" t="n">
        <v>0.2725</v>
      </c>
      <c r="I73" s="37" t="n">
        <v>0.235</v>
      </c>
    </row>
    <row r="74" customFormat="false" ht="12.75" hidden="false" customHeight="false" outlineLevel="0" collapsed="false">
      <c r="A74" s="34" t="n">
        <v>39052</v>
      </c>
      <c r="B74" s="35" t="n">
        <v>0.668407042228941</v>
      </c>
      <c r="C74" s="36" t="n">
        <v>3.825</v>
      </c>
      <c r="D74" s="0" t="n">
        <v>0.245</v>
      </c>
      <c r="F74" s="36" t="n">
        <v>0.395</v>
      </c>
      <c r="G74" s="37" t="n">
        <v>0.245</v>
      </c>
      <c r="H74" s="36" t="n">
        <v>0.3075</v>
      </c>
      <c r="I74" s="37" t="n">
        <v>0.245</v>
      </c>
    </row>
    <row r="75" customFormat="false" ht="12.75" hidden="false" customHeight="false" outlineLevel="0" collapsed="false">
      <c r="A75" s="34" t="n">
        <v>39083</v>
      </c>
      <c r="B75" s="35" t="n">
        <v>0.66455746190468</v>
      </c>
      <c r="C75" s="36" t="n">
        <v>3.89</v>
      </c>
      <c r="D75" s="0" t="n">
        <v>0.2475</v>
      </c>
      <c r="F75" s="36" t="n">
        <v>0.465</v>
      </c>
      <c r="G75" s="37" t="n">
        <v>0.248</v>
      </c>
      <c r="H75" s="36" t="n">
        <v>0.3125</v>
      </c>
      <c r="I75" s="37" t="n">
        <v>0.248</v>
      </c>
    </row>
    <row r="76" customFormat="false" ht="12.75" hidden="false" customHeight="false" outlineLevel="0" collapsed="false">
      <c r="A76" s="34" t="n">
        <v>39114</v>
      </c>
      <c r="B76" s="35" t="n">
        <v>0.660726958858875</v>
      </c>
      <c r="C76" s="36" t="n">
        <v>3.78</v>
      </c>
      <c r="D76" s="0" t="n">
        <v>0.235</v>
      </c>
      <c r="F76" s="36" t="n">
        <v>0.435</v>
      </c>
      <c r="G76" s="37" t="n">
        <v>0.235</v>
      </c>
      <c r="H76" s="36" t="n">
        <v>0.3125</v>
      </c>
      <c r="I76" s="37" t="n">
        <v>0.235</v>
      </c>
    </row>
    <row r="77" customFormat="false" ht="12.75" hidden="false" customHeight="false" outlineLevel="0" collapsed="false">
      <c r="A77" s="34" t="n">
        <v>39142</v>
      </c>
      <c r="B77" s="35" t="n">
        <v>0.657283485320005</v>
      </c>
      <c r="C77" s="36" t="n">
        <v>3.645</v>
      </c>
      <c r="D77" s="0" t="n">
        <v>0.225</v>
      </c>
      <c r="F77" s="36" t="n">
        <v>0.39</v>
      </c>
      <c r="G77" s="37" t="n">
        <v>0.225</v>
      </c>
      <c r="H77" s="36" t="n">
        <v>0.27</v>
      </c>
      <c r="I77" s="37" t="n">
        <v>0.225</v>
      </c>
    </row>
    <row r="78" customFormat="false" ht="12.75" hidden="false" customHeight="false" outlineLevel="0" collapsed="false">
      <c r="A78" s="34" t="n">
        <v>39173</v>
      </c>
      <c r="B78" s="35" t="n">
        <v>0.653489085974241</v>
      </c>
      <c r="C78" s="36" t="n">
        <v>3.51</v>
      </c>
      <c r="D78" s="0" t="n">
        <v>0.225</v>
      </c>
      <c r="F78" s="36" t="n">
        <v>0.25</v>
      </c>
      <c r="G78" s="37" t="n">
        <v>0.221</v>
      </c>
      <c r="H78" s="36" t="n">
        <v>0.205</v>
      </c>
      <c r="I78" s="37" t="n">
        <v>0.221</v>
      </c>
    </row>
    <row r="79" customFormat="false" ht="12.75" hidden="false" customHeight="false" outlineLevel="0" collapsed="false">
      <c r="A79" s="34" t="n">
        <v>39203</v>
      </c>
      <c r="B79" s="35" t="n">
        <v>0.64983504697995</v>
      </c>
      <c r="C79" s="36" t="n">
        <v>3.47</v>
      </c>
      <c r="D79" s="0" t="n">
        <v>0.225</v>
      </c>
      <c r="F79" s="36" t="n">
        <v>0.2025</v>
      </c>
      <c r="G79" s="37" t="n">
        <v>0.221</v>
      </c>
      <c r="H79" s="36" t="n">
        <v>0.1925</v>
      </c>
      <c r="I79" s="37" t="n">
        <v>0.221</v>
      </c>
    </row>
    <row r="80" customFormat="false" ht="12.75" hidden="false" customHeight="false" outlineLevel="0" collapsed="false">
      <c r="A80" s="34" t="n">
        <v>39234</v>
      </c>
      <c r="B80" s="35" t="n">
        <v>0.646077694038965</v>
      </c>
      <c r="C80" s="36" t="n">
        <v>3.483</v>
      </c>
      <c r="D80" s="0" t="n">
        <v>0.215</v>
      </c>
      <c r="F80" s="36" t="n">
        <v>0.2025</v>
      </c>
      <c r="G80" s="37" t="n">
        <v>0.211</v>
      </c>
      <c r="H80" s="36" t="n">
        <v>0.1925</v>
      </c>
      <c r="I80" s="37" t="n">
        <v>0.211</v>
      </c>
    </row>
    <row r="81" customFormat="false" ht="12.75" hidden="false" customHeight="false" outlineLevel="0" collapsed="false">
      <c r="A81" s="34" t="n">
        <v>39264</v>
      </c>
      <c r="B81" s="35" t="n">
        <v>0.642459368534983</v>
      </c>
      <c r="C81" s="36" t="n">
        <v>3.506</v>
      </c>
      <c r="D81" s="0" t="n">
        <v>0.215</v>
      </c>
      <c r="F81" s="36" t="n">
        <v>0.215</v>
      </c>
      <c r="G81" s="37" t="n">
        <v>0.211</v>
      </c>
      <c r="H81" s="36" t="n">
        <v>0.1925</v>
      </c>
      <c r="I81" s="37" t="n">
        <v>0.211</v>
      </c>
    </row>
    <row r="82" customFormat="false" ht="12.75" hidden="false" customHeight="false" outlineLevel="0" collapsed="false">
      <c r="A82" s="34" t="n">
        <v>39295</v>
      </c>
      <c r="B82" s="35" t="n">
        <v>0.638738777378955</v>
      </c>
      <c r="C82" s="36" t="n">
        <v>3.523</v>
      </c>
      <c r="D82" s="0" t="n">
        <v>0.215</v>
      </c>
      <c r="F82" s="36" t="n">
        <v>0.215</v>
      </c>
      <c r="G82" s="37" t="n">
        <v>0.211</v>
      </c>
      <c r="H82" s="36" t="n">
        <v>0.1925</v>
      </c>
      <c r="I82" s="37" t="n">
        <v>0.211</v>
      </c>
    </row>
    <row r="83" customFormat="false" ht="12.75" hidden="false" customHeight="false" outlineLevel="0" collapsed="false">
      <c r="A83" s="34" t="n">
        <v>39326</v>
      </c>
      <c r="B83" s="35" t="n">
        <v>0.635036759762218</v>
      </c>
      <c r="C83" s="36" t="n">
        <v>3.54</v>
      </c>
      <c r="D83" s="0" t="n">
        <v>0.215</v>
      </c>
      <c r="F83" s="36" t="n">
        <v>0.195</v>
      </c>
      <c r="G83" s="37" t="n">
        <v>0.211</v>
      </c>
      <c r="H83" s="36" t="n">
        <v>0.1925</v>
      </c>
      <c r="I83" s="37" t="n">
        <v>0.211</v>
      </c>
    </row>
    <row r="84" customFormat="false" ht="12.75" hidden="false" customHeight="false" outlineLevel="0" collapsed="false">
      <c r="A84" s="34" t="n">
        <v>39356</v>
      </c>
      <c r="B84" s="35" t="n">
        <v>0.631471777768592</v>
      </c>
      <c r="C84" s="36" t="n">
        <v>3.565</v>
      </c>
      <c r="D84" s="0" t="n">
        <v>0.205</v>
      </c>
      <c r="F84" s="36" t="n">
        <v>0.215</v>
      </c>
      <c r="G84" s="37" t="n">
        <v>0.201</v>
      </c>
      <c r="H84" s="36" t="n">
        <v>0.1975</v>
      </c>
      <c r="I84" s="37" t="n">
        <v>0.201</v>
      </c>
    </row>
    <row r="85" customFormat="false" ht="12.75" hidden="false" customHeight="false" outlineLevel="0" collapsed="false">
      <c r="A85" s="34" t="n">
        <v>39387</v>
      </c>
      <c r="B85" s="35" t="n">
        <v>0.627809803185778</v>
      </c>
      <c r="C85" s="36" t="n">
        <v>3.71</v>
      </c>
      <c r="D85" s="0" t="n">
        <v>0.205</v>
      </c>
      <c r="F85" s="36" t="n">
        <v>0.315</v>
      </c>
      <c r="G85" s="37" t="n">
        <v>0.205</v>
      </c>
      <c r="H85" s="36" t="n">
        <v>0.2725</v>
      </c>
      <c r="I85" s="37" t="n">
        <v>0.205</v>
      </c>
    </row>
    <row r="86" customFormat="false" ht="12.75" hidden="false" customHeight="false" outlineLevel="0" collapsed="false">
      <c r="A86" s="34" t="n">
        <v>39417</v>
      </c>
      <c r="B86" s="35" t="n">
        <v>0.624317175500014</v>
      </c>
      <c r="C86" s="36" t="n">
        <v>3.855</v>
      </c>
      <c r="D86" s="0" t="n">
        <v>0.205</v>
      </c>
      <c r="F86" s="36" t="n">
        <v>0.395</v>
      </c>
      <c r="G86" s="37" t="n">
        <v>0.205</v>
      </c>
      <c r="H86" s="36" t="n">
        <v>0.3075</v>
      </c>
      <c r="I86" s="37" t="n">
        <v>0.205</v>
      </c>
    </row>
    <row r="87" customFormat="false" ht="12.75" hidden="false" customHeight="false" outlineLevel="0" collapsed="false">
      <c r="A87" s="34" t="n">
        <v>39448</v>
      </c>
      <c r="B87" s="35" t="n">
        <v>0.620726579952888</v>
      </c>
      <c r="C87" s="36" t="n">
        <v>3.935</v>
      </c>
      <c r="D87" s="0" t="n">
        <v>0.205</v>
      </c>
      <c r="F87" s="36" t="n">
        <v>0.465</v>
      </c>
      <c r="G87" s="37" t="n">
        <v>0.205</v>
      </c>
      <c r="H87" s="36" t="n">
        <v>0.3125</v>
      </c>
      <c r="I87" s="37" t="n">
        <v>0.205</v>
      </c>
    </row>
    <row r="88" customFormat="false" ht="12.75" hidden="false" customHeight="false" outlineLevel="0" collapsed="false">
      <c r="A88" s="34" t="n">
        <v>39479</v>
      </c>
      <c r="B88" s="35" t="n">
        <v>0.617154656005585</v>
      </c>
      <c r="C88" s="36" t="n">
        <v>3.825</v>
      </c>
      <c r="D88" s="0" t="n">
        <v>0.205</v>
      </c>
      <c r="F88" s="36" t="n">
        <v>0.435</v>
      </c>
      <c r="G88" s="37" t="n">
        <v>0.205</v>
      </c>
      <c r="H88" s="36" t="n">
        <v>0.3125</v>
      </c>
      <c r="I88" s="37" t="n">
        <v>0.205</v>
      </c>
    </row>
    <row r="89" customFormat="false" ht="12.75" hidden="false" customHeight="false" outlineLevel="0" collapsed="false">
      <c r="A89" s="34" t="n">
        <v>39508</v>
      </c>
      <c r="B89" s="35" t="n">
        <v>0.613830007367839</v>
      </c>
      <c r="C89" s="36" t="n">
        <v>3.69</v>
      </c>
      <c r="D89" s="0" t="n">
        <v>0.205</v>
      </c>
      <c r="F89" s="36" t="n">
        <v>0.39</v>
      </c>
      <c r="G89" s="37" t="n">
        <v>0.205</v>
      </c>
      <c r="H89" s="36" t="n">
        <v>0.27</v>
      </c>
      <c r="I89" s="37" t="n">
        <v>0.205</v>
      </c>
    </row>
    <row r="90" customFormat="false" ht="12.75" hidden="false" customHeight="false" outlineLevel="0" collapsed="false">
      <c r="A90" s="34" t="n">
        <v>39539</v>
      </c>
      <c r="B90" s="35" t="n">
        <v>0.61029398200725</v>
      </c>
      <c r="C90" s="36" t="n">
        <v>3.555</v>
      </c>
      <c r="D90" s="0" t="n">
        <v>0.205</v>
      </c>
      <c r="F90" s="36" t="n">
        <v>0.25</v>
      </c>
      <c r="G90" s="37" t="n">
        <v>0.201</v>
      </c>
      <c r="H90" s="36" t="n">
        <v>0.205</v>
      </c>
      <c r="I90" s="37" t="n">
        <v>0.201</v>
      </c>
    </row>
    <row r="91" customFormat="false" ht="12.75" hidden="false" customHeight="false" outlineLevel="0" collapsed="false">
      <c r="A91" s="34" t="n">
        <v>39569</v>
      </c>
      <c r="B91" s="35" t="n">
        <v>0.606889565129805</v>
      </c>
      <c r="C91" s="36" t="n">
        <v>3.515</v>
      </c>
      <c r="D91" s="0" t="n">
        <v>0.205</v>
      </c>
      <c r="F91" s="36" t="n">
        <v>0.2025</v>
      </c>
      <c r="G91" s="37" t="n">
        <v>0.201</v>
      </c>
      <c r="H91" s="36" t="n">
        <v>0.1925</v>
      </c>
      <c r="I91" s="37" t="n">
        <v>0.201</v>
      </c>
    </row>
    <row r="92" customFormat="false" ht="12.75" hidden="false" customHeight="false" outlineLevel="0" collapsed="false">
      <c r="A92" s="34" t="n">
        <v>39600</v>
      </c>
      <c r="B92" s="35" t="n">
        <v>0.603389714165409</v>
      </c>
      <c r="C92" s="36" t="n">
        <v>3.528</v>
      </c>
      <c r="D92" s="0" t="n">
        <v>0.205</v>
      </c>
      <c r="F92" s="36" t="n">
        <v>0.2025</v>
      </c>
      <c r="G92" s="37" t="n">
        <v>0.201</v>
      </c>
      <c r="H92" s="36" t="n">
        <v>0.1925</v>
      </c>
      <c r="I92" s="37" t="n">
        <v>0.201</v>
      </c>
    </row>
    <row r="93" customFormat="false" ht="12.75" hidden="false" customHeight="false" outlineLevel="0" collapsed="false">
      <c r="A93" s="34" t="n">
        <v>39630</v>
      </c>
      <c r="B93" s="35" t="n">
        <v>0.600020148270068</v>
      </c>
      <c r="C93" s="36" t="n">
        <v>3.551</v>
      </c>
      <c r="D93" s="0" t="n">
        <v>0.185</v>
      </c>
      <c r="F93" s="36" t="n">
        <v>0.215</v>
      </c>
      <c r="G93" s="37" t="n">
        <v>0.181</v>
      </c>
      <c r="H93" s="36" t="n">
        <v>0.1925</v>
      </c>
      <c r="I93" s="37" t="n">
        <v>0.181</v>
      </c>
    </row>
    <row r="94" customFormat="false" ht="12.75" hidden="false" customHeight="false" outlineLevel="0" collapsed="false">
      <c r="A94" s="34" t="n">
        <v>39661</v>
      </c>
      <c r="B94" s="35" t="n">
        <v>0.596556148857998</v>
      </c>
      <c r="C94" s="36" t="n">
        <v>3.568</v>
      </c>
      <c r="D94" s="0" t="n">
        <v>0.185</v>
      </c>
      <c r="F94" s="36" t="n">
        <v>0.215</v>
      </c>
      <c r="G94" s="37" t="n">
        <v>0.181</v>
      </c>
      <c r="H94" s="36" t="n">
        <v>0.1925</v>
      </c>
      <c r="I94" s="37" t="n">
        <v>0.181</v>
      </c>
    </row>
    <row r="95" customFormat="false" ht="12.75" hidden="false" customHeight="false" outlineLevel="0" collapsed="false">
      <c r="A95" s="34" t="n">
        <v>39692</v>
      </c>
      <c r="B95" s="35" t="n">
        <v>0.593110246108786</v>
      </c>
      <c r="C95" s="36" t="n">
        <v>3.585</v>
      </c>
      <c r="D95" s="0" t="n">
        <v>0.185</v>
      </c>
      <c r="F95" s="36" t="n">
        <v>0.195</v>
      </c>
      <c r="G95" s="37" t="n">
        <v>0.181</v>
      </c>
      <c r="H95" s="36" t="n">
        <v>0.1925</v>
      </c>
      <c r="I95" s="37" t="n">
        <v>0.181</v>
      </c>
    </row>
    <row r="96" customFormat="false" ht="12.75" hidden="false" customHeight="false" outlineLevel="0" collapsed="false">
      <c r="A96" s="34" t="n">
        <v>39722</v>
      </c>
      <c r="B96" s="35" t="n">
        <v>0.589792654261533</v>
      </c>
      <c r="C96" s="36" t="n">
        <v>3.61</v>
      </c>
      <c r="D96" s="0" t="n">
        <v>0.185</v>
      </c>
      <c r="F96" s="36" t="n">
        <v>0.215</v>
      </c>
      <c r="G96" s="37" t="n">
        <v>0.181</v>
      </c>
      <c r="H96" s="36" t="n">
        <v>0.1975</v>
      </c>
      <c r="I96" s="37" t="n">
        <v>0.181</v>
      </c>
    </row>
    <row r="97" customFormat="false" ht="12.75" hidden="false" customHeight="false" outlineLevel="0" collapsed="false">
      <c r="A97" s="34" t="n">
        <v>39753</v>
      </c>
      <c r="B97" s="35" t="n">
        <v>0.586382120545126</v>
      </c>
      <c r="C97" s="36" t="n">
        <v>3.755</v>
      </c>
      <c r="D97" s="0" t="n">
        <v>0.185</v>
      </c>
      <c r="F97" s="36" t="n">
        <v>0.315</v>
      </c>
      <c r="G97" s="37" t="n">
        <v>0.185</v>
      </c>
      <c r="H97" s="36" t="n">
        <v>0.2725</v>
      </c>
      <c r="I97" s="37" t="n">
        <v>0.185</v>
      </c>
    </row>
    <row r="98" customFormat="false" ht="12.75" hidden="false" customHeight="false" outlineLevel="0" collapsed="false">
      <c r="A98" s="34" t="n">
        <v>39783</v>
      </c>
      <c r="B98" s="35" t="n">
        <v>0.583098603110339</v>
      </c>
      <c r="C98" s="36" t="n">
        <v>3.9</v>
      </c>
      <c r="D98" s="0" t="n">
        <v>0.185</v>
      </c>
      <c r="F98" s="36" t="n">
        <v>0.395</v>
      </c>
      <c r="G98" s="37" t="n">
        <v>0.185</v>
      </c>
      <c r="H98" s="36" t="n">
        <v>0.3075</v>
      </c>
      <c r="I98" s="37" t="n">
        <v>0.185</v>
      </c>
    </row>
    <row r="99" customFormat="false" ht="12.75" hidden="false" customHeight="false" outlineLevel="0" collapsed="false">
      <c r="A99" s="34" t="n">
        <v>39814</v>
      </c>
      <c r="B99" s="35" t="n">
        <v>0.579723121392471</v>
      </c>
      <c r="C99" s="36" t="n">
        <v>3.99</v>
      </c>
      <c r="D99" s="0" t="n">
        <v>0.185</v>
      </c>
      <c r="F99" s="36" t="n">
        <v>0.465</v>
      </c>
      <c r="G99" s="37" t="n">
        <v>0.185</v>
      </c>
      <c r="H99" s="36" t="n">
        <v>0.3125</v>
      </c>
      <c r="I99" s="37" t="n">
        <v>0.185</v>
      </c>
    </row>
    <row r="100" customFormat="false" ht="12.75" hidden="false" customHeight="false" outlineLevel="0" collapsed="false">
      <c r="A100" s="34" t="n">
        <v>39845</v>
      </c>
      <c r="B100" s="35" t="n">
        <v>0.576365332224867</v>
      </c>
      <c r="C100" s="36" t="n">
        <v>3.88</v>
      </c>
      <c r="D100" s="0" t="n">
        <v>0.185</v>
      </c>
      <c r="F100" s="36" t="n">
        <v>0.435</v>
      </c>
      <c r="G100" s="37" t="n">
        <v>0.185</v>
      </c>
      <c r="H100" s="36" t="n">
        <v>0.3125</v>
      </c>
      <c r="I100" s="37" t="n">
        <v>0.185</v>
      </c>
    </row>
    <row r="101" customFormat="false" ht="12.75" hidden="false" customHeight="false" outlineLevel="0" collapsed="false">
      <c r="A101" s="34" t="n">
        <v>39873</v>
      </c>
      <c r="B101" s="35" t="n">
        <v>0.573347630152068</v>
      </c>
      <c r="C101" s="36" t="n">
        <v>3.745</v>
      </c>
      <c r="D101" s="0" t="n">
        <v>0.175</v>
      </c>
      <c r="F101" s="36" t="n">
        <v>0.39</v>
      </c>
      <c r="G101" s="37" t="n">
        <v>0.175</v>
      </c>
      <c r="H101" s="36" t="n">
        <v>0.27</v>
      </c>
      <c r="I101" s="37" t="n">
        <v>0.175</v>
      </c>
    </row>
    <row r="102" customFormat="false" ht="12.75" hidden="false" customHeight="false" outlineLevel="0" collapsed="false">
      <c r="A102" s="34" t="n">
        <v>39904</v>
      </c>
      <c r="B102" s="35" t="n">
        <v>0.570023290412966</v>
      </c>
      <c r="C102" s="36" t="n">
        <v>3.61</v>
      </c>
      <c r="D102" s="0" t="n">
        <v>0.175</v>
      </c>
      <c r="F102" s="36" t="n">
        <v>0.25</v>
      </c>
      <c r="G102" s="37" t="n">
        <v>0.172</v>
      </c>
      <c r="H102" s="36" t="n">
        <v>0.205</v>
      </c>
      <c r="I102" s="37" t="n">
        <v>0.172</v>
      </c>
    </row>
    <row r="103" customFormat="false" ht="12.75" hidden="false" customHeight="false" outlineLevel="0" collapsed="false">
      <c r="A103" s="34" t="n">
        <v>39934</v>
      </c>
      <c r="B103" s="35" t="n">
        <v>0.566822810851768</v>
      </c>
      <c r="C103" s="36" t="n">
        <v>3.57</v>
      </c>
      <c r="D103" s="0" t="n">
        <v>0.175</v>
      </c>
      <c r="F103" s="36" t="n">
        <v>0.2025</v>
      </c>
      <c r="G103" s="37" t="n">
        <v>0.172</v>
      </c>
      <c r="H103" s="36" t="n">
        <v>0.1925</v>
      </c>
      <c r="I103" s="37" t="n">
        <v>0.172</v>
      </c>
    </row>
    <row r="104" customFormat="false" ht="12.75" hidden="false" customHeight="false" outlineLevel="0" collapsed="false">
      <c r="A104" s="34" t="n">
        <v>39965</v>
      </c>
      <c r="B104" s="35" t="n">
        <v>0.563532748183783</v>
      </c>
      <c r="C104" s="36" t="n">
        <v>3.583</v>
      </c>
      <c r="D104" s="0" t="n">
        <v>0.175</v>
      </c>
      <c r="F104" s="36" t="n">
        <v>0.2025</v>
      </c>
      <c r="G104" s="37" t="n">
        <v>0.172</v>
      </c>
      <c r="H104" s="36" t="n">
        <v>0.1925</v>
      </c>
      <c r="I104" s="37" t="n">
        <v>0.172</v>
      </c>
    </row>
    <row r="105" customFormat="false" ht="12.75" hidden="false" customHeight="false" outlineLevel="0" collapsed="false">
      <c r="A105" s="34" t="n">
        <v>39995</v>
      </c>
      <c r="B105" s="35" t="n">
        <v>0.560365290144778</v>
      </c>
      <c r="C105" s="36" t="n">
        <v>3.606</v>
      </c>
      <c r="D105" s="0" t="n">
        <v>0.175</v>
      </c>
      <c r="F105" s="36" t="n">
        <v>0.215</v>
      </c>
      <c r="G105" s="37" t="n">
        <v>0.172</v>
      </c>
      <c r="H105" s="36" t="n">
        <v>0.1925</v>
      </c>
      <c r="I105" s="37" t="n">
        <v>0.172</v>
      </c>
    </row>
    <row r="106" customFormat="false" ht="12.75" hidden="false" customHeight="false" outlineLevel="0" collapsed="false">
      <c r="A106" s="34" t="n">
        <v>40026</v>
      </c>
      <c r="B106" s="35" t="n">
        <v>0.557109195454627</v>
      </c>
      <c r="C106" s="36" t="n">
        <v>3.623</v>
      </c>
      <c r="D106" s="0" t="n">
        <v>0.175</v>
      </c>
      <c r="F106" s="36" t="n">
        <v>0.215</v>
      </c>
      <c r="G106" s="37" t="n">
        <v>0.172</v>
      </c>
      <c r="H106" s="36" t="n">
        <v>0.1925</v>
      </c>
      <c r="I106" s="37" t="n">
        <v>0.172</v>
      </c>
    </row>
    <row r="107" customFormat="false" ht="12.75" hidden="false" customHeight="false" outlineLevel="0" collapsed="false">
      <c r="A107" s="34" t="n">
        <v>40057</v>
      </c>
      <c r="B107" s="35" t="n">
        <v>0.55387024545049</v>
      </c>
      <c r="C107" s="36" t="n">
        <v>3.64</v>
      </c>
      <c r="D107" s="0" t="n">
        <v>0.175</v>
      </c>
      <c r="F107" s="36" t="n">
        <v>0.195</v>
      </c>
      <c r="G107" s="37" t="n">
        <v>0.172</v>
      </c>
      <c r="H107" s="36" t="n">
        <v>0.1925</v>
      </c>
      <c r="I107" s="37" t="n">
        <v>0.172</v>
      </c>
    </row>
    <row r="108" customFormat="false" ht="12.75" hidden="false" customHeight="false" outlineLevel="0" collapsed="false">
      <c r="A108" s="34" t="n">
        <v>40087</v>
      </c>
      <c r="B108" s="35" t="n">
        <v>0.55075202736652</v>
      </c>
      <c r="C108" s="36" t="n">
        <v>3.665</v>
      </c>
      <c r="D108" s="0" t="n">
        <v>0.175</v>
      </c>
      <c r="F108" s="36" t="n">
        <v>0.215</v>
      </c>
      <c r="G108" s="37" t="n">
        <v>0.172</v>
      </c>
      <c r="H108" s="36" t="n">
        <v>0.1975</v>
      </c>
      <c r="I108" s="37" t="n">
        <v>0.172</v>
      </c>
    </row>
    <row r="109" customFormat="false" ht="12.75" hidden="false" customHeight="false" outlineLevel="0" collapsed="false">
      <c r="A109" s="34" t="n">
        <v>40118</v>
      </c>
      <c r="B109" s="35" t="n">
        <v>0.547546583440536</v>
      </c>
      <c r="C109" s="36" t="n">
        <v>3.81</v>
      </c>
      <c r="D109" s="0" t="n">
        <v>0.175</v>
      </c>
      <c r="F109" s="36" t="n">
        <v>0.315</v>
      </c>
      <c r="G109" s="37" t="n">
        <v>0.175</v>
      </c>
      <c r="H109" s="36" t="n">
        <v>0.2725</v>
      </c>
      <c r="I109" s="37" t="n">
        <v>0.175</v>
      </c>
    </row>
    <row r="110" customFormat="false" ht="12.75" hidden="false" customHeight="false" outlineLevel="0" collapsed="false">
      <c r="A110" s="34" t="n">
        <v>40148</v>
      </c>
      <c r="B110" s="35" t="n">
        <v>0.54446064349456</v>
      </c>
      <c r="C110" s="36" t="n">
        <v>3.955</v>
      </c>
      <c r="D110" s="0" t="n">
        <v>0.175</v>
      </c>
      <c r="F110" s="36" t="n">
        <v>0.395</v>
      </c>
      <c r="G110" s="37" t="n">
        <v>0.175</v>
      </c>
      <c r="H110" s="36" t="n">
        <v>0.3075</v>
      </c>
      <c r="I110" s="37" t="n">
        <v>0.175</v>
      </c>
    </row>
    <row r="111" customFormat="false" ht="12.75" hidden="false" customHeight="false" outlineLevel="0" collapsed="false">
      <c r="A111" s="34" t="n">
        <v>40179</v>
      </c>
      <c r="B111" s="35" t="n">
        <v>0.541288402205362</v>
      </c>
      <c r="C111" s="36" t="n">
        <v>4.055</v>
      </c>
      <c r="D111" s="0" t="n">
        <v>0.175</v>
      </c>
      <c r="F111" s="36" t="n">
        <v>0.465</v>
      </c>
      <c r="G111" s="37" t="n">
        <v>0.175</v>
      </c>
      <c r="H111" s="36" t="n">
        <v>0.3125</v>
      </c>
      <c r="I111" s="37" t="n">
        <v>0.175</v>
      </c>
    </row>
    <row r="112" customFormat="false" ht="12.75" hidden="false" customHeight="false" outlineLevel="0" collapsed="false">
      <c r="A112" s="34" t="n">
        <v>40210</v>
      </c>
      <c r="B112" s="35" t="n">
        <v>0.538132918815847</v>
      </c>
      <c r="C112" s="36" t="n">
        <v>3.945</v>
      </c>
      <c r="D112" s="0" t="n">
        <v>0.175</v>
      </c>
      <c r="F112" s="36" t="n">
        <v>0.435</v>
      </c>
      <c r="G112" s="37" t="n">
        <v>0.175</v>
      </c>
      <c r="H112" s="36" t="n">
        <v>0.3125</v>
      </c>
      <c r="I112" s="37" t="n">
        <v>0.175</v>
      </c>
    </row>
    <row r="113" customFormat="false" ht="12.75" hidden="false" customHeight="false" outlineLevel="0" collapsed="false">
      <c r="A113" s="34" t="n">
        <v>40238</v>
      </c>
      <c r="B113" s="35" t="n">
        <v>0.53529714409027</v>
      </c>
      <c r="C113" s="36" t="n">
        <v>3.81</v>
      </c>
      <c r="D113" s="0" t="n">
        <v>0.17</v>
      </c>
      <c r="F113" s="36" t="n">
        <v>0.39</v>
      </c>
      <c r="G113" s="37" t="n">
        <v>0.17</v>
      </c>
      <c r="H113" s="36" t="n">
        <v>0.27</v>
      </c>
      <c r="I113" s="37" t="n">
        <v>0.17</v>
      </c>
    </row>
    <row r="114" customFormat="false" ht="12.75" hidden="false" customHeight="false" outlineLevel="0" collapsed="false">
      <c r="A114" s="34" t="n">
        <v>40269</v>
      </c>
      <c r="B114" s="35" t="n">
        <v>0.532173340902079</v>
      </c>
      <c r="C114" s="36" t="n">
        <v>3.675</v>
      </c>
      <c r="D114" s="0" t="n">
        <v>0.17</v>
      </c>
      <c r="F114" s="36" t="n">
        <v>0.25</v>
      </c>
      <c r="G114" s="37" t="n">
        <v>0.167</v>
      </c>
      <c r="H114" s="36" t="n">
        <v>0.205</v>
      </c>
      <c r="I114" s="37" t="n">
        <v>0.167</v>
      </c>
    </row>
    <row r="115" customFormat="false" ht="12.75" hidden="false" customHeight="false" outlineLevel="0" collapsed="false">
      <c r="A115" s="34" t="n">
        <v>40299</v>
      </c>
      <c r="B115" s="35" t="n">
        <v>0.529166048637757</v>
      </c>
      <c r="C115" s="36" t="n">
        <v>3.635</v>
      </c>
      <c r="D115" s="0" t="n">
        <v>0.17</v>
      </c>
      <c r="F115" s="36" t="n">
        <v>0.2025</v>
      </c>
      <c r="G115" s="37" t="n">
        <v>0.167</v>
      </c>
      <c r="H115" s="36" t="n">
        <v>0.1925</v>
      </c>
      <c r="I115" s="37" t="n">
        <v>0.167</v>
      </c>
    </row>
    <row r="116" customFormat="false" ht="12.75" hidden="false" customHeight="false" outlineLevel="0" collapsed="false">
      <c r="A116" s="34" t="n">
        <v>40330</v>
      </c>
      <c r="B116" s="35" t="n">
        <v>0.526074706535231</v>
      </c>
      <c r="C116" s="36" t="n">
        <v>3.648</v>
      </c>
      <c r="D116" s="0" t="n">
        <v>0.17</v>
      </c>
      <c r="F116" s="36" t="n">
        <v>0.2025</v>
      </c>
      <c r="G116" s="37" t="n">
        <v>0.167</v>
      </c>
      <c r="H116" s="36" t="n">
        <v>0.1925</v>
      </c>
      <c r="I116" s="37" t="n">
        <v>0.167</v>
      </c>
    </row>
    <row r="117" customFormat="false" ht="12.75" hidden="false" customHeight="false" outlineLevel="0" collapsed="false">
      <c r="A117" s="34" t="n">
        <v>40360</v>
      </c>
      <c r="B117" s="35" t="n">
        <v>0.523098684866387</v>
      </c>
      <c r="C117" s="36" t="n">
        <v>3.671</v>
      </c>
      <c r="D117" s="0" t="n">
        <v>0.17</v>
      </c>
      <c r="F117" s="36" t="n">
        <v>0.215</v>
      </c>
      <c r="G117" s="37" t="n">
        <v>0.167</v>
      </c>
      <c r="H117" s="36" t="n">
        <v>0.1925</v>
      </c>
      <c r="I117" s="37" t="n">
        <v>0.167</v>
      </c>
    </row>
    <row r="118" customFormat="false" ht="12.75" hidden="false" customHeight="false" outlineLevel="0" collapsed="false">
      <c r="A118" s="34" t="n">
        <v>40391</v>
      </c>
      <c r="B118" s="35" t="n">
        <v>0.520039508129333</v>
      </c>
      <c r="C118" s="36" t="n">
        <v>3.688</v>
      </c>
      <c r="D118" s="0" t="n">
        <v>0.17</v>
      </c>
      <c r="F118" s="36" t="n">
        <v>0.215</v>
      </c>
      <c r="G118" s="37" t="n">
        <v>0.167</v>
      </c>
      <c r="H118" s="36" t="n">
        <v>0.1925</v>
      </c>
      <c r="I118" s="37" t="n">
        <v>0.167</v>
      </c>
    </row>
    <row r="119" customFormat="false" ht="12.75" hidden="false" customHeight="false" outlineLevel="0" collapsed="false">
      <c r="A119" s="34" t="n">
        <v>40422</v>
      </c>
      <c r="B119" s="35" t="n">
        <v>0.516996565101225</v>
      </c>
      <c r="C119" s="36" t="n">
        <v>3.705</v>
      </c>
      <c r="D119" s="0" t="n">
        <v>0.17</v>
      </c>
      <c r="F119" s="36" t="n">
        <v>0.195</v>
      </c>
      <c r="G119" s="37" t="n">
        <v>0.167</v>
      </c>
      <c r="H119" s="36" t="n">
        <v>0.1925</v>
      </c>
      <c r="I119" s="37" t="n">
        <v>0.167</v>
      </c>
    </row>
    <row r="120" customFormat="false" ht="12.75" hidden="false" customHeight="false" outlineLevel="0" collapsed="false">
      <c r="A120" s="34" t="n">
        <v>40452</v>
      </c>
      <c r="B120" s="35" t="n">
        <v>0.514067167045971</v>
      </c>
      <c r="C120" s="36" t="n">
        <v>3.73</v>
      </c>
      <c r="D120" s="0" t="n">
        <v>0.17</v>
      </c>
      <c r="F120" s="36" t="n">
        <v>0.215</v>
      </c>
      <c r="G120" s="37" t="n">
        <v>0.167</v>
      </c>
      <c r="H120" s="36" t="n">
        <v>0.1975</v>
      </c>
      <c r="I120" s="37" t="n">
        <v>0.167</v>
      </c>
    </row>
    <row r="121" customFormat="false" ht="12.75" hidden="false" customHeight="false" outlineLevel="0" collapsed="false">
      <c r="A121" s="34" t="n">
        <v>40483</v>
      </c>
      <c r="B121" s="35" t="n">
        <v>0.511063600469713</v>
      </c>
      <c r="C121" s="36" t="n">
        <v>3.875</v>
      </c>
      <c r="D121" s="0" t="n">
        <v>0.17</v>
      </c>
      <c r="F121" s="36" t="n">
        <v>0.315</v>
      </c>
      <c r="G121" s="37" t="n">
        <v>0.17</v>
      </c>
      <c r="H121" s="36" t="n">
        <v>0.2725</v>
      </c>
      <c r="I121" s="37" t="n">
        <v>0.17</v>
      </c>
    </row>
    <row r="122" customFormat="false" ht="12.75" hidden="false" customHeight="false" outlineLevel="0" collapsed="false">
      <c r="A122" s="34" t="n">
        <v>40513</v>
      </c>
      <c r="B122" s="35" t="n">
        <v>0.50821081444576</v>
      </c>
      <c r="C122" s="36" t="n">
        <v>4.02</v>
      </c>
      <c r="D122" s="0" t="n">
        <v>0.17</v>
      </c>
      <c r="F122" s="36" t="n">
        <v>0.395</v>
      </c>
      <c r="G122" s="37" t="n">
        <v>0.17</v>
      </c>
      <c r="H122" s="36" t="n">
        <v>0.3075</v>
      </c>
      <c r="I122" s="37" t="n">
        <v>0.17</v>
      </c>
    </row>
    <row r="123" customFormat="false" ht="12.75" hidden="false" customHeight="false" outlineLevel="0" collapsed="false">
      <c r="A123" s="34" t="n">
        <v>40544</v>
      </c>
      <c r="B123" s="35" t="n">
        <v>0.505278852241237</v>
      </c>
      <c r="C123" s="36" t="n">
        <v>4.13</v>
      </c>
      <c r="D123" s="0" t="n">
        <v>0.17</v>
      </c>
      <c r="F123" s="36" t="n">
        <v>0.465</v>
      </c>
      <c r="G123" s="37" t="n">
        <v>0.17</v>
      </c>
      <c r="H123" s="36" t="n">
        <v>0.3125</v>
      </c>
      <c r="I123" s="37" t="n">
        <v>0.17</v>
      </c>
    </row>
    <row r="124" customFormat="false" ht="12.75" hidden="false" customHeight="false" outlineLevel="0" collapsed="false">
      <c r="A124" s="34" t="n">
        <v>40575</v>
      </c>
      <c r="B124" s="35" t="n">
        <v>0.502362984773558</v>
      </c>
      <c r="C124" s="36" t="n">
        <v>4.02</v>
      </c>
      <c r="D124" s="0" t="n">
        <v>0.17</v>
      </c>
      <c r="F124" s="36" t="n">
        <v>0.435</v>
      </c>
      <c r="G124" s="37" t="n">
        <v>0.17</v>
      </c>
      <c r="H124" s="36" t="n">
        <v>0.3125</v>
      </c>
      <c r="I124" s="37" t="n">
        <v>0.17</v>
      </c>
    </row>
    <row r="125" customFormat="false" ht="12.75" hidden="false" customHeight="false" outlineLevel="0" collapsed="false">
      <c r="A125" s="34" t="n">
        <v>40603</v>
      </c>
      <c r="B125" s="35" t="n">
        <v>0.49974306243607</v>
      </c>
      <c r="C125" s="36" t="n">
        <v>3.885</v>
      </c>
      <c r="D125" s="0" t="n">
        <v>0.16</v>
      </c>
      <c r="F125" s="36" t="n">
        <v>0.39</v>
      </c>
      <c r="G125" s="37" t="n">
        <v>0.16</v>
      </c>
      <c r="H125" s="36" t="n">
        <v>0.27</v>
      </c>
      <c r="I125" s="37" t="n">
        <v>0.16</v>
      </c>
    </row>
    <row r="126" customFormat="false" ht="12.75" hidden="false" customHeight="false" outlineLevel="0" collapsed="false">
      <c r="A126" s="34" t="n">
        <v>40634</v>
      </c>
      <c r="B126" s="35" t="n">
        <v>0.496857596867657</v>
      </c>
      <c r="C126" s="36" t="n">
        <v>3.75</v>
      </c>
      <c r="D126" s="0" t="n">
        <v>0.16</v>
      </c>
      <c r="F126" s="36" t="n">
        <v>0.25</v>
      </c>
      <c r="G126" s="37" t="n">
        <v>0.157</v>
      </c>
      <c r="H126" s="36" t="n">
        <v>0.205</v>
      </c>
      <c r="I126" s="37" t="n">
        <v>0.157</v>
      </c>
    </row>
    <row r="127" customFormat="false" ht="12.75" hidden="false" customHeight="false" outlineLevel="0" collapsed="false">
      <c r="A127" s="34" t="n">
        <v>40664</v>
      </c>
      <c r="B127" s="35" t="n">
        <v>0.494080306587757</v>
      </c>
      <c r="C127" s="36" t="n">
        <v>3.71</v>
      </c>
      <c r="D127" s="0" t="n">
        <v>0.16</v>
      </c>
      <c r="F127" s="36" t="n">
        <v>0.2025</v>
      </c>
      <c r="G127" s="37" t="n">
        <v>0.157</v>
      </c>
      <c r="H127" s="36" t="n">
        <v>0.1925</v>
      </c>
      <c r="I127" s="37" t="n">
        <v>0.157</v>
      </c>
    </row>
    <row r="128" customFormat="false" ht="12.75" hidden="false" customHeight="false" outlineLevel="0" collapsed="false">
      <c r="A128" s="34" t="n">
        <v>40695</v>
      </c>
      <c r="B128" s="35" t="n">
        <v>0.49122595888668</v>
      </c>
      <c r="C128" s="36" t="n">
        <v>3.723</v>
      </c>
      <c r="D128" s="0" t="n">
        <v>0.16</v>
      </c>
      <c r="F128" s="36" t="n">
        <v>0.2025</v>
      </c>
      <c r="G128" s="37" t="n">
        <v>0.157</v>
      </c>
      <c r="H128" s="36" t="n">
        <v>0.1925</v>
      </c>
      <c r="I128" s="37" t="n">
        <v>0.157</v>
      </c>
    </row>
    <row r="129" customFormat="false" ht="12.75" hidden="false" customHeight="false" outlineLevel="0" collapsed="false">
      <c r="A129" s="34" t="n">
        <v>40725</v>
      </c>
      <c r="B129" s="35" t="n">
        <v>0.488478628992467</v>
      </c>
      <c r="C129" s="36" t="n">
        <v>3.746</v>
      </c>
      <c r="D129" s="0" t="n">
        <v>0.16</v>
      </c>
      <c r="F129" s="36" t="n">
        <v>0.215</v>
      </c>
      <c r="G129" s="37" t="n">
        <v>0.157</v>
      </c>
      <c r="H129" s="36" t="n">
        <v>0.1925</v>
      </c>
      <c r="I129" s="37" t="n">
        <v>0.157</v>
      </c>
    </row>
    <row r="130" customFormat="false" ht="12.75" hidden="false" customHeight="false" outlineLevel="0" collapsed="false">
      <c r="A130" s="34" t="n">
        <v>40756</v>
      </c>
      <c r="B130" s="35" t="n">
        <v>0.485655082314669</v>
      </c>
      <c r="C130" s="36" t="n">
        <v>3.763</v>
      </c>
      <c r="D130" s="0" t="n">
        <v>0.16</v>
      </c>
      <c r="F130" s="36" t="n">
        <v>0.215</v>
      </c>
      <c r="G130" s="37" t="n">
        <v>0.157</v>
      </c>
      <c r="H130" s="36" t="n">
        <v>0.1925</v>
      </c>
      <c r="I130" s="37" t="n">
        <v>0.157</v>
      </c>
    </row>
    <row r="131" customFormat="false" ht="12.75" hidden="false" customHeight="false" outlineLevel="0" collapsed="false">
      <c r="A131" s="34" t="n">
        <v>40787</v>
      </c>
      <c r="B131" s="35" t="n">
        <v>0.482847068157494</v>
      </c>
      <c r="C131" s="36" t="n">
        <v>3.78</v>
      </c>
      <c r="D131" s="0" t="n">
        <v>0.16</v>
      </c>
      <c r="F131" s="36" t="n">
        <v>0.195</v>
      </c>
      <c r="G131" s="37" t="n">
        <v>0.157</v>
      </c>
      <c r="H131" s="36" t="n">
        <v>0.1925</v>
      </c>
      <c r="I131" s="37" t="n">
        <v>0.157</v>
      </c>
    </row>
    <row r="132" customFormat="false" ht="12.75" hidden="false" customHeight="false" outlineLevel="0" collapsed="false">
      <c r="A132" s="34" t="n">
        <v>40817</v>
      </c>
      <c r="B132" s="35" t="n">
        <v>0.48014434815562</v>
      </c>
      <c r="C132" s="36" t="n">
        <v>3.805</v>
      </c>
      <c r="D132" s="0" t="n">
        <v>0.16</v>
      </c>
      <c r="F132" s="36" t="n">
        <v>0.215</v>
      </c>
      <c r="G132" s="37" t="n">
        <v>0.157</v>
      </c>
      <c r="H132" s="36" t="n">
        <v>0.1975</v>
      </c>
      <c r="I132" s="37" t="n">
        <v>0.157</v>
      </c>
    </row>
    <row r="133" customFormat="false" ht="12.75" hidden="false" customHeight="false" outlineLevel="0" collapsed="false">
      <c r="A133" s="34" t="n">
        <v>40848</v>
      </c>
      <c r="B133" s="35" t="n">
        <v>0.477366662845457</v>
      </c>
      <c r="C133" s="36" t="n">
        <v>3.95</v>
      </c>
      <c r="D133" s="0" t="n">
        <v>0.16</v>
      </c>
      <c r="F133" s="36" t="n">
        <v>0.315</v>
      </c>
      <c r="G133" s="37" t="n">
        <v>0.16</v>
      </c>
      <c r="H133" s="36" t="n">
        <v>0.2725</v>
      </c>
      <c r="I133" s="37" t="n">
        <v>0.16</v>
      </c>
    </row>
    <row r="134" customFormat="false" ht="12.75" hidden="false" customHeight="false" outlineLevel="0" collapsed="false">
      <c r="A134" s="34" t="n">
        <v>40878</v>
      </c>
      <c r="B134" s="35" t="n">
        <v>0.474693143299633</v>
      </c>
      <c r="C134" s="36" t="n">
        <v>4.095</v>
      </c>
      <c r="D134" s="0" t="n">
        <v>0.16</v>
      </c>
      <c r="F134" s="36" t="n">
        <v>0.395</v>
      </c>
      <c r="G134" s="37" t="n">
        <v>0.16</v>
      </c>
      <c r="H134" s="36" t="n">
        <v>0.3075</v>
      </c>
      <c r="I134" s="37" t="n">
        <v>0.16</v>
      </c>
    </row>
    <row r="135" customFormat="false" ht="12.75" hidden="false" customHeight="false" outlineLevel="0" collapsed="false">
      <c r="A135" s="34" t="n">
        <v>40909</v>
      </c>
      <c r="B135" s="35" t="n">
        <v>0.471945477495306</v>
      </c>
      <c r="C135" s="36" t="n">
        <v>4.215</v>
      </c>
      <c r="D135" s="0" t="n">
        <v>0.16</v>
      </c>
      <c r="F135" s="36" t="n">
        <v>0.465</v>
      </c>
      <c r="G135" s="37" t="n">
        <v>0.16</v>
      </c>
      <c r="H135" s="36" t="n">
        <v>0.3125</v>
      </c>
      <c r="I135" s="37" t="n">
        <v>0.16</v>
      </c>
    </row>
    <row r="136" customFormat="false" ht="12.75" hidden="false" customHeight="false" outlineLevel="0" collapsed="false">
      <c r="A136" s="34" t="n">
        <v>40940</v>
      </c>
      <c r="B136" s="35" t="n">
        <v>0.469212949901343</v>
      </c>
      <c r="C136" s="36" t="n">
        <v>4.105</v>
      </c>
      <c r="D136" s="0" t="n">
        <v>0.16</v>
      </c>
      <c r="F136" s="36" t="n">
        <v>0.435</v>
      </c>
      <c r="G136" s="37" t="n">
        <v>0.16</v>
      </c>
      <c r="H136" s="36" t="n">
        <v>0.3125</v>
      </c>
      <c r="I136" s="37" t="n">
        <v>0.16</v>
      </c>
    </row>
    <row r="137" customFormat="false" ht="12.75" hidden="false" customHeight="false" outlineLevel="0" collapsed="false">
      <c r="A137" s="34" t="n">
        <v>40969</v>
      </c>
      <c r="B137" s="35" t="n">
        <v>0.466670349375554</v>
      </c>
      <c r="C137" s="36" t="n">
        <v>3.97</v>
      </c>
      <c r="D137" s="0" t="n">
        <v>0.155</v>
      </c>
      <c r="F137" s="36" t="n">
        <v>0.39</v>
      </c>
      <c r="G137" s="37" t="n">
        <v>0.155</v>
      </c>
      <c r="H137" s="36" t="n">
        <v>0.27</v>
      </c>
      <c r="I137" s="37" t="n">
        <v>0.155</v>
      </c>
    </row>
    <row r="138" customFormat="false" ht="12.75" hidden="false" customHeight="false" outlineLevel="0" collapsed="false">
      <c r="A138" s="34" t="n">
        <v>41000</v>
      </c>
      <c r="B138" s="35" t="n">
        <v>0.463966898180174</v>
      </c>
      <c r="C138" s="36" t="n">
        <v>3.835</v>
      </c>
      <c r="D138" s="0" t="n">
        <v>0.155</v>
      </c>
      <c r="F138" s="36" t="n">
        <v>0.25</v>
      </c>
      <c r="G138" s="37" t="n">
        <v>0.152</v>
      </c>
      <c r="H138" s="36" t="n">
        <v>0.205</v>
      </c>
      <c r="I138" s="37" t="n">
        <v>0.152</v>
      </c>
    </row>
    <row r="139" customFormat="false" ht="12.75" hidden="false" customHeight="false" outlineLevel="0" collapsed="false">
      <c r="A139" s="34" t="n">
        <v>41030</v>
      </c>
      <c r="B139" s="35" t="n">
        <v>0.461364850414961</v>
      </c>
      <c r="C139" s="36" t="n">
        <v>3.795</v>
      </c>
      <c r="D139" s="0" t="n">
        <v>0.155</v>
      </c>
      <c r="F139" s="36" t="n">
        <v>0.2025</v>
      </c>
      <c r="G139" s="37" t="n">
        <v>0.152</v>
      </c>
      <c r="H139" s="36" t="n">
        <v>0.1925</v>
      </c>
      <c r="I139" s="37" t="n">
        <v>0.152</v>
      </c>
    </row>
    <row r="140" customFormat="false" ht="12.75" hidden="false" customHeight="false" outlineLevel="0" collapsed="false">
      <c r="A140" s="34" t="n">
        <v>41061</v>
      </c>
      <c r="B140" s="35" t="n">
        <v>0.458690660667427</v>
      </c>
      <c r="C140" s="36" t="n">
        <v>3.808</v>
      </c>
      <c r="D140" s="0" t="n">
        <v>0.155</v>
      </c>
      <c r="F140" s="36" t="n">
        <v>0.2025</v>
      </c>
      <c r="G140" s="37" t="n">
        <v>0.152</v>
      </c>
      <c r="H140" s="36" t="n">
        <v>0.1925</v>
      </c>
      <c r="I140" s="37" t="n">
        <v>0.152</v>
      </c>
    </row>
    <row r="141" customFormat="false" ht="12.75" hidden="false" customHeight="false" outlineLevel="0" collapsed="false">
      <c r="A141" s="34" t="n">
        <v>41091</v>
      </c>
      <c r="B141" s="35" t="n">
        <v>0.456116785325169</v>
      </c>
      <c r="C141" s="36" t="n">
        <v>3.831</v>
      </c>
      <c r="D141" s="0" t="n">
        <v>0.155</v>
      </c>
      <c r="F141" s="36" t="n">
        <v>0.215</v>
      </c>
      <c r="G141" s="37" t="n">
        <v>0.152</v>
      </c>
      <c r="H141" s="36" t="n">
        <v>0.1925</v>
      </c>
      <c r="I141" s="37" t="n">
        <v>0.152</v>
      </c>
    </row>
    <row r="142" customFormat="false" ht="12.75" hidden="false" customHeight="false" outlineLevel="0" collapsed="false">
      <c r="A142" s="34" t="n">
        <v>41122</v>
      </c>
      <c r="B142" s="35" t="n">
        <v>0.453471557858466</v>
      </c>
      <c r="C142" s="36" t="n">
        <v>3.848</v>
      </c>
      <c r="D142" s="0" t="n">
        <v>0.155</v>
      </c>
      <c r="F142" s="36" t="n">
        <v>0.215</v>
      </c>
      <c r="G142" s="37" t="n">
        <v>0.152</v>
      </c>
      <c r="H142" s="36" t="n">
        <v>0.1925</v>
      </c>
      <c r="I142" s="37" t="n">
        <v>0.152</v>
      </c>
    </row>
    <row r="143" customFormat="false" ht="12.75" hidden="false" customHeight="false" outlineLevel="0" collapsed="false">
      <c r="A143" s="34" t="n">
        <v>41153</v>
      </c>
      <c r="B143" s="35" t="n">
        <v>0.450840935194347</v>
      </c>
      <c r="C143" s="36" t="n">
        <v>3.865</v>
      </c>
      <c r="D143" s="0" t="n">
        <v>0.155</v>
      </c>
      <c r="F143" s="36" t="n">
        <v>0.195</v>
      </c>
      <c r="G143" s="37" t="n">
        <v>0.152</v>
      </c>
      <c r="H143" s="36" t="n">
        <v>0.1925</v>
      </c>
      <c r="I143" s="37" t="n">
        <v>0.152</v>
      </c>
    </row>
    <row r="144" customFormat="false" ht="12.75" hidden="false" customHeight="false" outlineLevel="0" collapsed="false">
      <c r="A144" s="34" t="n">
        <v>41183</v>
      </c>
      <c r="B144" s="35" t="n">
        <v>0.448309005311812</v>
      </c>
      <c r="C144" s="36" t="n">
        <v>3.89</v>
      </c>
      <c r="D144" s="0" t="n">
        <v>0.155</v>
      </c>
      <c r="F144" s="36" t="n">
        <v>0.215</v>
      </c>
      <c r="G144" s="37" t="n">
        <v>0.152</v>
      </c>
      <c r="H144" s="36" t="n">
        <v>0.1975</v>
      </c>
      <c r="I144" s="37" t="n">
        <v>0.152</v>
      </c>
    </row>
    <row r="145" customFormat="false" ht="12.75" hidden="false" customHeight="false" outlineLevel="0" collapsed="false">
      <c r="A145" s="34" t="n">
        <v>41214</v>
      </c>
      <c r="B145" s="35" t="n">
        <v>0.445706899120965</v>
      </c>
      <c r="C145" s="36" t="n">
        <v>4.035</v>
      </c>
      <c r="D145" s="0" t="n">
        <v>0.155</v>
      </c>
      <c r="F145" s="36" t="n">
        <v>0.315</v>
      </c>
      <c r="G145" s="37" t="n">
        <v>0.155</v>
      </c>
      <c r="H145" s="36" t="n">
        <v>0.2725</v>
      </c>
      <c r="I145" s="37" t="n">
        <v>0.155</v>
      </c>
    </row>
    <row r="146" customFormat="false" ht="12.75" hidden="false" customHeight="false" outlineLevel="0" collapsed="false">
      <c r="A146" s="34" t="n">
        <v>41244</v>
      </c>
      <c r="B146" s="35" t="n">
        <v>0.443202424169972</v>
      </c>
      <c r="C146" s="36" t="n">
        <v>4.18</v>
      </c>
      <c r="D146" s="0" t="n">
        <v>0.155</v>
      </c>
      <c r="F146" s="36" t="n">
        <v>0.395</v>
      </c>
      <c r="G146" s="37" t="n">
        <v>0.155</v>
      </c>
      <c r="H146" s="36" t="n">
        <v>0.3075</v>
      </c>
      <c r="I146" s="37" t="n">
        <v>0.155</v>
      </c>
    </row>
    <row r="147" customFormat="false" ht="12.75" hidden="false" customHeight="false" outlineLevel="0" collapsed="false">
      <c r="C147" s="36"/>
      <c r="G147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2000-10-18T17:42:42Z</dcterms:created>
  <dc:creator>mtehan</dc:creator>
  <dc:description/>
  <dc:language>en-US</dc:language>
  <cp:lastModifiedBy>rdyk</cp:lastModifiedBy>
  <cp:lastPrinted>2000-10-25T19:11:47Z</cp:lastPrinted>
  <dcterms:modified xsi:type="dcterms:W3CDTF">2000-10-19T18:43:26Z</dcterms:modified>
  <cp:revision>0</cp:revision>
  <dc:subject/>
  <dc:title/>
</cp:coreProperties>
</file>