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umes" sheetId="1" state="visible" r:id="rId3"/>
    <sheet name="Curve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<sst xmlns="http://schemas.openxmlformats.org/spreadsheetml/2006/main" count="31" uniqueCount="23">
  <si>
    <t xml:space="preserve">Total Nominal Volume (CNG+TCO)</t>
  </si>
  <si>
    <t xml:space="preserve">Total Discounted Volume (CNG+TCO)</t>
  </si>
  <si>
    <t xml:space="preserve">Average Daily Nominal Volume (CNG)</t>
  </si>
  <si>
    <t xml:space="preserve">Average Daily Nominal Volume (TCO)</t>
  </si>
  <si>
    <t xml:space="preserve">Average Daily Nominal Volume (Total)</t>
  </si>
  <si>
    <t xml:space="preserve">Total Nominal Volume</t>
  </si>
  <si>
    <t xml:space="preserve">Days</t>
  </si>
  <si>
    <t xml:space="preserve">Gas Delivery Month</t>
  </si>
  <si>
    <t xml:space="preserve">Gas Market Report Date</t>
  </si>
  <si>
    <t xml:space="preserve">Swap Settlement Date</t>
  </si>
  <si>
    <t xml:space="preserve">Monthly Volume in MMBtu's</t>
  </si>
  <si>
    <t xml:space="preserve">Daily Volume (mmBtu/d)</t>
  </si>
  <si>
    <t xml:space="preserve">Disc. Daily Volumes</t>
  </si>
  <si>
    <t xml:space="preserve">Disc. Monthly Vol.</t>
  </si>
  <si>
    <t xml:space="preserve">Nymex Bids</t>
  </si>
  <si>
    <t xml:space="preserve">TCO Bids</t>
  </si>
  <si>
    <t xml:space="preserve">TCO All in Bid</t>
  </si>
  <si>
    <t xml:space="preserve">Discounted Daily Volumes</t>
  </si>
  <si>
    <t xml:space="preserve">Discounted Monthly Vol.</t>
  </si>
  <si>
    <t xml:space="preserve">Nymex Bid</t>
  </si>
  <si>
    <t xml:space="preserve">CNG Bid</t>
  </si>
  <si>
    <t xml:space="preserve">CNG All in Bid</t>
  </si>
  <si>
    <t xml:space="preserve">Discount Rate (flat)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</si>
</sst>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[$-409]#,##0_);[RED]\(#,##0\)"/>
    <numFmt numFmtId="167" formatCode="mmmm\-yy"/>
    <numFmt numFmtId="168" formatCode="[$-409]d\-mmm\-yy"/>
    <numFmt numFmtId="169" formatCode="d\-mmm\-yyyy"/>
    <numFmt numFmtId="170" formatCode="[$-409]mmm\-yy"/>
    <numFmt numFmtId="171" formatCode="[$-409]m/d/yyyy"/>
    <numFmt numFmtId="172" formatCode="0.0000"/>
    <numFmt numFmtId="173" formatCode="_(* #,##0.00_);_(* \(#,##0.00\);_(* \-??_);_(@_)"/>
    <numFmt numFmtId="174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7.14"/>
    <col collapsed="false" customWidth="true" hidden="false" outlineLevel="0" max="3" min="3" style="0" width="14.85"/>
    <col collapsed="false" customWidth="true" hidden="false" outlineLevel="0" max="4" min="4" style="0" width="17.14"/>
    <col collapsed="false" customWidth="true" hidden="false" outlineLevel="0" max="5" min="5" style="0" width="21.28"/>
    <col collapsed="false" customWidth="true" hidden="false" outlineLevel="0" max="6" min="6" style="0" width="17.56"/>
    <col collapsed="false" customWidth="true" hidden="false" outlineLevel="0" max="7" min="7" style="0" width="21.84"/>
    <col collapsed="false" customWidth="true" hidden="false" outlineLevel="0" max="8" min="8" style="0" width="0.28"/>
    <col collapsed="false" customWidth="true" hidden="false" outlineLevel="0" max="10" min="9" style="0" width="17.56"/>
    <col collapsed="false" customWidth="true" hidden="false" outlineLevel="0" max="11" min="11" style="0" width="14.56"/>
    <col collapsed="false" customWidth="true" hidden="false" outlineLevel="0" max="12" min="12" style="0" width="3.14"/>
    <col collapsed="false" customWidth="true" hidden="false" outlineLevel="0" max="13" min="13" style="0" width="17.28"/>
    <col collapsed="false" customWidth="true" hidden="false" outlineLevel="0" max="14" min="14" style="0" width="14.14"/>
    <col collapsed="false" customWidth="true" hidden="false" outlineLevel="0" max="15" min="15" style="0" width="17.56"/>
    <col collapsed="false" customWidth="true" hidden="false" outlineLevel="0" max="16" min="16" style="0" width="21.99"/>
    <col collapsed="false" customWidth="true" hidden="false" outlineLevel="0" max="17" min="17" style="0" width="16.56"/>
    <col collapsed="false" customWidth="true" hidden="false" outlineLevel="0" max="18" min="18" style="0" width="20.7"/>
    <col collapsed="false" customWidth="true" hidden="false" outlineLevel="0" max="19" min="19" style="0" width="0.56"/>
    <col collapsed="false" customWidth="true" hidden="false" outlineLevel="0" max="21" min="20" style="0" width="16.56"/>
    <col collapsed="false" customWidth="true" hidden="false" outlineLevel="0" max="22" min="22" style="1" width="15.13"/>
  </cols>
  <sheetData>
    <row r="1" customFormat="false" ht="12.75" hidden="false" customHeight="false" outlineLevel="0" collapsed="false">
      <c r="A1" s="2" t="s">
        <v>0</v>
      </c>
      <c r="B1" s="2"/>
      <c r="C1" s="2"/>
      <c r="D1" s="3" t="n">
        <f aca="false">E9+P9</f>
        <v>75100711.7003</v>
      </c>
    </row>
    <row r="2" customFormat="false" ht="12.75" hidden="false" customHeight="false" outlineLevel="0" collapsed="false">
      <c r="A2" s="2" t="s">
        <v>1</v>
      </c>
      <c r="B2" s="2"/>
      <c r="C2" s="2"/>
      <c r="D2" s="3" t="n">
        <f aca="false">G9+R9</f>
        <v>53458048.4674966</v>
      </c>
    </row>
    <row r="3" customFormat="false" ht="12.75" hidden="false" customHeight="false" outlineLevel="0" collapsed="false">
      <c r="A3" s="2" t="s">
        <v>2</v>
      </c>
      <c r="B3" s="2"/>
      <c r="C3" s="2"/>
      <c r="D3" s="3" t="n">
        <f aca="false">AVERAGE(F11:F155)</f>
        <v>11409.2474222839</v>
      </c>
    </row>
    <row r="4" customFormat="false" ht="12.75" hidden="false" customHeight="false" outlineLevel="0" collapsed="false">
      <c r="A4" s="2" t="s">
        <v>3</v>
      </c>
      <c r="B4" s="2"/>
      <c r="C4" s="2"/>
      <c r="D4" s="4" t="n">
        <f aca="false">AVERAGE(Q11:Q155)</f>
        <v>5619.48007366221</v>
      </c>
    </row>
    <row r="5" customFormat="false" ht="12.75" hidden="false" customHeight="false" outlineLevel="0" collapsed="false">
      <c r="A5" s="2" t="s">
        <v>4</v>
      </c>
      <c r="B5" s="2"/>
      <c r="C5" s="2"/>
      <c r="D5" s="3" t="n">
        <f aca="false">SUM(D3:D4)</f>
        <v>17028.7274959461</v>
      </c>
    </row>
    <row r="8" customFormat="false" ht="12.75" hidden="false" customHeight="false" outlineLevel="0" collapsed="false">
      <c r="E8" s="5" t="s">
        <v>5</v>
      </c>
      <c r="G8" s="5" t="s">
        <v>5</v>
      </c>
      <c r="H8" s="6"/>
      <c r="P8" s="5" t="s">
        <v>5</v>
      </c>
      <c r="R8" s="5" t="s">
        <v>5</v>
      </c>
    </row>
    <row r="9" customFormat="false" ht="12.75" hidden="false" customHeight="false" outlineLevel="0" collapsed="false">
      <c r="E9" s="7" t="n">
        <f aca="false">SUM(E11:E155)</f>
        <v>50317476.839201</v>
      </c>
      <c r="G9" s="7" t="n">
        <f aca="false">SUM(H11:H155)</f>
        <v>35816892.4732227</v>
      </c>
      <c r="H9" s="8"/>
      <c r="M9" s="1"/>
      <c r="P9" s="7" t="n">
        <f aca="false">SUM(P11:P155)</f>
        <v>24783234.861099</v>
      </c>
      <c r="R9" s="7" t="n">
        <f aca="false">SUM(S11:S155)</f>
        <v>17641155.9942739</v>
      </c>
    </row>
    <row r="10" customFormat="false" ht="29.25" hidden="false" customHeight="true" outlineLevel="0" collapsed="false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10" t="s">
        <v>11</v>
      </c>
      <c r="G10" s="10" t="s">
        <v>12</v>
      </c>
      <c r="H10" s="10" t="s">
        <v>13</v>
      </c>
      <c r="I10" s="10" t="s">
        <v>14</v>
      </c>
      <c r="J10" s="10" t="s">
        <v>15</v>
      </c>
      <c r="K10" s="9" t="s">
        <v>16</v>
      </c>
      <c r="L10" s="11"/>
      <c r="M10" s="9" t="s">
        <v>7</v>
      </c>
      <c r="N10" s="9" t="s">
        <v>8</v>
      </c>
      <c r="O10" s="9" t="s">
        <v>9</v>
      </c>
      <c r="P10" s="9" t="s">
        <v>10</v>
      </c>
      <c r="Q10" s="9" t="s">
        <v>11</v>
      </c>
      <c r="R10" s="9" t="s">
        <v>17</v>
      </c>
      <c r="S10" s="9" t="s">
        <v>18</v>
      </c>
      <c r="T10" s="9" t="s">
        <v>19</v>
      </c>
      <c r="U10" s="9" t="s">
        <v>20</v>
      </c>
      <c r="V10" s="9" t="s">
        <v>21</v>
      </c>
    </row>
    <row r="11" customFormat="false" ht="14.25" hidden="false" customHeight="true" outlineLevel="0" collapsed="false">
      <c r="A11" s="12" t="n">
        <v>31</v>
      </c>
      <c r="B11" s="13" t="n">
        <v>36861</v>
      </c>
      <c r="C11" s="14" t="n">
        <v>36861</v>
      </c>
      <c r="D11" s="15"/>
      <c r="E11" s="16" t="n">
        <v>455652.428369824</v>
      </c>
      <c r="F11" s="16" t="n">
        <f aca="false">E11/A11</f>
        <v>14698.4654312846</v>
      </c>
      <c r="G11" s="16" t="n">
        <f aca="false">F11*Curves!B2</f>
        <v>14593.931057288</v>
      </c>
      <c r="H11" s="16" t="n">
        <f aca="false">G11*A11</f>
        <v>452411.862775928</v>
      </c>
      <c r="I11" s="17"/>
      <c r="J11" s="17"/>
      <c r="K11" s="18"/>
      <c r="L11" s="19"/>
      <c r="M11" s="20" t="n">
        <v>36861</v>
      </c>
      <c r="N11" s="21" t="n">
        <v>36861</v>
      </c>
      <c r="O11" s="22"/>
      <c r="P11" s="23" t="n">
        <v>224425.822928421</v>
      </c>
      <c r="Q11" s="24" t="n">
        <f aca="false">P11/A11</f>
        <v>7239.54267511035</v>
      </c>
      <c r="R11" s="25" t="n">
        <f aca="false">Q11*Curves!B2</f>
        <v>7188.05559538065</v>
      </c>
      <c r="S11" s="25" t="n">
        <f aca="false">R11*A11</f>
        <v>222829.7234568</v>
      </c>
      <c r="T11" s="26"/>
      <c r="U11" s="18"/>
      <c r="V11" s="18"/>
    </row>
    <row r="12" customFormat="false" ht="12.75" hidden="false" customHeight="false" outlineLevel="0" collapsed="false">
      <c r="A12" s="0" t="n">
        <v>31</v>
      </c>
      <c r="B12" s="27" t="n">
        <v>36922</v>
      </c>
      <c r="C12" s="14" t="n">
        <v>36892</v>
      </c>
      <c r="D12" s="15"/>
      <c r="E12" s="16" t="n">
        <v>455652.428369824</v>
      </c>
      <c r="F12" s="16" t="n">
        <f aca="false">E12/A12</f>
        <v>14698.4654312846</v>
      </c>
      <c r="G12" s="16" t="n">
        <f aca="false">F12*Curves!B3</f>
        <v>14510.8913630331</v>
      </c>
      <c r="H12" s="16" t="n">
        <f aca="false">G12*A12</f>
        <v>449837.632254026</v>
      </c>
      <c r="I12" s="16"/>
      <c r="J12" s="16"/>
      <c r="K12" s="28"/>
      <c r="M12" s="13" t="n">
        <v>36922</v>
      </c>
      <c r="N12" s="14" t="n">
        <v>36892</v>
      </c>
      <c r="O12" s="22"/>
      <c r="P12" s="23" t="n">
        <v>224425.822928421</v>
      </c>
      <c r="Q12" s="24" t="n">
        <f aca="false">P12/A12</f>
        <v>7239.54267511035</v>
      </c>
      <c r="R12" s="25" t="n">
        <f aca="false">Q12*Curves!B3</f>
        <v>7147.15544746406</v>
      </c>
      <c r="S12" s="25" t="n">
        <f aca="false">R12*A12</f>
        <v>221561.818871386</v>
      </c>
      <c r="T12" s="25"/>
      <c r="U12" s="24"/>
      <c r="V12" s="28"/>
    </row>
    <row r="13" customFormat="false" ht="12.75" hidden="false" customHeight="false" outlineLevel="0" collapsed="false">
      <c r="A13" s="0" t="n">
        <f aca="false">B13-B12</f>
        <v>28</v>
      </c>
      <c r="B13" s="27" t="n">
        <v>36950</v>
      </c>
      <c r="C13" s="14" t="n">
        <v>36923</v>
      </c>
      <c r="D13" s="15"/>
      <c r="E13" s="16" t="n">
        <v>455652.428369824</v>
      </c>
      <c r="F13" s="16" t="n">
        <f aca="false">E13/A13</f>
        <v>16273.301013208</v>
      </c>
      <c r="G13" s="16" t="n">
        <f aca="false">F13*Curves!B4</f>
        <v>15971.1440272459</v>
      </c>
      <c r="H13" s="16" t="n">
        <f aca="false">G13*A13</f>
        <v>447192.032762886</v>
      </c>
      <c r="I13" s="16"/>
      <c r="J13" s="16"/>
      <c r="K13" s="28"/>
      <c r="M13" s="13" t="n">
        <v>36950</v>
      </c>
      <c r="N13" s="14" t="n">
        <v>36923</v>
      </c>
      <c r="O13" s="22"/>
      <c r="P13" s="23" t="n">
        <v>224425.822928421</v>
      </c>
      <c r="Q13" s="24" t="n">
        <f aca="false">P13/A13</f>
        <v>8015.20796172932</v>
      </c>
      <c r="R13" s="25" t="n">
        <f aca="false">Q13*Curves!B4</f>
        <v>7866.38437162859</v>
      </c>
      <c r="S13" s="25" t="n">
        <f aca="false">R13*A13</f>
        <v>220258.7624056</v>
      </c>
      <c r="T13" s="25"/>
      <c r="U13" s="24"/>
      <c r="V13" s="28"/>
    </row>
    <row r="14" customFormat="false" ht="12.75" hidden="false" customHeight="false" outlineLevel="0" collapsed="false">
      <c r="A14" s="0" t="n">
        <f aca="false">B14-B13</f>
        <v>31</v>
      </c>
      <c r="B14" s="27" t="n">
        <v>36981</v>
      </c>
      <c r="C14" s="14" t="n">
        <v>36951</v>
      </c>
      <c r="D14" s="15"/>
      <c r="E14" s="16" t="n">
        <v>455652.428369824</v>
      </c>
      <c r="F14" s="16" t="n">
        <f aca="false">E14/A14</f>
        <v>14698.4654312846</v>
      </c>
      <c r="G14" s="16" t="n">
        <f aca="false">F14*Curves!B5</f>
        <v>14353.4146428873</v>
      </c>
      <c r="H14" s="16" t="n">
        <f aca="false">G14*A14</f>
        <v>444955.853929507</v>
      </c>
      <c r="I14" s="16"/>
      <c r="J14" s="16"/>
      <c r="K14" s="28"/>
      <c r="M14" s="13" t="n">
        <v>36981</v>
      </c>
      <c r="N14" s="14" t="n">
        <v>36951</v>
      </c>
      <c r="O14" s="22"/>
      <c r="P14" s="23" t="n">
        <v>224425.822928421</v>
      </c>
      <c r="Q14" s="24" t="n">
        <f aca="false">P14/A14</f>
        <v>7239.54267511035</v>
      </c>
      <c r="R14" s="25" t="n">
        <f aca="false">Q14*Curves!B5</f>
        <v>7069.59228679525</v>
      </c>
      <c r="S14" s="25" t="n">
        <f aca="false">R14*A14</f>
        <v>219157.360890653</v>
      </c>
      <c r="T14" s="25"/>
      <c r="U14" s="24"/>
      <c r="V14" s="28"/>
    </row>
    <row r="15" customFormat="false" ht="12.75" hidden="false" customHeight="false" outlineLevel="0" collapsed="false">
      <c r="A15" s="0" t="n">
        <f aca="false">B15-B14</f>
        <v>30</v>
      </c>
      <c r="B15" s="27" t="n">
        <v>37011</v>
      </c>
      <c r="C15" s="14" t="n">
        <v>36982</v>
      </c>
      <c r="D15" s="15"/>
      <c r="E15" s="16" t="n">
        <v>455652.428369824</v>
      </c>
      <c r="F15" s="16" t="n">
        <f aca="false">E15/A15</f>
        <v>15188.4142789941</v>
      </c>
      <c r="G15" s="16" t="n">
        <f aca="false">F15*Curves!B6</f>
        <v>14750.460586835</v>
      </c>
      <c r="H15" s="16" t="n">
        <f aca="false">G15*A15</f>
        <v>442513.817605051</v>
      </c>
      <c r="I15" s="16"/>
      <c r="J15" s="16"/>
      <c r="K15" s="28"/>
      <c r="M15" s="13" t="n">
        <v>37011</v>
      </c>
      <c r="N15" s="14" t="n">
        <v>36982</v>
      </c>
      <c r="O15" s="22"/>
      <c r="P15" s="23" t="n">
        <v>224425.822928421</v>
      </c>
      <c r="Q15" s="24" t="n">
        <f aca="false">P15/A15</f>
        <v>7480.8607642807</v>
      </c>
      <c r="R15" s="25" t="n">
        <f aca="false">Q15*Curves!B6</f>
        <v>7265.15222933665</v>
      </c>
      <c r="S15" s="25" t="n">
        <f aca="false">R15*A15</f>
        <v>217954.5668801</v>
      </c>
      <c r="T15" s="25"/>
      <c r="U15" s="24"/>
      <c r="V15" s="28"/>
    </row>
    <row r="16" customFormat="false" ht="12.75" hidden="false" customHeight="false" outlineLevel="0" collapsed="false">
      <c r="A16" s="0" t="n">
        <f aca="false">B16-B15</f>
        <v>31</v>
      </c>
      <c r="B16" s="27" t="n">
        <v>37042</v>
      </c>
      <c r="C16" s="14" t="n">
        <v>37012</v>
      </c>
      <c r="D16" s="15"/>
      <c r="E16" s="16" t="n">
        <v>455652.428369824</v>
      </c>
      <c r="F16" s="16" t="n">
        <f aca="false">E16/A16</f>
        <v>14698.4654312846</v>
      </c>
      <c r="G16" s="16" t="n">
        <f aca="false">F16*Curves!B7</f>
        <v>14198.6625625882</v>
      </c>
      <c r="H16" s="16" t="n">
        <f aca="false">G16*A16</f>
        <v>440158.539440233</v>
      </c>
      <c r="I16" s="16"/>
      <c r="J16" s="16"/>
      <c r="K16" s="28"/>
      <c r="M16" s="13" t="n">
        <v>37042</v>
      </c>
      <c r="N16" s="14" t="n">
        <v>37012</v>
      </c>
      <c r="O16" s="22"/>
      <c r="P16" s="23" t="n">
        <v>224425.822928421</v>
      </c>
      <c r="Q16" s="24" t="n">
        <f aca="false">P16/A16</f>
        <v>7239.54267511035</v>
      </c>
      <c r="R16" s="25" t="n">
        <f aca="false">Q16*Curves!B7</f>
        <v>6993.37111291655</v>
      </c>
      <c r="S16" s="25" t="n">
        <f aca="false">R16*A16</f>
        <v>216794.504500413</v>
      </c>
      <c r="T16" s="25"/>
      <c r="U16" s="24"/>
      <c r="V16" s="28"/>
    </row>
    <row r="17" customFormat="false" ht="12.75" hidden="false" customHeight="false" outlineLevel="0" collapsed="false">
      <c r="A17" s="0" t="n">
        <f aca="false">B17-B16</f>
        <v>30</v>
      </c>
      <c r="B17" s="27" t="n">
        <v>37072</v>
      </c>
      <c r="C17" s="14" t="n">
        <v>37043</v>
      </c>
      <c r="D17" s="15"/>
      <c r="E17" s="16" t="n">
        <v>455652.428369824</v>
      </c>
      <c r="F17" s="16" t="n">
        <f aca="false">E17/A17</f>
        <v>15188.4142789941</v>
      </c>
      <c r="G17" s="16" t="n">
        <f aca="false">F17*Curves!B8</f>
        <v>14591.9870442182</v>
      </c>
      <c r="H17" s="16" t="n">
        <f aca="false">G17*A17</f>
        <v>437759.611326545</v>
      </c>
      <c r="I17" s="16"/>
      <c r="J17" s="16"/>
      <c r="K17" s="28"/>
      <c r="M17" s="13" t="n">
        <v>37072</v>
      </c>
      <c r="N17" s="14" t="n">
        <v>37043</v>
      </c>
      <c r="O17" s="22"/>
      <c r="P17" s="23" t="n">
        <v>224425.822928421</v>
      </c>
      <c r="Q17" s="24" t="n">
        <f aca="false">P17/A17</f>
        <v>7480.8607642807</v>
      </c>
      <c r="R17" s="25" t="n">
        <f aca="false">Q17*Curves!B8</f>
        <v>7187.09809640596</v>
      </c>
      <c r="S17" s="25" t="n">
        <f aca="false">R17*A17</f>
        <v>215612.942892179</v>
      </c>
      <c r="T17" s="25"/>
      <c r="U17" s="24"/>
      <c r="V17" s="28"/>
    </row>
    <row r="18" customFormat="false" ht="12.75" hidden="false" customHeight="false" outlineLevel="0" collapsed="false">
      <c r="A18" s="0" t="n">
        <f aca="false">B18-B17</f>
        <v>31</v>
      </c>
      <c r="B18" s="27" t="n">
        <v>37103</v>
      </c>
      <c r="C18" s="14" t="n">
        <v>37073</v>
      </c>
      <c r="D18" s="15"/>
      <c r="E18" s="16" t="n">
        <v>441352.770653261</v>
      </c>
      <c r="F18" s="16" t="n">
        <f aca="false">E18/A18</f>
        <v>14237.1861501052</v>
      </c>
      <c r="G18" s="16" t="n">
        <f aca="false">F18*Curves!B9</f>
        <v>13606.3510702296</v>
      </c>
      <c r="H18" s="16" t="n">
        <f aca="false">G18*A18</f>
        <v>421796.883177119</v>
      </c>
      <c r="I18" s="16"/>
      <c r="J18" s="16"/>
      <c r="K18" s="28"/>
      <c r="M18" s="13" t="n">
        <v>37103</v>
      </c>
      <c r="N18" s="14" t="n">
        <v>37073</v>
      </c>
      <c r="O18" s="22"/>
      <c r="P18" s="23" t="n">
        <v>217382.707933696</v>
      </c>
      <c r="Q18" s="24" t="n">
        <f aca="false">P18/A18</f>
        <v>7012.34541721599</v>
      </c>
      <c r="R18" s="25" t="n">
        <f aca="false">Q18*Curves!B9</f>
        <v>6701.6356017549</v>
      </c>
      <c r="S18" s="25" t="n">
        <f aca="false">R18*A18</f>
        <v>207750.703654402</v>
      </c>
      <c r="T18" s="25"/>
      <c r="U18" s="24"/>
      <c r="V18" s="28"/>
    </row>
    <row r="19" customFormat="false" ht="12.75" hidden="false" customHeight="false" outlineLevel="0" collapsed="false">
      <c r="A19" s="0" t="n">
        <f aca="false">B19-B18</f>
        <v>31</v>
      </c>
      <c r="B19" s="27" t="n">
        <v>37134</v>
      </c>
      <c r="C19" s="14" t="n">
        <v>37104</v>
      </c>
      <c r="D19" s="15"/>
      <c r="E19" s="16" t="n">
        <v>441352.770653261</v>
      </c>
      <c r="F19" s="16" t="n">
        <f aca="false">E19/A19</f>
        <v>14237.1861501052</v>
      </c>
      <c r="G19" s="16" t="n">
        <f aca="false">F19*Curves!B10</f>
        <v>13532.6464219165</v>
      </c>
      <c r="H19" s="16" t="n">
        <f aca="false">G19*A19</f>
        <v>419512.039079411</v>
      </c>
      <c r="I19" s="16"/>
      <c r="J19" s="16"/>
      <c r="K19" s="28"/>
      <c r="M19" s="13" t="n">
        <v>37134</v>
      </c>
      <c r="N19" s="14" t="n">
        <v>37104</v>
      </c>
      <c r="O19" s="22"/>
      <c r="P19" s="23" t="n">
        <v>217382.707933696</v>
      </c>
      <c r="Q19" s="24" t="n">
        <f aca="false">P19/A19</f>
        <v>7012.34541721599</v>
      </c>
      <c r="R19" s="25" t="n">
        <f aca="false">Q19*Curves!B10</f>
        <v>6665.33331228722</v>
      </c>
      <c r="S19" s="25" t="n">
        <f aca="false">R19*A19</f>
        <v>206625.332680904</v>
      </c>
      <c r="T19" s="25"/>
      <c r="U19" s="24"/>
      <c r="V19" s="28"/>
    </row>
    <row r="20" customFormat="false" ht="12.75" hidden="false" customHeight="false" outlineLevel="0" collapsed="false">
      <c r="A20" s="0" t="n">
        <f aca="false">B20-B19</f>
        <v>30</v>
      </c>
      <c r="B20" s="27" t="n">
        <v>37164</v>
      </c>
      <c r="C20" s="14" t="n">
        <v>37135</v>
      </c>
      <c r="D20" s="15"/>
      <c r="E20" s="16" t="n">
        <v>441352.770653261</v>
      </c>
      <c r="F20" s="16" t="n">
        <f aca="false">E20/A20</f>
        <v>14711.7590217754</v>
      </c>
      <c r="G20" s="16" t="n">
        <f aca="false">F20*Curves!B11</f>
        <v>13908.4927215549</v>
      </c>
      <c r="H20" s="16" t="n">
        <f aca="false">G20*A20</f>
        <v>417254.781646646</v>
      </c>
      <c r="I20" s="16"/>
      <c r="J20" s="16"/>
      <c r="K20" s="28"/>
      <c r="M20" s="13" t="n">
        <v>37164</v>
      </c>
      <c r="N20" s="14" t="n">
        <v>37135</v>
      </c>
      <c r="O20" s="22"/>
      <c r="P20" s="23" t="n">
        <v>217382.707933696</v>
      </c>
      <c r="Q20" s="24" t="n">
        <f aca="false">P20/A20</f>
        <v>7246.09026445653</v>
      </c>
      <c r="R20" s="25" t="n">
        <f aca="false">Q20*Curves!B11</f>
        <v>6850.45163897478</v>
      </c>
      <c r="S20" s="25" t="n">
        <f aca="false">R20*A20</f>
        <v>205513.549169243</v>
      </c>
      <c r="T20" s="25"/>
      <c r="U20" s="24"/>
      <c r="V20" s="28"/>
    </row>
    <row r="21" customFormat="false" ht="12.75" hidden="false" customHeight="false" outlineLevel="0" collapsed="false">
      <c r="A21" s="0" t="n">
        <f aca="false">B21-B20</f>
        <v>31</v>
      </c>
      <c r="B21" s="27" t="n">
        <v>37195</v>
      </c>
      <c r="C21" s="14" t="n">
        <v>37165</v>
      </c>
      <c r="D21" s="15"/>
      <c r="E21" s="16" t="n">
        <v>441352.770653261</v>
      </c>
      <c r="F21" s="16" t="n">
        <f aca="false">E21/A21</f>
        <v>14237.1861501052</v>
      </c>
      <c r="G21" s="16" t="n">
        <f aca="false">F21*Curves!B12</f>
        <v>13389.8777373149</v>
      </c>
      <c r="H21" s="16" t="n">
        <f aca="false">G21*A21</f>
        <v>415086.209856763</v>
      </c>
      <c r="I21" s="16"/>
      <c r="J21" s="16"/>
      <c r="K21" s="28"/>
      <c r="M21" s="13" t="n">
        <v>37195</v>
      </c>
      <c r="N21" s="14" t="n">
        <v>37165</v>
      </c>
      <c r="O21" s="22"/>
      <c r="P21" s="23" t="n">
        <v>217382.707933696</v>
      </c>
      <c r="Q21" s="24" t="n">
        <f aca="false">P21/A21</f>
        <v>7012.34541721599</v>
      </c>
      <c r="R21" s="25" t="n">
        <f aca="false">Q21*Curves!B12</f>
        <v>6595.01440793123</v>
      </c>
      <c r="S21" s="25" t="n">
        <f aca="false">R21*A21</f>
        <v>204445.446645868</v>
      </c>
      <c r="T21" s="25"/>
      <c r="U21" s="24"/>
      <c r="V21" s="28"/>
    </row>
    <row r="22" customFormat="false" ht="12.75" hidden="false" customHeight="false" outlineLevel="0" collapsed="false">
      <c r="A22" s="0" t="n">
        <f aca="false">B22-B21</f>
        <v>30</v>
      </c>
      <c r="B22" s="27" t="n">
        <v>37225</v>
      </c>
      <c r="C22" s="14" t="n">
        <v>37196</v>
      </c>
      <c r="D22" s="15"/>
      <c r="E22" s="16" t="n">
        <v>441352.770653261</v>
      </c>
      <c r="F22" s="16" t="n">
        <f aca="false">E22/A22</f>
        <v>14711.7590217754</v>
      </c>
      <c r="G22" s="16" t="n">
        <f aca="false">F22*Curves!B13</f>
        <v>13761.7427683988</v>
      </c>
      <c r="H22" s="16" t="n">
        <f aca="false">G22*A22</f>
        <v>412852.283051965</v>
      </c>
      <c r="I22" s="16"/>
      <c r="J22" s="16"/>
      <c r="K22" s="28"/>
      <c r="M22" s="13" t="n">
        <v>37225</v>
      </c>
      <c r="N22" s="14" t="n">
        <v>37196</v>
      </c>
      <c r="O22" s="22"/>
      <c r="P22" s="23" t="n">
        <v>217382.707933696</v>
      </c>
      <c r="Q22" s="24" t="n">
        <f aca="false">P22/A22</f>
        <v>7246.09026445653</v>
      </c>
      <c r="R22" s="25" t="n">
        <f aca="false">Q22*Curves!B13</f>
        <v>6778.17181130091</v>
      </c>
      <c r="S22" s="25" t="n">
        <f aca="false">R22*A22</f>
        <v>203345.154339027</v>
      </c>
      <c r="T22" s="25"/>
      <c r="U22" s="24"/>
      <c r="V22" s="28"/>
    </row>
    <row r="23" customFormat="false" ht="12.75" hidden="false" customHeight="false" outlineLevel="0" collapsed="false">
      <c r="A23" s="0" t="n">
        <f aca="false">B23-B22</f>
        <v>31</v>
      </c>
      <c r="B23" s="27" t="n">
        <v>37256</v>
      </c>
      <c r="C23" s="14" t="n">
        <v>37226</v>
      </c>
      <c r="D23" s="15"/>
      <c r="E23" s="16" t="n">
        <v>441352.770653261</v>
      </c>
      <c r="F23" s="16" t="n">
        <f aca="false">E23/A23</f>
        <v>14237.1861501052</v>
      </c>
      <c r="G23" s="16" t="n">
        <f aca="false">F23*Curves!B14</f>
        <v>13248.759291683</v>
      </c>
      <c r="H23" s="16" t="n">
        <f aca="false">G23*A23</f>
        <v>410711.538042173</v>
      </c>
      <c r="I23" s="16"/>
      <c r="J23" s="16"/>
      <c r="K23" s="28"/>
      <c r="M23" s="13" t="n">
        <v>37256</v>
      </c>
      <c r="N23" s="14" t="n">
        <v>37226</v>
      </c>
      <c r="O23" s="22"/>
      <c r="P23" s="23" t="n">
        <v>217382.707933696</v>
      </c>
      <c r="Q23" s="24" t="n">
        <f aca="false">P23/A23</f>
        <v>7012.34541721599</v>
      </c>
      <c r="R23" s="25" t="n">
        <f aca="false">Q23*Curves!B14</f>
        <v>6525.50830784386</v>
      </c>
      <c r="S23" s="25" t="n">
        <f aca="false">R23*A23</f>
        <v>202290.75754316</v>
      </c>
      <c r="T23" s="25"/>
      <c r="U23" s="24"/>
      <c r="V23" s="28"/>
    </row>
    <row r="24" customFormat="false" ht="12.75" hidden="false" customHeight="false" outlineLevel="0" collapsed="false">
      <c r="A24" s="0" t="n">
        <f aca="false">B24-B23</f>
        <v>31</v>
      </c>
      <c r="B24" s="27" t="n">
        <v>37287</v>
      </c>
      <c r="C24" s="14" t="n">
        <v>37257</v>
      </c>
      <c r="D24" s="15"/>
      <c r="E24" s="16" t="n">
        <v>428391.325925478</v>
      </c>
      <c r="F24" s="16" t="n">
        <f aca="false">E24/A24</f>
        <v>13819.0750298541</v>
      </c>
      <c r="G24" s="16" t="n">
        <f aca="false">F24*Curves!B15</f>
        <v>12790.4658851023</v>
      </c>
      <c r="H24" s="16" t="n">
        <f aca="false">G24*A24</f>
        <v>396504.442438172</v>
      </c>
      <c r="I24" s="16"/>
      <c r="J24" s="16"/>
      <c r="K24" s="28"/>
      <c r="M24" s="13" t="n">
        <v>37287</v>
      </c>
      <c r="N24" s="14" t="n">
        <v>37257</v>
      </c>
      <c r="O24" s="22"/>
      <c r="P24" s="23" t="n">
        <v>210998.712769265</v>
      </c>
      <c r="Q24" s="24" t="n">
        <f aca="false">P24/A24</f>
        <v>6806.41008933114</v>
      </c>
      <c r="R24" s="25" t="n">
        <f aca="false">Q24*Curves!B15</f>
        <v>6299.78170460264</v>
      </c>
      <c r="S24" s="25" t="n">
        <f aca="false">R24*A24</f>
        <v>195293.232842682</v>
      </c>
      <c r="T24" s="25"/>
      <c r="U24" s="24"/>
      <c r="V24" s="28"/>
    </row>
    <row r="25" customFormat="false" ht="12.75" hidden="false" customHeight="false" outlineLevel="0" collapsed="false">
      <c r="A25" s="0" t="n">
        <f aca="false">B25-B24</f>
        <v>28</v>
      </c>
      <c r="B25" s="27" t="n">
        <v>37315</v>
      </c>
      <c r="C25" s="14" t="n">
        <v>37288</v>
      </c>
      <c r="D25" s="15"/>
      <c r="E25" s="16" t="n">
        <v>428391.325925478</v>
      </c>
      <c r="F25" s="16" t="n">
        <f aca="false">E25/A25</f>
        <v>15299.6902116242</v>
      </c>
      <c r="G25" s="16" t="n">
        <f aca="false">F25*Curves!B16</f>
        <v>14083.891595165</v>
      </c>
      <c r="H25" s="16" t="n">
        <f aca="false">G25*A25</f>
        <v>394348.964664621</v>
      </c>
      <c r="I25" s="16"/>
      <c r="J25" s="16"/>
      <c r="K25" s="28"/>
      <c r="M25" s="13" t="n">
        <v>37315</v>
      </c>
      <c r="N25" s="14" t="n">
        <v>37288</v>
      </c>
      <c r="O25" s="22"/>
      <c r="P25" s="23" t="n">
        <v>210998.712769265</v>
      </c>
      <c r="Q25" s="24" t="n">
        <f aca="false">P25/A25</f>
        <v>7535.66831318805</v>
      </c>
      <c r="R25" s="25" t="n">
        <f aca="false">Q25*Curves!B16</f>
        <v>6936.84212896189</v>
      </c>
      <c r="S25" s="25" t="n">
        <f aca="false">R25*A25</f>
        <v>194231.579610933</v>
      </c>
      <c r="T25" s="25"/>
      <c r="U25" s="24"/>
      <c r="V25" s="28"/>
    </row>
    <row r="26" customFormat="false" ht="12.75" hidden="false" customHeight="false" outlineLevel="0" collapsed="false">
      <c r="A26" s="0" t="n">
        <f aca="false">B26-B25</f>
        <v>31</v>
      </c>
      <c r="B26" s="27" t="n">
        <v>37346</v>
      </c>
      <c r="C26" s="14" t="n">
        <v>37316</v>
      </c>
      <c r="D26" s="15"/>
      <c r="E26" s="16" t="n">
        <v>428391.325925478</v>
      </c>
      <c r="F26" s="16" t="n">
        <f aca="false">E26/A26</f>
        <v>13819.0750298541</v>
      </c>
      <c r="G26" s="16" t="n">
        <f aca="false">F26*Curves!B17</f>
        <v>12658.5452990339</v>
      </c>
      <c r="H26" s="16" t="n">
        <f aca="false">G26*A26</f>
        <v>392414.904270052</v>
      </c>
      <c r="I26" s="16"/>
      <c r="J26" s="16"/>
      <c r="K26" s="28"/>
      <c r="M26" s="13" t="n">
        <v>37346</v>
      </c>
      <c r="N26" s="14" t="n">
        <v>37316</v>
      </c>
      <c r="O26" s="22"/>
      <c r="P26" s="23" t="n">
        <v>210998.712769265</v>
      </c>
      <c r="Q26" s="24" t="n">
        <f aca="false">P26/A26</f>
        <v>6806.41008933114</v>
      </c>
      <c r="R26" s="25" t="n">
        <f aca="false">Q26*Curves!B17</f>
        <v>6234.80589355403</v>
      </c>
      <c r="S26" s="25" t="n">
        <f aca="false">R26*A26</f>
        <v>193278.982700175</v>
      </c>
      <c r="T26" s="25"/>
      <c r="U26" s="24"/>
      <c r="V26" s="28"/>
    </row>
    <row r="27" customFormat="false" ht="12.75" hidden="false" customHeight="false" outlineLevel="0" collapsed="false">
      <c r="A27" s="0" t="n">
        <f aca="false">B27-B26</f>
        <v>30</v>
      </c>
      <c r="B27" s="27" t="n">
        <v>37376</v>
      </c>
      <c r="C27" s="14" t="n">
        <v>37347</v>
      </c>
      <c r="D27" s="15"/>
      <c r="E27" s="16" t="n">
        <v>428391.325925478</v>
      </c>
      <c r="F27" s="16" t="n">
        <f aca="false">E27/A27</f>
        <v>14279.7108641826</v>
      </c>
      <c r="G27" s="16" t="n">
        <f aca="false">F27*Curves!B18</f>
        <v>13009.7472716307</v>
      </c>
      <c r="H27" s="16" t="n">
        <f aca="false">G27*A27</f>
        <v>390292.418148921</v>
      </c>
      <c r="I27" s="16"/>
      <c r="J27" s="16"/>
      <c r="K27" s="28"/>
      <c r="M27" s="13" t="n">
        <v>37376</v>
      </c>
      <c r="N27" s="14" t="n">
        <v>37347</v>
      </c>
      <c r="O27" s="22"/>
      <c r="P27" s="23" t="n">
        <v>210998.712769265</v>
      </c>
      <c r="Q27" s="24" t="n">
        <f aca="false">P27/A27</f>
        <v>7033.29042564218</v>
      </c>
      <c r="R27" s="25" t="n">
        <f aca="false">Q27*Curves!B18</f>
        <v>6407.78596960915</v>
      </c>
      <c r="S27" s="25" t="n">
        <f aca="false">R27*A27</f>
        <v>192233.579088275</v>
      </c>
      <c r="T27" s="25"/>
      <c r="U27" s="24"/>
      <c r="V27" s="28"/>
    </row>
    <row r="28" customFormat="false" ht="12.75" hidden="false" customHeight="false" outlineLevel="0" collapsed="false">
      <c r="A28" s="0" t="n">
        <f aca="false">B28-B27</f>
        <v>31</v>
      </c>
      <c r="B28" s="27" t="n">
        <v>37407</v>
      </c>
      <c r="C28" s="14" t="n">
        <v>37377</v>
      </c>
      <c r="D28" s="15"/>
      <c r="E28" s="16" t="n">
        <v>428391.325925478</v>
      </c>
      <c r="F28" s="16" t="n">
        <f aca="false">E28/A28</f>
        <v>13819.0750298541</v>
      </c>
      <c r="G28" s="16" t="n">
        <f aca="false">F28*Curves!B19</f>
        <v>12524.5250042292</v>
      </c>
      <c r="H28" s="16" t="n">
        <f aca="false">G28*A28</f>
        <v>388260.275131106</v>
      </c>
      <c r="I28" s="16"/>
      <c r="J28" s="16"/>
      <c r="K28" s="28"/>
      <c r="M28" s="13" t="n">
        <v>37407</v>
      </c>
      <c r="N28" s="14" t="n">
        <v>37377</v>
      </c>
      <c r="O28" s="22"/>
      <c r="P28" s="23" t="n">
        <v>210998.712769265</v>
      </c>
      <c r="Q28" s="24" t="n">
        <f aca="false">P28/A28</f>
        <v>6806.41008933114</v>
      </c>
      <c r="R28" s="25" t="n">
        <f aca="false">Q28*Curves!B19</f>
        <v>6168.79589760544</v>
      </c>
      <c r="S28" s="25" t="n">
        <f aca="false">R28*A28</f>
        <v>191232.672825769</v>
      </c>
      <c r="T28" s="25"/>
      <c r="U28" s="24"/>
      <c r="V28" s="28"/>
    </row>
    <row r="29" customFormat="false" ht="12.75" hidden="false" customHeight="false" outlineLevel="0" collapsed="false">
      <c r="A29" s="0" t="n">
        <f aca="false">B29-B28</f>
        <v>30</v>
      </c>
      <c r="B29" s="27" t="n">
        <v>37437</v>
      </c>
      <c r="C29" s="14" t="n">
        <v>37408</v>
      </c>
      <c r="D29" s="15"/>
      <c r="E29" s="16" t="n">
        <v>428391.325925478</v>
      </c>
      <c r="F29" s="16" t="n">
        <f aca="false">E29/A29</f>
        <v>14279.7108641826</v>
      </c>
      <c r="G29" s="16" t="n">
        <f aca="false">F29*Curves!B20</f>
        <v>12872.5328243253</v>
      </c>
      <c r="H29" s="16" t="n">
        <f aca="false">G29*A29</f>
        <v>386175.984729758</v>
      </c>
      <c r="I29" s="16"/>
      <c r="J29" s="16"/>
      <c r="K29" s="28"/>
      <c r="M29" s="13" t="n">
        <v>37437</v>
      </c>
      <c r="N29" s="14" t="n">
        <v>37408</v>
      </c>
      <c r="O29" s="22"/>
      <c r="P29" s="23" t="n">
        <v>210998.712769265</v>
      </c>
      <c r="Q29" s="24" t="n">
        <f aca="false">P29/A29</f>
        <v>7033.29042564218</v>
      </c>
      <c r="R29" s="25" t="n">
        <f aca="false">Q29*Curves!B20</f>
        <v>6340.20273436915</v>
      </c>
      <c r="S29" s="25" t="n">
        <f aca="false">R29*A29</f>
        <v>190206.082031075</v>
      </c>
      <c r="T29" s="25"/>
      <c r="U29" s="24"/>
      <c r="V29" s="28"/>
    </row>
    <row r="30" customFormat="false" ht="12.75" hidden="false" customHeight="false" outlineLevel="0" collapsed="false">
      <c r="A30" s="0" t="n">
        <f aca="false">B30-B29</f>
        <v>31</v>
      </c>
      <c r="B30" s="27" t="n">
        <v>37468</v>
      </c>
      <c r="C30" s="14" t="n">
        <v>37438</v>
      </c>
      <c r="D30" s="15"/>
      <c r="E30" s="16" t="n">
        <v>416511.106599187</v>
      </c>
      <c r="F30" s="16" t="n">
        <f aca="false">E30/A30</f>
        <v>13435.8421483609</v>
      </c>
      <c r="G30" s="16" t="n">
        <f aca="false">F30*Curves!B21</f>
        <v>12048.786585804</v>
      </c>
      <c r="H30" s="16" t="n">
        <f aca="false">G30*A30</f>
        <v>373512.384159925</v>
      </c>
      <c r="I30" s="16"/>
      <c r="J30" s="16"/>
      <c r="K30" s="28"/>
      <c r="M30" s="13" t="n">
        <v>37468</v>
      </c>
      <c r="N30" s="14" t="n">
        <v>37438</v>
      </c>
      <c r="O30" s="22"/>
      <c r="P30" s="23" t="n">
        <v>205147.261459301</v>
      </c>
      <c r="Q30" s="24" t="n">
        <f aca="false">P30/A30</f>
        <v>6617.65359546133</v>
      </c>
      <c r="R30" s="25" t="n">
        <f aca="false">Q30*Curves!B21</f>
        <v>5934.47697509751</v>
      </c>
      <c r="S30" s="25" t="n">
        <f aca="false">R30*A30</f>
        <v>183968.786228023</v>
      </c>
      <c r="T30" s="25"/>
      <c r="U30" s="24"/>
      <c r="V30" s="28"/>
    </row>
    <row r="31" customFormat="false" ht="12.75" hidden="false" customHeight="false" outlineLevel="0" collapsed="false">
      <c r="A31" s="0" t="n">
        <f aca="false">B31-B30</f>
        <v>31</v>
      </c>
      <c r="B31" s="27" t="n">
        <v>37499</v>
      </c>
      <c r="C31" s="14" t="n">
        <v>37469</v>
      </c>
      <c r="D31" s="15"/>
      <c r="E31" s="16" t="n">
        <v>416511.106599187</v>
      </c>
      <c r="F31" s="16" t="n">
        <f aca="false">E31/A31</f>
        <v>13435.8421483609</v>
      </c>
      <c r="G31" s="16" t="n">
        <f aca="false">F31*Curves!B22</f>
        <v>11983.691053845</v>
      </c>
      <c r="H31" s="16" t="n">
        <f aca="false">G31*A31</f>
        <v>371494.422669194</v>
      </c>
      <c r="I31" s="16"/>
      <c r="J31" s="16"/>
      <c r="K31" s="28"/>
      <c r="M31" s="13" t="n">
        <v>37499</v>
      </c>
      <c r="N31" s="14" t="n">
        <v>37469</v>
      </c>
      <c r="O31" s="22"/>
      <c r="P31" s="23" t="n">
        <v>205147.261459301</v>
      </c>
      <c r="Q31" s="24" t="n">
        <f aca="false">P31/A31</f>
        <v>6617.65359546133</v>
      </c>
      <c r="R31" s="25" t="n">
        <f aca="false">Q31*Curves!B22</f>
        <v>5902.41499666991</v>
      </c>
      <c r="S31" s="25" t="n">
        <f aca="false">R31*A31</f>
        <v>182974.864896767</v>
      </c>
      <c r="T31" s="25"/>
      <c r="U31" s="24"/>
      <c r="V31" s="28"/>
    </row>
    <row r="32" customFormat="false" ht="12.75" hidden="false" customHeight="false" outlineLevel="0" collapsed="false">
      <c r="A32" s="0" t="n">
        <f aca="false">B32-B31</f>
        <v>30</v>
      </c>
      <c r="B32" s="27" t="n">
        <v>37529</v>
      </c>
      <c r="C32" s="14" t="n">
        <v>37500</v>
      </c>
      <c r="D32" s="15"/>
      <c r="E32" s="16" t="n">
        <v>416511.106599187</v>
      </c>
      <c r="F32" s="16" t="n">
        <f aca="false">E32/A32</f>
        <v>13883.7035533062</v>
      </c>
      <c r="G32" s="16" t="n">
        <f aca="false">F32*Curves!B23</f>
        <v>12316.3235580708</v>
      </c>
      <c r="H32" s="16" t="n">
        <f aca="false">G32*A32</f>
        <v>369489.706742125</v>
      </c>
      <c r="I32" s="16"/>
      <c r="J32" s="16"/>
      <c r="K32" s="28"/>
      <c r="M32" s="13" t="n">
        <v>37529</v>
      </c>
      <c r="N32" s="14" t="n">
        <v>37500</v>
      </c>
      <c r="O32" s="22"/>
      <c r="P32" s="23" t="n">
        <v>205147.261459301</v>
      </c>
      <c r="Q32" s="24" t="n">
        <f aca="false">P32/A32</f>
        <v>6838.24204864337</v>
      </c>
      <c r="R32" s="25" t="n">
        <f aca="false">Q32*Curves!B23</f>
        <v>6066.24891666175</v>
      </c>
      <c r="S32" s="25" t="n">
        <f aca="false">R32*A32</f>
        <v>181987.467499852</v>
      </c>
      <c r="T32" s="25"/>
      <c r="U32" s="24"/>
      <c r="V32" s="28"/>
    </row>
    <row r="33" customFormat="false" ht="12.75" hidden="false" customHeight="false" outlineLevel="0" collapsed="false">
      <c r="A33" s="0" t="n">
        <f aca="false">B33-B32</f>
        <v>31</v>
      </c>
      <c r="B33" s="27" t="n">
        <v>37560</v>
      </c>
      <c r="C33" s="14" t="n">
        <v>37530</v>
      </c>
      <c r="D33" s="15"/>
      <c r="E33" s="16" t="n">
        <v>416511.106599187</v>
      </c>
      <c r="F33" s="16" t="n">
        <f aca="false">E33/A33</f>
        <v>13435.8421483609</v>
      </c>
      <c r="G33" s="16" t="n">
        <f aca="false">F33*Curves!B24</f>
        <v>11856.7074668263</v>
      </c>
      <c r="H33" s="16" t="n">
        <f aca="false">G33*A33</f>
        <v>367557.931471616</v>
      </c>
      <c r="I33" s="16"/>
      <c r="J33" s="16"/>
      <c r="K33" s="28"/>
      <c r="M33" s="13" t="n">
        <v>37560</v>
      </c>
      <c r="N33" s="14" t="n">
        <v>37530</v>
      </c>
      <c r="O33" s="22"/>
      <c r="P33" s="23" t="n">
        <v>205147.261459301</v>
      </c>
      <c r="Q33" s="24" t="n">
        <f aca="false">P33/A33</f>
        <v>6617.65359546133</v>
      </c>
      <c r="R33" s="25" t="n">
        <f aca="false">Q33*Curves!B24</f>
        <v>5839.87084186968</v>
      </c>
      <c r="S33" s="25" t="n">
        <f aca="false">R33*A33</f>
        <v>181035.99609796</v>
      </c>
      <c r="T33" s="25"/>
      <c r="U33" s="24"/>
      <c r="V33" s="28"/>
    </row>
    <row r="34" customFormat="false" ht="12.75" hidden="false" customHeight="false" outlineLevel="0" collapsed="false">
      <c r="A34" s="0" t="n">
        <f aca="false">B34-B33</f>
        <v>30</v>
      </c>
      <c r="B34" s="27" t="n">
        <v>37590</v>
      </c>
      <c r="C34" s="14" t="n">
        <v>37561</v>
      </c>
      <c r="D34" s="15"/>
      <c r="E34" s="16" t="n">
        <v>416511.106599187</v>
      </c>
      <c r="F34" s="16" t="n">
        <f aca="false">E34/A34</f>
        <v>13883.7035533062</v>
      </c>
      <c r="G34" s="16" t="n">
        <f aca="false">F34*Curves!B25</f>
        <v>12185.5984920028</v>
      </c>
      <c r="H34" s="16" t="n">
        <f aca="false">G34*A34</f>
        <v>365567.954760083</v>
      </c>
      <c r="I34" s="16"/>
      <c r="J34" s="16"/>
      <c r="K34" s="28"/>
      <c r="M34" s="13" t="n">
        <v>37590</v>
      </c>
      <c r="N34" s="14" t="n">
        <v>37561</v>
      </c>
      <c r="O34" s="22"/>
      <c r="P34" s="23" t="n">
        <v>205147.261459301</v>
      </c>
      <c r="Q34" s="24" t="n">
        <f aca="false">P34/A34</f>
        <v>6838.24204864337</v>
      </c>
      <c r="R34" s="25" t="n">
        <f aca="false">Q34*Curves!B25</f>
        <v>6001.86194382226</v>
      </c>
      <c r="S34" s="25" t="n">
        <f aca="false">R34*A34</f>
        <v>180055.858314668</v>
      </c>
      <c r="T34" s="25"/>
      <c r="U34" s="24"/>
      <c r="V34" s="28"/>
    </row>
    <row r="35" customFormat="false" ht="12.75" hidden="false" customHeight="false" outlineLevel="0" collapsed="false">
      <c r="A35" s="0" t="n">
        <f aca="false">B35-B34</f>
        <v>31</v>
      </c>
      <c r="B35" s="27" t="n">
        <v>37621</v>
      </c>
      <c r="C35" s="14" t="n">
        <v>37591</v>
      </c>
      <c r="D35" s="15"/>
      <c r="E35" s="16" t="n">
        <v>416511.106599187</v>
      </c>
      <c r="F35" s="16" t="n">
        <f aca="false">E35/A35</f>
        <v>13435.8421483609</v>
      </c>
      <c r="G35" s="16" t="n">
        <f aca="false">F35*Curves!B26</f>
        <v>11730.7664719803</v>
      </c>
      <c r="H35" s="16" t="n">
        <f aca="false">G35*A35</f>
        <v>363653.76063139</v>
      </c>
      <c r="I35" s="16"/>
      <c r="J35" s="16"/>
      <c r="K35" s="28"/>
      <c r="M35" s="13" t="n">
        <v>37621</v>
      </c>
      <c r="N35" s="14" t="n">
        <v>37591</v>
      </c>
      <c r="O35" s="22"/>
      <c r="P35" s="23" t="n">
        <v>205147.261459301</v>
      </c>
      <c r="Q35" s="24" t="n">
        <f aca="false">P35/A35</f>
        <v>6617.65359546133</v>
      </c>
      <c r="R35" s="25" t="n">
        <f aca="false">Q35*Curves!B26</f>
        <v>5777.84020261717</v>
      </c>
      <c r="S35" s="25" t="n">
        <f aca="false">R35*A35</f>
        <v>179113.046281132</v>
      </c>
      <c r="T35" s="25"/>
      <c r="U35" s="24"/>
      <c r="V35" s="28"/>
    </row>
    <row r="36" customFormat="false" ht="12.75" hidden="false" customHeight="false" outlineLevel="0" collapsed="false">
      <c r="A36" s="0" t="n">
        <f aca="false">B36-B35</f>
        <v>31</v>
      </c>
      <c r="B36" s="27" t="n">
        <v>37652</v>
      </c>
      <c r="C36" s="14" t="n">
        <v>37622</v>
      </c>
      <c r="D36" s="15"/>
      <c r="E36" s="16" t="n">
        <v>405476.892757165</v>
      </c>
      <c r="F36" s="16" t="n">
        <f aca="false">E36/A36</f>
        <v>13079.8997663602</v>
      </c>
      <c r="G36" s="16" t="n">
        <f aca="false">F36*Curves!B27</f>
        <v>11357.8859090185</v>
      </c>
      <c r="H36" s="16" t="n">
        <f aca="false">G36*A36</f>
        <v>352094.463179572</v>
      </c>
      <c r="I36" s="16"/>
      <c r="J36" s="16"/>
      <c r="K36" s="28"/>
      <c r="M36" s="13" t="n">
        <v>37652</v>
      </c>
      <c r="N36" s="14" t="n">
        <v>37622</v>
      </c>
      <c r="O36" s="22"/>
      <c r="P36" s="23" t="n">
        <v>199712.499417708</v>
      </c>
      <c r="Q36" s="24" t="n">
        <f aca="false">P36/A36</f>
        <v>6442.33869089381</v>
      </c>
      <c r="R36" s="25" t="n">
        <f aca="false">Q36*Curves!B27</f>
        <v>5594.18261190461</v>
      </c>
      <c r="S36" s="25" t="n">
        <f aca="false">R36*A36</f>
        <v>173419.660969043</v>
      </c>
      <c r="T36" s="25"/>
      <c r="U36" s="24"/>
      <c r="V36" s="28"/>
    </row>
    <row r="37" customFormat="false" ht="12.75" hidden="false" customHeight="false" outlineLevel="0" collapsed="false">
      <c r="A37" s="0" t="n">
        <f aca="false">B37-B36</f>
        <v>28</v>
      </c>
      <c r="B37" s="27" t="n">
        <v>37680</v>
      </c>
      <c r="C37" s="14" t="n">
        <v>37653</v>
      </c>
      <c r="D37" s="15"/>
      <c r="E37" s="16" t="n">
        <v>405476.892757165</v>
      </c>
      <c r="F37" s="16" t="n">
        <f aca="false">E37/A37</f>
        <v>14481.3175984702</v>
      </c>
      <c r="G37" s="16" t="n">
        <f aca="false">F37*Curves!B28</f>
        <v>12505.920346236</v>
      </c>
      <c r="H37" s="16" t="n">
        <f aca="false">G37*A37</f>
        <v>350165.769694608</v>
      </c>
      <c r="I37" s="16"/>
      <c r="J37" s="16"/>
      <c r="K37" s="28"/>
      <c r="M37" s="13" t="n">
        <v>37680</v>
      </c>
      <c r="N37" s="14" t="n">
        <v>37653</v>
      </c>
      <c r="O37" s="22"/>
      <c r="P37" s="23" t="n">
        <v>199712.499417708</v>
      </c>
      <c r="Q37" s="24" t="n">
        <f aca="false">P37/A37</f>
        <v>7132.58926491814</v>
      </c>
      <c r="R37" s="25" t="n">
        <f aca="false">Q37*Curves!B28</f>
        <v>6159.63240934012</v>
      </c>
      <c r="S37" s="25" t="n">
        <f aca="false">R37*A37</f>
        <v>172469.707461523</v>
      </c>
      <c r="T37" s="25"/>
      <c r="U37" s="24"/>
      <c r="V37" s="28"/>
    </row>
    <row r="38" customFormat="false" ht="12.75" hidden="false" customHeight="false" outlineLevel="0" collapsed="false">
      <c r="A38" s="0" t="n">
        <f aca="false">B38-B37</f>
        <v>31</v>
      </c>
      <c r="B38" s="27" t="n">
        <v>37711</v>
      </c>
      <c r="C38" s="14" t="n">
        <v>37681</v>
      </c>
      <c r="D38" s="15"/>
      <c r="E38" s="16" t="n">
        <v>405476.892757165</v>
      </c>
      <c r="F38" s="16" t="n">
        <f aca="false">E38/A38</f>
        <v>13079.8997663602</v>
      </c>
      <c r="G38" s="16" t="n">
        <f aca="false">F38*Curves!B29</f>
        <v>11239.7515789057</v>
      </c>
      <c r="H38" s="16" t="n">
        <f aca="false">G38*A38</f>
        <v>348432.298946077</v>
      </c>
      <c r="I38" s="16"/>
      <c r="J38" s="16"/>
      <c r="K38" s="28"/>
      <c r="M38" s="13" t="n">
        <v>37711</v>
      </c>
      <c r="N38" s="14" t="n">
        <v>37681</v>
      </c>
      <c r="O38" s="22"/>
      <c r="P38" s="23" t="n">
        <v>199712.499417708</v>
      </c>
      <c r="Q38" s="24" t="n">
        <f aca="false">P38/A38</f>
        <v>6442.33869089381</v>
      </c>
      <c r="R38" s="25" t="n">
        <f aca="false">Q38*Curves!B29</f>
        <v>5535.9970463267</v>
      </c>
      <c r="S38" s="25" t="n">
        <f aca="false">R38*A38</f>
        <v>171615.908436128</v>
      </c>
      <c r="T38" s="25"/>
      <c r="U38" s="24"/>
      <c r="V38" s="28"/>
    </row>
    <row r="39" customFormat="false" ht="12.75" hidden="false" customHeight="false" outlineLevel="0" collapsed="false">
      <c r="A39" s="0" t="n">
        <f aca="false">B39-B38</f>
        <v>30</v>
      </c>
      <c r="B39" s="27" t="n">
        <v>37741</v>
      </c>
      <c r="C39" s="14" t="n">
        <v>37712</v>
      </c>
      <c r="D39" s="15"/>
      <c r="E39" s="16" t="n">
        <v>405476.892757165</v>
      </c>
      <c r="F39" s="16" t="n">
        <f aca="false">E39/A39</f>
        <v>13515.8964252388</v>
      </c>
      <c r="G39" s="16" t="n">
        <f aca="false">F39*Curves!B30</f>
        <v>11550.9879092824</v>
      </c>
      <c r="H39" s="16" t="n">
        <f aca="false">G39*A39</f>
        <v>346529.637278473</v>
      </c>
      <c r="I39" s="16"/>
      <c r="J39" s="16"/>
      <c r="K39" s="28"/>
      <c r="M39" s="13" t="n">
        <v>37741</v>
      </c>
      <c r="N39" s="14" t="n">
        <v>37712</v>
      </c>
      <c r="O39" s="22"/>
      <c r="P39" s="23" t="n">
        <v>199712.499417708</v>
      </c>
      <c r="Q39" s="24" t="n">
        <f aca="false">P39/A39</f>
        <v>6657.0833139236</v>
      </c>
      <c r="R39" s="25" t="n">
        <f aca="false">Q39*Curves!B30</f>
        <v>5689.29255233314</v>
      </c>
      <c r="S39" s="25" t="n">
        <f aca="false">R39*A39</f>
        <v>170678.776569994</v>
      </c>
      <c r="T39" s="25"/>
      <c r="U39" s="24"/>
      <c r="V39" s="28"/>
    </row>
    <row r="40" customFormat="false" ht="12.75" hidden="false" customHeight="false" outlineLevel="0" collapsed="false">
      <c r="A40" s="0" t="n">
        <f aca="false">B40-B39</f>
        <v>31</v>
      </c>
      <c r="B40" s="27" t="n">
        <v>37772</v>
      </c>
      <c r="C40" s="14" t="n">
        <v>37742</v>
      </c>
      <c r="D40" s="15"/>
      <c r="E40" s="16" t="n">
        <v>405476.892757165</v>
      </c>
      <c r="F40" s="16" t="n">
        <f aca="false">E40/A40</f>
        <v>13079.8997663602</v>
      </c>
      <c r="G40" s="16" t="n">
        <f aca="false">F40*Curves!B31</f>
        <v>11119.6045054886</v>
      </c>
      <c r="H40" s="16" t="n">
        <f aca="false">G40*A40</f>
        <v>344707.739670148</v>
      </c>
      <c r="I40" s="16"/>
      <c r="J40" s="16"/>
      <c r="K40" s="28"/>
      <c r="M40" s="13" t="n">
        <v>37772</v>
      </c>
      <c r="N40" s="14" t="n">
        <v>37742</v>
      </c>
      <c r="O40" s="22"/>
      <c r="P40" s="23" t="n">
        <v>199712.499417708</v>
      </c>
      <c r="Q40" s="24" t="n">
        <f aca="false">P40/A40</f>
        <v>6442.33869089381</v>
      </c>
      <c r="R40" s="25" t="n">
        <f aca="false">Q40*Curves!B31</f>
        <v>5476.82012956903</v>
      </c>
      <c r="S40" s="25" t="n">
        <f aca="false">R40*A40</f>
        <v>169781.42401664</v>
      </c>
      <c r="T40" s="25"/>
      <c r="U40" s="24"/>
      <c r="V40" s="28"/>
    </row>
    <row r="41" customFormat="false" ht="12.75" hidden="false" customHeight="false" outlineLevel="0" collapsed="false">
      <c r="A41" s="0" t="n">
        <f aca="false">B41-B40</f>
        <v>30</v>
      </c>
      <c r="B41" s="27" t="n">
        <v>37802</v>
      </c>
      <c r="C41" s="14" t="n">
        <v>37773</v>
      </c>
      <c r="D41" s="15"/>
      <c r="E41" s="16" t="n">
        <v>405476.892757165</v>
      </c>
      <c r="F41" s="16" t="n">
        <f aca="false">E41/A41</f>
        <v>13515.8964252388</v>
      </c>
      <c r="G41" s="16" t="n">
        <f aca="false">F41*Curves!B32</f>
        <v>11427.8578918705</v>
      </c>
      <c r="H41" s="16" t="n">
        <f aca="false">G41*A41</f>
        <v>342835.736756114</v>
      </c>
      <c r="I41" s="16"/>
      <c r="J41" s="16"/>
      <c r="K41" s="28"/>
      <c r="M41" s="13" t="n">
        <v>37802</v>
      </c>
      <c r="N41" s="14" t="n">
        <v>37773</v>
      </c>
      <c r="O41" s="22"/>
      <c r="P41" s="23" t="n">
        <v>199712.499417708</v>
      </c>
      <c r="Q41" s="24" t="n">
        <f aca="false">P41/A41</f>
        <v>6657.0833139236</v>
      </c>
      <c r="R41" s="25" t="n">
        <f aca="false">Q41*Curves!B32</f>
        <v>5628.6464243541</v>
      </c>
      <c r="S41" s="25" t="n">
        <f aca="false">R41*A41</f>
        <v>168859.392730623</v>
      </c>
      <c r="T41" s="25"/>
      <c r="U41" s="24"/>
      <c r="V41" s="28"/>
    </row>
    <row r="42" customFormat="false" ht="12.75" hidden="false" customHeight="false" outlineLevel="0" collapsed="false">
      <c r="A42" s="0" t="n">
        <f aca="false">B42-B41</f>
        <v>31</v>
      </c>
      <c r="B42" s="27" t="n">
        <v>37833</v>
      </c>
      <c r="C42" s="14" t="n">
        <v>37803</v>
      </c>
      <c r="D42" s="15"/>
      <c r="E42" s="16" t="n">
        <v>395134.84388483</v>
      </c>
      <c r="F42" s="16" t="n">
        <f aca="false">E42/A42</f>
        <v>12746.2852866074</v>
      </c>
      <c r="G42" s="16" t="n">
        <f aca="false">F42*Curves!B33</f>
        <v>10720.437066837</v>
      </c>
      <c r="H42" s="16" t="n">
        <f aca="false">G42*A42</f>
        <v>332333.549071947</v>
      </c>
      <c r="I42" s="16"/>
      <c r="J42" s="16"/>
      <c r="K42" s="28"/>
      <c r="M42" s="13" t="n">
        <v>37833</v>
      </c>
      <c r="N42" s="14" t="n">
        <v>37803</v>
      </c>
      <c r="O42" s="22"/>
      <c r="P42" s="23" t="n">
        <v>194618.654450737</v>
      </c>
      <c r="Q42" s="24" t="n">
        <f aca="false">P42/A42</f>
        <v>6278.02111131411</v>
      </c>
      <c r="R42" s="25" t="n">
        <f aca="false">Q42*Curves!B33</f>
        <v>5280.21527172569</v>
      </c>
      <c r="S42" s="25" t="n">
        <f aca="false">R42*A42</f>
        <v>163686.673423496</v>
      </c>
      <c r="T42" s="25"/>
      <c r="U42" s="24"/>
      <c r="V42" s="28"/>
    </row>
    <row r="43" customFormat="false" ht="12.75" hidden="false" customHeight="false" outlineLevel="0" collapsed="false">
      <c r="A43" s="0" t="n">
        <f aca="false">B43-B42</f>
        <v>31</v>
      </c>
      <c r="B43" s="27" t="n">
        <v>37864</v>
      </c>
      <c r="C43" s="14" t="n">
        <v>37834</v>
      </c>
      <c r="D43" s="15"/>
      <c r="E43" s="16" t="n">
        <v>395134.84388483</v>
      </c>
      <c r="F43" s="16" t="n">
        <f aca="false">E43/A43</f>
        <v>12746.2852866074</v>
      </c>
      <c r="G43" s="16" t="n">
        <f aca="false">F43*Curves!B34</f>
        <v>10662.053207416</v>
      </c>
      <c r="H43" s="16" t="n">
        <f aca="false">G43*A43</f>
        <v>330523.649429895</v>
      </c>
      <c r="I43" s="16"/>
      <c r="J43" s="16"/>
      <c r="K43" s="28"/>
      <c r="M43" s="13" t="n">
        <v>37864</v>
      </c>
      <c r="N43" s="14" t="n">
        <v>37834</v>
      </c>
      <c r="O43" s="22"/>
      <c r="P43" s="23" t="n">
        <v>194618.654450737</v>
      </c>
      <c r="Q43" s="24" t="n">
        <f aca="false">P43/A43</f>
        <v>6278.02111131411</v>
      </c>
      <c r="R43" s="25" t="n">
        <f aca="false">Q43*Curves!B34</f>
        <v>5251.4590424586</v>
      </c>
      <c r="S43" s="25" t="n">
        <f aca="false">R43*A43</f>
        <v>162795.230316217</v>
      </c>
      <c r="T43" s="25"/>
      <c r="U43" s="24"/>
      <c r="V43" s="28"/>
    </row>
    <row r="44" customFormat="false" ht="12.75" hidden="false" customHeight="false" outlineLevel="0" collapsed="false">
      <c r="A44" s="0" t="n">
        <f aca="false">B44-B43</f>
        <v>30</v>
      </c>
      <c r="B44" s="27" t="n">
        <v>37894</v>
      </c>
      <c r="C44" s="14" t="n">
        <v>37865</v>
      </c>
      <c r="D44" s="15"/>
      <c r="E44" s="16" t="n">
        <v>395134.84388483</v>
      </c>
      <c r="F44" s="16" t="n">
        <f aca="false">E44/A44</f>
        <v>13171.1614628277</v>
      </c>
      <c r="G44" s="16" t="n">
        <f aca="false">F44*Curves!B35</f>
        <v>10957.4594145318</v>
      </c>
      <c r="H44" s="16" t="n">
        <f aca="false">G44*A44</f>
        <v>328723.782435954</v>
      </c>
      <c r="I44" s="16"/>
      <c r="J44" s="16"/>
      <c r="K44" s="28"/>
      <c r="M44" s="13" t="n">
        <v>37894</v>
      </c>
      <c r="N44" s="14" t="n">
        <v>37865</v>
      </c>
      <c r="O44" s="22"/>
      <c r="P44" s="23" t="n">
        <v>194618.654450737</v>
      </c>
      <c r="Q44" s="24" t="n">
        <f aca="false">P44/A44</f>
        <v>6487.28848169124</v>
      </c>
      <c r="R44" s="25" t="n">
        <f aca="false">Q44*Curves!B35</f>
        <v>5396.95762208282</v>
      </c>
      <c r="S44" s="25" t="n">
        <f aca="false">R44*A44</f>
        <v>161908.728662485</v>
      </c>
      <c r="T44" s="25"/>
      <c r="U44" s="24"/>
      <c r="V44" s="28"/>
    </row>
    <row r="45" customFormat="false" ht="12.75" hidden="false" customHeight="false" outlineLevel="0" collapsed="false">
      <c r="A45" s="0" t="n">
        <f aca="false">B45-B44</f>
        <v>31</v>
      </c>
      <c r="B45" s="27" t="n">
        <v>37925</v>
      </c>
      <c r="C45" s="14" t="n">
        <v>37895</v>
      </c>
      <c r="D45" s="15"/>
      <c r="E45" s="16" t="n">
        <v>395134.84388483</v>
      </c>
      <c r="F45" s="16" t="n">
        <f aca="false">E45/A45</f>
        <v>12746.2852866074</v>
      </c>
      <c r="G45" s="16" t="n">
        <f aca="false">F45*Curves!B36</f>
        <v>10548.037523127</v>
      </c>
      <c r="H45" s="16" t="n">
        <f aca="false">G45*A45</f>
        <v>326989.163216938</v>
      </c>
      <c r="I45" s="16"/>
      <c r="J45" s="16"/>
      <c r="K45" s="28"/>
      <c r="M45" s="13" t="n">
        <v>37925</v>
      </c>
      <c r="N45" s="14" t="n">
        <v>37895</v>
      </c>
      <c r="O45" s="22"/>
      <c r="P45" s="23" t="n">
        <v>194618.654450737</v>
      </c>
      <c r="Q45" s="24" t="n">
        <f aca="false">P45/A45</f>
        <v>6278.02111131411</v>
      </c>
      <c r="R45" s="25" t="n">
        <f aca="false">Q45*Curves!B36</f>
        <v>5195.30206362973</v>
      </c>
      <c r="S45" s="25" t="n">
        <f aca="false">R45*A45</f>
        <v>161054.363972522</v>
      </c>
      <c r="T45" s="25"/>
      <c r="U45" s="24"/>
      <c r="V45" s="28"/>
    </row>
    <row r="46" customFormat="false" ht="12.75" hidden="false" customHeight="false" outlineLevel="0" collapsed="false">
      <c r="A46" s="0" t="n">
        <f aca="false">B46-B45</f>
        <v>30</v>
      </c>
      <c r="B46" s="27" t="n">
        <v>37955</v>
      </c>
      <c r="C46" s="14" t="n">
        <v>37926</v>
      </c>
      <c r="D46" s="15"/>
      <c r="E46" s="16" t="n">
        <v>395134.84388483</v>
      </c>
      <c r="F46" s="16" t="n">
        <f aca="false">E46/A46</f>
        <v>13171.1614628277</v>
      </c>
      <c r="G46" s="16" t="n">
        <f aca="false">F46*Curves!B37</f>
        <v>10840.1134878718</v>
      </c>
      <c r="H46" s="16" t="n">
        <f aca="false">G46*A46</f>
        <v>325203.404636153</v>
      </c>
      <c r="I46" s="16"/>
      <c r="J46" s="16"/>
      <c r="K46" s="28"/>
      <c r="M46" s="13" t="n">
        <v>37955</v>
      </c>
      <c r="N46" s="14" t="n">
        <v>37926</v>
      </c>
      <c r="O46" s="22"/>
      <c r="P46" s="23" t="n">
        <v>194618.654450737</v>
      </c>
      <c r="Q46" s="24" t="n">
        <f aca="false">P46/A46</f>
        <v>6487.28848169124</v>
      </c>
      <c r="R46" s="25" t="n">
        <f aca="false">Q46*Curves!B37</f>
        <v>5339.16037462341</v>
      </c>
      <c r="S46" s="25" t="n">
        <f aca="false">R46*A46</f>
        <v>160174.811238702</v>
      </c>
      <c r="T46" s="25"/>
      <c r="U46" s="24"/>
      <c r="V46" s="28"/>
    </row>
    <row r="47" customFormat="false" ht="12.75" hidden="false" customHeight="false" outlineLevel="0" collapsed="false">
      <c r="A47" s="0" t="n">
        <f aca="false">B47-B46</f>
        <v>31</v>
      </c>
      <c r="B47" s="27" t="n">
        <v>37986</v>
      </c>
      <c r="C47" s="14" t="n">
        <v>37956</v>
      </c>
      <c r="D47" s="15"/>
      <c r="E47" s="16" t="n">
        <v>395134.84388483</v>
      </c>
      <c r="F47" s="16" t="n">
        <f aca="false">E47/A47</f>
        <v>12746.2852866074</v>
      </c>
      <c r="G47" s="16" t="n">
        <f aca="false">F47*Curves!B38</f>
        <v>10434.9811002415</v>
      </c>
      <c r="H47" s="16" t="n">
        <f aca="false">G47*A47</f>
        <v>323484.414107487</v>
      </c>
      <c r="I47" s="16"/>
      <c r="J47" s="16"/>
      <c r="K47" s="28"/>
      <c r="M47" s="13" t="n">
        <v>37986</v>
      </c>
      <c r="N47" s="14" t="n">
        <v>37956</v>
      </c>
      <c r="O47" s="22"/>
      <c r="P47" s="23" t="n">
        <v>194618.654450737</v>
      </c>
      <c r="Q47" s="24" t="n">
        <f aca="false">P47/A47</f>
        <v>6278.02111131411</v>
      </c>
      <c r="R47" s="25" t="n">
        <f aca="false">Q47*Curves!B38</f>
        <v>5139.61755683538</v>
      </c>
      <c r="S47" s="25" t="n">
        <f aca="false">R47*A47</f>
        <v>159328.144261897</v>
      </c>
      <c r="T47" s="25"/>
      <c r="U47" s="24"/>
      <c r="V47" s="28"/>
    </row>
    <row r="48" customFormat="false" ht="12.75" hidden="false" customHeight="false" outlineLevel="0" collapsed="false">
      <c r="A48" s="0" t="n">
        <f aca="false">B48-B47</f>
        <v>31</v>
      </c>
      <c r="B48" s="27" t="n">
        <v>38017</v>
      </c>
      <c r="C48" s="14" t="n">
        <v>37987</v>
      </c>
      <c r="D48" s="15"/>
      <c r="E48" s="16" t="n">
        <v>385390.613854247</v>
      </c>
      <c r="F48" s="16" t="n">
        <f aca="false">E48/A48</f>
        <v>12431.9552856209</v>
      </c>
      <c r="G48" s="16" t="n">
        <f aca="false">F48*Curves!B39</f>
        <v>10121.7652545782</v>
      </c>
      <c r="H48" s="16" t="n">
        <f aca="false">G48*A48</f>
        <v>313774.722891923</v>
      </c>
      <c r="I48" s="16"/>
      <c r="J48" s="16"/>
      <c r="K48" s="28"/>
      <c r="M48" s="13" t="n">
        <v>38017</v>
      </c>
      <c r="N48" s="14" t="n">
        <v>37987</v>
      </c>
      <c r="O48" s="22"/>
      <c r="P48" s="23" t="n">
        <v>189819.257570002</v>
      </c>
      <c r="Q48" s="24" t="n">
        <f aca="false">P48/A48</f>
        <v>6123.20185709685</v>
      </c>
      <c r="R48" s="25" t="n">
        <f aca="false">Q48*Curves!B39</f>
        <v>4985.34706568775</v>
      </c>
      <c r="S48" s="25" t="n">
        <f aca="false">R48*A48</f>
        <v>154545.75903632</v>
      </c>
      <c r="T48" s="25"/>
      <c r="U48" s="24"/>
      <c r="V48" s="28"/>
    </row>
    <row r="49" customFormat="false" ht="12.75" hidden="false" customHeight="false" outlineLevel="0" collapsed="false">
      <c r="A49" s="0" t="n">
        <f aca="false">B49-B48</f>
        <v>29</v>
      </c>
      <c r="B49" s="27" t="n">
        <v>38046</v>
      </c>
      <c r="C49" s="14" t="n">
        <v>38018</v>
      </c>
      <c r="D49" s="15"/>
      <c r="E49" s="16" t="n">
        <v>385390.613854247</v>
      </c>
      <c r="F49" s="16" t="n">
        <f aca="false">E49/A49</f>
        <v>13289.3315122154</v>
      </c>
      <c r="G49" s="16" t="n">
        <f aca="false">F49*Curves!B40</f>
        <v>10760.0456230389</v>
      </c>
      <c r="H49" s="16" t="n">
        <f aca="false">G49*A49</f>
        <v>312041.323068128</v>
      </c>
      <c r="I49" s="16"/>
      <c r="J49" s="16"/>
      <c r="K49" s="28"/>
      <c r="M49" s="13" t="n">
        <v>38046</v>
      </c>
      <c r="N49" s="14" t="n">
        <v>38018</v>
      </c>
      <c r="O49" s="22"/>
      <c r="P49" s="23" t="n">
        <v>189819.257570002</v>
      </c>
      <c r="Q49" s="24" t="n">
        <f aca="false">P49/A49</f>
        <v>6545.49164034491</v>
      </c>
      <c r="R49" s="25" t="n">
        <f aca="false">Q49*Curves!B40</f>
        <v>5299.72396358632</v>
      </c>
      <c r="S49" s="25" t="n">
        <f aca="false">R49*A49</f>
        <v>153691.994944003</v>
      </c>
      <c r="T49" s="25"/>
      <c r="U49" s="24"/>
      <c r="V49" s="28"/>
    </row>
    <row r="50" customFormat="false" ht="12.75" hidden="false" customHeight="false" outlineLevel="0" collapsed="false">
      <c r="A50" s="0" t="n">
        <f aca="false">B50-B49</f>
        <v>31</v>
      </c>
      <c r="B50" s="27" t="n">
        <v>38077</v>
      </c>
      <c r="C50" s="14" t="n">
        <v>38047</v>
      </c>
      <c r="D50" s="15"/>
      <c r="E50" s="16" t="n">
        <v>385390.613854247</v>
      </c>
      <c r="F50" s="16" t="n">
        <f aca="false">E50/A50</f>
        <v>12431.9552856209</v>
      </c>
      <c r="G50" s="16" t="n">
        <f aca="false">F50*Curves!B41</f>
        <v>10013.7876516782</v>
      </c>
      <c r="H50" s="16" t="n">
        <f aca="false">G50*A50</f>
        <v>310427.417202023</v>
      </c>
      <c r="I50" s="16"/>
      <c r="J50" s="16"/>
      <c r="K50" s="28"/>
      <c r="M50" s="13" t="n">
        <v>38077</v>
      </c>
      <c r="N50" s="14" t="n">
        <v>38047</v>
      </c>
      <c r="O50" s="22"/>
      <c r="P50" s="23" t="n">
        <v>189819.257570002</v>
      </c>
      <c r="Q50" s="24" t="n">
        <f aca="false">P50/A50</f>
        <v>6123.20185709685</v>
      </c>
      <c r="R50" s="25" t="n">
        <f aca="false">Q50*Curves!B41</f>
        <v>4932.16406724447</v>
      </c>
      <c r="S50" s="25" t="n">
        <f aca="false">R50*A50</f>
        <v>152897.086084579</v>
      </c>
      <c r="T50" s="25"/>
      <c r="U50" s="24"/>
      <c r="V50" s="28"/>
    </row>
    <row r="51" customFormat="false" ht="12.75" hidden="false" customHeight="false" outlineLevel="0" collapsed="false">
      <c r="A51" s="0" t="n">
        <f aca="false">B51-B50</f>
        <v>30</v>
      </c>
      <c r="B51" s="27" t="n">
        <v>38107</v>
      </c>
      <c r="C51" s="14" t="n">
        <v>38078</v>
      </c>
      <c r="D51" s="15"/>
      <c r="E51" s="16" t="n">
        <v>385390.613854247</v>
      </c>
      <c r="F51" s="16" t="n">
        <f aca="false">E51/A51</f>
        <v>12846.3537951416</v>
      </c>
      <c r="G51" s="16" t="n">
        <f aca="false">F51*Curves!B42</f>
        <v>10290.6079415205</v>
      </c>
      <c r="H51" s="16" t="n">
        <f aca="false">G51*A51</f>
        <v>308718.238245614</v>
      </c>
      <c r="I51" s="16"/>
      <c r="J51" s="16"/>
      <c r="K51" s="28"/>
      <c r="M51" s="13" t="n">
        <v>38107</v>
      </c>
      <c r="N51" s="14" t="n">
        <v>38078</v>
      </c>
      <c r="O51" s="22"/>
      <c r="P51" s="23" t="n">
        <v>189819.257570002</v>
      </c>
      <c r="Q51" s="24" t="n">
        <f aca="false">P51/A51</f>
        <v>6327.30858566675</v>
      </c>
      <c r="R51" s="25" t="n">
        <f aca="false">Q51*Curves!B42</f>
        <v>5068.50838910709</v>
      </c>
      <c r="S51" s="25" t="n">
        <f aca="false">R51*A51</f>
        <v>152055.251673213</v>
      </c>
      <c r="T51" s="25"/>
      <c r="U51" s="24"/>
      <c r="V51" s="28"/>
    </row>
    <row r="52" customFormat="false" ht="12.75" hidden="false" customHeight="false" outlineLevel="0" collapsed="false">
      <c r="A52" s="0" t="n">
        <f aca="false">B52-B51</f>
        <v>31</v>
      </c>
      <c r="B52" s="27" t="n">
        <v>38138</v>
      </c>
      <c r="C52" s="14" t="n">
        <v>38108</v>
      </c>
      <c r="D52" s="15"/>
      <c r="E52" s="16" t="n">
        <v>385390.613854247</v>
      </c>
      <c r="F52" s="16" t="n">
        <f aca="false">E52/A52</f>
        <v>12431.9552856209</v>
      </c>
      <c r="G52" s="16" t="n">
        <f aca="false">F52*Curves!B43</f>
        <v>9905.83066880823</v>
      </c>
      <c r="H52" s="16" t="n">
        <f aca="false">G52*A52</f>
        <v>307080.750733055</v>
      </c>
      <c r="I52" s="16"/>
      <c r="J52" s="16"/>
      <c r="K52" s="28"/>
      <c r="M52" s="13" t="n">
        <v>38138</v>
      </c>
      <c r="N52" s="14" t="n">
        <v>38108</v>
      </c>
      <c r="O52" s="22"/>
      <c r="P52" s="23" t="n">
        <v>189819.257570002</v>
      </c>
      <c r="Q52" s="24" t="n">
        <f aca="false">P52/A52</f>
        <v>6123.20185709685</v>
      </c>
      <c r="R52" s="25" t="n">
        <f aca="false">Q52*Curves!B43</f>
        <v>4878.9912249354</v>
      </c>
      <c r="S52" s="25" t="n">
        <f aca="false">R52*A52</f>
        <v>151248.727972997</v>
      </c>
      <c r="T52" s="25"/>
      <c r="U52" s="24"/>
      <c r="V52" s="28"/>
    </row>
    <row r="53" customFormat="false" ht="12.75" hidden="false" customHeight="false" outlineLevel="0" collapsed="false">
      <c r="A53" s="0" t="n">
        <f aca="false">B53-B52</f>
        <v>30</v>
      </c>
      <c r="B53" s="27" t="n">
        <v>38168</v>
      </c>
      <c r="C53" s="14" t="n">
        <v>38139</v>
      </c>
      <c r="D53" s="15"/>
      <c r="E53" s="16" t="n">
        <v>385390.613854247</v>
      </c>
      <c r="F53" s="16" t="n">
        <f aca="false">E53/A53</f>
        <v>12846.3537951416</v>
      </c>
      <c r="G53" s="16" t="n">
        <f aca="false">F53*Curves!B44</f>
        <v>10179.916923908</v>
      </c>
      <c r="H53" s="16" t="n">
        <f aca="false">G53*A53</f>
        <v>305397.507717239</v>
      </c>
      <c r="I53" s="16"/>
      <c r="J53" s="16"/>
      <c r="K53" s="28"/>
      <c r="M53" s="13" t="n">
        <v>38168</v>
      </c>
      <c r="N53" s="14" t="n">
        <v>38139</v>
      </c>
      <c r="O53" s="22"/>
      <c r="P53" s="23" t="n">
        <v>189819.257570002</v>
      </c>
      <c r="Q53" s="24" t="n">
        <f aca="false">P53/A53</f>
        <v>6327.30858566675</v>
      </c>
      <c r="R53" s="25" t="n">
        <f aca="false">Q53*Curves!B44</f>
        <v>5013.98893267109</v>
      </c>
      <c r="S53" s="25" t="n">
        <f aca="false">R53*A53</f>
        <v>150419.667980133</v>
      </c>
      <c r="T53" s="25"/>
      <c r="U53" s="24"/>
      <c r="V53" s="28"/>
    </row>
    <row r="54" customFormat="false" ht="12.75" hidden="false" customHeight="false" outlineLevel="0" collapsed="false">
      <c r="A54" s="0" t="n">
        <f aca="false">B54-B53</f>
        <v>31</v>
      </c>
      <c r="B54" s="27" t="n">
        <v>38199</v>
      </c>
      <c r="C54" s="14" t="n">
        <v>38169</v>
      </c>
      <c r="D54" s="15"/>
      <c r="E54" s="16" t="n">
        <v>376136.24440957</v>
      </c>
      <c r="F54" s="16" t="n">
        <f aca="false">E54/A54</f>
        <v>12133.4272390184</v>
      </c>
      <c r="G54" s="16" t="n">
        <f aca="false">F54*Curves!B45</f>
        <v>9563.88742951806</v>
      </c>
      <c r="H54" s="16" t="n">
        <f aca="false">G54*A54</f>
        <v>296480.51031506</v>
      </c>
      <c r="I54" s="16"/>
      <c r="J54" s="16"/>
      <c r="K54" s="28"/>
      <c r="M54" s="13" t="n">
        <v>38199</v>
      </c>
      <c r="N54" s="14" t="n">
        <v>38169</v>
      </c>
      <c r="O54" s="22"/>
      <c r="P54" s="23" t="n">
        <v>185261.135306206</v>
      </c>
      <c r="Q54" s="24" t="n">
        <f aca="false">P54/A54</f>
        <v>5976.1656550389</v>
      </c>
      <c r="R54" s="25" t="n">
        <f aca="false">Q54*Curves!B45</f>
        <v>4710.5714205089</v>
      </c>
      <c r="S54" s="25" t="n">
        <f aca="false">R54*A54</f>
        <v>146027.714035776</v>
      </c>
      <c r="T54" s="25"/>
      <c r="U54" s="24"/>
      <c r="V54" s="28"/>
    </row>
    <row r="55" customFormat="false" ht="12.75" hidden="false" customHeight="false" outlineLevel="0" collapsed="false">
      <c r="A55" s="0" t="n">
        <f aca="false">B55-B54</f>
        <v>31</v>
      </c>
      <c r="B55" s="27" t="n">
        <v>38230</v>
      </c>
      <c r="C55" s="14" t="n">
        <v>38200</v>
      </c>
      <c r="D55" s="15"/>
      <c r="E55" s="16" t="n">
        <v>376136.24440957</v>
      </c>
      <c r="F55" s="16" t="n">
        <f aca="false">E55/A55</f>
        <v>12133.4272390184</v>
      </c>
      <c r="G55" s="16" t="n">
        <f aca="false">F55*Curves!B46</f>
        <v>9511.30608584052</v>
      </c>
      <c r="H55" s="16" t="n">
        <f aca="false">G55*A55</f>
        <v>294850.488661056</v>
      </c>
      <c r="I55" s="16"/>
      <c r="J55" s="16"/>
      <c r="K55" s="28"/>
      <c r="M55" s="13" t="n">
        <v>38230</v>
      </c>
      <c r="N55" s="14" t="n">
        <v>38200</v>
      </c>
      <c r="O55" s="22"/>
      <c r="P55" s="23" t="n">
        <v>185261.135306206</v>
      </c>
      <c r="Q55" s="24" t="n">
        <f aca="false">P55/A55</f>
        <v>5976.1656550389</v>
      </c>
      <c r="R55" s="25" t="n">
        <f aca="false">Q55*Curves!B46</f>
        <v>4684.67314675727</v>
      </c>
      <c r="S55" s="25" t="n">
        <f aca="false">R55*A55</f>
        <v>145224.867549475</v>
      </c>
      <c r="T55" s="25"/>
      <c r="U55" s="24"/>
      <c r="V55" s="28"/>
    </row>
    <row r="56" customFormat="false" ht="12.75" hidden="false" customHeight="false" outlineLevel="0" collapsed="false">
      <c r="A56" s="0" t="n">
        <f aca="false">B56-B55</f>
        <v>30</v>
      </c>
      <c r="B56" s="27" t="n">
        <v>38260</v>
      </c>
      <c r="C56" s="14" t="n">
        <v>38231</v>
      </c>
      <c r="D56" s="15"/>
      <c r="E56" s="16" t="n">
        <v>376136.24440957</v>
      </c>
      <c r="F56" s="16" t="n">
        <f aca="false">E56/A56</f>
        <v>12537.8748136523</v>
      </c>
      <c r="G56" s="16" t="n">
        <f aca="false">F56*Curves!B47</f>
        <v>9774.29828061598</v>
      </c>
      <c r="H56" s="16" t="n">
        <f aca="false">G56*A56</f>
        <v>293228.94841848</v>
      </c>
      <c r="I56" s="16"/>
      <c r="J56" s="16"/>
      <c r="K56" s="28"/>
      <c r="M56" s="13" t="n">
        <v>38260</v>
      </c>
      <c r="N56" s="14" t="n">
        <v>38231</v>
      </c>
      <c r="O56" s="22"/>
      <c r="P56" s="23" t="n">
        <v>185261.135306206</v>
      </c>
      <c r="Q56" s="24" t="n">
        <f aca="false">P56/A56</f>
        <v>6175.37117687353</v>
      </c>
      <c r="R56" s="25" t="n">
        <f aca="false">Q56*Curves!B47</f>
        <v>4814.20661582578</v>
      </c>
      <c r="S56" s="25" t="n">
        <f aca="false">R56*A56</f>
        <v>144426.198474773</v>
      </c>
      <c r="T56" s="25"/>
      <c r="U56" s="24"/>
      <c r="V56" s="28"/>
    </row>
    <row r="57" customFormat="false" ht="12.75" hidden="false" customHeight="false" outlineLevel="0" collapsed="false">
      <c r="A57" s="0" t="n">
        <f aca="false">B57-B56</f>
        <v>31</v>
      </c>
      <c r="B57" s="27" t="n">
        <v>38291</v>
      </c>
      <c r="C57" s="14" t="n">
        <v>38261</v>
      </c>
      <c r="D57" s="15"/>
      <c r="E57" s="16" t="n">
        <v>376136.24440957</v>
      </c>
      <c r="F57" s="16" t="n">
        <f aca="false">E57/A57</f>
        <v>12133.4272390184</v>
      </c>
      <c r="G57" s="16" t="n">
        <f aca="false">F57*Curves!B48</f>
        <v>9408.58031665216</v>
      </c>
      <c r="H57" s="16" t="n">
        <f aca="false">G57*A57</f>
        <v>291665.989816217</v>
      </c>
      <c r="I57" s="16"/>
      <c r="J57" s="16"/>
      <c r="K57" s="28"/>
      <c r="M57" s="13" t="n">
        <v>38291</v>
      </c>
      <c r="N57" s="14" t="n">
        <v>38261</v>
      </c>
      <c r="O57" s="22"/>
      <c r="P57" s="23" t="n">
        <v>185261.135306206</v>
      </c>
      <c r="Q57" s="24" t="n">
        <f aca="false">P57/A57</f>
        <v>5976.1656550389</v>
      </c>
      <c r="R57" s="25" t="n">
        <f aca="false">Q57*Curves!B48</f>
        <v>4634.07687238091</v>
      </c>
      <c r="S57" s="25" t="n">
        <f aca="false">R57*A57</f>
        <v>143656.383043808</v>
      </c>
      <c r="T57" s="25"/>
      <c r="U57" s="24"/>
      <c r="V57" s="28"/>
    </row>
    <row r="58" customFormat="false" ht="12.75" hidden="false" customHeight="false" outlineLevel="0" collapsed="false">
      <c r="A58" s="0" t="n">
        <f aca="false">B58-B57</f>
        <v>30</v>
      </c>
      <c r="B58" s="27" t="n">
        <v>38321</v>
      </c>
      <c r="C58" s="14" t="n">
        <v>38292</v>
      </c>
      <c r="D58" s="15"/>
      <c r="E58" s="16" t="n">
        <v>376136.24440957</v>
      </c>
      <c r="F58" s="16" t="n">
        <f aca="false">E58/A58</f>
        <v>12537.8748136523</v>
      </c>
      <c r="G58" s="16" t="n">
        <f aca="false">F58*Curves!B49</f>
        <v>9668.58054153229</v>
      </c>
      <c r="H58" s="16" t="n">
        <f aca="false">G58*A58</f>
        <v>290057.416245969</v>
      </c>
      <c r="I58" s="16"/>
      <c r="J58" s="16"/>
      <c r="K58" s="28"/>
      <c r="M58" s="13" t="n">
        <v>38321</v>
      </c>
      <c r="N58" s="14" t="n">
        <v>38292</v>
      </c>
      <c r="O58" s="22"/>
      <c r="P58" s="23" t="n">
        <v>185261.135306206</v>
      </c>
      <c r="Q58" s="24" t="n">
        <f aca="false">P58/A58</f>
        <v>6175.37117687353</v>
      </c>
      <c r="R58" s="25" t="n">
        <f aca="false">Q58*Curves!B49</f>
        <v>4762.13668463531</v>
      </c>
      <c r="S58" s="25" t="n">
        <f aca="false">R58*A58</f>
        <v>142864.100539059</v>
      </c>
      <c r="T58" s="25"/>
      <c r="U58" s="24"/>
      <c r="V58" s="28"/>
    </row>
    <row r="59" customFormat="false" ht="12.75" hidden="false" customHeight="false" outlineLevel="0" collapsed="false">
      <c r="A59" s="0" t="n">
        <f aca="false">B59-B58</f>
        <v>31</v>
      </c>
      <c r="B59" s="27" t="n">
        <v>38352</v>
      </c>
      <c r="C59" s="14" t="n">
        <v>38322</v>
      </c>
      <c r="D59" s="15"/>
      <c r="E59" s="16" t="n">
        <v>376136.24440957</v>
      </c>
      <c r="F59" s="16" t="n">
        <f aca="false">E59/A59</f>
        <v>12133.4272390184</v>
      </c>
      <c r="G59" s="16" t="n">
        <f aca="false">F59*Curves!B50</f>
        <v>9306.72860739462</v>
      </c>
      <c r="H59" s="16" t="n">
        <f aca="false">G59*A59</f>
        <v>288508.586829233</v>
      </c>
      <c r="I59" s="16"/>
      <c r="J59" s="16"/>
      <c r="K59" s="28"/>
      <c r="M59" s="13" t="n">
        <v>38352</v>
      </c>
      <c r="N59" s="14" t="n">
        <v>38322</v>
      </c>
      <c r="O59" s="22"/>
      <c r="P59" s="23" t="n">
        <v>185261.135306206</v>
      </c>
      <c r="Q59" s="24" t="n">
        <f aca="false">P59/A59</f>
        <v>5976.1656550389</v>
      </c>
      <c r="R59" s="25" t="n">
        <f aca="false">Q59*Curves!B50</f>
        <v>4583.91110513466</v>
      </c>
      <c r="S59" s="25" t="n">
        <f aca="false">R59*A59</f>
        <v>142101.244259175</v>
      </c>
      <c r="T59" s="25"/>
      <c r="U59" s="24"/>
      <c r="V59" s="28"/>
    </row>
    <row r="60" customFormat="false" ht="12.75" hidden="false" customHeight="false" outlineLevel="0" collapsed="false">
      <c r="A60" s="0" t="n">
        <f aca="false">B60-B59</f>
        <v>31</v>
      </c>
      <c r="B60" s="27" t="n">
        <v>38383</v>
      </c>
      <c r="C60" s="14" t="n">
        <v>38353</v>
      </c>
      <c r="D60" s="15"/>
      <c r="E60" s="16" t="n">
        <v>367326.616040608</v>
      </c>
      <c r="F60" s="16" t="n">
        <f aca="false">E60/A60</f>
        <v>11849.2456787293</v>
      </c>
      <c r="G60" s="16" t="n">
        <f aca="false">F60*Curves!B51</f>
        <v>9037.33474716667</v>
      </c>
      <c r="H60" s="16" t="n">
        <f aca="false">G60*A60</f>
        <v>280157.377162167</v>
      </c>
      <c r="I60" s="16"/>
      <c r="J60" s="16"/>
      <c r="K60" s="28"/>
      <c r="M60" s="13" t="n">
        <v>38383</v>
      </c>
      <c r="N60" s="14" t="n">
        <v>38353</v>
      </c>
      <c r="O60" s="22"/>
      <c r="P60" s="23" t="n">
        <v>180922.064617016</v>
      </c>
      <c r="Q60" s="24" t="n">
        <f aca="false">P60/A60</f>
        <v>5836.19563280697</v>
      </c>
      <c r="R60" s="25" t="n">
        <f aca="false">Q60*Curves!B51</f>
        <v>4451.22457696269</v>
      </c>
      <c r="S60" s="25" t="n">
        <f aca="false">R60*A60</f>
        <v>137987.961885843</v>
      </c>
      <c r="T60" s="25"/>
      <c r="U60" s="24"/>
      <c r="V60" s="28"/>
    </row>
    <row r="61" customFormat="false" ht="12.75" hidden="false" customHeight="false" outlineLevel="0" collapsed="false">
      <c r="A61" s="0" t="n">
        <f aca="false">B61-B60</f>
        <v>28</v>
      </c>
      <c r="B61" s="27" t="n">
        <v>38411</v>
      </c>
      <c r="C61" s="14" t="n">
        <v>38384</v>
      </c>
      <c r="D61" s="15"/>
      <c r="E61" s="16" t="n">
        <v>367326.616040608</v>
      </c>
      <c r="F61" s="16" t="n">
        <f aca="false">E61/A61</f>
        <v>13118.807715736</v>
      </c>
      <c r="G61" s="16" t="n">
        <f aca="false">F61*Curves!B52</f>
        <v>9947.77961209828</v>
      </c>
      <c r="H61" s="16" t="n">
        <f aca="false">G61*A61</f>
        <v>278537.829138752</v>
      </c>
      <c r="I61" s="16"/>
      <c r="J61" s="16"/>
      <c r="K61" s="28"/>
      <c r="M61" s="13" t="n">
        <v>38411</v>
      </c>
      <c r="N61" s="14" t="n">
        <v>38384</v>
      </c>
      <c r="O61" s="22"/>
      <c r="P61" s="23" t="n">
        <v>180922.064617016</v>
      </c>
      <c r="Q61" s="24" t="n">
        <f aca="false">P61/A61</f>
        <v>6461.50230775058</v>
      </c>
      <c r="R61" s="25" t="n">
        <f aca="false">Q61*Curves!B52</f>
        <v>4899.65264476482</v>
      </c>
      <c r="S61" s="25" t="n">
        <f aca="false">R61*A61</f>
        <v>137190.274053415</v>
      </c>
      <c r="T61" s="25"/>
      <c r="U61" s="24"/>
      <c r="V61" s="28"/>
    </row>
    <row r="62" customFormat="false" ht="12.75" hidden="false" customHeight="false" outlineLevel="0" collapsed="false">
      <c r="A62" s="0" t="n">
        <f aca="false">B62-B61</f>
        <v>31</v>
      </c>
      <c r="B62" s="27" t="n">
        <v>38442</v>
      </c>
      <c r="C62" s="14" t="n">
        <v>38412</v>
      </c>
      <c r="D62" s="15"/>
      <c r="E62" s="16" t="n">
        <v>367326.616040608</v>
      </c>
      <c r="F62" s="16" t="n">
        <f aca="false">E62/A62</f>
        <v>11849.2456787293</v>
      </c>
      <c r="G62" s="16" t="n">
        <f aca="false">F62*Curves!B53</f>
        <v>8938.06806283282</v>
      </c>
      <c r="H62" s="16" t="n">
        <f aca="false">G62*A62</f>
        <v>277080.109947817</v>
      </c>
      <c r="I62" s="16"/>
      <c r="J62" s="16"/>
      <c r="K62" s="28"/>
      <c r="M62" s="13" t="n">
        <v>38442</v>
      </c>
      <c r="N62" s="14" t="n">
        <v>38412</v>
      </c>
      <c r="O62" s="22"/>
      <c r="P62" s="23" t="n">
        <v>180922.064617016</v>
      </c>
      <c r="Q62" s="24" t="n">
        <f aca="false">P62/A62</f>
        <v>5836.19563280697</v>
      </c>
      <c r="R62" s="25" t="n">
        <f aca="false">Q62*Curves!B53</f>
        <v>4402.33203094751</v>
      </c>
      <c r="S62" s="25" t="n">
        <f aca="false">R62*A62</f>
        <v>136472.292959373</v>
      </c>
      <c r="T62" s="25"/>
      <c r="U62" s="24"/>
      <c r="V62" s="28"/>
    </row>
    <row r="63" customFormat="false" ht="12.75" hidden="false" customHeight="false" outlineLevel="0" collapsed="false">
      <c r="A63" s="0" t="n">
        <f aca="false">B63-B62</f>
        <v>30</v>
      </c>
      <c r="B63" s="27" t="n">
        <v>38472</v>
      </c>
      <c r="C63" s="14" t="n">
        <v>38443</v>
      </c>
      <c r="D63" s="15"/>
      <c r="E63" s="16" t="n">
        <v>367326.616040608</v>
      </c>
      <c r="F63" s="16" t="n">
        <f aca="false">E63/A63</f>
        <v>12244.2205346869</v>
      </c>
      <c r="G63" s="16" t="n">
        <f aca="false">F63*Curves!B54</f>
        <v>9182.39521460919</v>
      </c>
      <c r="H63" s="16" t="n">
        <f aca="false">G63*A63</f>
        <v>275471.856438276</v>
      </c>
      <c r="I63" s="16"/>
      <c r="J63" s="16"/>
      <c r="K63" s="28"/>
      <c r="M63" s="13" t="n">
        <v>38472</v>
      </c>
      <c r="N63" s="14" t="n">
        <v>38443</v>
      </c>
      <c r="O63" s="22"/>
      <c r="P63" s="23" t="n">
        <v>180922.064617016</v>
      </c>
      <c r="Q63" s="24" t="n">
        <f aca="false">P63/A63</f>
        <v>6030.73548723387</v>
      </c>
      <c r="R63" s="25" t="n">
        <f aca="false">Q63*Curves!B54</f>
        <v>4522.67226988214</v>
      </c>
      <c r="S63" s="25" t="n">
        <f aca="false">R63*A63</f>
        <v>135680.168096464</v>
      </c>
      <c r="T63" s="25"/>
      <c r="U63" s="24"/>
      <c r="V63" s="28"/>
    </row>
    <row r="64" customFormat="false" ht="12.75" hidden="false" customHeight="false" outlineLevel="0" collapsed="false">
      <c r="A64" s="0" t="n">
        <f aca="false">B64-B63</f>
        <v>31</v>
      </c>
      <c r="B64" s="27" t="n">
        <v>38503</v>
      </c>
      <c r="C64" s="14" t="n">
        <v>38473</v>
      </c>
      <c r="D64" s="15"/>
      <c r="E64" s="16" t="n">
        <v>367326.616040608</v>
      </c>
      <c r="F64" s="16" t="n">
        <f aca="false">E64/A64</f>
        <v>11849.2456787293</v>
      </c>
      <c r="G64" s="16" t="n">
        <f aca="false">F64*Curves!B55</f>
        <v>8836.16580674664</v>
      </c>
      <c r="H64" s="16" t="n">
        <f aca="false">G64*A64</f>
        <v>273921.140009146</v>
      </c>
      <c r="I64" s="16"/>
      <c r="J64" s="16"/>
      <c r="K64" s="28"/>
      <c r="M64" s="13" t="n">
        <v>38503</v>
      </c>
      <c r="N64" s="14" t="n">
        <v>38473</v>
      </c>
      <c r="O64" s="22"/>
      <c r="P64" s="23" t="n">
        <v>180922.064617016</v>
      </c>
      <c r="Q64" s="24" t="n">
        <f aca="false">P64/A64</f>
        <v>5836.19563280697</v>
      </c>
      <c r="R64" s="25" t="n">
        <f aca="false">Q64*Curves!B55</f>
        <v>4352.14136750208</v>
      </c>
      <c r="S64" s="25" t="n">
        <f aca="false">R64*A64</f>
        <v>134916.382392564</v>
      </c>
      <c r="T64" s="25"/>
      <c r="U64" s="24"/>
      <c r="V64" s="28"/>
    </row>
    <row r="65" customFormat="false" ht="12.75" hidden="false" customHeight="false" outlineLevel="0" collapsed="false">
      <c r="A65" s="0" t="n">
        <f aca="false">B65-B64</f>
        <v>30</v>
      </c>
      <c r="B65" s="27" t="n">
        <v>38533</v>
      </c>
      <c r="C65" s="14" t="n">
        <v>38504</v>
      </c>
      <c r="D65" s="15"/>
      <c r="E65" s="16" t="n">
        <v>367326.616040608</v>
      </c>
      <c r="F65" s="16" t="n">
        <f aca="false">E65/A65</f>
        <v>12244.2205346869</v>
      </c>
      <c r="G65" s="16" t="n">
        <f aca="false">F65*Curves!B56</f>
        <v>9077.48615429283</v>
      </c>
      <c r="H65" s="16" t="n">
        <f aca="false">G65*A65</f>
        <v>272324.584628785</v>
      </c>
      <c r="I65" s="16"/>
      <c r="J65" s="16"/>
      <c r="K65" s="28"/>
      <c r="M65" s="13" t="n">
        <v>38533</v>
      </c>
      <c r="N65" s="14" t="n">
        <v>38504</v>
      </c>
      <c r="O65" s="22"/>
      <c r="P65" s="23" t="n">
        <v>180922.064617016</v>
      </c>
      <c r="Q65" s="24" t="n">
        <f aca="false">P65/A65</f>
        <v>6030.73548723387</v>
      </c>
      <c r="R65" s="25" t="n">
        <f aca="false">Q65*Curves!B56</f>
        <v>4471.00064315915</v>
      </c>
      <c r="S65" s="25" t="n">
        <f aca="false">R65*A65</f>
        <v>134130.019294775</v>
      </c>
      <c r="T65" s="25"/>
      <c r="U65" s="24"/>
      <c r="V65" s="28"/>
    </row>
    <row r="66" customFormat="false" ht="12.75" hidden="false" customHeight="false" outlineLevel="0" collapsed="false">
      <c r="A66" s="0" t="n">
        <f aca="false">B66-B65</f>
        <v>31</v>
      </c>
      <c r="B66" s="27" t="n">
        <v>38564</v>
      </c>
      <c r="C66" s="14" t="n">
        <v>38534</v>
      </c>
      <c r="D66" s="15"/>
      <c r="E66" s="16" t="n">
        <v>358897.951234263</v>
      </c>
      <c r="F66" s="16" t="n">
        <f aca="false">E66/A66</f>
        <v>11577.3532656214</v>
      </c>
      <c r="G66" s="16" t="n">
        <f aca="false">F66*Curves!B57</f>
        <v>8534.57322463308</v>
      </c>
      <c r="H66" s="16" t="n">
        <f aca="false">G66*A66</f>
        <v>264571.769963625</v>
      </c>
      <c r="I66" s="16"/>
      <c r="J66" s="16"/>
      <c r="K66" s="28"/>
      <c r="M66" s="13" t="n">
        <v>38564</v>
      </c>
      <c r="N66" s="14" t="n">
        <v>38534</v>
      </c>
      <c r="O66" s="22"/>
      <c r="P66" s="23" t="n">
        <v>176770.632697473</v>
      </c>
      <c r="Q66" s="24" t="n">
        <f aca="false">P66/A66</f>
        <v>5702.27847411203</v>
      </c>
      <c r="R66" s="25" t="n">
        <f aca="false">Q66*Curves!B57</f>
        <v>4203.59576735659</v>
      </c>
      <c r="S66" s="25" t="n">
        <f aca="false">R66*A66</f>
        <v>130311.468788054</v>
      </c>
      <c r="T66" s="25"/>
      <c r="U66" s="24"/>
      <c r="V66" s="28"/>
    </row>
    <row r="67" customFormat="false" ht="12.75" hidden="false" customHeight="false" outlineLevel="0" collapsed="false">
      <c r="A67" s="0" t="n">
        <f aca="false">B67-B66</f>
        <v>31</v>
      </c>
      <c r="B67" s="27" t="n">
        <v>38595</v>
      </c>
      <c r="C67" s="14" t="n">
        <v>38565</v>
      </c>
      <c r="D67" s="15"/>
      <c r="E67" s="16" t="n">
        <v>358897.951234263</v>
      </c>
      <c r="F67" s="16" t="n">
        <f aca="false">E67/A67</f>
        <v>11577.3532656214</v>
      </c>
      <c r="G67" s="16" t="n">
        <f aca="false">F67*Curves!B58</f>
        <v>8484.62250111617</v>
      </c>
      <c r="H67" s="16" t="n">
        <f aca="false">G67*A67</f>
        <v>263023.297534601</v>
      </c>
      <c r="I67" s="16"/>
      <c r="J67" s="16"/>
      <c r="K67" s="28"/>
      <c r="M67" s="13" t="n">
        <v>38595</v>
      </c>
      <c r="N67" s="14" t="n">
        <v>38565</v>
      </c>
      <c r="O67" s="22"/>
      <c r="P67" s="23" t="n">
        <v>176770.632697473</v>
      </c>
      <c r="Q67" s="24" t="n">
        <f aca="false">P67/A67</f>
        <v>5702.27847411203</v>
      </c>
      <c r="R67" s="25" t="n">
        <f aca="false">Q67*Curves!B58</f>
        <v>4178.99317219155</v>
      </c>
      <c r="S67" s="25" t="n">
        <f aca="false">R67*A67</f>
        <v>129548.788337938</v>
      </c>
      <c r="T67" s="25"/>
      <c r="U67" s="24"/>
      <c r="V67" s="28"/>
    </row>
    <row r="68" customFormat="false" ht="12.75" hidden="false" customHeight="false" outlineLevel="0" collapsed="false">
      <c r="A68" s="0" t="n">
        <f aca="false">B68-B67</f>
        <v>30</v>
      </c>
      <c r="B68" s="27" t="n">
        <v>38625</v>
      </c>
      <c r="C68" s="14" t="n">
        <v>38596</v>
      </c>
      <c r="D68" s="15"/>
      <c r="E68" s="16" t="n">
        <v>358897.951234263</v>
      </c>
      <c r="F68" s="16" t="n">
        <f aca="false">E68/A68</f>
        <v>11963.2650411421</v>
      </c>
      <c r="G68" s="16" t="n">
        <f aca="false">F68*Curves!B59</f>
        <v>8716.02165818964</v>
      </c>
      <c r="H68" s="16" t="n">
        <f aca="false">G68*A68</f>
        <v>261480.649745689</v>
      </c>
      <c r="I68" s="16"/>
      <c r="J68" s="16"/>
      <c r="K68" s="28"/>
      <c r="M68" s="13" t="n">
        <v>38625</v>
      </c>
      <c r="N68" s="14" t="n">
        <v>38596</v>
      </c>
      <c r="O68" s="22"/>
      <c r="P68" s="23" t="n">
        <v>176770.632697473</v>
      </c>
      <c r="Q68" s="24" t="n">
        <f aca="false">P68/A68</f>
        <v>5892.3544232491</v>
      </c>
      <c r="R68" s="25" t="n">
        <f aca="false">Q68*Curves!B59</f>
        <v>4292.96589134714</v>
      </c>
      <c r="S68" s="25" t="n">
        <f aca="false">R68*A68</f>
        <v>128788.976740414</v>
      </c>
      <c r="T68" s="25"/>
      <c r="U68" s="24"/>
      <c r="V68" s="28"/>
    </row>
    <row r="69" customFormat="false" ht="12.75" hidden="false" customHeight="false" outlineLevel="0" collapsed="false">
      <c r="A69" s="0" t="n">
        <f aca="false">B69-B68</f>
        <v>31</v>
      </c>
      <c r="B69" s="27" t="n">
        <v>38656</v>
      </c>
      <c r="C69" s="14" t="n">
        <v>38626</v>
      </c>
      <c r="D69" s="15"/>
      <c r="E69" s="16" t="n">
        <v>358897.951234263</v>
      </c>
      <c r="F69" s="16" t="n">
        <f aca="false">E69/A69</f>
        <v>11577.3532656214</v>
      </c>
      <c r="G69" s="16" t="n">
        <f aca="false">F69*Curves!B60</f>
        <v>8386.8811127424</v>
      </c>
      <c r="H69" s="16" t="n">
        <f aca="false">G69*A69</f>
        <v>259993.314495014</v>
      </c>
      <c r="I69" s="16"/>
      <c r="J69" s="16"/>
      <c r="K69" s="28"/>
      <c r="M69" s="13" t="n">
        <v>38656</v>
      </c>
      <c r="N69" s="14" t="n">
        <v>38626</v>
      </c>
      <c r="O69" s="22"/>
      <c r="P69" s="23" t="n">
        <v>176770.632697473</v>
      </c>
      <c r="Q69" s="24" t="n">
        <f aca="false">P69/A69</f>
        <v>5702.27847411203</v>
      </c>
      <c r="R69" s="25" t="n">
        <f aca="false">Q69*Curves!B60</f>
        <v>4130.85189135073</v>
      </c>
      <c r="S69" s="25" t="n">
        <f aca="false">R69*A69</f>
        <v>128056.408631873</v>
      </c>
      <c r="T69" s="25"/>
      <c r="U69" s="24"/>
      <c r="V69" s="28"/>
    </row>
    <row r="70" customFormat="false" ht="12.75" hidden="false" customHeight="false" outlineLevel="0" collapsed="false">
      <c r="A70" s="0" t="n">
        <f aca="false">B70-B69</f>
        <v>30</v>
      </c>
      <c r="B70" s="27" t="n">
        <v>38686</v>
      </c>
      <c r="C70" s="14" t="n">
        <v>38657</v>
      </c>
      <c r="D70" s="15"/>
      <c r="E70" s="16" t="n">
        <v>358897.951234263</v>
      </c>
      <c r="F70" s="16" t="n">
        <f aca="false">E70/A70</f>
        <v>11963.2650411421</v>
      </c>
      <c r="G70" s="16" t="n">
        <f aca="false">F70*Curves!B61</f>
        <v>8615.91701376856</v>
      </c>
      <c r="H70" s="16" t="n">
        <f aca="false">G70*A70</f>
        <v>258477.510413057</v>
      </c>
      <c r="I70" s="16"/>
      <c r="J70" s="16"/>
      <c r="K70" s="28"/>
      <c r="M70" s="13" t="n">
        <v>38686</v>
      </c>
      <c r="N70" s="14" t="n">
        <v>38657</v>
      </c>
      <c r="O70" s="22"/>
      <c r="P70" s="23" t="n">
        <v>176770.632697473</v>
      </c>
      <c r="Q70" s="24" t="n">
        <f aca="false">P70/A70</f>
        <v>5892.3544232491</v>
      </c>
      <c r="R70" s="25" t="n">
        <f aca="false">Q70*Curves!B61</f>
        <v>4243.66061872183</v>
      </c>
      <c r="S70" s="25" t="n">
        <f aca="false">R70*A70</f>
        <v>127309.818561655</v>
      </c>
      <c r="T70" s="25"/>
      <c r="U70" s="24"/>
      <c r="V70" s="28"/>
    </row>
    <row r="71" customFormat="false" ht="12.75" hidden="false" customHeight="false" outlineLevel="0" collapsed="false">
      <c r="A71" s="0" t="n">
        <f aca="false">B71-B70</f>
        <v>31</v>
      </c>
      <c r="B71" s="27" t="n">
        <v>38717</v>
      </c>
      <c r="C71" s="14" t="n">
        <v>38687</v>
      </c>
      <c r="D71" s="15"/>
      <c r="E71" s="16" t="n">
        <v>358897.951234263</v>
      </c>
      <c r="F71" s="16" t="n">
        <f aca="false">E71/A71</f>
        <v>11577.3532656214</v>
      </c>
      <c r="G71" s="16" t="n">
        <f aca="false">F71*Curves!B62</f>
        <v>8292.24842633432</v>
      </c>
      <c r="H71" s="16" t="n">
        <f aca="false">G71*A71</f>
        <v>257059.701216364</v>
      </c>
      <c r="I71" s="16"/>
      <c r="J71" s="16"/>
      <c r="K71" s="28"/>
      <c r="M71" s="13" t="n">
        <v>38717</v>
      </c>
      <c r="N71" s="14" t="n">
        <v>38687</v>
      </c>
      <c r="O71" s="22"/>
      <c r="P71" s="23" t="n">
        <v>176770.632697473</v>
      </c>
      <c r="Q71" s="24" t="n">
        <f aca="false">P71/A71</f>
        <v>5702.27847411203</v>
      </c>
      <c r="R71" s="25" t="n">
        <f aca="false">Q71*Curves!B62</f>
        <v>4084.24176222437</v>
      </c>
      <c r="S71" s="25" t="n">
        <f aca="false">R71*A71</f>
        <v>126611.494628955</v>
      </c>
      <c r="T71" s="25"/>
      <c r="U71" s="24"/>
      <c r="V71" s="28"/>
    </row>
    <row r="72" customFormat="false" ht="12.75" hidden="false" customHeight="false" outlineLevel="0" collapsed="false">
      <c r="A72" s="0" t="n">
        <f aca="false">B72-B71</f>
        <v>31</v>
      </c>
      <c r="B72" s="27" t="n">
        <v>38748</v>
      </c>
      <c r="C72" s="14" t="n">
        <v>38718</v>
      </c>
      <c r="D72" s="15"/>
      <c r="E72" s="16" t="n">
        <v>350807.418725986</v>
      </c>
      <c r="F72" s="16" t="n">
        <f aca="false">E72/A72</f>
        <v>11316.3683459996</v>
      </c>
      <c r="G72" s="16" t="n">
        <f aca="false">F72*Curves!B63</f>
        <v>8059.34480422503</v>
      </c>
      <c r="H72" s="16" t="n">
        <f aca="false">G72*A72</f>
        <v>249839.688930976</v>
      </c>
      <c r="I72" s="16"/>
      <c r="J72" s="16"/>
      <c r="K72" s="28"/>
      <c r="M72" s="13" t="n">
        <v>38748</v>
      </c>
      <c r="N72" s="14" t="n">
        <v>38718</v>
      </c>
      <c r="O72" s="22"/>
      <c r="P72" s="23" t="n">
        <v>172785.743551605</v>
      </c>
      <c r="Q72" s="24" t="n">
        <f aca="false">P72/A72</f>
        <v>5573.73366295501</v>
      </c>
      <c r="R72" s="25" t="n">
        <f aca="false">Q72*Curves!B63</f>
        <v>3969.52803790188</v>
      </c>
      <c r="S72" s="25" t="n">
        <f aca="false">R72*A72</f>
        <v>123055.369174958</v>
      </c>
      <c r="T72" s="25"/>
      <c r="U72" s="24"/>
      <c r="V72" s="28"/>
    </row>
    <row r="73" customFormat="false" ht="12.75" hidden="false" customHeight="false" outlineLevel="0" collapsed="false">
      <c r="A73" s="0" t="n">
        <f aca="false">B73-B72</f>
        <v>28</v>
      </c>
      <c r="B73" s="27" t="n">
        <v>38776</v>
      </c>
      <c r="C73" s="14" t="n">
        <v>38749</v>
      </c>
      <c r="D73" s="15"/>
      <c r="E73" s="16" t="n">
        <v>350807.418725986</v>
      </c>
      <c r="F73" s="16" t="n">
        <f aca="false">E73/A73</f>
        <v>12528.8363830709</v>
      </c>
      <c r="G73" s="16" t="n">
        <f aca="false">F73*Curves!B64</f>
        <v>8872.19422014996</v>
      </c>
      <c r="H73" s="16" t="n">
        <f aca="false">G73*A73</f>
        <v>248421.438164199</v>
      </c>
      <c r="I73" s="16"/>
      <c r="J73" s="16"/>
      <c r="K73" s="28"/>
      <c r="M73" s="13" t="n">
        <v>38776</v>
      </c>
      <c r="N73" s="14" t="n">
        <v>38749</v>
      </c>
      <c r="O73" s="22"/>
      <c r="P73" s="23" t="n">
        <v>172785.743551605</v>
      </c>
      <c r="Q73" s="24" t="n">
        <f aca="false">P73/A73</f>
        <v>6170.91941255733</v>
      </c>
      <c r="R73" s="25" t="n">
        <f aca="false">Q73*Curves!B64</f>
        <v>4369.88670544699</v>
      </c>
      <c r="S73" s="25" t="n">
        <f aca="false">R73*A73</f>
        <v>122356.827752516</v>
      </c>
      <c r="T73" s="25"/>
      <c r="U73" s="24"/>
      <c r="V73" s="28"/>
    </row>
    <row r="74" customFormat="false" ht="12.75" hidden="false" customHeight="false" outlineLevel="0" collapsed="false">
      <c r="A74" s="0" t="n">
        <f aca="false">B74-B73</f>
        <v>31</v>
      </c>
      <c r="B74" s="27" t="n">
        <v>38807</v>
      </c>
      <c r="C74" s="14" t="n">
        <v>38777</v>
      </c>
      <c r="D74" s="15"/>
      <c r="E74" s="16" t="n">
        <v>350807.418725986</v>
      </c>
      <c r="F74" s="16" t="n">
        <f aca="false">E74/A74</f>
        <v>11316.3683459996</v>
      </c>
      <c r="G74" s="16" t="n">
        <f aca="false">F74*Curves!B65</f>
        <v>7972.46386863265</v>
      </c>
      <c r="H74" s="16" t="n">
        <f aca="false">G74*A74</f>
        <v>247146.379927612</v>
      </c>
      <c r="I74" s="16"/>
      <c r="J74" s="16"/>
      <c r="K74" s="28"/>
      <c r="M74" s="13" t="n">
        <v>38807</v>
      </c>
      <c r="N74" s="14" t="n">
        <v>38777</v>
      </c>
      <c r="O74" s="22"/>
      <c r="P74" s="23" t="n">
        <v>172785.743551605</v>
      </c>
      <c r="Q74" s="24" t="n">
        <f aca="false">P74/A74</f>
        <v>5573.73366295501</v>
      </c>
      <c r="R74" s="25" t="n">
        <f aca="false">Q74*Curves!B65</f>
        <v>3926.73593529668</v>
      </c>
      <c r="S74" s="25" t="n">
        <f aca="false">R74*A74</f>
        <v>121728.813994197</v>
      </c>
      <c r="T74" s="25"/>
      <c r="U74" s="24"/>
      <c r="V74" s="28"/>
    </row>
    <row r="75" customFormat="false" ht="12.75" hidden="false" customHeight="false" outlineLevel="0" collapsed="false">
      <c r="A75" s="0" t="n">
        <f aca="false">B75-B74</f>
        <v>30</v>
      </c>
      <c r="B75" s="27" t="n">
        <v>38837</v>
      </c>
      <c r="C75" s="14" t="n">
        <v>38808</v>
      </c>
      <c r="D75" s="15"/>
      <c r="E75" s="16" t="n">
        <v>350807.418725986</v>
      </c>
      <c r="F75" s="16" t="n">
        <f aca="false">E75/A75</f>
        <v>11693.5806241995</v>
      </c>
      <c r="G75" s="16" t="n">
        <f aca="false">F75*Curves!B66</f>
        <v>8191.37544167225</v>
      </c>
      <c r="H75" s="16" t="n">
        <f aca="false">G75*A75</f>
        <v>245741.263250167</v>
      </c>
      <c r="I75" s="16"/>
      <c r="J75" s="16"/>
      <c r="K75" s="28"/>
      <c r="M75" s="13" t="n">
        <v>38837</v>
      </c>
      <c r="N75" s="14" t="n">
        <v>38808</v>
      </c>
      <c r="O75" s="22"/>
      <c r="P75" s="23" t="n">
        <v>172785.743551605</v>
      </c>
      <c r="Q75" s="24" t="n">
        <f aca="false">P75/A75</f>
        <v>5759.52478505351</v>
      </c>
      <c r="R75" s="25" t="n">
        <f aca="false">Q75*Curves!B66</f>
        <v>4034.55805336096</v>
      </c>
      <c r="S75" s="25" t="n">
        <f aca="false">R75*A75</f>
        <v>121036.741600829</v>
      </c>
      <c r="T75" s="25"/>
      <c r="U75" s="24"/>
      <c r="V75" s="28"/>
    </row>
    <row r="76" customFormat="false" ht="12.75" hidden="false" customHeight="false" outlineLevel="0" collapsed="false">
      <c r="A76" s="0" t="n">
        <f aca="false">B76-B75</f>
        <v>31</v>
      </c>
      <c r="B76" s="27" t="n">
        <v>38868</v>
      </c>
      <c r="C76" s="14" t="n">
        <v>38838</v>
      </c>
      <c r="D76" s="15"/>
      <c r="E76" s="16" t="n">
        <v>350807.418725986</v>
      </c>
      <c r="F76" s="16" t="n">
        <f aca="false">E76/A76</f>
        <v>11316.3683459996</v>
      </c>
      <c r="G76" s="16" t="n">
        <f aca="false">F76*Curves!B67</f>
        <v>7883.48411419832</v>
      </c>
      <c r="H76" s="16" t="n">
        <f aca="false">G76*A76</f>
        <v>244388.007540148</v>
      </c>
      <c r="I76" s="16"/>
      <c r="J76" s="16"/>
      <c r="K76" s="28"/>
      <c r="M76" s="13" t="n">
        <v>38868</v>
      </c>
      <c r="N76" s="14" t="n">
        <v>38838</v>
      </c>
      <c r="O76" s="22"/>
      <c r="P76" s="23" t="n">
        <v>172785.743551605</v>
      </c>
      <c r="Q76" s="24" t="n">
        <f aca="false">P76/A76</f>
        <v>5573.73366295501</v>
      </c>
      <c r="R76" s="25" t="n">
        <f aca="false">Q76*Curves!B67</f>
        <v>3882.91008609768</v>
      </c>
      <c r="S76" s="25" t="n">
        <f aca="false">R76*A76</f>
        <v>120370.212669028</v>
      </c>
      <c r="T76" s="25"/>
      <c r="U76" s="24"/>
      <c r="V76" s="28"/>
    </row>
    <row r="77" customFormat="false" ht="12.75" hidden="false" customHeight="false" outlineLevel="0" collapsed="false">
      <c r="A77" s="0" t="n">
        <f aca="false">B77-B76</f>
        <v>30</v>
      </c>
      <c r="B77" s="27" t="n">
        <v>38898</v>
      </c>
      <c r="C77" s="14" t="n">
        <v>38869</v>
      </c>
      <c r="D77" s="15"/>
      <c r="E77" s="16" t="n">
        <v>350807.418725986</v>
      </c>
      <c r="F77" s="16" t="n">
        <f aca="false">E77/A77</f>
        <v>11693.5806241995</v>
      </c>
      <c r="G77" s="16" t="n">
        <f aca="false">F77*Curves!B68</f>
        <v>8099.8790089817</v>
      </c>
      <c r="H77" s="16" t="n">
        <f aca="false">G77*A77</f>
        <v>242996.370269451</v>
      </c>
      <c r="I77" s="16"/>
      <c r="J77" s="16"/>
      <c r="K77" s="28"/>
      <c r="M77" s="13" t="n">
        <v>38898</v>
      </c>
      <c r="N77" s="14" t="n">
        <v>38869</v>
      </c>
      <c r="O77" s="22"/>
      <c r="P77" s="23" t="n">
        <v>172785.743551605</v>
      </c>
      <c r="Q77" s="24" t="n">
        <f aca="false">P77/A77</f>
        <v>5759.52478505351</v>
      </c>
      <c r="R77" s="25" t="n">
        <f aca="false">Q77*Curves!B68</f>
        <v>3989.49264621487</v>
      </c>
      <c r="S77" s="25" t="n">
        <f aca="false">R77*A77</f>
        <v>119684.779386446</v>
      </c>
      <c r="T77" s="25"/>
      <c r="U77" s="24"/>
      <c r="V77" s="28"/>
    </row>
    <row r="78" customFormat="false" ht="12.75" hidden="false" customHeight="false" outlineLevel="0" collapsed="false">
      <c r="A78" s="0" t="n">
        <f aca="false">B78-B77</f>
        <v>31</v>
      </c>
      <c r="B78" s="27" t="n">
        <v>38929</v>
      </c>
      <c r="C78" s="14" t="n">
        <v>38899</v>
      </c>
      <c r="D78" s="15"/>
      <c r="E78" s="16" t="n">
        <v>342996.638915469</v>
      </c>
      <c r="F78" s="16" t="n">
        <f aca="false">E78/A78</f>
        <v>11064.4077069506</v>
      </c>
      <c r="G78" s="16" t="n">
        <f aca="false">F78*Curves!B69</f>
        <v>7621.79356768184</v>
      </c>
      <c r="H78" s="16" t="n">
        <f aca="false">G78*A78</f>
        <v>236275.600598137</v>
      </c>
      <c r="I78" s="16"/>
      <c r="J78" s="16"/>
      <c r="K78" s="28"/>
      <c r="M78" s="13" t="n">
        <v>38929</v>
      </c>
      <c r="N78" s="14" t="n">
        <v>38899</v>
      </c>
      <c r="O78" s="22"/>
      <c r="P78" s="23" t="n">
        <v>168938.643047918</v>
      </c>
      <c r="Q78" s="24" t="n">
        <f aca="false">P78/A78</f>
        <v>5449.63364670702</v>
      </c>
      <c r="R78" s="25" t="n">
        <f aca="false">Q78*Curves!B69</f>
        <v>3754.01772736568</v>
      </c>
      <c r="S78" s="25" t="n">
        <f aca="false">R78*A78</f>
        <v>116374.549548336</v>
      </c>
      <c r="T78" s="25"/>
      <c r="U78" s="24"/>
      <c r="V78" s="28"/>
    </row>
    <row r="79" customFormat="false" ht="12.75" hidden="false" customHeight="false" outlineLevel="0" collapsed="false">
      <c r="A79" s="0" t="n">
        <f aca="false">B79-B78</f>
        <v>31</v>
      </c>
      <c r="B79" s="27" t="n">
        <v>38960</v>
      </c>
      <c r="C79" s="14" t="n">
        <v>38930</v>
      </c>
      <c r="D79" s="15"/>
      <c r="E79" s="16" t="n">
        <v>342996.638915469</v>
      </c>
      <c r="F79" s="16" t="n">
        <f aca="false">E79/A79</f>
        <v>11064.4077069506</v>
      </c>
      <c r="G79" s="16" t="n">
        <f aca="false">F79*Curves!B70</f>
        <v>7578.32350698199</v>
      </c>
      <c r="H79" s="16" t="n">
        <f aca="false">G79*A79</f>
        <v>234928.028716442</v>
      </c>
      <c r="I79" s="16"/>
      <c r="J79" s="16"/>
      <c r="K79" s="28"/>
      <c r="M79" s="13" t="n">
        <v>38960</v>
      </c>
      <c r="N79" s="14" t="n">
        <v>38930</v>
      </c>
      <c r="O79" s="22"/>
      <c r="P79" s="23" t="n">
        <v>168938.643047918</v>
      </c>
      <c r="Q79" s="24" t="n">
        <f aca="false">P79/A79</f>
        <v>5449.63364670702</v>
      </c>
      <c r="R79" s="25" t="n">
        <f aca="false">Q79*Curves!B70</f>
        <v>3732.60710045382</v>
      </c>
      <c r="S79" s="25" t="n">
        <f aca="false">R79*A79</f>
        <v>115710.820114068</v>
      </c>
      <c r="T79" s="25"/>
      <c r="U79" s="24"/>
      <c r="V79" s="28"/>
    </row>
    <row r="80" customFormat="false" ht="12.75" hidden="false" customHeight="false" outlineLevel="0" collapsed="false">
      <c r="A80" s="0" t="n">
        <f aca="false">B80-B79</f>
        <v>30</v>
      </c>
      <c r="B80" s="27" t="n">
        <v>38990</v>
      </c>
      <c r="C80" s="14" t="n">
        <v>38961</v>
      </c>
      <c r="D80" s="15"/>
      <c r="E80" s="16" t="n">
        <v>342996.638915469</v>
      </c>
      <c r="F80" s="16" t="n">
        <f aca="false">E80/A80</f>
        <v>11433.2212971823</v>
      </c>
      <c r="G80" s="16" t="n">
        <f aca="false">F80*Curves!B71</f>
        <v>7786.23554881364</v>
      </c>
      <c r="H80" s="16" t="n">
        <f aca="false">G80*A80</f>
        <v>233587.066464409</v>
      </c>
      <c r="I80" s="16"/>
      <c r="J80" s="16"/>
      <c r="K80" s="28"/>
      <c r="M80" s="13" t="n">
        <v>38990</v>
      </c>
      <c r="N80" s="14" t="n">
        <v>38961</v>
      </c>
      <c r="O80" s="22"/>
      <c r="P80" s="23" t="n">
        <v>168938.643047918</v>
      </c>
      <c r="Q80" s="24" t="n">
        <f aca="false">P80/A80</f>
        <v>5631.28810159725</v>
      </c>
      <c r="R80" s="25" t="n">
        <f aca="false">Q80*Curves!B71</f>
        <v>3835.01153896791</v>
      </c>
      <c r="S80" s="25" t="n">
        <f aca="false">R80*A80</f>
        <v>115050.346169037</v>
      </c>
      <c r="T80" s="25"/>
      <c r="U80" s="24"/>
      <c r="V80" s="28"/>
    </row>
    <row r="81" customFormat="false" ht="12.75" hidden="false" customHeight="false" outlineLevel="0" collapsed="false">
      <c r="A81" s="0" t="n">
        <f aca="false">B81-B80</f>
        <v>31</v>
      </c>
      <c r="B81" s="27" t="n">
        <v>39021</v>
      </c>
      <c r="C81" s="14" t="n">
        <v>38991</v>
      </c>
      <c r="D81" s="15"/>
      <c r="E81" s="16" t="n">
        <v>342996.638915469</v>
      </c>
      <c r="F81" s="16" t="n">
        <f aca="false">E81/A81</f>
        <v>11064.4077069506</v>
      </c>
      <c r="G81" s="16" t="n">
        <f aca="false">F81*Curves!B72</f>
        <v>7493.40743212072</v>
      </c>
      <c r="H81" s="16" t="n">
        <f aca="false">G81*A81</f>
        <v>232295.630395742</v>
      </c>
      <c r="I81" s="16"/>
      <c r="J81" s="16"/>
      <c r="K81" s="28"/>
      <c r="M81" s="13" t="n">
        <v>39021</v>
      </c>
      <c r="N81" s="14" t="n">
        <v>38991</v>
      </c>
      <c r="O81" s="22"/>
      <c r="P81" s="23" t="n">
        <v>168938.643047918</v>
      </c>
      <c r="Q81" s="24" t="n">
        <f aca="false">P81/A81</f>
        <v>5449.63364670702</v>
      </c>
      <c r="R81" s="25" t="n">
        <f aca="false">Q81*Curves!B72</f>
        <v>3690.78276507438</v>
      </c>
      <c r="S81" s="25" t="n">
        <f aca="false">R81*A81</f>
        <v>114414.265717306</v>
      </c>
      <c r="T81" s="25"/>
      <c r="U81" s="24"/>
      <c r="V81" s="28"/>
    </row>
    <row r="82" customFormat="false" ht="12.75" hidden="false" customHeight="false" outlineLevel="0" collapsed="false">
      <c r="A82" s="0" t="n">
        <f aca="false">B82-B81</f>
        <v>30</v>
      </c>
      <c r="B82" s="27" t="n">
        <v>39051</v>
      </c>
      <c r="C82" s="14" t="n">
        <v>39022</v>
      </c>
      <c r="D82" s="15"/>
      <c r="E82" s="16" t="n">
        <v>342996.638915469</v>
      </c>
      <c r="F82" s="16" t="n">
        <f aca="false">E82/A82</f>
        <v>11433.2212971823</v>
      </c>
      <c r="G82" s="16" t="n">
        <f aca="false">F82*Curves!B73</f>
        <v>7698.92000387287</v>
      </c>
      <c r="H82" s="16" t="n">
        <f aca="false">G82*A82</f>
        <v>230967.600116186</v>
      </c>
      <c r="I82" s="16"/>
      <c r="J82" s="16"/>
      <c r="K82" s="28"/>
      <c r="M82" s="13" t="n">
        <v>39051</v>
      </c>
      <c r="N82" s="14" t="n">
        <v>39022</v>
      </c>
      <c r="O82" s="22"/>
      <c r="P82" s="23" t="n">
        <v>168938.643047918</v>
      </c>
      <c r="Q82" s="24" t="n">
        <f aca="false">P82/A82</f>
        <v>5631.28810159725</v>
      </c>
      <c r="R82" s="25" t="n">
        <f aca="false">Q82*Curves!B73</f>
        <v>3792.00537504186</v>
      </c>
      <c r="S82" s="25" t="n">
        <f aca="false">R82*A82</f>
        <v>113760.161251256</v>
      </c>
      <c r="T82" s="25"/>
      <c r="U82" s="24"/>
      <c r="V82" s="28"/>
    </row>
    <row r="83" customFormat="false" ht="12.75" hidden="false" customHeight="false" outlineLevel="0" collapsed="false">
      <c r="A83" s="0" t="n">
        <f aca="false">B83-B82</f>
        <v>31</v>
      </c>
      <c r="B83" s="27" t="n">
        <v>39082</v>
      </c>
      <c r="C83" s="14" t="n">
        <v>39052</v>
      </c>
      <c r="D83" s="15"/>
      <c r="E83" s="16" t="n">
        <v>342996.638915469</v>
      </c>
      <c r="F83" s="16" t="n">
        <f aca="false">E83/A83</f>
        <v>11064.4077069506</v>
      </c>
      <c r="G83" s="16" t="n">
        <f aca="false">F83*Curves!B74</f>
        <v>7409.31069182253</v>
      </c>
      <c r="H83" s="16" t="n">
        <f aca="false">G83*A83</f>
        <v>229688.631446499</v>
      </c>
      <c r="I83" s="16"/>
      <c r="J83" s="16"/>
      <c r="K83" s="28"/>
      <c r="M83" s="13" t="n">
        <v>39082</v>
      </c>
      <c r="N83" s="14" t="n">
        <v>39052</v>
      </c>
      <c r="O83" s="22"/>
      <c r="P83" s="23" t="n">
        <v>168938.643047918</v>
      </c>
      <c r="Q83" s="24" t="n">
        <f aca="false">P83/A83</f>
        <v>5449.63364670702</v>
      </c>
      <c r="R83" s="25" t="n">
        <f aca="false">Q83*Curves!B74</f>
        <v>3649.36198253946</v>
      </c>
      <c r="S83" s="25" t="n">
        <f aca="false">R83*A83</f>
        <v>113130.221458723</v>
      </c>
      <c r="T83" s="25"/>
      <c r="U83" s="24"/>
      <c r="V83" s="28"/>
    </row>
    <row r="84" customFormat="false" ht="12.75" hidden="false" customHeight="false" outlineLevel="0" collapsed="false">
      <c r="A84" s="0" t="n">
        <f aca="false">B84-B83</f>
        <v>31</v>
      </c>
      <c r="B84" s="27" t="n">
        <v>39113</v>
      </c>
      <c r="C84" s="14" t="n">
        <v>39083</v>
      </c>
      <c r="D84" s="15"/>
      <c r="E84" s="16" t="n">
        <v>335484.445824519</v>
      </c>
      <c r="F84" s="16" t="n">
        <f aca="false">E84/A84</f>
        <v>10822.0788975651</v>
      </c>
      <c r="G84" s="16" t="n">
        <f aca="false">F84*Curves!B75</f>
        <v>7205.5380550153</v>
      </c>
      <c r="H84" s="16" t="n">
        <f aca="false">G84*A84</f>
        <v>223371.679705474</v>
      </c>
      <c r="I84" s="16"/>
      <c r="J84" s="16"/>
      <c r="K84" s="28"/>
      <c r="M84" s="13" t="n">
        <v>39113</v>
      </c>
      <c r="N84" s="14" t="n">
        <v>39083</v>
      </c>
      <c r="O84" s="22"/>
      <c r="P84" s="23" t="n">
        <v>165238.607644912</v>
      </c>
      <c r="Q84" s="24" t="n">
        <f aca="false">P84/A84</f>
        <v>5330.27766596491</v>
      </c>
      <c r="R84" s="25" t="n">
        <f aca="false">Q84*Curves!B75</f>
        <v>3548.9963554553</v>
      </c>
      <c r="S84" s="25" t="n">
        <f aca="false">R84*A84</f>
        <v>110018.887019114</v>
      </c>
      <c r="T84" s="25"/>
      <c r="U84" s="24"/>
      <c r="V84" s="28"/>
    </row>
    <row r="85" customFormat="false" ht="12.75" hidden="false" customHeight="false" outlineLevel="0" collapsed="false">
      <c r="A85" s="0" t="n">
        <f aca="false">B85-B84</f>
        <v>28</v>
      </c>
      <c r="B85" s="27" t="n">
        <v>39141</v>
      </c>
      <c r="C85" s="14" t="n">
        <v>39114</v>
      </c>
      <c r="D85" s="15"/>
      <c r="E85" s="16" t="n">
        <v>335484.445824519</v>
      </c>
      <c r="F85" s="16" t="n">
        <f aca="false">E85/A85</f>
        <v>11981.5873508757</v>
      </c>
      <c r="G85" s="16" t="n">
        <f aca="false">F85*Curves!B76</f>
        <v>7931.84397562876</v>
      </c>
      <c r="H85" s="16" t="n">
        <f aca="false">G85*A85</f>
        <v>222091.631317605</v>
      </c>
      <c r="I85" s="16"/>
      <c r="J85" s="16"/>
      <c r="K85" s="28"/>
      <c r="M85" s="13" t="n">
        <v>39141</v>
      </c>
      <c r="N85" s="14" t="n">
        <v>39114</v>
      </c>
      <c r="O85" s="22"/>
      <c r="P85" s="23" t="n">
        <v>165238.607644912</v>
      </c>
      <c r="Q85" s="24" t="n">
        <f aca="false">P85/A85</f>
        <v>5901.37884446116</v>
      </c>
      <c r="R85" s="25" t="n">
        <f aca="false">Q85*Curves!B76</f>
        <v>3906.72912232461</v>
      </c>
      <c r="S85" s="25" t="n">
        <f aca="false">R85*A85</f>
        <v>109388.415425089</v>
      </c>
      <c r="T85" s="25"/>
      <c r="U85" s="24"/>
      <c r="V85" s="28"/>
    </row>
    <row r="86" customFormat="false" ht="12.75" hidden="false" customHeight="false" outlineLevel="0" collapsed="false">
      <c r="A86" s="0" t="n">
        <f aca="false">B86-B85</f>
        <v>31</v>
      </c>
      <c r="B86" s="27" t="n">
        <v>39172</v>
      </c>
      <c r="C86" s="14" t="n">
        <v>39142</v>
      </c>
      <c r="D86" s="15"/>
      <c r="E86" s="16" t="n">
        <v>335484.445824519</v>
      </c>
      <c r="F86" s="16" t="n">
        <f aca="false">E86/A86</f>
        <v>10822.0788975651</v>
      </c>
      <c r="G86" s="16" t="n">
        <f aca="false">F86*Curves!B77</f>
        <v>7127.12548205089</v>
      </c>
      <c r="H86" s="16" t="n">
        <f aca="false">G86*A86</f>
        <v>220940.889943578</v>
      </c>
      <c r="I86" s="16"/>
      <c r="J86" s="16"/>
      <c r="K86" s="28"/>
      <c r="M86" s="13" t="n">
        <v>39172</v>
      </c>
      <c r="N86" s="14" t="n">
        <v>39142</v>
      </c>
      <c r="O86" s="22"/>
      <c r="P86" s="23" t="n">
        <v>165238.607644912</v>
      </c>
      <c r="Q86" s="24" t="n">
        <f aca="false">P86/A86</f>
        <v>5330.27766596491</v>
      </c>
      <c r="R86" s="25" t="n">
        <f aca="false">Q86*Curves!B77</f>
        <v>3510.37523742805</v>
      </c>
      <c r="S86" s="25" t="n">
        <f aca="false">R86*A86</f>
        <v>108821.63236027</v>
      </c>
      <c r="T86" s="25"/>
      <c r="U86" s="24"/>
      <c r="V86" s="28"/>
    </row>
    <row r="87" customFormat="false" ht="12.75" hidden="false" customHeight="false" outlineLevel="0" collapsed="false">
      <c r="A87" s="0" t="n">
        <f aca="false">B87-B86</f>
        <v>30</v>
      </c>
      <c r="B87" s="27" t="n">
        <v>39202</v>
      </c>
      <c r="C87" s="14" t="n">
        <v>39173</v>
      </c>
      <c r="D87" s="15"/>
      <c r="E87" s="16" t="n">
        <v>335484.445824519</v>
      </c>
      <c r="F87" s="16" t="n">
        <f aca="false">E87/A87</f>
        <v>11182.8148608173</v>
      </c>
      <c r="G87" s="16" t="n">
        <f aca="false">F87*Curves!B78</f>
        <v>7322.42818558104</v>
      </c>
      <c r="H87" s="16" t="n">
        <f aca="false">G87*A87</f>
        <v>219672.845567431</v>
      </c>
      <c r="I87" s="16"/>
      <c r="J87" s="16"/>
      <c r="K87" s="28"/>
      <c r="M87" s="13" t="n">
        <v>39202</v>
      </c>
      <c r="N87" s="14" t="n">
        <v>39173</v>
      </c>
      <c r="O87" s="22"/>
      <c r="P87" s="23" t="n">
        <v>165238.607644912</v>
      </c>
      <c r="Q87" s="24" t="n">
        <f aca="false">P87/A87</f>
        <v>5507.95358816375</v>
      </c>
      <c r="R87" s="25" t="n">
        <f aca="false">Q87*Curves!B78</f>
        <v>3606.56910633096</v>
      </c>
      <c r="S87" s="25" t="n">
        <f aca="false">R87*A87</f>
        <v>108197.073189929</v>
      </c>
      <c r="T87" s="25"/>
      <c r="U87" s="24"/>
      <c r="V87" s="28"/>
    </row>
    <row r="88" customFormat="false" ht="12.75" hidden="false" customHeight="false" outlineLevel="0" collapsed="false">
      <c r="A88" s="0" t="n">
        <f aca="false">B88-B87</f>
        <v>31</v>
      </c>
      <c r="B88" s="27" t="n">
        <v>39233</v>
      </c>
      <c r="C88" s="14" t="n">
        <v>39203</v>
      </c>
      <c r="D88" s="15"/>
      <c r="E88" s="16" t="n">
        <v>335484.445824519</v>
      </c>
      <c r="F88" s="16" t="n">
        <f aca="false">E88/A88</f>
        <v>10822.0788975651</v>
      </c>
      <c r="G88" s="16" t="n">
        <f aca="false">F88*Curves!B79</f>
        <v>7046.82830799147</v>
      </c>
      <c r="H88" s="16" t="n">
        <f aca="false">G88*A88</f>
        <v>218451.677547736</v>
      </c>
      <c r="I88" s="16"/>
      <c r="J88" s="16"/>
      <c r="K88" s="28"/>
      <c r="M88" s="13" t="n">
        <v>39233</v>
      </c>
      <c r="N88" s="14" t="n">
        <v>39203</v>
      </c>
      <c r="O88" s="22"/>
      <c r="P88" s="23" t="n">
        <v>165238.607644912</v>
      </c>
      <c r="Q88" s="24" t="n">
        <f aca="false">P88/A88</f>
        <v>5330.27766596491</v>
      </c>
      <c r="R88" s="25" t="n">
        <f aca="false">Q88*Curves!B79</f>
        <v>3470.82588304058</v>
      </c>
      <c r="S88" s="25" t="n">
        <f aca="false">R88*A88</f>
        <v>107595.602374258</v>
      </c>
      <c r="T88" s="25"/>
      <c r="U88" s="24"/>
      <c r="V88" s="28"/>
    </row>
    <row r="89" customFormat="false" ht="12.75" hidden="false" customHeight="false" outlineLevel="0" collapsed="false">
      <c r="A89" s="0" t="n">
        <f aca="false">B89-B88</f>
        <v>30</v>
      </c>
      <c r="B89" s="27" t="n">
        <v>39263</v>
      </c>
      <c r="C89" s="14" t="n">
        <v>39234</v>
      </c>
      <c r="D89" s="15"/>
      <c r="E89" s="16" t="n">
        <v>335484.445824519</v>
      </c>
      <c r="F89" s="16" t="n">
        <f aca="false">E89/A89</f>
        <v>11182.8148608173</v>
      </c>
      <c r="G89" s="16" t="n">
        <f aca="false">F89*Curves!B80</f>
        <v>7239.86503071497</v>
      </c>
      <c r="H89" s="16" t="n">
        <f aca="false">G89*A89</f>
        <v>217195.950921449</v>
      </c>
      <c r="I89" s="16"/>
      <c r="J89" s="16"/>
      <c r="K89" s="28"/>
      <c r="M89" s="13" t="n">
        <v>39263</v>
      </c>
      <c r="N89" s="14" t="n">
        <v>39234</v>
      </c>
      <c r="O89" s="22"/>
      <c r="P89" s="23" t="n">
        <v>165238.607644912</v>
      </c>
      <c r="Q89" s="24" t="n">
        <f aca="false">P89/A89</f>
        <v>5507.95358816375</v>
      </c>
      <c r="R89" s="25" t="n">
        <f aca="false">Q89*Curves!B80</f>
        <v>3565.90367184469</v>
      </c>
      <c r="S89" s="25" t="n">
        <f aca="false">R89*A89</f>
        <v>106977.110155341</v>
      </c>
      <c r="T89" s="25"/>
      <c r="U89" s="24"/>
      <c r="V89" s="28"/>
    </row>
    <row r="90" customFormat="false" ht="12.75" hidden="false" customHeight="false" outlineLevel="0" collapsed="false">
      <c r="A90" s="0" t="n">
        <f aca="false">B90-B89</f>
        <v>31</v>
      </c>
      <c r="B90" s="27" t="n">
        <v>39294</v>
      </c>
      <c r="C90" s="14" t="n">
        <v>39264</v>
      </c>
      <c r="D90" s="15"/>
      <c r="E90" s="16" t="n">
        <v>328210.112934223</v>
      </c>
      <c r="F90" s="16" t="n">
        <f aca="false">E90/A90</f>
        <v>10587.4229978782</v>
      </c>
      <c r="G90" s="16" t="n">
        <f aca="false">F90*Curves!B81</f>
        <v>6816.2388286987</v>
      </c>
      <c r="H90" s="16" t="n">
        <f aca="false">G90*A90</f>
        <v>211303.40368966</v>
      </c>
      <c r="I90" s="16"/>
      <c r="J90" s="16"/>
      <c r="K90" s="28"/>
      <c r="M90" s="13" t="n">
        <v>39294</v>
      </c>
      <c r="N90" s="14" t="n">
        <v>39264</v>
      </c>
      <c r="O90" s="22"/>
      <c r="P90" s="23" t="n">
        <v>161655.72726611</v>
      </c>
      <c r="Q90" s="24" t="n">
        <f aca="false">P90/A90</f>
        <v>5214.70087955193</v>
      </c>
      <c r="R90" s="25" t="n">
        <f aca="false">Q90*Curves!B81</f>
        <v>3357.25196040384</v>
      </c>
      <c r="S90" s="25" t="n">
        <f aca="false">R90*A90</f>
        <v>104074.810772519</v>
      </c>
      <c r="T90" s="25"/>
      <c r="U90" s="24"/>
      <c r="V90" s="28"/>
    </row>
    <row r="91" customFormat="false" ht="12.75" hidden="false" customHeight="false" outlineLevel="0" collapsed="false">
      <c r="A91" s="0" t="n">
        <f aca="false">B91-B90</f>
        <v>31</v>
      </c>
      <c r="B91" s="27" t="n">
        <v>39325</v>
      </c>
      <c r="C91" s="14" t="n">
        <v>39295</v>
      </c>
      <c r="D91" s="15"/>
      <c r="E91" s="16" t="n">
        <v>328210.112934223</v>
      </c>
      <c r="F91" s="16" t="n">
        <f aca="false">E91/A91</f>
        <v>10587.4229978782</v>
      </c>
      <c r="G91" s="16" t="n">
        <f aca="false">F91*Curves!B82</f>
        <v>6776.99559534149</v>
      </c>
      <c r="H91" s="16" t="n">
        <f aca="false">G91*A91</f>
        <v>210086.863455586</v>
      </c>
      <c r="I91" s="16"/>
      <c r="J91" s="16"/>
      <c r="K91" s="28"/>
      <c r="M91" s="13" t="n">
        <v>39325</v>
      </c>
      <c r="N91" s="14" t="n">
        <v>39295</v>
      </c>
      <c r="O91" s="22"/>
      <c r="P91" s="23" t="n">
        <v>161655.72726611</v>
      </c>
      <c r="Q91" s="24" t="n">
        <f aca="false">P91/A91</f>
        <v>5214.70087955193</v>
      </c>
      <c r="R91" s="25" t="n">
        <f aca="false">Q91*Curves!B82</f>
        <v>3337.92320367566</v>
      </c>
      <c r="S91" s="25" t="n">
        <f aca="false">R91*A91</f>
        <v>103475.619313945</v>
      </c>
      <c r="T91" s="25"/>
      <c r="U91" s="24"/>
      <c r="V91" s="28"/>
    </row>
    <row r="92" customFormat="false" ht="12.75" hidden="false" customHeight="false" outlineLevel="0" collapsed="false">
      <c r="A92" s="0" t="n">
        <f aca="false">B92-B91</f>
        <v>30</v>
      </c>
      <c r="B92" s="27" t="n">
        <v>39355</v>
      </c>
      <c r="C92" s="14" t="n">
        <v>39326</v>
      </c>
      <c r="D92" s="15"/>
      <c r="E92" s="16" t="n">
        <v>328210.112934223</v>
      </c>
      <c r="F92" s="16" t="n">
        <f aca="false">E92/A92</f>
        <v>10940.3370978074</v>
      </c>
      <c r="G92" s="16" t="n">
        <f aca="false">F92*Curves!B83</f>
        <v>6962.54550657398</v>
      </c>
      <c r="H92" s="16" t="n">
        <f aca="false">G92*A92</f>
        <v>208876.365197219</v>
      </c>
      <c r="I92" s="16"/>
      <c r="J92" s="16"/>
      <c r="K92" s="28"/>
      <c r="M92" s="13" t="n">
        <v>39355</v>
      </c>
      <c r="N92" s="14" t="n">
        <v>39326</v>
      </c>
      <c r="O92" s="22"/>
      <c r="P92" s="23" t="n">
        <v>161655.72726611</v>
      </c>
      <c r="Q92" s="24" t="n">
        <f aca="false">P92/A92</f>
        <v>5388.52424220366</v>
      </c>
      <c r="R92" s="25" t="n">
        <f aca="false">Q92*Curves!B83</f>
        <v>3429.31345846181</v>
      </c>
      <c r="S92" s="25" t="n">
        <f aca="false">R92*A92</f>
        <v>102879.403753854</v>
      </c>
      <c r="T92" s="25"/>
      <c r="U92" s="24"/>
      <c r="V92" s="28"/>
    </row>
    <row r="93" customFormat="false" ht="12.75" hidden="false" customHeight="false" outlineLevel="0" collapsed="false">
      <c r="A93" s="0" t="n">
        <f aca="false">B93-B92</f>
        <v>31</v>
      </c>
      <c r="B93" s="27" t="n">
        <v>39386</v>
      </c>
      <c r="C93" s="14" t="n">
        <v>39356</v>
      </c>
      <c r="D93" s="15"/>
      <c r="E93" s="16" t="n">
        <v>328210.112934223</v>
      </c>
      <c r="F93" s="16" t="n">
        <f aca="false">E93/A93</f>
        <v>10587.4229978782</v>
      </c>
      <c r="G93" s="16" t="n">
        <f aca="false">F93*Curves!B84</f>
        <v>6700.34341081233</v>
      </c>
      <c r="H93" s="16" t="n">
        <f aca="false">G93*A93</f>
        <v>207710.645735182</v>
      </c>
      <c r="I93" s="16"/>
      <c r="J93" s="16"/>
      <c r="K93" s="28"/>
      <c r="M93" s="13" t="n">
        <v>39386</v>
      </c>
      <c r="N93" s="14" t="n">
        <v>39356</v>
      </c>
      <c r="O93" s="22"/>
      <c r="P93" s="23" t="n">
        <v>161655.72726611</v>
      </c>
      <c r="Q93" s="24" t="n">
        <f aca="false">P93/A93</f>
        <v>5214.70087955193</v>
      </c>
      <c r="R93" s="25" t="n">
        <f aca="false">Q93*Curves!B84</f>
        <v>3300.16914263891</v>
      </c>
      <c r="S93" s="25" t="n">
        <f aca="false">R93*A93</f>
        <v>102305.243421806</v>
      </c>
      <c r="T93" s="25"/>
      <c r="U93" s="24"/>
      <c r="V93" s="28"/>
    </row>
    <row r="94" customFormat="false" ht="12.75" hidden="false" customHeight="false" outlineLevel="0" collapsed="false">
      <c r="A94" s="0" t="n">
        <f aca="false">B94-B93</f>
        <v>30</v>
      </c>
      <c r="B94" s="27" t="n">
        <v>39416</v>
      </c>
      <c r="C94" s="14" t="n">
        <v>39387</v>
      </c>
      <c r="D94" s="15"/>
      <c r="E94" s="16" t="n">
        <v>328210.112934223</v>
      </c>
      <c r="F94" s="16" t="n">
        <f aca="false">E94/A94</f>
        <v>10940.3370978074</v>
      </c>
      <c r="G94" s="16" t="n">
        <f aca="false">F94*Curves!B85</f>
        <v>6883.74456743544</v>
      </c>
      <c r="H94" s="16" t="n">
        <f aca="false">G94*A94</f>
        <v>206512.337023063</v>
      </c>
      <c r="I94" s="16"/>
      <c r="J94" s="16"/>
      <c r="K94" s="28"/>
      <c r="M94" s="13" t="n">
        <v>39416</v>
      </c>
      <c r="N94" s="14" t="n">
        <v>39387</v>
      </c>
      <c r="O94" s="22"/>
      <c r="P94" s="23" t="n">
        <v>161655.72726611</v>
      </c>
      <c r="Q94" s="24" t="n">
        <f aca="false">P94/A94</f>
        <v>5388.52424220366</v>
      </c>
      <c r="R94" s="25" t="n">
        <f aca="false">Q94*Curves!B85</f>
        <v>3390.50105560253</v>
      </c>
      <c r="S94" s="25" t="n">
        <f aca="false">R94*A94</f>
        <v>101715.031668076</v>
      </c>
      <c r="T94" s="25"/>
      <c r="U94" s="24"/>
      <c r="V94" s="28"/>
    </row>
    <row r="95" customFormat="false" ht="12.75" hidden="false" customHeight="false" outlineLevel="0" collapsed="false">
      <c r="A95" s="0" t="n">
        <f aca="false">B95-B94</f>
        <v>31</v>
      </c>
      <c r="B95" s="27" t="n">
        <v>39447</v>
      </c>
      <c r="C95" s="14" t="n">
        <v>39417</v>
      </c>
      <c r="D95" s="15"/>
      <c r="E95" s="16" t="n">
        <v>328210.112934223</v>
      </c>
      <c r="F95" s="16" t="n">
        <f aca="false">E95/A95</f>
        <v>10587.4229978782</v>
      </c>
      <c r="G95" s="16" t="n">
        <f aca="false">F95*Curves!B86</f>
        <v>6624.49704939512</v>
      </c>
      <c r="H95" s="16" t="n">
        <f aca="false">G95*A95</f>
        <v>205359.408531249</v>
      </c>
      <c r="I95" s="16"/>
      <c r="J95" s="16"/>
      <c r="K95" s="28"/>
      <c r="M95" s="13" t="n">
        <v>39447</v>
      </c>
      <c r="N95" s="14" t="n">
        <v>39417</v>
      </c>
      <c r="O95" s="22"/>
      <c r="P95" s="23" t="n">
        <v>161655.72726611</v>
      </c>
      <c r="Q95" s="24" t="n">
        <f aca="false">P95/A95</f>
        <v>5214.70087955193</v>
      </c>
      <c r="R95" s="25" t="n">
        <f aca="false">Q95*Curves!B86</f>
        <v>3262.81197955282</v>
      </c>
      <c r="S95" s="25" t="n">
        <f aca="false">R95*A95</f>
        <v>101147.171366137</v>
      </c>
      <c r="T95" s="25"/>
      <c r="U95" s="24"/>
      <c r="V95" s="28"/>
    </row>
    <row r="96" customFormat="false" ht="12.75" hidden="false" customHeight="false" outlineLevel="0" collapsed="false">
      <c r="A96" s="0" t="n">
        <f aca="false">B96-B95</f>
        <v>31</v>
      </c>
      <c r="B96" s="27" t="n">
        <v>39478</v>
      </c>
      <c r="C96" s="14" t="n">
        <v>39448</v>
      </c>
      <c r="D96" s="15"/>
      <c r="E96" s="16" t="n">
        <v>321157.915889925</v>
      </c>
      <c r="F96" s="16" t="n">
        <f aca="false">E96/A96</f>
        <v>10359.9327706427</v>
      </c>
      <c r="G96" s="16" t="n">
        <f aca="false">F96*Curves!B87</f>
        <v>6444.7376641433</v>
      </c>
      <c r="H96" s="16" t="n">
        <f aca="false">G96*A96</f>
        <v>199786.867588442</v>
      </c>
      <c r="I96" s="16"/>
      <c r="J96" s="16"/>
      <c r="K96" s="28"/>
      <c r="M96" s="13" t="n">
        <v>39478</v>
      </c>
      <c r="N96" s="14" t="n">
        <v>39448</v>
      </c>
      <c r="O96" s="22"/>
      <c r="P96" s="23" t="n">
        <v>158182.257080112</v>
      </c>
      <c r="Q96" s="24" t="n">
        <f aca="false">P96/A96</f>
        <v>5102.65345419717</v>
      </c>
      <c r="R96" s="25" t="n">
        <f aca="false">Q96*Curves!B87</f>
        <v>3174.27377487655</v>
      </c>
      <c r="S96" s="25" t="n">
        <f aca="false">R96*A96</f>
        <v>98402.4870211731</v>
      </c>
      <c r="T96" s="25"/>
      <c r="U96" s="24"/>
      <c r="V96" s="28"/>
    </row>
    <row r="97" customFormat="false" ht="12.75" hidden="false" customHeight="false" outlineLevel="0" collapsed="false">
      <c r="A97" s="0" t="n">
        <f aca="false">B97-B96</f>
        <v>29</v>
      </c>
      <c r="B97" s="27" t="n">
        <v>39507</v>
      </c>
      <c r="C97" s="14" t="n">
        <v>39479</v>
      </c>
      <c r="D97" s="15"/>
      <c r="E97" s="16" t="n">
        <v>321157.915889925</v>
      </c>
      <c r="F97" s="16" t="n">
        <f aca="false">E97/A97</f>
        <v>11074.410892756</v>
      </c>
      <c r="G97" s="16" t="n">
        <f aca="false">F97*Curves!B88</f>
        <v>6849.40226472931</v>
      </c>
      <c r="H97" s="16" t="n">
        <f aca="false">G97*A97</f>
        <v>198632.66567715</v>
      </c>
      <c r="I97" s="16"/>
      <c r="J97" s="16"/>
      <c r="K97" s="28"/>
      <c r="M97" s="13" t="n">
        <v>39507</v>
      </c>
      <c r="N97" s="14" t="n">
        <v>39479</v>
      </c>
      <c r="O97" s="22"/>
      <c r="P97" s="23" t="n">
        <v>158182.257080112</v>
      </c>
      <c r="Q97" s="24" t="n">
        <f aca="false">P97/A97</f>
        <v>5454.56058896939</v>
      </c>
      <c r="R97" s="25" t="n">
        <f aca="false">Q97*Curves!B88</f>
        <v>3373.58619009056</v>
      </c>
      <c r="S97" s="25" t="n">
        <f aca="false">R97*A97</f>
        <v>97833.9995126261</v>
      </c>
      <c r="T97" s="25"/>
      <c r="U97" s="24"/>
      <c r="V97" s="28"/>
    </row>
    <row r="98" customFormat="false" ht="12.75" hidden="false" customHeight="false" outlineLevel="0" collapsed="false">
      <c r="A98" s="0" t="n">
        <f aca="false">B98-B97</f>
        <v>31</v>
      </c>
      <c r="B98" s="27" t="n">
        <v>39538</v>
      </c>
      <c r="C98" s="14" t="n">
        <v>39508</v>
      </c>
      <c r="D98" s="15"/>
      <c r="E98" s="16" t="n">
        <v>321157.915889925</v>
      </c>
      <c r="F98" s="16" t="n">
        <f aca="false">E98/A98</f>
        <v>10359.9327706427</v>
      </c>
      <c r="G98" s="16" t="n">
        <f aca="false">F98*Curves!B89</f>
        <v>6372.84426001994</v>
      </c>
      <c r="H98" s="16" t="n">
        <f aca="false">G98*A98</f>
        <v>197558.172060618</v>
      </c>
      <c r="I98" s="16"/>
      <c r="J98" s="16"/>
      <c r="K98" s="28"/>
      <c r="M98" s="13" t="n">
        <v>39538</v>
      </c>
      <c r="N98" s="14" t="n">
        <v>39508</v>
      </c>
      <c r="O98" s="22"/>
      <c r="P98" s="23" t="n">
        <v>158182.257080112</v>
      </c>
      <c r="Q98" s="24" t="n">
        <f aca="false">P98/A98</f>
        <v>5102.65345419717</v>
      </c>
      <c r="R98" s="25" t="n">
        <f aca="false">Q98*Curves!B89</f>
        <v>3138.86359075609</v>
      </c>
      <c r="S98" s="25" t="n">
        <f aca="false">R98*A98</f>
        <v>97304.7713134388</v>
      </c>
      <c r="T98" s="25"/>
      <c r="U98" s="24"/>
      <c r="V98" s="28"/>
    </row>
    <row r="99" customFormat="false" ht="12.75" hidden="false" customHeight="false" outlineLevel="0" collapsed="false">
      <c r="A99" s="0" t="n">
        <f aca="false">B99-B98</f>
        <v>30</v>
      </c>
      <c r="B99" s="27" t="n">
        <v>39568</v>
      </c>
      <c r="C99" s="14" t="n">
        <v>39539</v>
      </c>
      <c r="D99" s="15"/>
      <c r="E99" s="16" t="n">
        <v>321157.915889925</v>
      </c>
      <c r="F99" s="16" t="n">
        <f aca="false">E99/A99</f>
        <v>10705.2638629975</v>
      </c>
      <c r="G99" s="16" t="n">
        <f aca="false">F99*Curves!B90</f>
        <v>6547.17195511081</v>
      </c>
      <c r="H99" s="16" t="n">
        <f aca="false">G99*A99</f>
        <v>196415.158653324</v>
      </c>
      <c r="I99" s="16"/>
      <c r="J99" s="16"/>
      <c r="K99" s="28"/>
      <c r="M99" s="13" t="n">
        <v>39568</v>
      </c>
      <c r="N99" s="14" t="n">
        <v>39539</v>
      </c>
      <c r="O99" s="22"/>
      <c r="P99" s="23" t="n">
        <v>158182.257080112</v>
      </c>
      <c r="Q99" s="24" t="n">
        <f aca="false">P99/A99</f>
        <v>5272.74190267041</v>
      </c>
      <c r="R99" s="25" t="n">
        <f aca="false">Q99*Curves!B90</f>
        <v>3224.72648535309</v>
      </c>
      <c r="S99" s="25" t="n">
        <f aca="false">R99*A99</f>
        <v>96741.7945605926</v>
      </c>
      <c r="T99" s="25"/>
      <c r="U99" s="24"/>
      <c r="V99" s="28"/>
    </row>
    <row r="100" customFormat="false" ht="12.75" hidden="false" customHeight="false" outlineLevel="0" collapsed="false">
      <c r="A100" s="0" t="n">
        <f aca="false">B100-B99</f>
        <v>31</v>
      </c>
      <c r="B100" s="27" t="n">
        <v>39599</v>
      </c>
      <c r="C100" s="14" t="n">
        <v>39569</v>
      </c>
      <c r="D100" s="15"/>
      <c r="E100" s="16" t="n">
        <v>321157.915889925</v>
      </c>
      <c r="F100" s="16" t="n">
        <f aca="false">E100/A100</f>
        <v>10359.9327706427</v>
      </c>
      <c r="G100" s="16" t="n">
        <f aca="false">F100*Curves!B91</f>
        <v>6300.46736738195</v>
      </c>
      <c r="H100" s="16" t="n">
        <f aca="false">G100*A100</f>
        <v>195314.488388841</v>
      </c>
      <c r="I100" s="16"/>
      <c r="J100" s="16"/>
      <c r="K100" s="28"/>
      <c r="M100" s="13" t="n">
        <v>39599</v>
      </c>
      <c r="N100" s="14" t="n">
        <v>39569</v>
      </c>
      <c r="O100" s="22"/>
      <c r="P100" s="23" t="n">
        <v>158182.257080112</v>
      </c>
      <c r="Q100" s="24" t="n">
        <f aca="false">P100/A100</f>
        <v>5102.65345419717</v>
      </c>
      <c r="R100" s="25" t="n">
        <f aca="false">Q100*Curves!B91</f>
        <v>3103.21527050156</v>
      </c>
      <c r="S100" s="25" t="n">
        <f aca="false">R100*A100</f>
        <v>96199.6733855484</v>
      </c>
      <c r="T100" s="25"/>
      <c r="U100" s="24"/>
      <c r="V100" s="28"/>
    </row>
    <row r="101" customFormat="false" ht="12.75" hidden="false" customHeight="false" outlineLevel="0" collapsed="false">
      <c r="A101" s="0" t="n">
        <f aca="false">B101-B100</f>
        <v>30</v>
      </c>
      <c r="B101" s="27" t="n">
        <v>39629</v>
      </c>
      <c r="C101" s="14" t="n">
        <v>39600</v>
      </c>
      <c r="D101" s="15"/>
      <c r="E101" s="16" t="n">
        <v>321157.915889925</v>
      </c>
      <c r="F101" s="16" t="n">
        <f aca="false">E101/A101</f>
        <v>10705.2638629975</v>
      </c>
      <c r="G101" s="16" t="n">
        <f aca="false">F101*Curves!B92</f>
        <v>6472.75868919265</v>
      </c>
      <c r="H101" s="16" t="n">
        <f aca="false">G101*A101</f>
        <v>194182.760675779</v>
      </c>
      <c r="I101" s="16"/>
      <c r="J101" s="16"/>
      <c r="K101" s="28"/>
      <c r="M101" s="13" t="n">
        <v>39629</v>
      </c>
      <c r="N101" s="14" t="n">
        <v>39600</v>
      </c>
      <c r="O101" s="22"/>
      <c r="P101" s="23" t="n">
        <v>158182.257080112</v>
      </c>
      <c r="Q101" s="24" t="n">
        <f aca="false">P101/A101</f>
        <v>5272.74190267041</v>
      </c>
      <c r="R101" s="25" t="n">
        <f aca="false">Q101*Curves!B92</f>
        <v>3188.07517527399</v>
      </c>
      <c r="S101" s="25" t="n">
        <f aca="false">R101*A101</f>
        <v>95642.2552582197</v>
      </c>
      <c r="T101" s="25"/>
      <c r="U101" s="24"/>
      <c r="V101" s="28"/>
    </row>
    <row r="102" customFormat="false" ht="12.75" hidden="false" customHeight="false" outlineLevel="0" collapsed="false">
      <c r="A102" s="0" t="n">
        <f aca="false">B102-B101</f>
        <v>31</v>
      </c>
      <c r="B102" s="27" t="n">
        <v>39660</v>
      </c>
      <c r="C102" s="14" t="n">
        <v>39630</v>
      </c>
      <c r="D102" s="15"/>
      <c r="E102" s="16" t="n">
        <v>314283.497929983</v>
      </c>
      <c r="F102" s="16" t="n">
        <f aca="false">E102/A102</f>
        <v>10138.1773525801</v>
      </c>
      <c r="G102" s="16" t="n">
        <f aca="false">F102*Curves!B93</f>
        <v>6095.47722431066</v>
      </c>
      <c r="H102" s="16" t="n">
        <f aca="false">G102*A102</f>
        <v>188959.79395363</v>
      </c>
      <c r="I102" s="16"/>
      <c r="J102" s="16"/>
      <c r="K102" s="28"/>
      <c r="M102" s="13" t="n">
        <v>39660</v>
      </c>
      <c r="N102" s="14" t="n">
        <v>39630</v>
      </c>
      <c r="O102" s="22"/>
      <c r="P102" s="23" t="n">
        <v>154796.349726708</v>
      </c>
      <c r="Q102" s="24" t="n">
        <f aca="false">P102/A102</f>
        <v>4993.43063634542</v>
      </c>
      <c r="R102" s="25" t="n">
        <f aca="false">Q102*Curves!B93</f>
        <v>3002.24997615301</v>
      </c>
      <c r="S102" s="25" t="n">
        <f aca="false">R102*A102</f>
        <v>93069.7492607433</v>
      </c>
      <c r="T102" s="25"/>
      <c r="U102" s="24"/>
      <c r="V102" s="28"/>
    </row>
    <row r="103" customFormat="false" ht="12.75" hidden="false" customHeight="false" outlineLevel="0" collapsed="false">
      <c r="A103" s="0" t="n">
        <f aca="false">B103-B102</f>
        <v>31</v>
      </c>
      <c r="B103" s="27" t="n">
        <v>39691</v>
      </c>
      <c r="C103" s="14" t="n">
        <v>39661</v>
      </c>
      <c r="D103" s="15"/>
      <c r="E103" s="16" t="n">
        <v>314283.497929983</v>
      </c>
      <c r="F103" s="16" t="n">
        <f aca="false">E103/A103</f>
        <v>10138.1773525801</v>
      </c>
      <c r="G103" s="16" t="n">
        <f aca="false">F103*Curves!B94</f>
        <v>6060.10475629284</v>
      </c>
      <c r="H103" s="16" t="n">
        <f aca="false">G103*A103</f>
        <v>187863.247445078</v>
      </c>
      <c r="I103" s="16"/>
      <c r="J103" s="16"/>
      <c r="K103" s="28"/>
      <c r="M103" s="13" t="n">
        <v>39691</v>
      </c>
      <c r="N103" s="14" t="n">
        <v>39661</v>
      </c>
      <c r="O103" s="22"/>
      <c r="P103" s="23" t="n">
        <v>154796.349726708</v>
      </c>
      <c r="Q103" s="24" t="n">
        <f aca="false">P103/A103</f>
        <v>4993.43063634542</v>
      </c>
      <c r="R103" s="25" t="n">
        <f aca="false">Q103*Curves!B94</f>
        <v>2984.82771578603</v>
      </c>
      <c r="S103" s="25" t="n">
        <f aca="false">R103*A103</f>
        <v>92529.6591893668</v>
      </c>
      <c r="T103" s="25"/>
      <c r="U103" s="24"/>
      <c r="V103" s="28"/>
    </row>
    <row r="104" customFormat="false" ht="12.75" hidden="false" customHeight="false" outlineLevel="0" collapsed="false">
      <c r="A104" s="0" t="n">
        <f aca="false">B104-B103</f>
        <v>30</v>
      </c>
      <c r="B104" s="27" t="n">
        <v>39721</v>
      </c>
      <c r="C104" s="14" t="n">
        <v>39692</v>
      </c>
      <c r="D104" s="15"/>
      <c r="E104" s="16" t="n">
        <v>314283.497929983</v>
      </c>
      <c r="F104" s="16" t="n">
        <f aca="false">E104/A104</f>
        <v>10476.1165976661</v>
      </c>
      <c r="G104" s="16" t="n">
        <f aca="false">F104*Curves!B95</f>
        <v>6225.7411838365</v>
      </c>
      <c r="H104" s="16" t="n">
        <f aca="false">G104*A104</f>
        <v>186772.235515095</v>
      </c>
      <c r="I104" s="16"/>
      <c r="J104" s="16"/>
      <c r="K104" s="28"/>
      <c r="M104" s="13" t="n">
        <v>39721</v>
      </c>
      <c r="N104" s="14" t="n">
        <v>39692</v>
      </c>
      <c r="O104" s="22"/>
      <c r="P104" s="23" t="n">
        <v>154796.349726708</v>
      </c>
      <c r="Q104" s="24" t="n">
        <f aca="false">P104/A104</f>
        <v>5159.8783242236</v>
      </c>
      <c r="R104" s="25" t="n">
        <f aca="false">Q104*Curves!B95</f>
        <v>3066.40983681499</v>
      </c>
      <c r="S104" s="25" t="n">
        <f aca="false">R104*A104</f>
        <v>91992.2951044498</v>
      </c>
      <c r="T104" s="25"/>
      <c r="U104" s="24"/>
      <c r="V104" s="28"/>
    </row>
    <row r="105" customFormat="false" ht="12.75" hidden="false" customHeight="false" outlineLevel="0" collapsed="false">
      <c r="A105" s="0" t="n">
        <f aca="false">B105-B104</f>
        <v>31</v>
      </c>
      <c r="B105" s="27" t="n">
        <v>39752</v>
      </c>
      <c r="C105" s="14" t="n">
        <v>39722</v>
      </c>
      <c r="D105" s="15"/>
      <c r="E105" s="16" t="n">
        <v>314283.497929983</v>
      </c>
      <c r="F105" s="16" t="n">
        <f aca="false">E105/A105</f>
        <v>10138.1773525801</v>
      </c>
      <c r="G105" s="16" t="n">
        <f aca="false">F105*Curves!B96</f>
        <v>5991.02148412343</v>
      </c>
      <c r="H105" s="16" t="n">
        <f aca="false">G105*A105</f>
        <v>185721.666007826</v>
      </c>
      <c r="I105" s="16"/>
      <c r="J105" s="16"/>
      <c r="K105" s="28"/>
      <c r="M105" s="13" t="n">
        <v>39752</v>
      </c>
      <c r="N105" s="14" t="n">
        <v>39722</v>
      </c>
      <c r="O105" s="22"/>
      <c r="P105" s="23" t="n">
        <v>154796.349726708</v>
      </c>
      <c r="Q105" s="24" t="n">
        <f aca="false">P105/A105</f>
        <v>4993.43063634542</v>
      </c>
      <c r="R105" s="25" t="n">
        <f aca="false">Q105*Curves!B96</f>
        <v>2950.80162650855</v>
      </c>
      <c r="S105" s="25" t="n">
        <f aca="false">R105*A105</f>
        <v>91474.8504217652</v>
      </c>
      <c r="T105" s="25"/>
      <c r="U105" s="24"/>
      <c r="V105" s="28"/>
    </row>
    <row r="106" customFormat="false" ht="12.75" hidden="false" customHeight="false" outlineLevel="0" collapsed="false">
      <c r="A106" s="0" t="n">
        <f aca="false">B106-B105</f>
        <v>30</v>
      </c>
      <c r="B106" s="27" t="n">
        <v>39782</v>
      </c>
      <c r="C106" s="14" t="n">
        <v>39753</v>
      </c>
      <c r="D106" s="15"/>
      <c r="E106" s="16" t="n">
        <v>314283.497929983</v>
      </c>
      <c r="F106" s="16" t="n">
        <f aca="false">E106/A106</f>
        <v>10476.1165976661</v>
      </c>
      <c r="G106" s="16" t="n">
        <f aca="false">F106*Curves!B97</f>
        <v>6154.71597130709</v>
      </c>
      <c r="H106" s="16" t="n">
        <f aca="false">G106*A106</f>
        <v>184641.479139213</v>
      </c>
      <c r="I106" s="16"/>
      <c r="J106" s="16"/>
      <c r="K106" s="28"/>
      <c r="M106" s="13" t="n">
        <v>39782</v>
      </c>
      <c r="N106" s="14" t="n">
        <v>39753</v>
      </c>
      <c r="O106" s="22"/>
      <c r="P106" s="23" t="n">
        <v>154796.349726708</v>
      </c>
      <c r="Q106" s="24" t="n">
        <f aca="false">P106/A106</f>
        <v>5159.8783242236</v>
      </c>
      <c r="R106" s="25" t="n">
        <f aca="false">Q106*Curves!B97</f>
        <v>3031.42726944976</v>
      </c>
      <c r="S106" s="25" t="n">
        <f aca="false">R106*A106</f>
        <v>90942.8180834929</v>
      </c>
      <c r="T106" s="25"/>
      <c r="U106" s="24"/>
      <c r="V106" s="28"/>
    </row>
    <row r="107" customFormat="false" ht="12.75" hidden="false" customHeight="false" outlineLevel="0" collapsed="false">
      <c r="A107" s="0" t="n">
        <f aca="false">B107-B106</f>
        <v>31</v>
      </c>
      <c r="B107" s="27" t="n">
        <v>39813</v>
      </c>
      <c r="C107" s="14" t="n">
        <v>39783</v>
      </c>
      <c r="D107" s="15"/>
      <c r="E107" s="16" t="n">
        <v>314283.497929983</v>
      </c>
      <c r="F107" s="16" t="n">
        <f aca="false">E107/A107</f>
        <v>10138.1773525801</v>
      </c>
      <c r="G107" s="16" t="n">
        <f aca="false">F107*Curves!B98</f>
        <v>5922.62398559425</v>
      </c>
      <c r="H107" s="16" t="n">
        <f aca="false">G107*A107</f>
        <v>183601.343553422</v>
      </c>
      <c r="I107" s="16"/>
      <c r="J107" s="16"/>
      <c r="K107" s="28"/>
      <c r="M107" s="13" t="n">
        <v>39813</v>
      </c>
      <c r="N107" s="14" t="n">
        <v>39783</v>
      </c>
      <c r="O107" s="22"/>
      <c r="P107" s="23" t="n">
        <v>154796.349726708</v>
      </c>
      <c r="Q107" s="24" t="n">
        <f aca="false">P107/A107</f>
        <v>4993.43063634542</v>
      </c>
      <c r="R107" s="25" t="n">
        <f aca="false">Q107*Curves!B98</f>
        <v>2917.11330633747</v>
      </c>
      <c r="S107" s="25" t="n">
        <f aca="false">R107*A107</f>
        <v>90430.5124964614</v>
      </c>
      <c r="T107" s="25"/>
      <c r="U107" s="24"/>
      <c r="V107" s="28"/>
    </row>
    <row r="108" customFormat="false" ht="12.75" hidden="false" customHeight="false" outlineLevel="0" collapsed="false">
      <c r="A108" s="0" t="n">
        <f aca="false">B108-B107</f>
        <v>31</v>
      </c>
      <c r="B108" s="27" t="n">
        <v>39844</v>
      </c>
      <c r="C108" s="14" t="n">
        <v>39814</v>
      </c>
      <c r="D108" s="15"/>
      <c r="E108" s="16" t="n">
        <v>307604.871654694</v>
      </c>
      <c r="F108" s="16" t="n">
        <f aca="false">E108/A108</f>
        <v>9922.73779531271</v>
      </c>
      <c r="G108" s="16" t="n">
        <f aca="false">F108*Curves!B99</f>
        <v>5763.00107065791</v>
      </c>
      <c r="H108" s="16" t="n">
        <f aca="false">G108*A108</f>
        <v>178653.033190395</v>
      </c>
      <c r="I108" s="16"/>
      <c r="J108" s="16"/>
      <c r="K108" s="28"/>
      <c r="M108" s="13" t="n">
        <v>39844</v>
      </c>
      <c r="N108" s="14" t="n">
        <v>39814</v>
      </c>
      <c r="O108" s="22"/>
      <c r="P108" s="23" t="n">
        <v>151506.877083655</v>
      </c>
      <c r="Q108" s="24" t="n">
        <f aca="false">P108/A108</f>
        <v>4887.31861560178</v>
      </c>
      <c r="R108" s="25" t="n">
        <f aca="false">Q108*Curves!B99</f>
        <v>2838.4930646524</v>
      </c>
      <c r="S108" s="25" t="n">
        <f aca="false">R108*A108</f>
        <v>87993.2850042245</v>
      </c>
      <c r="T108" s="25"/>
      <c r="U108" s="24"/>
      <c r="V108" s="28"/>
    </row>
    <row r="109" customFormat="false" ht="12.75" hidden="false" customHeight="false" outlineLevel="0" collapsed="false">
      <c r="A109" s="0" t="n">
        <f aca="false">B109-B108</f>
        <v>28</v>
      </c>
      <c r="B109" s="27" t="n">
        <v>39872</v>
      </c>
      <c r="C109" s="14" t="n">
        <v>39845</v>
      </c>
      <c r="D109" s="15"/>
      <c r="E109" s="16" t="n">
        <v>307604.871654694</v>
      </c>
      <c r="F109" s="16" t="n">
        <f aca="false">E109/A109</f>
        <v>10985.8882733819</v>
      </c>
      <c r="G109" s="16" t="n">
        <f aca="false">F109*Curves!B100</f>
        <v>6343.27213896284</v>
      </c>
      <c r="H109" s="16" t="n">
        <f aca="false">G109*A109</f>
        <v>177611.61989096</v>
      </c>
      <c r="I109" s="16"/>
      <c r="J109" s="16"/>
      <c r="K109" s="28"/>
      <c r="M109" s="13" t="n">
        <v>39872</v>
      </c>
      <c r="N109" s="14" t="n">
        <v>39845</v>
      </c>
      <c r="O109" s="22"/>
      <c r="P109" s="23" t="n">
        <v>151506.877083655</v>
      </c>
      <c r="Q109" s="24" t="n">
        <f aca="false">P109/A109</f>
        <v>5410.95989584483</v>
      </c>
      <c r="R109" s="25" t="n">
        <f aca="false">Q109*Curves!B100</f>
        <v>3124.29821769812</v>
      </c>
      <c r="S109" s="25" t="n">
        <f aca="false">R109*A109</f>
        <v>87480.3500955472</v>
      </c>
      <c r="T109" s="25"/>
      <c r="U109" s="24"/>
      <c r="V109" s="28"/>
    </row>
    <row r="110" customFormat="false" ht="12.75" hidden="false" customHeight="false" outlineLevel="0" collapsed="false">
      <c r="A110" s="0" t="n">
        <f aca="false">B110-B109</f>
        <v>31</v>
      </c>
      <c r="B110" s="27" t="n">
        <v>39903</v>
      </c>
      <c r="C110" s="14" t="n">
        <v>39873</v>
      </c>
      <c r="D110" s="15"/>
      <c r="E110" s="16" t="n">
        <v>307604.871654694</v>
      </c>
      <c r="F110" s="16" t="n">
        <f aca="false">E110/A110</f>
        <v>9922.73779531271</v>
      </c>
      <c r="G110" s="16" t="n">
        <f aca="false">F110*Curves!B101</f>
        <v>5699.21076195952</v>
      </c>
      <c r="H110" s="16" t="n">
        <f aca="false">G110*A110</f>
        <v>176675.533620745</v>
      </c>
      <c r="I110" s="16"/>
      <c r="J110" s="16"/>
      <c r="K110" s="28"/>
      <c r="M110" s="13" t="n">
        <v>39903</v>
      </c>
      <c r="N110" s="14" t="n">
        <v>39873</v>
      </c>
      <c r="O110" s="22"/>
      <c r="P110" s="23" t="n">
        <v>151506.877083655</v>
      </c>
      <c r="Q110" s="24" t="n">
        <f aca="false">P110/A110</f>
        <v>4887.31861560178</v>
      </c>
      <c r="R110" s="25" t="n">
        <f aca="false">Q110*Curves!B101</f>
        <v>2807.07395738305</v>
      </c>
      <c r="S110" s="25" t="n">
        <f aca="false">R110*A110</f>
        <v>87019.2926788744</v>
      </c>
      <c r="T110" s="25"/>
      <c r="U110" s="24"/>
      <c r="V110" s="28"/>
    </row>
    <row r="111" customFormat="false" ht="12.75" hidden="false" customHeight="false" outlineLevel="0" collapsed="false">
      <c r="A111" s="0" t="n">
        <f aca="false">B111-B110</f>
        <v>30</v>
      </c>
      <c r="B111" s="27" t="n">
        <v>39933</v>
      </c>
      <c r="C111" s="14" t="n">
        <v>39904</v>
      </c>
      <c r="D111" s="15"/>
      <c r="E111" s="16" t="n">
        <v>307604.871654694</v>
      </c>
      <c r="F111" s="16" t="n">
        <f aca="false">E111/A111</f>
        <v>10253.4957218231</v>
      </c>
      <c r="G111" s="16" t="n">
        <f aca="false">F111*Curves!B102</f>
        <v>5854.80548379168</v>
      </c>
      <c r="H111" s="16" t="n">
        <f aca="false">G111*A111</f>
        <v>175644.16451375</v>
      </c>
      <c r="I111" s="16"/>
      <c r="J111" s="16"/>
      <c r="K111" s="28"/>
      <c r="M111" s="13" t="n">
        <v>39933</v>
      </c>
      <c r="N111" s="14" t="n">
        <v>39904</v>
      </c>
      <c r="O111" s="22"/>
      <c r="P111" s="23" t="n">
        <v>151506.877083655</v>
      </c>
      <c r="Q111" s="24" t="n">
        <f aca="false">P111/A111</f>
        <v>5050.22923612184</v>
      </c>
      <c r="R111" s="25" t="n">
        <f aca="false">Q111*Curves!B102</f>
        <v>2883.71016365859</v>
      </c>
      <c r="S111" s="25" t="n">
        <f aca="false">R111*A111</f>
        <v>86511.3049097576</v>
      </c>
      <c r="T111" s="25"/>
      <c r="U111" s="24"/>
      <c r="V111" s="28"/>
    </row>
    <row r="112" customFormat="false" ht="12.75" hidden="false" customHeight="false" outlineLevel="0" collapsed="false">
      <c r="A112" s="0" t="n">
        <f aca="false">B112-B111</f>
        <v>31</v>
      </c>
      <c r="B112" s="27" t="n">
        <v>39964</v>
      </c>
      <c r="C112" s="14" t="n">
        <v>39934</v>
      </c>
      <c r="D112" s="15"/>
      <c r="E112" s="16" t="n">
        <v>307604.871654694</v>
      </c>
      <c r="F112" s="16" t="n">
        <f aca="false">E112/A112</f>
        <v>9922.73779531271</v>
      </c>
      <c r="G112" s="16" t="n">
        <f aca="false">F112*Curves!B103</f>
        <v>5633.90517898724</v>
      </c>
      <c r="H112" s="16" t="n">
        <f aca="false">G112*A112</f>
        <v>174651.060548604</v>
      </c>
      <c r="I112" s="16"/>
      <c r="J112" s="16"/>
      <c r="K112" s="28"/>
      <c r="M112" s="13" t="n">
        <v>39964</v>
      </c>
      <c r="N112" s="14" t="n">
        <v>39934</v>
      </c>
      <c r="O112" s="22"/>
      <c r="P112" s="23" t="n">
        <v>151506.877083655</v>
      </c>
      <c r="Q112" s="24" t="n">
        <f aca="false">P112/A112</f>
        <v>4887.31861560178</v>
      </c>
      <c r="R112" s="25" t="n">
        <f aca="false">Q112*Curves!B103</f>
        <v>2774.90852099371</v>
      </c>
      <c r="S112" s="25" t="n">
        <f aca="false">R112*A112</f>
        <v>86022.1641508051</v>
      </c>
      <c r="T112" s="25"/>
      <c r="U112" s="24"/>
      <c r="V112" s="28"/>
    </row>
    <row r="113" customFormat="false" ht="12.75" hidden="false" customHeight="false" outlineLevel="0" collapsed="false">
      <c r="A113" s="0" t="n">
        <f aca="false">B113-B112</f>
        <v>30</v>
      </c>
      <c r="B113" s="27" t="n">
        <v>39994</v>
      </c>
      <c r="C113" s="14" t="n">
        <v>39965</v>
      </c>
      <c r="D113" s="15"/>
      <c r="E113" s="16" t="n">
        <v>307604.871654694</v>
      </c>
      <c r="F113" s="16" t="n">
        <f aca="false">E113/A113</f>
        <v>10253.4957218231</v>
      </c>
      <c r="G113" s="16" t="n">
        <f aca="false">F113*Curves!B104</f>
        <v>5787.66646048974</v>
      </c>
      <c r="H113" s="16" t="n">
        <f aca="false">G113*A113</f>
        <v>173629.993814692</v>
      </c>
      <c r="I113" s="16"/>
      <c r="J113" s="16"/>
      <c r="K113" s="28"/>
      <c r="M113" s="13" t="n">
        <v>39994</v>
      </c>
      <c r="N113" s="14" t="n">
        <v>39965</v>
      </c>
      <c r="O113" s="22"/>
      <c r="P113" s="23" t="n">
        <v>151506.877083655</v>
      </c>
      <c r="Q113" s="24" t="n">
        <f aca="false">P113/A113</f>
        <v>5050.22923612184</v>
      </c>
      <c r="R113" s="25" t="n">
        <f aca="false">Q113*Curves!B104</f>
        <v>2850.64168949494</v>
      </c>
      <c r="S113" s="25" t="n">
        <f aca="false">R113*A113</f>
        <v>85519.2506848483</v>
      </c>
      <c r="T113" s="25"/>
      <c r="U113" s="24"/>
      <c r="V113" s="28"/>
    </row>
    <row r="114" customFormat="false" ht="12.75" hidden="false" customHeight="false" outlineLevel="0" collapsed="false">
      <c r="A114" s="0" t="n">
        <f aca="false">B114-B113</f>
        <v>31</v>
      </c>
      <c r="B114" s="27" t="n">
        <v>40025</v>
      </c>
      <c r="C114" s="14" t="n">
        <v>39995</v>
      </c>
      <c r="D114" s="15"/>
      <c r="E114" s="16" t="n">
        <v>301117.929956498</v>
      </c>
      <c r="F114" s="16" t="n">
        <f aca="false">E114/A114</f>
        <v>9713.48161149995</v>
      </c>
      <c r="G114" s="16" t="n">
        <f aca="false">F114*Curves!B105</f>
        <v>5451.8047715151</v>
      </c>
      <c r="H114" s="16" t="n">
        <f aca="false">G114*A114</f>
        <v>169005.947916968</v>
      </c>
      <c r="I114" s="16"/>
      <c r="J114" s="16"/>
      <c r="K114" s="28"/>
      <c r="M114" s="13" t="n">
        <v>40025</v>
      </c>
      <c r="N114" s="14" t="n">
        <v>39995</v>
      </c>
      <c r="O114" s="22"/>
      <c r="P114" s="23" t="n">
        <v>148311.81624723</v>
      </c>
      <c r="Q114" s="24" t="n">
        <f aca="false">P114/A114</f>
        <v>4784.25213700744</v>
      </c>
      <c r="R114" s="25" t="n">
        <f aca="false">Q114*Curves!B105</f>
        <v>2685.21727552236</v>
      </c>
      <c r="S114" s="25" t="n">
        <f aca="false">R114*A114</f>
        <v>83241.7355411932</v>
      </c>
      <c r="T114" s="25"/>
      <c r="U114" s="24"/>
      <c r="V114" s="28"/>
    </row>
    <row r="115" customFormat="false" ht="12.75" hidden="false" customHeight="false" outlineLevel="0" collapsed="false">
      <c r="A115" s="0" t="n">
        <f aca="false">B115-B114</f>
        <v>31</v>
      </c>
      <c r="B115" s="27" t="n">
        <v>40056</v>
      </c>
      <c r="C115" s="14" t="n">
        <v>40026</v>
      </c>
      <c r="D115" s="15"/>
      <c r="E115" s="16" t="n">
        <v>301117.929956498</v>
      </c>
      <c r="F115" s="16" t="n">
        <f aca="false">E115/A115</f>
        <v>9713.48161149995</v>
      </c>
      <c r="G115" s="16" t="n">
        <f aca="false">F115*Curves!B106</f>
        <v>5419.88443942437</v>
      </c>
      <c r="H115" s="16" t="n">
        <f aca="false">G115*A115</f>
        <v>168016.417622155</v>
      </c>
      <c r="I115" s="16"/>
      <c r="J115" s="16"/>
      <c r="K115" s="28"/>
      <c r="M115" s="13" t="n">
        <v>40056</v>
      </c>
      <c r="N115" s="14" t="n">
        <v>40026</v>
      </c>
      <c r="O115" s="22"/>
      <c r="P115" s="23" t="n">
        <v>148311.81624723</v>
      </c>
      <c r="Q115" s="24" t="n">
        <f aca="false">P115/A115</f>
        <v>4784.25213700744</v>
      </c>
      <c r="R115" s="25" t="n">
        <f aca="false">Q115*Curves!B106</f>
        <v>2669.49532091051</v>
      </c>
      <c r="S115" s="25" t="n">
        <f aca="false">R115*A115</f>
        <v>82754.3549482258</v>
      </c>
      <c r="T115" s="25"/>
      <c r="U115" s="24"/>
      <c r="V115" s="28"/>
    </row>
    <row r="116" customFormat="false" ht="12.75" hidden="false" customHeight="false" outlineLevel="0" collapsed="false">
      <c r="A116" s="0" t="n">
        <f aca="false">B116-B115</f>
        <v>30</v>
      </c>
      <c r="B116" s="27" t="n">
        <v>40086</v>
      </c>
      <c r="C116" s="14" t="n">
        <v>40057</v>
      </c>
      <c r="D116" s="15"/>
      <c r="E116" s="16" t="n">
        <v>301117.929956498</v>
      </c>
      <c r="F116" s="16" t="n">
        <f aca="false">E116/A116</f>
        <v>10037.2643318833</v>
      </c>
      <c r="G116" s="16" t="n">
        <f aca="false">F116*Curves!B107</f>
        <v>5567.73133461254</v>
      </c>
      <c r="H116" s="16" t="n">
        <f aca="false">G116*A116</f>
        <v>167031.940038376</v>
      </c>
      <c r="I116" s="16"/>
      <c r="J116" s="16"/>
      <c r="K116" s="28"/>
      <c r="M116" s="13" t="n">
        <v>40086</v>
      </c>
      <c r="N116" s="14" t="n">
        <v>40057</v>
      </c>
      <c r="O116" s="22"/>
      <c r="P116" s="23" t="n">
        <v>148311.81624723</v>
      </c>
      <c r="Q116" s="24" t="n">
        <f aca="false">P116/A116</f>
        <v>4943.72720824102</v>
      </c>
      <c r="R116" s="25" t="n">
        <f aca="false">Q116*Curves!B107</f>
        <v>2742.31543346588</v>
      </c>
      <c r="S116" s="25" t="n">
        <f aca="false">R116*A116</f>
        <v>82269.4630039763</v>
      </c>
      <c r="T116" s="25"/>
      <c r="U116" s="24"/>
      <c r="V116" s="28"/>
    </row>
    <row r="117" customFormat="false" ht="12.75" hidden="false" customHeight="false" outlineLevel="0" collapsed="false">
      <c r="A117" s="0" t="n">
        <f aca="false">B117-B116</f>
        <v>31</v>
      </c>
      <c r="B117" s="27" t="n">
        <v>40117</v>
      </c>
      <c r="C117" s="14" t="n">
        <v>40087</v>
      </c>
      <c r="D117" s="15"/>
      <c r="E117" s="16" t="n">
        <v>301117.929956498</v>
      </c>
      <c r="F117" s="16" t="n">
        <f aca="false">E117/A117</f>
        <v>9713.48161149995</v>
      </c>
      <c r="G117" s="16" t="n">
        <f aca="false">F117*Curves!B108</f>
        <v>5357.54874130548</v>
      </c>
      <c r="H117" s="16" t="n">
        <f aca="false">G117*A117</f>
        <v>166084.01098047</v>
      </c>
      <c r="I117" s="16"/>
      <c r="J117" s="16"/>
      <c r="K117" s="28"/>
      <c r="M117" s="13" t="n">
        <v>40117</v>
      </c>
      <c r="N117" s="14" t="n">
        <v>40087</v>
      </c>
      <c r="O117" s="22"/>
      <c r="P117" s="23" t="n">
        <v>148311.81624723</v>
      </c>
      <c r="Q117" s="24" t="n">
        <f aca="false">P117/A117</f>
        <v>4784.25213700744</v>
      </c>
      <c r="R117" s="25" t="n">
        <f aca="false">Q117*Curves!B108</f>
        <v>2638.79266362807</v>
      </c>
      <c r="S117" s="25" t="n">
        <f aca="false">R117*A117</f>
        <v>81802.5725724703</v>
      </c>
      <c r="T117" s="25"/>
      <c r="U117" s="24"/>
      <c r="V117" s="28"/>
    </row>
    <row r="118" customFormat="false" ht="12.75" hidden="false" customHeight="false" outlineLevel="0" collapsed="false">
      <c r="A118" s="0" t="n">
        <f aca="false">B118-B117</f>
        <v>30</v>
      </c>
      <c r="B118" s="27" t="n">
        <v>40147</v>
      </c>
      <c r="C118" s="14" t="n">
        <v>40118</v>
      </c>
      <c r="D118" s="15"/>
      <c r="E118" s="16" t="n">
        <v>301117.929956498</v>
      </c>
      <c r="F118" s="16" t="n">
        <f aca="false">E118/A118</f>
        <v>10037.2643318833</v>
      </c>
      <c r="G118" s="16" t="n">
        <f aca="false">F118*Curves!B109</f>
        <v>5503.647163543</v>
      </c>
      <c r="H118" s="16" t="n">
        <f aca="false">G118*A118</f>
        <v>165109.41490629</v>
      </c>
      <c r="I118" s="16"/>
      <c r="J118" s="16"/>
      <c r="K118" s="28"/>
      <c r="M118" s="13" t="n">
        <v>40147</v>
      </c>
      <c r="N118" s="14" t="n">
        <v>40118</v>
      </c>
      <c r="O118" s="22"/>
      <c r="P118" s="23" t="n">
        <v>148311.81624723</v>
      </c>
      <c r="Q118" s="24" t="n">
        <f aca="false">P118/A118</f>
        <v>4943.72720824102</v>
      </c>
      <c r="R118" s="25" t="n">
        <f aca="false">Q118*Curves!B109</f>
        <v>2710.75158801372</v>
      </c>
      <c r="S118" s="25" t="n">
        <f aca="false">R118*A118</f>
        <v>81322.5476404116</v>
      </c>
      <c r="T118" s="25"/>
      <c r="U118" s="24"/>
      <c r="V118" s="28"/>
    </row>
    <row r="119" customFormat="false" ht="12.75" hidden="false" customHeight="false" outlineLevel="0" collapsed="false">
      <c r="A119" s="0" t="n">
        <f aca="false">B119-B118</f>
        <v>31</v>
      </c>
      <c r="B119" s="27" t="n">
        <v>40178</v>
      </c>
      <c r="C119" s="14" t="n">
        <v>40148</v>
      </c>
      <c r="D119" s="15"/>
      <c r="E119" s="16" t="n">
        <v>301117.929956498</v>
      </c>
      <c r="F119" s="16" t="n">
        <f aca="false">E119/A119</f>
        <v>9713.48161149995</v>
      </c>
      <c r="G119" s="16" t="n">
        <f aca="false">F119*Curves!B110</f>
        <v>5295.83902026636</v>
      </c>
      <c r="H119" s="16" t="n">
        <f aca="false">G119*A119</f>
        <v>164171.009628257</v>
      </c>
      <c r="I119" s="16"/>
      <c r="J119" s="16"/>
      <c r="K119" s="28"/>
      <c r="M119" s="13" t="n">
        <v>40178</v>
      </c>
      <c r="N119" s="14" t="n">
        <v>40148</v>
      </c>
      <c r="O119" s="22"/>
      <c r="P119" s="23" t="n">
        <v>148311.81624723</v>
      </c>
      <c r="Q119" s="24" t="n">
        <f aca="false">P119/A119</f>
        <v>4784.25213700744</v>
      </c>
      <c r="R119" s="25" t="n">
        <f aca="false">Q119*Curves!B110</f>
        <v>2608.39832341477</v>
      </c>
      <c r="S119" s="25" t="n">
        <f aca="false">R119*A119</f>
        <v>80860.348025858</v>
      </c>
      <c r="T119" s="25"/>
      <c r="U119" s="24"/>
      <c r="V119" s="28"/>
    </row>
    <row r="120" customFormat="false" ht="12.75" hidden="false" customHeight="false" outlineLevel="0" collapsed="false">
      <c r="A120" s="0" t="n">
        <f aca="false">B120-B119</f>
        <v>31</v>
      </c>
      <c r="B120" s="27" t="n">
        <v>40209</v>
      </c>
      <c r="C120" s="14" t="n">
        <v>40179</v>
      </c>
      <c r="D120" s="15"/>
      <c r="E120" s="16" t="n">
        <v>294789.991993816</v>
      </c>
      <c r="F120" s="16" t="n">
        <f aca="false">E120/A120</f>
        <v>9509.35458044568</v>
      </c>
      <c r="G120" s="16" t="n">
        <f aca="false">F120*Curves!B111</f>
        <v>5154.07954904712</v>
      </c>
      <c r="H120" s="16" t="n">
        <f aca="false">G120*A120</f>
        <v>159776.466020461</v>
      </c>
      <c r="I120" s="16"/>
      <c r="J120" s="16"/>
      <c r="K120" s="28"/>
      <c r="M120" s="13" t="n">
        <v>40209</v>
      </c>
      <c r="N120" s="14" t="n">
        <v>40179</v>
      </c>
      <c r="O120" s="22"/>
      <c r="P120" s="23" t="n">
        <v>145195.070683521</v>
      </c>
      <c r="Q120" s="24" t="n">
        <f aca="false">P120/A120</f>
        <v>4683.71195753295</v>
      </c>
      <c r="R120" s="25" t="n">
        <f aca="false">Q120*Curves!B111</f>
        <v>2538.57649430679</v>
      </c>
      <c r="S120" s="25" t="n">
        <f aca="false">R120*A120</f>
        <v>78695.8713235104</v>
      </c>
      <c r="T120" s="25"/>
      <c r="U120" s="24"/>
      <c r="V120" s="28"/>
    </row>
    <row r="121" customFormat="false" ht="12.75" hidden="false" customHeight="false" outlineLevel="0" collapsed="false">
      <c r="A121" s="0" t="n">
        <f aca="false">B121-B120</f>
        <v>28</v>
      </c>
      <c r="B121" s="27" t="n">
        <v>40237</v>
      </c>
      <c r="C121" s="14" t="n">
        <v>40210</v>
      </c>
      <c r="D121" s="15"/>
      <c r="E121" s="16" t="n">
        <v>294789.991993816</v>
      </c>
      <c r="F121" s="16" t="n">
        <f aca="false">E121/A121</f>
        <v>10528.2139997791</v>
      </c>
      <c r="G121" s="16" t="n">
        <f aca="false">F121*Curves!B112</f>
        <v>5672.7425774395</v>
      </c>
      <c r="H121" s="16" t="n">
        <f aca="false">G121*A121</f>
        <v>158836.792168306</v>
      </c>
      <c r="I121" s="16"/>
      <c r="J121" s="16"/>
      <c r="K121" s="28"/>
      <c r="M121" s="13" t="n">
        <v>40237</v>
      </c>
      <c r="N121" s="14" t="n">
        <v>40210</v>
      </c>
      <c r="O121" s="22"/>
      <c r="P121" s="23" t="n">
        <v>145195.070683521</v>
      </c>
      <c r="Q121" s="24" t="n">
        <f aca="false">P121/A121</f>
        <v>5185.53823869719</v>
      </c>
      <c r="R121" s="25" t="n">
        <f aca="false">Q121*Curves!B112</f>
        <v>2794.03738888811</v>
      </c>
      <c r="S121" s="25" t="n">
        <f aca="false">R121*A121</f>
        <v>78233.0468888672</v>
      </c>
      <c r="T121" s="25"/>
      <c r="U121" s="24"/>
      <c r="V121" s="28"/>
    </row>
    <row r="122" customFormat="false" ht="12.75" hidden="false" customHeight="false" outlineLevel="0" collapsed="false">
      <c r="A122" s="0" t="n">
        <f aca="false">B122-B121</f>
        <v>31</v>
      </c>
      <c r="B122" s="27" t="n">
        <v>40268</v>
      </c>
      <c r="C122" s="14" t="n">
        <v>40238</v>
      </c>
      <c r="D122" s="15"/>
      <c r="E122" s="16" t="n">
        <v>294789.991993816</v>
      </c>
      <c r="F122" s="16" t="n">
        <f aca="false">E122/A122</f>
        <v>9509.35458044568</v>
      </c>
      <c r="G122" s="16" t="n">
        <f aca="false">F122*Curves!B113</f>
        <v>5096.52268026034</v>
      </c>
      <c r="H122" s="16" t="n">
        <f aca="false">G122*A122</f>
        <v>157992.203088071</v>
      </c>
      <c r="I122" s="16"/>
      <c r="J122" s="16"/>
      <c r="K122" s="28"/>
      <c r="M122" s="13" t="n">
        <v>40268</v>
      </c>
      <c r="N122" s="14" t="n">
        <v>40238</v>
      </c>
      <c r="O122" s="22"/>
      <c r="P122" s="23" t="n">
        <v>145195.070683521</v>
      </c>
      <c r="Q122" s="24" t="n">
        <f aca="false">P122/A122</f>
        <v>4683.71195753295</v>
      </c>
      <c r="R122" s="25" t="n">
        <f aca="false">Q122*Curves!B113</f>
        <v>2510.22758878495</v>
      </c>
      <c r="S122" s="25" t="n">
        <f aca="false">R122*A122</f>
        <v>77817.0552523333</v>
      </c>
      <c r="T122" s="25"/>
      <c r="U122" s="24"/>
      <c r="V122" s="28"/>
    </row>
    <row r="123" customFormat="false" ht="12.75" hidden="false" customHeight="false" outlineLevel="0" collapsed="false">
      <c r="A123" s="0" t="n">
        <f aca="false">B123-B122</f>
        <v>30</v>
      </c>
      <c r="B123" s="27" t="n">
        <v>40298</v>
      </c>
      <c r="C123" s="14" t="n">
        <v>40269</v>
      </c>
      <c r="D123" s="15"/>
      <c r="E123" s="16" t="n">
        <v>294789.991993816</v>
      </c>
      <c r="F123" s="16" t="n">
        <f aca="false">E123/A123</f>
        <v>9826.33306646054</v>
      </c>
      <c r="G123" s="16" t="n">
        <f aca="false">F123*Curves!B114</f>
        <v>5235.38989577151</v>
      </c>
      <c r="H123" s="16" t="n">
        <f aca="false">G123*A123</f>
        <v>157061.696873145</v>
      </c>
      <c r="I123" s="16"/>
      <c r="J123" s="16"/>
      <c r="K123" s="28"/>
      <c r="M123" s="13" t="n">
        <v>40298</v>
      </c>
      <c r="N123" s="14" t="n">
        <v>40269</v>
      </c>
      <c r="O123" s="22"/>
      <c r="P123" s="23" t="n">
        <v>145195.070683521</v>
      </c>
      <c r="Q123" s="24" t="n">
        <f aca="false">P123/A123</f>
        <v>4839.83568945071</v>
      </c>
      <c r="R123" s="25" t="n">
        <f aca="false">Q123*Curves!B114</f>
        <v>2578.62487403671</v>
      </c>
      <c r="S123" s="25" t="n">
        <f aca="false">R123*A123</f>
        <v>77358.7462211014</v>
      </c>
      <c r="T123" s="25"/>
      <c r="U123" s="24"/>
      <c r="V123" s="28"/>
    </row>
    <row r="124" customFormat="false" ht="12.75" hidden="false" customHeight="false" outlineLevel="0" collapsed="false">
      <c r="A124" s="0" t="n">
        <f aca="false">B124-B123</f>
        <v>31</v>
      </c>
      <c r="B124" s="27" t="n">
        <v>40329</v>
      </c>
      <c r="C124" s="14" t="n">
        <v>40299</v>
      </c>
      <c r="D124" s="15"/>
      <c r="E124" s="16" t="n">
        <v>294789.991993816</v>
      </c>
      <c r="F124" s="16" t="n">
        <f aca="false">E124/A124</f>
        <v>9509.35458044568</v>
      </c>
      <c r="G124" s="16" t="n">
        <f aca="false">F124*Curves!B115</f>
        <v>5037.60534687009</v>
      </c>
      <c r="H124" s="16" t="n">
        <f aca="false">G124*A124</f>
        <v>156165.765752973</v>
      </c>
      <c r="I124" s="16"/>
      <c r="J124" s="16"/>
      <c r="K124" s="28"/>
      <c r="M124" s="13" t="n">
        <v>40329</v>
      </c>
      <c r="N124" s="14" t="n">
        <v>40299</v>
      </c>
      <c r="O124" s="22"/>
      <c r="P124" s="23" t="n">
        <v>145195.070683521</v>
      </c>
      <c r="Q124" s="24" t="n">
        <f aca="false">P124/A124</f>
        <v>4683.71195753295</v>
      </c>
      <c r="R124" s="25" t="n">
        <f aca="false">Q124*Curves!B115</f>
        <v>2481.20860368229</v>
      </c>
      <c r="S124" s="25" t="n">
        <f aca="false">R124*A124</f>
        <v>76917.4667141508</v>
      </c>
      <c r="T124" s="25"/>
      <c r="U124" s="24"/>
      <c r="V124" s="28"/>
    </row>
    <row r="125" customFormat="false" ht="12.75" hidden="false" customHeight="false" outlineLevel="0" collapsed="false">
      <c r="A125" s="0" t="n">
        <f aca="false">B125-B124</f>
        <v>30</v>
      </c>
      <c r="B125" s="27" t="n">
        <v>40359</v>
      </c>
      <c r="C125" s="14" t="n">
        <v>40330</v>
      </c>
      <c r="D125" s="15"/>
      <c r="E125" s="16" t="n">
        <v>294789.991993816</v>
      </c>
      <c r="F125" s="16" t="n">
        <f aca="false">E125/A125</f>
        <v>9826.33306646054</v>
      </c>
      <c r="G125" s="16" t="n">
        <f aca="false">F125*Curves!B116</f>
        <v>5174.82205008619</v>
      </c>
      <c r="H125" s="16" t="n">
        <f aca="false">G125*A125</f>
        <v>155244.661502586</v>
      </c>
      <c r="I125" s="16"/>
      <c r="J125" s="16"/>
      <c r="K125" s="28"/>
      <c r="M125" s="13" t="n">
        <v>40359</v>
      </c>
      <c r="N125" s="14" t="n">
        <v>40330</v>
      </c>
      <c r="O125" s="22"/>
      <c r="P125" s="23" t="n">
        <v>145195.070683521</v>
      </c>
      <c r="Q125" s="24" t="n">
        <f aca="false">P125/A125</f>
        <v>4839.83568945071</v>
      </c>
      <c r="R125" s="25" t="n">
        <f aca="false">Q125*Curves!B116</f>
        <v>2548.79295004245</v>
      </c>
      <c r="S125" s="25" t="n">
        <f aca="false">R125*A125</f>
        <v>76463.7885012736</v>
      </c>
      <c r="T125" s="25"/>
      <c r="U125" s="24"/>
      <c r="V125" s="28"/>
    </row>
    <row r="126" customFormat="false" ht="12.75" hidden="false" customHeight="false" outlineLevel="0" collapsed="false">
      <c r="A126" s="0" t="n">
        <f aca="false">B126-B125</f>
        <v>31</v>
      </c>
      <c r="B126" s="27" t="n">
        <v>40390</v>
      </c>
      <c r="C126" s="14" t="n">
        <v>40360</v>
      </c>
      <c r="D126" s="15"/>
      <c r="E126" s="16" t="n">
        <v>288554.58129715</v>
      </c>
      <c r="F126" s="16" t="n">
        <f aca="false">E126/A126</f>
        <v>9308.21229990807</v>
      </c>
      <c r="G126" s="16" t="n">
        <f aca="false">F126*Curves!B117</f>
        <v>4873.96157740139</v>
      </c>
      <c r="H126" s="16" t="n">
        <f aca="false">G126*A126</f>
        <v>151092.808899443</v>
      </c>
      <c r="I126" s="16"/>
      <c r="J126" s="16"/>
      <c r="K126" s="28"/>
      <c r="M126" s="13" t="n">
        <v>40390</v>
      </c>
      <c r="N126" s="14" t="n">
        <v>40360</v>
      </c>
      <c r="O126" s="22"/>
      <c r="P126" s="23" t="n">
        <v>142123.898250835</v>
      </c>
      <c r="Q126" s="24" t="n">
        <f aca="false">P126/A126</f>
        <v>4584.6418790592</v>
      </c>
      <c r="R126" s="25" t="n">
        <f aca="false">Q126*Curves!B117</f>
        <v>2400.60794110815</v>
      </c>
      <c r="S126" s="25" t="n">
        <f aca="false">R126*A126</f>
        <v>74418.8461743526</v>
      </c>
      <c r="T126" s="25"/>
      <c r="U126" s="24"/>
      <c r="V126" s="28"/>
    </row>
    <row r="127" customFormat="false" ht="12.75" hidden="false" customHeight="false" outlineLevel="0" collapsed="false">
      <c r="A127" s="0" t="n">
        <f aca="false">B127-B126</f>
        <v>31</v>
      </c>
      <c r="B127" s="27" t="n">
        <v>40421</v>
      </c>
      <c r="C127" s="14" t="n">
        <v>40391</v>
      </c>
      <c r="D127" s="15"/>
      <c r="E127" s="16" t="n">
        <v>288554.58129715</v>
      </c>
      <c r="F127" s="16" t="n">
        <f aca="false">E127/A127</f>
        <v>9308.21229990807</v>
      </c>
      <c r="G127" s="16" t="n">
        <f aca="false">F127*Curves!B118</f>
        <v>4845.17146166905</v>
      </c>
      <c r="H127" s="16" t="n">
        <f aca="false">G127*A127</f>
        <v>150200.31531174</v>
      </c>
      <c r="I127" s="16"/>
      <c r="J127" s="16"/>
      <c r="K127" s="28"/>
      <c r="M127" s="13" t="n">
        <v>40421</v>
      </c>
      <c r="N127" s="14" t="n">
        <v>40391</v>
      </c>
      <c r="O127" s="22"/>
      <c r="P127" s="23" t="n">
        <v>142123.898250835</v>
      </c>
      <c r="Q127" s="24" t="n">
        <f aca="false">P127/A127</f>
        <v>4584.6418790592</v>
      </c>
      <c r="R127" s="25" t="n">
        <f aca="false">Q127*Curves!B118</f>
        <v>2386.42773485192</v>
      </c>
      <c r="S127" s="25" t="n">
        <f aca="false">R127*A127</f>
        <v>73979.2597804094</v>
      </c>
      <c r="T127" s="25"/>
      <c r="U127" s="24"/>
      <c r="V127" s="28"/>
    </row>
    <row r="128" customFormat="false" ht="12.75" hidden="false" customHeight="false" outlineLevel="0" collapsed="false">
      <c r="A128" s="0" t="n">
        <f aca="false">B128-B127</f>
        <v>30</v>
      </c>
      <c r="B128" s="27" t="n">
        <v>40451</v>
      </c>
      <c r="C128" s="14" t="n">
        <v>40422</v>
      </c>
      <c r="D128" s="15"/>
      <c r="E128" s="16" t="n">
        <v>288554.58129715</v>
      </c>
      <c r="F128" s="16" t="n">
        <f aca="false">E128/A128</f>
        <v>9618.48604323834</v>
      </c>
      <c r="G128" s="16" t="n">
        <f aca="false">F128*Curves!B119</f>
        <v>4977.08104613021</v>
      </c>
      <c r="H128" s="16" t="n">
        <f aca="false">G128*A128</f>
        <v>149312.431383906</v>
      </c>
      <c r="I128" s="16"/>
      <c r="J128" s="16"/>
      <c r="K128" s="28"/>
      <c r="M128" s="13" t="n">
        <v>40451</v>
      </c>
      <c r="N128" s="14" t="n">
        <v>40422</v>
      </c>
      <c r="O128" s="22"/>
      <c r="P128" s="23" t="n">
        <v>142123.898250835</v>
      </c>
      <c r="Q128" s="24" t="n">
        <f aca="false">P128/A128</f>
        <v>4737.46327502784</v>
      </c>
      <c r="R128" s="25" t="n">
        <f aca="false">Q128*Curves!B119</f>
        <v>2451.39812719846</v>
      </c>
      <c r="S128" s="25" t="n">
        <f aca="false">R128*A128</f>
        <v>73541.9438159539</v>
      </c>
      <c r="T128" s="25"/>
      <c r="U128" s="24"/>
      <c r="V128" s="28"/>
    </row>
    <row r="129" customFormat="false" ht="12.75" hidden="false" customHeight="false" outlineLevel="0" collapsed="false">
      <c r="A129" s="0" t="n">
        <f aca="false">B129-B128</f>
        <v>31</v>
      </c>
      <c r="B129" s="27" t="n">
        <v>40482</v>
      </c>
      <c r="C129" s="14" t="n">
        <v>40452</v>
      </c>
      <c r="D129" s="15"/>
      <c r="E129" s="16" t="n">
        <v>288554.58129715</v>
      </c>
      <c r="F129" s="16" t="n">
        <f aca="false">E129/A129</f>
        <v>9308.21229990807</v>
      </c>
      <c r="G129" s="16" t="n">
        <f aca="false">F129*Curves!B120</f>
        <v>4788.95353630331</v>
      </c>
      <c r="H129" s="16" t="n">
        <f aca="false">G129*A129</f>
        <v>148457.559625403</v>
      </c>
      <c r="I129" s="16"/>
      <c r="J129" s="16"/>
      <c r="K129" s="28"/>
      <c r="M129" s="13" t="n">
        <v>40482</v>
      </c>
      <c r="N129" s="14" t="n">
        <v>40452</v>
      </c>
      <c r="O129" s="22"/>
      <c r="P129" s="23" t="n">
        <v>142123.898250835</v>
      </c>
      <c r="Q129" s="24" t="n">
        <f aca="false">P129/A129</f>
        <v>4584.6418790592</v>
      </c>
      <c r="R129" s="25" t="n">
        <f aca="false">Q129*Curves!B120</f>
        <v>2358.73830892551</v>
      </c>
      <c r="S129" s="25" t="n">
        <f aca="false">R129*A129</f>
        <v>73120.8875766909</v>
      </c>
      <c r="T129" s="25"/>
      <c r="U129" s="24"/>
      <c r="V129" s="28"/>
    </row>
    <row r="130" customFormat="false" ht="12.75" hidden="false" customHeight="false" outlineLevel="0" collapsed="false">
      <c r="A130" s="0" t="n">
        <f aca="false">B130-B129</f>
        <v>30</v>
      </c>
      <c r="B130" s="27" t="n">
        <v>40512</v>
      </c>
      <c r="C130" s="14" t="n">
        <v>40483</v>
      </c>
      <c r="D130" s="15"/>
      <c r="E130" s="16" t="n">
        <v>288554.58129715</v>
      </c>
      <c r="F130" s="16" t="n">
        <f aca="false">E130/A130</f>
        <v>9618.48604323834</v>
      </c>
      <c r="G130" s="16" t="n">
        <f aca="false">F130*Curves!B121</f>
        <v>4919.46556073946</v>
      </c>
      <c r="H130" s="16" t="n">
        <f aca="false">G130*A130</f>
        <v>147583.966822184</v>
      </c>
      <c r="I130" s="16"/>
      <c r="J130" s="16"/>
      <c r="K130" s="28"/>
      <c r="M130" s="13" t="n">
        <v>40512</v>
      </c>
      <c r="N130" s="14" t="n">
        <v>40483</v>
      </c>
      <c r="O130" s="22"/>
      <c r="P130" s="23" t="n">
        <v>142123.898250835</v>
      </c>
      <c r="Q130" s="24" t="n">
        <f aca="false">P130/A130</f>
        <v>4737.46327502784</v>
      </c>
      <c r="R130" s="25" t="n">
        <f aca="false">Q130*Curves!B121</f>
        <v>2423.02035081198</v>
      </c>
      <c r="S130" s="25" t="n">
        <f aca="false">R130*A130</f>
        <v>72690.6105243593</v>
      </c>
      <c r="T130" s="25"/>
      <c r="U130" s="24"/>
      <c r="V130" s="28"/>
    </row>
    <row r="131" customFormat="false" ht="12.75" hidden="false" customHeight="false" outlineLevel="0" collapsed="false">
      <c r="A131" s="0" t="n">
        <f aca="false">B131-B130</f>
        <v>31</v>
      </c>
      <c r="B131" s="27" t="n">
        <v>40543</v>
      </c>
      <c r="C131" s="14" t="n">
        <v>40513</v>
      </c>
      <c r="D131" s="15"/>
      <c r="E131" s="16" t="n">
        <v>288554.58129715</v>
      </c>
      <c r="F131" s="16" t="n">
        <f aca="false">E131/A131</f>
        <v>9308.21229990807</v>
      </c>
      <c r="G131" s="16" t="n">
        <f aca="false">F131*Curves!B122</f>
        <v>4734.20862480382</v>
      </c>
      <c r="H131" s="16" t="n">
        <f aca="false">G131*A131</f>
        <v>146760.467368918</v>
      </c>
      <c r="I131" s="16"/>
      <c r="J131" s="16"/>
      <c r="K131" s="28"/>
      <c r="M131" s="13" t="n">
        <v>40543</v>
      </c>
      <c r="N131" s="14" t="n">
        <v>40513</v>
      </c>
      <c r="O131" s="22"/>
      <c r="P131" s="23" t="n">
        <v>142123.898250835</v>
      </c>
      <c r="Q131" s="24" t="n">
        <f aca="false">P131/A131</f>
        <v>4584.6418790592</v>
      </c>
      <c r="R131" s="25" t="n">
        <f aca="false">Q131*Curves!B122</f>
        <v>2331.77439729143</v>
      </c>
      <c r="S131" s="25" t="n">
        <f aca="false">R131*A131</f>
        <v>72285.0063160344</v>
      </c>
      <c r="T131" s="25"/>
      <c r="U131" s="24"/>
      <c r="V131" s="28"/>
    </row>
    <row r="132" customFormat="false" ht="12.75" hidden="false" customHeight="false" outlineLevel="0" collapsed="false">
      <c r="A132" s="0" t="n">
        <f aca="false">B132-B131</f>
        <v>31</v>
      </c>
      <c r="B132" s="27" t="n">
        <v>40574</v>
      </c>
      <c r="C132" s="14" t="n">
        <v>40544</v>
      </c>
      <c r="D132" s="15"/>
      <c r="E132" s="16" t="n">
        <v>282529.39583456</v>
      </c>
      <c r="F132" s="16" t="n">
        <f aca="false">E132/A132</f>
        <v>9113.8514785342</v>
      </c>
      <c r="G132" s="16" t="n">
        <f aca="false">F132*Curves!B123</f>
        <v>4608.62331458174</v>
      </c>
      <c r="H132" s="16" t="n">
        <f aca="false">G132*A132</f>
        <v>142867.322752034</v>
      </c>
      <c r="I132" s="16"/>
      <c r="J132" s="16"/>
      <c r="K132" s="28"/>
      <c r="M132" s="13" t="n">
        <v>40574</v>
      </c>
      <c r="N132" s="14" t="n">
        <v>40544</v>
      </c>
      <c r="O132" s="22"/>
      <c r="P132" s="23" t="n">
        <v>139156.269590156</v>
      </c>
      <c r="Q132" s="24" t="n">
        <f aca="false">P132/A132</f>
        <v>4488.91192226311</v>
      </c>
      <c r="R132" s="25" t="n">
        <f aca="false">Q132*Curves!B123</f>
        <v>2269.91894598802</v>
      </c>
      <c r="S132" s="25" t="n">
        <f aca="false">R132*A132</f>
        <v>70367.4873256286</v>
      </c>
      <c r="T132" s="25"/>
      <c r="U132" s="24"/>
      <c r="V132" s="28"/>
    </row>
    <row r="133" customFormat="false" ht="12.75" hidden="false" customHeight="false" outlineLevel="0" collapsed="false">
      <c r="A133" s="0" t="n">
        <f aca="false">B133-B132</f>
        <v>28</v>
      </c>
      <c r="B133" s="27" t="n">
        <v>40602</v>
      </c>
      <c r="C133" s="14" t="n">
        <v>40575</v>
      </c>
      <c r="D133" s="15"/>
      <c r="E133" s="16" t="n">
        <v>282529.39583456</v>
      </c>
      <c r="F133" s="16" t="n">
        <f aca="false">E133/A133</f>
        <v>10090.33556552</v>
      </c>
      <c r="G133" s="16" t="n">
        <f aca="false">F133*Curves!B124</f>
        <v>5072.96966954314</v>
      </c>
      <c r="H133" s="16" t="n">
        <f aca="false">G133*A133</f>
        <v>142043.150747208</v>
      </c>
      <c r="I133" s="16"/>
      <c r="J133" s="16"/>
      <c r="K133" s="28"/>
      <c r="M133" s="13" t="n">
        <v>40602</v>
      </c>
      <c r="N133" s="14" t="n">
        <v>40575</v>
      </c>
      <c r="O133" s="22"/>
      <c r="P133" s="23" t="n">
        <v>139156.269590156</v>
      </c>
      <c r="Q133" s="24" t="n">
        <f aca="false">P133/A133</f>
        <v>4969.86677107702</v>
      </c>
      <c r="R133" s="25" t="n">
        <f aca="false">Q133*Curves!B124</f>
        <v>2498.62685216304</v>
      </c>
      <c r="S133" s="25" t="n">
        <f aca="false">R133*A133</f>
        <v>69961.5518605651</v>
      </c>
      <c r="T133" s="25"/>
      <c r="U133" s="24"/>
      <c r="V133" s="28"/>
    </row>
    <row r="134" customFormat="false" ht="12.75" hidden="false" customHeight="false" outlineLevel="0" collapsed="false">
      <c r="A134" s="0" t="n">
        <f aca="false">B134-B133</f>
        <v>31</v>
      </c>
      <c r="B134" s="27" t="n">
        <v>40633</v>
      </c>
      <c r="C134" s="14" t="n">
        <v>40603</v>
      </c>
      <c r="D134" s="15"/>
      <c r="E134" s="16" t="n">
        <v>282529.39583456</v>
      </c>
      <c r="F134" s="16" t="n">
        <f aca="false">E134/A134</f>
        <v>9113.8514785342</v>
      </c>
      <c r="G134" s="16" t="n">
        <f aca="false">F134*Curves!B125</f>
        <v>4558.1487542703</v>
      </c>
      <c r="H134" s="16" t="n">
        <f aca="false">G134*A134</f>
        <v>141302.611382379</v>
      </c>
      <c r="I134" s="16"/>
      <c r="J134" s="16"/>
      <c r="K134" s="28"/>
      <c r="M134" s="13" t="n">
        <v>40633</v>
      </c>
      <c r="N134" s="14" t="n">
        <v>40603</v>
      </c>
      <c r="O134" s="22"/>
      <c r="P134" s="23" t="n">
        <v>139156.269590156</v>
      </c>
      <c r="Q134" s="24" t="n">
        <f aca="false">P134/A134</f>
        <v>4488.91192226311</v>
      </c>
      <c r="R134" s="25" t="n">
        <f aca="false">Q134*Curves!B125</f>
        <v>2245.05834165552</v>
      </c>
      <c r="S134" s="25" t="n">
        <f aca="false">R134*A134</f>
        <v>69596.8085913212</v>
      </c>
      <c r="T134" s="25"/>
      <c r="U134" s="24"/>
      <c r="V134" s="28"/>
    </row>
    <row r="135" customFormat="false" ht="12.75" hidden="false" customHeight="false" outlineLevel="0" collapsed="false">
      <c r="A135" s="0" t="n">
        <f aca="false">B135-B134</f>
        <v>30</v>
      </c>
      <c r="B135" s="27" t="n">
        <v>40663</v>
      </c>
      <c r="C135" s="14" t="n">
        <v>40634</v>
      </c>
      <c r="D135" s="15"/>
      <c r="E135" s="16" t="n">
        <v>282529.39583456</v>
      </c>
      <c r="F135" s="16" t="n">
        <f aca="false">E135/A135</f>
        <v>9417.64652781867</v>
      </c>
      <c r="G135" s="16" t="n">
        <f aca="false">F135*Curves!B126</f>
        <v>4682.89987809479</v>
      </c>
      <c r="H135" s="16" t="n">
        <f aca="false">G135*A135</f>
        <v>140486.996342844</v>
      </c>
      <c r="I135" s="16"/>
      <c r="J135" s="16"/>
      <c r="K135" s="28"/>
      <c r="M135" s="13" t="n">
        <v>40663</v>
      </c>
      <c r="N135" s="14" t="n">
        <v>40634</v>
      </c>
      <c r="O135" s="22"/>
      <c r="P135" s="23" t="n">
        <v>139156.269590156</v>
      </c>
      <c r="Q135" s="24" t="n">
        <f aca="false">P135/A135</f>
        <v>4638.54231967188</v>
      </c>
      <c r="R135" s="25" t="n">
        <f aca="false">Q135*Curves!B126</f>
        <v>2306.50292503176</v>
      </c>
      <c r="S135" s="25" t="n">
        <f aca="false">R135*A135</f>
        <v>69195.0877509528</v>
      </c>
      <c r="T135" s="25"/>
      <c r="U135" s="24"/>
      <c r="V135" s="28"/>
    </row>
    <row r="136" customFormat="false" ht="12.75" hidden="false" customHeight="false" outlineLevel="0" collapsed="false">
      <c r="A136" s="0" t="n">
        <f aca="false">B136-B135</f>
        <v>31</v>
      </c>
      <c r="B136" s="27" t="n">
        <v>40694</v>
      </c>
      <c r="C136" s="14" t="n">
        <v>40664</v>
      </c>
      <c r="D136" s="15"/>
      <c r="E136" s="16" t="n">
        <v>282529.39583456</v>
      </c>
      <c r="F136" s="16" t="n">
        <f aca="false">E136/A136</f>
        <v>9113.8514785342</v>
      </c>
      <c r="G136" s="16" t="n">
        <f aca="false">F136*Curves!B127</f>
        <v>4506.51421426452</v>
      </c>
      <c r="H136" s="16" t="n">
        <f aca="false">G136*A136</f>
        <v>139701.9406422</v>
      </c>
      <c r="I136" s="16"/>
      <c r="J136" s="16"/>
      <c r="K136" s="28"/>
      <c r="M136" s="13" t="n">
        <v>40694</v>
      </c>
      <c r="N136" s="14" t="n">
        <v>40664</v>
      </c>
      <c r="O136" s="22"/>
      <c r="P136" s="23" t="n">
        <v>139156.269590156</v>
      </c>
      <c r="Q136" s="24" t="n">
        <f aca="false">P136/A136</f>
        <v>4488.91192226311</v>
      </c>
      <c r="R136" s="25" t="n">
        <f aca="false">Q136*Curves!B127</f>
        <v>2219.62640404073</v>
      </c>
      <c r="S136" s="25" t="n">
        <f aca="false">R136*A136</f>
        <v>68808.4185252627</v>
      </c>
      <c r="T136" s="25"/>
      <c r="U136" s="24"/>
      <c r="V136" s="28"/>
    </row>
    <row r="137" customFormat="false" ht="12.75" hidden="false" customHeight="false" outlineLevel="0" collapsed="false">
      <c r="A137" s="0" t="n">
        <f aca="false">B137-B136</f>
        <v>30</v>
      </c>
      <c r="B137" s="27" t="n">
        <v>40724</v>
      </c>
      <c r="C137" s="14" t="n">
        <v>40695</v>
      </c>
      <c r="D137" s="15"/>
      <c r="E137" s="16" t="n">
        <v>282529.39583456</v>
      </c>
      <c r="F137" s="16" t="n">
        <f aca="false">E137/A137</f>
        <v>9417.64652781867</v>
      </c>
      <c r="G137" s="16" t="n">
        <f aca="false">F137*Curves!B128</f>
        <v>4629.83616402044</v>
      </c>
      <c r="H137" s="16" t="n">
        <f aca="false">G137*A137</f>
        <v>138895.084920613</v>
      </c>
      <c r="I137" s="16"/>
      <c r="J137" s="16"/>
      <c r="K137" s="28"/>
      <c r="M137" s="13" t="n">
        <v>40724</v>
      </c>
      <c r="N137" s="14" t="n">
        <v>40695</v>
      </c>
      <c r="O137" s="22"/>
      <c r="P137" s="23" t="n">
        <v>139156.269590156</v>
      </c>
      <c r="Q137" s="24" t="n">
        <f aca="false">P137/A137</f>
        <v>4638.54231967188</v>
      </c>
      <c r="R137" s="25" t="n">
        <f aca="false">Q137*Curves!B128</f>
        <v>2280.36706586081</v>
      </c>
      <c r="S137" s="25" t="n">
        <f aca="false">R137*A137</f>
        <v>68411.0119758244</v>
      </c>
      <c r="T137" s="25"/>
      <c r="U137" s="24"/>
      <c r="V137" s="28"/>
    </row>
    <row r="138" customFormat="false" ht="12.75" hidden="false" customHeight="false" outlineLevel="0" collapsed="false">
      <c r="A138" s="0" t="n">
        <f aca="false">B138-B137</f>
        <v>31</v>
      </c>
      <c r="B138" s="27" t="n">
        <v>40755</v>
      </c>
      <c r="C138" s="14" t="n">
        <v>40725</v>
      </c>
      <c r="D138" s="15"/>
      <c r="E138" s="16" t="n">
        <v>276616.099716481</v>
      </c>
      <c r="F138" s="16" t="n">
        <f aca="false">E138/A138</f>
        <v>8923.09999085422</v>
      </c>
      <c r="G138" s="16" t="n">
        <f aca="false">F138*Curves!B129</f>
        <v>4362.18275067256</v>
      </c>
      <c r="H138" s="16" t="n">
        <f aca="false">G138*A138</f>
        <v>135227.665270849</v>
      </c>
      <c r="I138" s="16"/>
      <c r="J138" s="16"/>
      <c r="K138" s="28"/>
      <c r="M138" s="13" t="n">
        <v>40755</v>
      </c>
      <c r="N138" s="14" t="n">
        <v>40725</v>
      </c>
      <c r="O138" s="22"/>
      <c r="P138" s="23" t="n">
        <v>136243.750606625</v>
      </c>
      <c r="Q138" s="24" t="n">
        <f aca="false">P138/A138</f>
        <v>4394.9596969879</v>
      </c>
      <c r="R138" s="25" t="n">
        <f aca="false">Q138*Curves!B129</f>
        <v>2148.53777271932</v>
      </c>
      <c r="S138" s="25" t="n">
        <f aca="false">R138*A138</f>
        <v>66604.670954299</v>
      </c>
      <c r="T138" s="25"/>
      <c r="U138" s="24"/>
      <c r="V138" s="28"/>
    </row>
    <row r="139" customFormat="false" ht="12.75" hidden="false" customHeight="false" outlineLevel="0" collapsed="false">
      <c r="A139" s="0" t="n">
        <f aca="false">B139-B138</f>
        <v>31</v>
      </c>
      <c r="B139" s="27" t="n">
        <v>40786</v>
      </c>
      <c r="C139" s="14" t="n">
        <v>40756</v>
      </c>
      <c r="D139" s="15"/>
      <c r="E139" s="16" t="n">
        <v>276616.099716481</v>
      </c>
      <c r="F139" s="16" t="n">
        <f aca="false">E139/A139</f>
        <v>8923.09999085422</v>
      </c>
      <c r="G139" s="16" t="n">
        <f aca="false">F139*Curves!B130</f>
        <v>4336.97375474102</v>
      </c>
      <c r="H139" s="16" t="n">
        <f aca="false">G139*A139</f>
        <v>134446.186396972</v>
      </c>
      <c r="I139" s="16"/>
      <c r="J139" s="16"/>
      <c r="K139" s="28"/>
      <c r="M139" s="13" t="n">
        <v>40786</v>
      </c>
      <c r="N139" s="14" t="n">
        <v>40756</v>
      </c>
      <c r="O139" s="22"/>
      <c r="P139" s="23" t="n">
        <v>136243.750606625</v>
      </c>
      <c r="Q139" s="24" t="n">
        <f aca="false">P139/A139</f>
        <v>4394.9596969879</v>
      </c>
      <c r="R139" s="25" t="n">
        <f aca="false">Q139*Curves!B130</f>
        <v>2136.12140158886</v>
      </c>
      <c r="S139" s="25" t="n">
        <f aca="false">R139*A139</f>
        <v>66219.7634492547</v>
      </c>
      <c r="T139" s="25"/>
      <c r="U139" s="24"/>
      <c r="V139" s="28"/>
    </row>
    <row r="140" customFormat="false" ht="12.75" hidden="false" customHeight="false" outlineLevel="0" collapsed="false">
      <c r="A140" s="0" t="n">
        <f aca="false">B140-B139</f>
        <v>30</v>
      </c>
      <c r="B140" s="27" t="n">
        <v>40816</v>
      </c>
      <c r="C140" s="14" t="n">
        <v>40787</v>
      </c>
      <c r="D140" s="15"/>
      <c r="E140" s="16" t="n">
        <v>276616.099716481</v>
      </c>
      <c r="F140" s="16" t="n">
        <f aca="false">E140/A140</f>
        <v>9220.53665721603</v>
      </c>
      <c r="G140" s="16" t="n">
        <f aca="false">F140*Curves!B131</f>
        <v>4455.63296531059</v>
      </c>
      <c r="H140" s="16" t="n">
        <f aca="false">G140*A140</f>
        <v>133668.988959318</v>
      </c>
      <c r="I140" s="16"/>
      <c r="J140" s="16"/>
      <c r="K140" s="28"/>
      <c r="M140" s="13" t="n">
        <v>40816</v>
      </c>
      <c r="N140" s="14" t="n">
        <v>40787</v>
      </c>
      <c r="O140" s="22"/>
      <c r="P140" s="23" t="n">
        <v>136243.750606625</v>
      </c>
      <c r="Q140" s="24" t="n">
        <f aca="false">P140/A140</f>
        <v>4541.45835355416</v>
      </c>
      <c r="R140" s="25" t="n">
        <f aca="false">Q140*Curves!B131</f>
        <v>2194.56549037686</v>
      </c>
      <c r="S140" s="25" t="n">
        <f aca="false">R140*A140</f>
        <v>65836.9647113057</v>
      </c>
      <c r="T140" s="25"/>
      <c r="U140" s="24"/>
      <c r="V140" s="28"/>
    </row>
    <row r="141" customFormat="false" ht="12.75" hidden="false" customHeight="false" outlineLevel="0" collapsed="false">
      <c r="A141" s="0" t="n">
        <f aca="false">B141-B140</f>
        <v>31</v>
      </c>
      <c r="B141" s="27" t="n">
        <v>40847</v>
      </c>
      <c r="C141" s="14" t="n">
        <v>40817</v>
      </c>
      <c r="D141" s="15"/>
      <c r="E141" s="16" t="n">
        <v>276616.099716481</v>
      </c>
      <c r="F141" s="16" t="n">
        <f aca="false">E141/A141</f>
        <v>8923.09999085422</v>
      </c>
      <c r="G141" s="16" t="n">
        <f aca="false">F141*Curves!B132</f>
        <v>4287.77155344842</v>
      </c>
      <c r="H141" s="16" t="n">
        <f aca="false">G141*A141</f>
        <v>132920.918156901</v>
      </c>
      <c r="I141" s="16"/>
      <c r="J141" s="16"/>
      <c r="K141" s="28"/>
      <c r="M141" s="13" t="n">
        <v>40847</v>
      </c>
      <c r="N141" s="14" t="n">
        <v>40817</v>
      </c>
      <c r="O141" s="22"/>
      <c r="P141" s="23" t="n">
        <v>136243.750606625</v>
      </c>
      <c r="Q141" s="24" t="n">
        <f aca="false">P141/A141</f>
        <v>4394.9596969879</v>
      </c>
      <c r="R141" s="25" t="n">
        <f aca="false">Q141*Curves!B132</f>
        <v>2111.88748154922</v>
      </c>
      <c r="S141" s="25" t="n">
        <f aca="false">R141*A141</f>
        <v>65468.5119280259</v>
      </c>
      <c r="T141" s="25"/>
      <c r="U141" s="24"/>
      <c r="V141" s="28"/>
    </row>
    <row r="142" customFormat="false" ht="12.75" hidden="false" customHeight="false" outlineLevel="0" collapsed="false">
      <c r="A142" s="0" t="n">
        <f aca="false">B142-B141</f>
        <v>30</v>
      </c>
      <c r="B142" s="27" t="n">
        <v>40877</v>
      </c>
      <c r="C142" s="14" t="n">
        <v>40848</v>
      </c>
      <c r="D142" s="15"/>
      <c r="E142" s="16" t="n">
        <v>276616.099716481</v>
      </c>
      <c r="F142" s="16" t="n">
        <f aca="false">E142/A142</f>
        <v>9220.53665721603</v>
      </c>
      <c r="G142" s="16" t="n">
        <f aca="false">F142*Curves!B133</f>
        <v>4405.06937550819</v>
      </c>
      <c r="H142" s="16" t="n">
        <f aca="false">G142*A142</f>
        <v>132152.081265246</v>
      </c>
      <c r="I142" s="16"/>
      <c r="J142" s="16"/>
      <c r="K142" s="28"/>
      <c r="M142" s="13" t="n">
        <v>40877</v>
      </c>
      <c r="N142" s="14" t="n">
        <v>40848</v>
      </c>
      <c r="O142" s="22"/>
      <c r="P142" s="23" t="n">
        <v>136243.750606625</v>
      </c>
      <c r="Q142" s="24" t="n">
        <f aca="false">P142/A142</f>
        <v>4541.45835355416</v>
      </c>
      <c r="R142" s="25" t="n">
        <f aca="false">Q142*Curves!B133</f>
        <v>2169.66103569806</v>
      </c>
      <c r="S142" s="25" t="n">
        <f aca="false">R142*A142</f>
        <v>65089.8310709419</v>
      </c>
      <c r="T142" s="25"/>
      <c r="U142" s="24"/>
      <c r="V142" s="28"/>
    </row>
    <row r="143" customFormat="false" ht="12.75" hidden="false" customHeight="false" outlineLevel="0" collapsed="false">
      <c r="A143" s="0" t="n">
        <f aca="false">B143-B142</f>
        <v>31</v>
      </c>
      <c r="B143" s="27" t="n">
        <v>40908</v>
      </c>
      <c r="C143" s="14" t="n">
        <v>40878</v>
      </c>
      <c r="D143" s="15"/>
      <c r="E143" s="16" t="n">
        <v>276616.099716481</v>
      </c>
      <c r="F143" s="16" t="n">
        <f aca="false">E143/A143</f>
        <v>8923.09999085422</v>
      </c>
      <c r="G143" s="16" t="n">
        <f aca="false">F143*Curves!B134</f>
        <v>4239.09872049533</v>
      </c>
      <c r="H143" s="16" t="n">
        <f aca="false">G143*A143</f>
        <v>131412.060335355</v>
      </c>
      <c r="I143" s="16"/>
      <c r="J143" s="16"/>
      <c r="K143" s="28"/>
      <c r="M143" s="13" t="n">
        <v>40908</v>
      </c>
      <c r="N143" s="14" t="n">
        <v>40878</v>
      </c>
      <c r="O143" s="22"/>
      <c r="P143" s="23" t="n">
        <v>136243.750606625</v>
      </c>
      <c r="Q143" s="24" t="n">
        <f aca="false">P143/A143</f>
        <v>4394.9596969879</v>
      </c>
      <c r="R143" s="25" t="n">
        <f aca="false">Q143*Curves!B134</f>
        <v>2087.91429516934</v>
      </c>
      <c r="S143" s="25" t="n">
        <f aca="false">R143*A143</f>
        <v>64725.3431502496</v>
      </c>
      <c r="T143" s="25"/>
      <c r="U143" s="24"/>
      <c r="V143" s="28"/>
    </row>
    <row r="144" customFormat="false" ht="12.75" hidden="false" customHeight="false" outlineLevel="0" collapsed="false">
      <c r="A144" s="0" t="n">
        <f aca="false">B144-B143</f>
        <v>31</v>
      </c>
      <c r="B144" s="27" t="n">
        <v>40939</v>
      </c>
      <c r="C144" s="14" t="n">
        <v>40909</v>
      </c>
      <c r="D144" s="15"/>
      <c r="E144" s="16" t="n">
        <v>267940.18703506</v>
      </c>
      <c r="F144" s="16" t="n">
        <f aca="false">E144/A144</f>
        <v>8643.23183984066</v>
      </c>
      <c r="G144" s="16" t="n">
        <f aca="false">F144*Curves!B135</f>
        <v>4082.37698949633</v>
      </c>
      <c r="H144" s="16" t="n">
        <f aca="false">G144*A144</f>
        <v>126553.686674386</v>
      </c>
      <c r="I144" s="16"/>
      <c r="J144" s="16"/>
      <c r="K144" s="28"/>
      <c r="M144" s="13" t="n">
        <v>40939</v>
      </c>
      <c r="N144" s="14" t="n">
        <v>40909</v>
      </c>
      <c r="O144" s="22"/>
      <c r="P144" s="23" t="n">
        <v>131970.53988294</v>
      </c>
      <c r="Q144" s="24" t="n">
        <f aca="false">P144/A144</f>
        <v>4257.11418977227</v>
      </c>
      <c r="R144" s="25" t="n">
        <f aca="false">Q144*Curves!B135</f>
        <v>2010.72299482655</v>
      </c>
      <c r="S144" s="25" t="n">
        <f aca="false">R144*A144</f>
        <v>62332.4128396231</v>
      </c>
      <c r="T144" s="25"/>
      <c r="U144" s="24"/>
      <c r="V144" s="28"/>
    </row>
    <row r="145" customFormat="false" ht="12.75" hidden="false" customHeight="false" outlineLevel="0" collapsed="false">
      <c r="A145" s="0" t="n">
        <f aca="false">B145-B144</f>
        <v>29</v>
      </c>
      <c r="B145" s="27" t="n">
        <v>40968</v>
      </c>
      <c r="C145" s="14" t="n">
        <v>40940</v>
      </c>
      <c r="D145" s="15"/>
      <c r="E145" s="16" t="n">
        <v>267940.18703506</v>
      </c>
      <c r="F145" s="16" t="n">
        <f aca="false">E145/A145</f>
        <v>9239.31679431243</v>
      </c>
      <c r="G145" s="16" t="n">
        <f aca="false">F145*Curves!B136</f>
        <v>4338.65597404087</v>
      </c>
      <c r="H145" s="16" t="n">
        <f aca="false">G145*A145</f>
        <v>125821.023247185</v>
      </c>
      <c r="I145" s="16"/>
      <c r="J145" s="16"/>
      <c r="K145" s="28"/>
      <c r="M145" s="13" t="n">
        <v>40968</v>
      </c>
      <c r="N145" s="14" t="n">
        <v>40940</v>
      </c>
      <c r="O145" s="22"/>
      <c r="P145" s="23" t="n">
        <v>131970.53988294</v>
      </c>
      <c r="Q145" s="24" t="n">
        <f aca="false">P145/A145</f>
        <v>4550.70827182552</v>
      </c>
      <c r="R145" s="25" t="n">
        <f aca="false">Q145*Curves!B136</f>
        <v>2136.94995736341</v>
      </c>
      <c r="S145" s="25" t="n">
        <f aca="false">R145*A145</f>
        <v>61971.5487635389</v>
      </c>
      <c r="T145" s="25"/>
      <c r="U145" s="24"/>
      <c r="V145" s="28"/>
    </row>
    <row r="146" customFormat="false" ht="12.75" hidden="false" customHeight="false" outlineLevel="0" collapsed="false">
      <c r="A146" s="0" t="n">
        <f aca="false">B146-B145</f>
        <v>31</v>
      </c>
      <c r="B146" s="27" t="n">
        <v>40999</v>
      </c>
      <c r="C146" s="14" t="n">
        <v>40969</v>
      </c>
      <c r="D146" s="15"/>
      <c r="E146" s="16" t="n">
        <v>267940.18703506</v>
      </c>
      <c r="F146" s="16" t="n">
        <f aca="false">E146/A146</f>
        <v>8643.23183984066</v>
      </c>
      <c r="G146" s="16" t="n">
        <f aca="false">F146*Curves!B137</f>
        <v>4036.75064426996</v>
      </c>
      <c r="H146" s="16" t="n">
        <f aca="false">G146*A146</f>
        <v>125139.269972369</v>
      </c>
      <c r="I146" s="16"/>
      <c r="J146" s="16"/>
      <c r="K146" s="28"/>
      <c r="M146" s="13" t="n">
        <v>40999</v>
      </c>
      <c r="N146" s="14" t="n">
        <v>40969</v>
      </c>
      <c r="O146" s="22"/>
      <c r="P146" s="23" t="n">
        <v>131970.53988294</v>
      </c>
      <c r="Q146" s="24" t="n">
        <f aca="false">P146/A146</f>
        <v>4257.11418977227</v>
      </c>
      <c r="R146" s="25" t="n">
        <f aca="false">Q146*Curves!B137</f>
        <v>1988.250317327</v>
      </c>
      <c r="S146" s="25" t="n">
        <f aca="false">R146*A146</f>
        <v>61635.7598371369</v>
      </c>
      <c r="T146" s="25"/>
      <c r="U146" s="24"/>
      <c r="V146" s="28"/>
    </row>
    <row r="147" customFormat="false" ht="12.75" hidden="false" customHeight="false" outlineLevel="0" collapsed="false">
      <c r="A147" s="0" t="n">
        <f aca="false">B147-B146</f>
        <v>30</v>
      </c>
      <c r="B147" s="27" t="n">
        <v>41029</v>
      </c>
      <c r="C147" s="14" t="n">
        <v>41000</v>
      </c>
      <c r="D147" s="15"/>
      <c r="E147" s="16" t="n">
        <v>267940.18703506</v>
      </c>
      <c r="F147" s="16" t="n">
        <f aca="false">E147/A147</f>
        <v>8931.33956783535</v>
      </c>
      <c r="G147" s="16" t="n">
        <f aca="false">F147*Curves!B138</f>
        <v>4147.14574248048</v>
      </c>
      <c r="H147" s="16" t="n">
        <f aca="false">G147*A147</f>
        <v>124414.372274414</v>
      </c>
      <c r="I147" s="16"/>
      <c r="J147" s="16"/>
      <c r="K147" s="28"/>
      <c r="M147" s="13" t="n">
        <v>41029</v>
      </c>
      <c r="N147" s="14" t="n">
        <v>41000</v>
      </c>
      <c r="O147" s="22"/>
      <c r="P147" s="23" t="n">
        <v>131970.53988294</v>
      </c>
      <c r="Q147" s="24" t="n">
        <f aca="false">P147/A147</f>
        <v>4399.01799609801</v>
      </c>
      <c r="R147" s="25" t="n">
        <f aca="false">Q147*Curves!B138</f>
        <v>2042.62402241576</v>
      </c>
      <c r="S147" s="25" t="n">
        <f aca="false">R147*A147</f>
        <v>61278.7206724727</v>
      </c>
      <c r="T147" s="25"/>
      <c r="U147" s="24"/>
      <c r="V147" s="28"/>
    </row>
    <row r="148" customFormat="false" ht="12.75" hidden="false" customHeight="false" outlineLevel="0" collapsed="false">
      <c r="A148" s="0" t="n">
        <f aca="false">B148-B147</f>
        <v>31</v>
      </c>
      <c r="B148" s="27" t="n">
        <v>41060</v>
      </c>
      <c r="C148" s="14" t="n">
        <v>41030</v>
      </c>
      <c r="D148" s="15"/>
      <c r="E148" s="16" t="n">
        <v>267940.18703506</v>
      </c>
      <c r="F148" s="16" t="n">
        <f aca="false">E148/A148</f>
        <v>8643.23183984066</v>
      </c>
      <c r="G148" s="16" t="n">
        <f aca="false">F148*Curves!B139</f>
        <v>3990.85967503132</v>
      </c>
      <c r="H148" s="16" t="n">
        <f aca="false">G148*A148</f>
        <v>123716.649925971</v>
      </c>
      <c r="I148" s="16"/>
      <c r="J148" s="16"/>
      <c r="K148" s="28"/>
      <c r="M148" s="13" t="n">
        <v>41060</v>
      </c>
      <c r="N148" s="14" t="n">
        <v>41030</v>
      </c>
      <c r="O148" s="22"/>
      <c r="P148" s="23" t="n">
        <v>131970.53988294</v>
      </c>
      <c r="Q148" s="24" t="n">
        <f aca="false">P148/A148</f>
        <v>4257.11418977227</v>
      </c>
      <c r="R148" s="25" t="n">
        <f aca="false">Q148*Curves!B139</f>
        <v>1965.64730262737</v>
      </c>
      <c r="S148" s="25" t="n">
        <f aca="false">R148*A148</f>
        <v>60935.0663814483</v>
      </c>
      <c r="T148" s="25"/>
      <c r="U148" s="24"/>
      <c r="V148" s="28"/>
    </row>
    <row r="149" customFormat="false" ht="12.75" hidden="false" customHeight="false" outlineLevel="0" collapsed="false">
      <c r="A149" s="0" t="n">
        <f aca="false">B149-B148</f>
        <v>30</v>
      </c>
      <c r="B149" s="27" t="n">
        <v>41090</v>
      </c>
      <c r="C149" s="14" t="n">
        <v>41061</v>
      </c>
      <c r="D149" s="15"/>
      <c r="E149" s="16" t="n">
        <v>267940.18703506</v>
      </c>
      <c r="F149" s="16" t="n">
        <f aca="false">E149/A149</f>
        <v>8931.33956783535</v>
      </c>
      <c r="G149" s="16" t="n">
        <f aca="false">F149*Curves!B140</f>
        <v>4099.98560345937</v>
      </c>
      <c r="H149" s="16" t="n">
        <f aca="false">G149*A149</f>
        <v>122999.568103781</v>
      </c>
      <c r="I149" s="16"/>
      <c r="J149" s="16"/>
      <c r="K149" s="28"/>
      <c r="M149" s="13" t="n">
        <v>41090</v>
      </c>
      <c r="N149" s="14" t="n">
        <v>41061</v>
      </c>
      <c r="O149" s="22"/>
      <c r="P149" s="23" t="n">
        <v>131970.53988294</v>
      </c>
      <c r="Q149" s="24" t="n">
        <f aca="false">P149/A149</f>
        <v>4399.01799609801</v>
      </c>
      <c r="R149" s="25" t="n">
        <f aca="false">Q149*Curves!B140</f>
        <v>2019.39589424118</v>
      </c>
      <c r="S149" s="25" t="n">
        <f aca="false">R149*A149</f>
        <v>60581.8768272355</v>
      </c>
      <c r="T149" s="25"/>
      <c r="U149" s="24"/>
      <c r="V149" s="28"/>
    </row>
    <row r="150" customFormat="false" ht="12.75" hidden="false" customHeight="false" outlineLevel="0" collapsed="false">
      <c r="A150" s="0" t="n">
        <f aca="false">B150-B149</f>
        <v>31</v>
      </c>
      <c r="B150" s="27" t="n">
        <v>41121</v>
      </c>
      <c r="C150" s="14" t="n">
        <v>41091</v>
      </c>
      <c r="D150" s="15"/>
      <c r="E150" s="16" t="n">
        <v>267940.18703506</v>
      </c>
      <c r="F150" s="16" t="n">
        <f aca="false">E150/A150</f>
        <v>8643.23183984066</v>
      </c>
      <c r="G150" s="16" t="n">
        <f aca="false">F150*Curves!B141</f>
        <v>3945.46358376717</v>
      </c>
      <c r="H150" s="16" t="n">
        <f aca="false">G150*A150</f>
        <v>122309.371096782</v>
      </c>
      <c r="I150" s="16"/>
      <c r="J150" s="16"/>
      <c r="K150" s="28"/>
      <c r="M150" s="13" t="n">
        <v>41121</v>
      </c>
      <c r="N150" s="14" t="n">
        <v>41091</v>
      </c>
      <c r="O150" s="22"/>
      <c r="P150" s="23" t="n">
        <v>131970.53988294</v>
      </c>
      <c r="Q150" s="24" t="n">
        <f aca="false">P150/A150</f>
        <v>4257.11418977227</v>
      </c>
      <c r="R150" s="25" t="n">
        <f aca="false">Q150*Curves!B141</f>
        <v>1943.28803379577</v>
      </c>
      <c r="S150" s="25" t="n">
        <f aca="false">R150*A150</f>
        <v>60241.9290476689</v>
      </c>
      <c r="T150" s="25"/>
      <c r="U150" s="24"/>
      <c r="V150" s="28"/>
    </row>
    <row r="151" customFormat="false" ht="12.75" hidden="false" customHeight="false" outlineLevel="0" collapsed="false">
      <c r="A151" s="0" t="n">
        <f aca="false">B151-B150</f>
        <v>31</v>
      </c>
      <c r="B151" s="27" t="n">
        <v>41152</v>
      </c>
      <c r="C151" s="14" t="n">
        <v>41122</v>
      </c>
      <c r="D151" s="15"/>
      <c r="E151" s="16" t="n">
        <v>267940.18703506</v>
      </c>
      <c r="F151" s="16" t="n">
        <f aca="false">E151/A151</f>
        <v>8643.23183984066</v>
      </c>
      <c r="G151" s="16" t="n">
        <f aca="false">F151*Curves!B142</f>
        <v>3922.5814825456</v>
      </c>
      <c r="H151" s="16" t="n">
        <f aca="false">G151*A151</f>
        <v>121600.025958914</v>
      </c>
      <c r="I151" s="16"/>
      <c r="J151" s="16"/>
      <c r="K151" s="28"/>
      <c r="M151" s="13" t="n">
        <v>41152</v>
      </c>
      <c r="N151" s="14" t="n">
        <v>41122</v>
      </c>
      <c r="O151" s="22"/>
      <c r="P151" s="23" t="n">
        <v>131970.53988294</v>
      </c>
      <c r="Q151" s="24" t="n">
        <f aca="false">P151/A151</f>
        <v>4257.11418977227</v>
      </c>
      <c r="R151" s="25" t="n">
        <f aca="false">Q151*Curves!B142</f>
        <v>1932.0177451344</v>
      </c>
      <c r="S151" s="25" t="n">
        <f aca="false">R151*A151</f>
        <v>59892.5500991664</v>
      </c>
      <c r="T151" s="25"/>
      <c r="U151" s="24"/>
      <c r="V151" s="28"/>
    </row>
    <row r="152" customFormat="false" ht="12.75" hidden="false" customHeight="false" outlineLevel="0" collapsed="false">
      <c r="A152" s="0" t="n">
        <f aca="false">B152-B151</f>
        <v>30</v>
      </c>
      <c r="B152" s="27" t="n">
        <v>41182</v>
      </c>
      <c r="C152" s="14" t="n">
        <v>41153</v>
      </c>
      <c r="D152" s="15"/>
      <c r="E152" s="16" t="n">
        <v>267940.18703506</v>
      </c>
      <c r="F152" s="16" t="n">
        <f aca="false">E152/A152</f>
        <v>8931.33956783535</v>
      </c>
      <c r="G152" s="16" t="n">
        <f aca="false">F152*Curves!B143</f>
        <v>4029.81941562217</v>
      </c>
      <c r="H152" s="16" t="n">
        <f aca="false">G152*A152</f>
        <v>120894.582468665</v>
      </c>
      <c r="I152" s="16"/>
      <c r="J152" s="16"/>
      <c r="K152" s="28"/>
      <c r="M152" s="13" t="n">
        <v>41182</v>
      </c>
      <c r="N152" s="14" t="n">
        <v>41153</v>
      </c>
      <c r="O152" s="22"/>
      <c r="P152" s="23" t="n">
        <v>131970.53988294</v>
      </c>
      <c r="Q152" s="24" t="n">
        <f aca="false">P152/A152</f>
        <v>4399.01799609801</v>
      </c>
      <c r="R152" s="25" t="n">
        <f aca="false">Q152*Curves!B143</f>
        <v>1984.83642859003</v>
      </c>
      <c r="S152" s="25" t="n">
        <f aca="false">R152*A152</f>
        <v>59545.0928577008</v>
      </c>
      <c r="T152" s="25"/>
      <c r="U152" s="24"/>
      <c r="V152" s="28"/>
    </row>
    <row r="153" customFormat="false" ht="12.75" hidden="false" customHeight="false" outlineLevel="0" collapsed="false">
      <c r="A153" s="0" t="n">
        <f aca="false">B153-B152</f>
        <v>31</v>
      </c>
      <c r="B153" s="27" t="n">
        <v>41213</v>
      </c>
      <c r="C153" s="14" t="n">
        <v>41183</v>
      </c>
      <c r="D153" s="15"/>
      <c r="E153" s="16" t="n">
        <v>267940.18703506</v>
      </c>
      <c r="F153" s="16" t="n">
        <f aca="false">E153/A153</f>
        <v>8643.23183984066</v>
      </c>
      <c r="G153" s="16" t="n">
        <f aca="false">F153*Curves!B144</f>
        <v>3877.92229406432</v>
      </c>
      <c r="H153" s="16" t="n">
        <f aca="false">G153*A153</f>
        <v>120215.591115994</v>
      </c>
      <c r="I153" s="16"/>
      <c r="J153" s="16"/>
      <c r="K153" s="28"/>
      <c r="M153" s="13" t="n">
        <v>41213</v>
      </c>
      <c r="N153" s="14" t="n">
        <v>41183</v>
      </c>
      <c r="O153" s="22"/>
      <c r="P153" s="23" t="n">
        <v>131970.53988294</v>
      </c>
      <c r="Q153" s="24" t="n">
        <f aca="false">P153/A153</f>
        <v>4257.11418977227</v>
      </c>
      <c r="R153" s="25" t="n">
        <f aca="false">Q153*Curves!B144</f>
        <v>1910.02142841974</v>
      </c>
      <c r="S153" s="25" t="n">
        <f aca="false">R153*A153</f>
        <v>59210.6642810119</v>
      </c>
      <c r="T153" s="25"/>
      <c r="U153" s="24"/>
      <c r="V153" s="28"/>
    </row>
    <row r="154" customFormat="false" ht="12.75" hidden="false" customHeight="false" outlineLevel="0" collapsed="false">
      <c r="A154" s="0" t="n">
        <f aca="false">B154-B153</f>
        <v>30</v>
      </c>
      <c r="B154" s="27" t="n">
        <v>41243</v>
      </c>
      <c r="C154" s="14" t="n">
        <v>41214</v>
      </c>
      <c r="D154" s="15"/>
      <c r="E154" s="16" t="n">
        <v>267940.18703506</v>
      </c>
      <c r="F154" s="16" t="n">
        <f aca="false">E154/A154</f>
        <v>8931.33956783535</v>
      </c>
      <c r="G154" s="16" t="n">
        <f aca="false">F154*Curves!B145</f>
        <v>3983.92554262133</v>
      </c>
      <c r="H154" s="16" t="n">
        <f aca="false">G154*A154</f>
        <v>119517.76627864</v>
      </c>
      <c r="I154" s="16"/>
      <c r="J154" s="16"/>
      <c r="K154" s="28"/>
      <c r="M154" s="13" t="n">
        <v>41243</v>
      </c>
      <c r="N154" s="14" t="n">
        <v>41214</v>
      </c>
      <c r="O154" s="22"/>
      <c r="P154" s="23" t="n">
        <v>131970.53988294</v>
      </c>
      <c r="Q154" s="24" t="n">
        <f aca="false">P154/A154</f>
        <v>4399.01799609801</v>
      </c>
      <c r="R154" s="25" t="n">
        <f aca="false">Q154*Curves!B145</f>
        <v>1962.23198367916</v>
      </c>
      <c r="S154" s="25" t="n">
        <f aca="false">R154*A154</f>
        <v>58866.9595103749</v>
      </c>
      <c r="T154" s="25"/>
      <c r="U154" s="24"/>
      <c r="V154" s="28"/>
    </row>
    <row r="155" customFormat="false" ht="12.75" hidden="false" customHeight="false" outlineLevel="0" collapsed="false">
      <c r="A155" s="0" t="n">
        <f aca="false">B155-B154</f>
        <v>31</v>
      </c>
      <c r="B155" s="29" t="n">
        <v>41274</v>
      </c>
      <c r="C155" s="30" t="n">
        <v>41244</v>
      </c>
      <c r="D155" s="31"/>
      <c r="E155" s="7" t="n">
        <v>267940.18703506</v>
      </c>
      <c r="F155" s="16" t="n">
        <f aca="false">E155/A155</f>
        <v>8643.23183984066</v>
      </c>
      <c r="G155" s="16" t="n">
        <f aca="false">F155*Curves!B146</f>
        <v>3833.74549372386</v>
      </c>
      <c r="H155" s="16" t="n">
        <f aca="false">G155*A155</f>
        <v>118846.11030544</v>
      </c>
      <c r="I155" s="16"/>
      <c r="J155" s="16"/>
      <c r="K155" s="32"/>
      <c r="M155" s="33" t="n">
        <v>41274</v>
      </c>
      <c r="N155" s="30" t="n">
        <v>41244</v>
      </c>
      <c r="O155" s="34"/>
      <c r="P155" s="35" t="n">
        <v>131970.53988294</v>
      </c>
      <c r="Q155" s="36" t="n">
        <f aca="false">P155/A155</f>
        <v>4257.11418977227</v>
      </c>
      <c r="R155" s="25" t="n">
        <f aca="false">Q155*Curves!B146</f>
        <v>1888.26270586399</v>
      </c>
      <c r="S155" s="25" t="n">
        <f aca="false">R155*A155</f>
        <v>58536.1438817837</v>
      </c>
      <c r="T155" s="25"/>
      <c r="U155" s="24"/>
      <c r="V155" s="32"/>
    </row>
    <row r="156" customFormat="false" ht="12.75" hidden="false" customHeight="false" outlineLevel="0" collapsed="false">
      <c r="D156" s="37"/>
      <c r="M156" s="38"/>
    </row>
  </sheetData>
  <mergeCells count="5">
    <mergeCell ref="A1:C1"/>
    <mergeCell ref="A2:C2"/>
    <mergeCell ref="A3:C3"/>
    <mergeCell ref="A4:C4"/>
    <mergeCell ref="A5:C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16.99"/>
  </cols>
  <sheetData>
    <row r="1" customFormat="false" ht="12.75" hidden="false" customHeight="false" outlineLevel="0" collapsed="false">
      <c r="B1" s="0" t="s">
        <v>22</v>
      </c>
    </row>
    <row r="2" customFormat="false" ht="12.75" hidden="false" customHeight="false" outlineLevel="0" collapsed="false">
      <c r="A2" s="39" t="n">
        <v>36861</v>
      </c>
      <c r="B2" s="0" t="n">
        <v>0.992888075664405</v>
      </c>
    </row>
    <row r="3" customFormat="false" ht="12.75" hidden="false" customHeight="false" outlineLevel="0" collapsed="false">
      <c r="A3" s="39" t="n">
        <v>36892</v>
      </c>
      <c r="B3" s="0" t="n">
        <v>0.987238527101454</v>
      </c>
    </row>
    <row r="4" customFormat="false" ht="12.75" hidden="false" customHeight="false" outlineLevel="0" collapsed="false">
      <c r="A4" s="39" t="n">
        <v>36923</v>
      </c>
      <c r="B4" s="0" t="n">
        <v>0.981432348254552</v>
      </c>
    </row>
    <row r="5" customFormat="false" ht="12.75" hidden="false" customHeight="false" outlineLevel="0" collapsed="false">
      <c r="A5" s="39" t="n">
        <v>36951</v>
      </c>
      <c r="B5" s="0" t="n">
        <v>0.97652470660897</v>
      </c>
    </row>
    <row r="6" customFormat="false" ht="12.75" hidden="false" customHeight="false" outlineLevel="0" collapsed="false">
      <c r="A6" s="39" t="n">
        <v>36982</v>
      </c>
      <c r="B6" s="0" t="n">
        <v>0.971165278737174</v>
      </c>
    </row>
    <row r="7" customFormat="false" ht="12.75" hidden="false" customHeight="false" outlineLevel="0" collapsed="false">
      <c r="A7" s="39" t="n">
        <v>37012</v>
      </c>
      <c r="B7" s="0" t="n">
        <v>0.965996255117034</v>
      </c>
    </row>
    <row r="8" customFormat="false" ht="12.75" hidden="false" customHeight="false" outlineLevel="0" collapsed="false">
      <c r="A8" s="39" t="n">
        <v>37043</v>
      </c>
      <c r="B8" s="0" t="n">
        <v>0.960731434906878</v>
      </c>
    </row>
    <row r="9" customFormat="false" ht="12.75" hidden="false" customHeight="false" outlineLevel="0" collapsed="false">
      <c r="A9" s="39" t="n">
        <v>37073</v>
      </c>
      <c r="B9" s="0" t="n">
        <v>0.955691028183199</v>
      </c>
    </row>
    <row r="10" customFormat="false" ht="12.75" hidden="false" customHeight="false" outlineLevel="0" collapsed="false">
      <c r="A10" s="39" t="n">
        <v>37104</v>
      </c>
      <c r="B10" s="0" t="n">
        <v>0.950514116991895</v>
      </c>
    </row>
    <row r="11" customFormat="false" ht="12.75" hidden="false" customHeight="false" outlineLevel="0" collapsed="false">
      <c r="A11" s="39" t="n">
        <v>37135</v>
      </c>
      <c r="B11" s="0" t="n">
        <v>0.945399710596701</v>
      </c>
    </row>
    <row r="12" customFormat="false" ht="12.75" hidden="false" customHeight="false" outlineLevel="0" collapsed="false">
      <c r="A12" s="39" t="n">
        <v>37165</v>
      </c>
      <c r="B12" s="0" t="n">
        <v>0.940486244693512</v>
      </c>
    </row>
    <row r="13" customFormat="false" ht="12.75" hidden="false" customHeight="false" outlineLevel="0" collapsed="false">
      <c r="A13" s="39" t="n">
        <v>37196</v>
      </c>
      <c r="B13" s="0" t="n">
        <v>0.935424699930824</v>
      </c>
    </row>
    <row r="14" customFormat="false" ht="12.75" hidden="false" customHeight="false" outlineLevel="0" collapsed="false">
      <c r="A14" s="39" t="n">
        <v>37226</v>
      </c>
      <c r="B14" s="0" t="n">
        <v>0.930574282867341</v>
      </c>
    </row>
    <row r="15" customFormat="false" ht="12.75" hidden="false" customHeight="false" outlineLevel="0" collapsed="false">
      <c r="A15" s="39" t="n">
        <v>37257</v>
      </c>
      <c r="B15" s="0" t="n">
        <v>0.925565991752007</v>
      </c>
    </row>
    <row r="16" customFormat="false" ht="12.75" hidden="false" customHeight="false" outlineLevel="0" collapsed="false">
      <c r="A16" s="39" t="n">
        <v>37288</v>
      </c>
      <c r="B16" s="0" t="n">
        <v>0.920534429152333</v>
      </c>
    </row>
    <row r="17" customFormat="false" ht="12.75" hidden="false" customHeight="false" outlineLevel="0" collapsed="false">
      <c r="A17" s="39" t="n">
        <v>37316</v>
      </c>
      <c r="B17" s="0" t="n">
        <v>0.916019724307666</v>
      </c>
    </row>
    <row r="18" customFormat="false" ht="12.75" hidden="false" customHeight="false" outlineLevel="0" collapsed="false">
      <c r="A18" s="39" t="n">
        <v>37347</v>
      </c>
      <c r="B18" s="0" t="n">
        <v>0.911065174594164</v>
      </c>
    </row>
    <row r="19" customFormat="false" ht="12.75" hidden="false" customHeight="false" outlineLevel="0" collapsed="false">
      <c r="A19" s="39" t="n">
        <v>37377</v>
      </c>
      <c r="B19" s="0" t="n">
        <v>0.906321514079037</v>
      </c>
    </row>
    <row r="20" customFormat="false" ht="12.75" hidden="false" customHeight="false" outlineLevel="0" collapsed="false">
      <c r="A20" s="39" t="n">
        <v>37408</v>
      </c>
      <c r="B20" s="0" t="n">
        <v>0.901456125180592</v>
      </c>
    </row>
    <row r="21" customFormat="false" ht="12.75" hidden="false" customHeight="false" outlineLevel="0" collapsed="false">
      <c r="A21" s="39" t="n">
        <v>37438</v>
      </c>
      <c r="B21" s="0" t="n">
        <v>0.89676452378342</v>
      </c>
    </row>
    <row r="22" customFormat="false" ht="12.75" hidden="false" customHeight="false" outlineLevel="0" collapsed="false">
      <c r="A22" s="39" t="n">
        <v>37469</v>
      </c>
      <c r="B22" s="0" t="n">
        <v>0.891919607384412</v>
      </c>
    </row>
    <row r="23" customFormat="false" ht="12.75" hidden="false" customHeight="false" outlineLevel="0" collapsed="false">
      <c r="A23" s="39" t="n">
        <v>37500</v>
      </c>
      <c r="B23" s="0" t="n">
        <v>0.887106492210995</v>
      </c>
    </row>
    <row r="24" customFormat="false" ht="12.75" hidden="false" customHeight="false" outlineLevel="0" collapsed="false">
      <c r="A24" s="39" t="n">
        <v>37530</v>
      </c>
      <c r="B24" s="0" t="n">
        <v>0.882468499994458</v>
      </c>
    </row>
    <row r="25" customFormat="false" ht="12.75" hidden="false" customHeight="false" outlineLevel="0" collapsed="false">
      <c r="A25" s="39" t="n">
        <v>37561</v>
      </c>
      <c r="B25" s="0" t="n">
        <v>0.877690772149979</v>
      </c>
    </row>
    <row r="26" customFormat="false" ht="12.75" hidden="false" customHeight="false" outlineLevel="0" collapsed="false">
      <c r="A26" s="39" t="n">
        <v>37591</v>
      </c>
      <c r="B26" s="0" t="n">
        <v>0.873094990432842</v>
      </c>
    </row>
    <row r="27" customFormat="false" ht="12.75" hidden="false" customHeight="false" outlineLevel="0" collapsed="false">
      <c r="A27" s="39" t="n">
        <v>37622</v>
      </c>
      <c r="B27" s="0" t="n">
        <v>0.868346555546969</v>
      </c>
    </row>
    <row r="28" customFormat="false" ht="12.75" hidden="false" customHeight="false" outlineLevel="0" collapsed="false">
      <c r="A28" s="39" t="n">
        <v>37653</v>
      </c>
      <c r="B28" s="0" t="n">
        <v>0.86358995037559</v>
      </c>
    </row>
    <row r="29" customFormat="false" ht="12.75" hidden="false" customHeight="false" outlineLevel="0" collapsed="false">
      <c r="A29" s="39" t="n">
        <v>37681</v>
      </c>
      <c r="B29" s="0" t="n">
        <v>0.859314809721473</v>
      </c>
    </row>
    <row r="30" customFormat="false" ht="12.75" hidden="false" customHeight="false" outlineLevel="0" collapsed="false">
      <c r="A30" s="39" t="n">
        <v>37712</v>
      </c>
      <c r="B30" s="0" t="n">
        <v>0.854622405045422</v>
      </c>
    </row>
    <row r="31" customFormat="false" ht="12.75" hidden="false" customHeight="false" outlineLevel="0" collapsed="false">
      <c r="A31" s="39" t="n">
        <v>37742</v>
      </c>
      <c r="B31" s="0" t="n">
        <v>0.850129183259253</v>
      </c>
    </row>
    <row r="32" customFormat="false" ht="12.75" hidden="false" customHeight="false" outlineLevel="0" collapsed="false">
      <c r="A32" s="39" t="n">
        <v>37773</v>
      </c>
      <c r="B32" s="0" t="n">
        <v>0.845512390175668</v>
      </c>
    </row>
    <row r="33" customFormat="false" ht="12.75" hidden="false" customHeight="false" outlineLevel="0" collapsed="false">
      <c r="A33" s="39" t="n">
        <v>37803</v>
      </c>
      <c r="B33" s="0" t="n">
        <v>0.841063637427056</v>
      </c>
    </row>
    <row r="34" customFormat="false" ht="12.75" hidden="false" customHeight="false" outlineLevel="0" collapsed="false">
      <c r="A34" s="39" t="n">
        <v>37834</v>
      </c>
      <c r="B34" s="0" t="n">
        <v>0.836483176680395</v>
      </c>
    </row>
    <row r="35" customFormat="false" ht="12.75" hidden="false" customHeight="false" outlineLevel="0" collapsed="false">
      <c r="A35" s="39" t="n">
        <v>37865</v>
      </c>
      <c r="B35" s="0" t="n">
        <v>0.831928106375166</v>
      </c>
    </row>
    <row r="36" customFormat="false" ht="12.75" hidden="false" customHeight="false" outlineLevel="0" collapsed="false">
      <c r="A36" s="39" t="n">
        <v>37895</v>
      </c>
      <c r="B36" s="0" t="n">
        <v>0.827538163939411</v>
      </c>
    </row>
    <row r="37" customFormat="false" ht="12.75" hidden="false" customHeight="false" outlineLevel="0" collapsed="false">
      <c r="A37" s="39" t="n">
        <v>37926</v>
      </c>
      <c r="B37" s="0" t="n">
        <v>0.823018798946874</v>
      </c>
    </row>
    <row r="38" customFormat="false" ht="12.75" hidden="false" customHeight="false" outlineLevel="0" collapsed="false">
      <c r="A38" s="39" t="n">
        <v>37956</v>
      </c>
      <c r="B38" s="0" t="n">
        <v>0.818668409313386</v>
      </c>
    </row>
    <row r="39" customFormat="false" ht="12.75" hidden="false" customHeight="false" outlineLevel="0" collapsed="false">
      <c r="A39" s="39" t="n">
        <v>37987</v>
      </c>
      <c r="B39" s="0" t="n">
        <v>0.81417323518572</v>
      </c>
    </row>
    <row r="40" customFormat="false" ht="12.75" hidden="false" customHeight="false" outlineLevel="0" collapsed="false">
      <c r="A40" s="39" t="n">
        <v>38018</v>
      </c>
      <c r="B40" s="0" t="n">
        <v>0.809675461338922</v>
      </c>
    </row>
    <row r="41" customFormat="false" ht="12.75" hidden="false" customHeight="false" outlineLevel="0" collapsed="false">
      <c r="A41" s="39" t="n">
        <v>38047</v>
      </c>
      <c r="B41" s="0" t="n">
        <v>0.805487746827755</v>
      </c>
    </row>
    <row r="42" customFormat="false" ht="12.75" hidden="false" customHeight="false" outlineLevel="0" collapsed="false">
      <c r="A42" s="39" t="n">
        <v>38078</v>
      </c>
      <c r="B42" s="0" t="n">
        <v>0.801052820560828</v>
      </c>
    </row>
    <row r="43" customFormat="false" ht="12.75" hidden="false" customHeight="false" outlineLevel="0" collapsed="false">
      <c r="A43" s="39" t="n">
        <v>38108</v>
      </c>
      <c r="B43" s="0" t="n">
        <v>0.796803917101083</v>
      </c>
    </row>
    <row r="44" customFormat="false" ht="12.75" hidden="false" customHeight="false" outlineLevel="0" collapsed="false">
      <c r="A44" s="39" t="n">
        <v>38139</v>
      </c>
      <c r="B44" s="0" t="n">
        <v>0.792436288634519</v>
      </c>
    </row>
    <row r="45" customFormat="false" ht="12.75" hidden="false" customHeight="false" outlineLevel="0" collapsed="false">
      <c r="A45" s="39" t="n">
        <v>38169</v>
      </c>
      <c r="B45" s="0" t="n">
        <v>0.788226379992847</v>
      </c>
    </row>
    <row r="46" customFormat="false" ht="12.75" hidden="false" customHeight="false" outlineLevel="0" collapsed="false">
      <c r="A46" s="39" t="n">
        <v>38200</v>
      </c>
      <c r="B46" s="0" t="n">
        <v>0.783892786306436</v>
      </c>
    </row>
    <row r="47" customFormat="false" ht="12.75" hidden="false" customHeight="false" outlineLevel="0" collapsed="false">
      <c r="A47" s="39" t="n">
        <v>38231</v>
      </c>
      <c r="B47" s="0" t="n">
        <v>0.779581741394713</v>
      </c>
    </row>
    <row r="48" customFormat="false" ht="12.75" hidden="false" customHeight="false" outlineLevel="0" collapsed="false">
      <c r="A48" s="39" t="n">
        <v>38261</v>
      </c>
      <c r="B48" s="0" t="n">
        <v>0.775426442283041</v>
      </c>
    </row>
    <row r="49" customFormat="false" ht="12.75" hidden="false" customHeight="false" outlineLevel="0" collapsed="false">
      <c r="A49" s="39" t="n">
        <v>38292</v>
      </c>
      <c r="B49" s="0" t="n">
        <v>0.77114987071049</v>
      </c>
    </row>
    <row r="50" customFormat="false" ht="12.75" hidden="false" customHeight="false" outlineLevel="0" collapsed="false">
      <c r="A50" s="39" t="n">
        <v>38322</v>
      </c>
      <c r="B50" s="0" t="n">
        <v>0.767032135608501</v>
      </c>
    </row>
    <row r="51" customFormat="false" ht="12.75" hidden="false" customHeight="false" outlineLevel="0" collapsed="false">
      <c r="A51" s="39" t="n">
        <v>38353</v>
      </c>
      <c r="B51" s="0" t="n">
        <v>0.762692832286335</v>
      </c>
    </row>
    <row r="52" customFormat="false" ht="12.75" hidden="false" customHeight="false" outlineLevel="0" collapsed="false">
      <c r="A52" s="39" t="n">
        <v>38384</v>
      </c>
      <c r="B52" s="0" t="n">
        <v>0.75828381874718</v>
      </c>
    </row>
    <row r="53" customFormat="false" ht="12.75" hidden="false" customHeight="false" outlineLevel="0" collapsed="false">
      <c r="A53" s="39" t="n">
        <v>38412</v>
      </c>
      <c r="B53" s="0" t="n">
        <v>0.754315363625014</v>
      </c>
    </row>
    <row r="54" customFormat="false" ht="12.75" hidden="false" customHeight="false" outlineLevel="0" collapsed="false">
      <c r="A54" s="39" t="n">
        <v>38443</v>
      </c>
      <c r="B54" s="0" t="n">
        <v>0.749937097963579</v>
      </c>
    </row>
    <row r="55" customFormat="false" ht="12.75" hidden="false" customHeight="false" outlineLevel="0" collapsed="false">
      <c r="A55" s="39" t="n">
        <v>38473</v>
      </c>
      <c r="B55" s="0" t="n">
        <v>0.745715469686693</v>
      </c>
    </row>
    <row r="56" customFormat="false" ht="12.75" hidden="false" customHeight="false" outlineLevel="0" collapsed="false">
      <c r="A56" s="39" t="n">
        <v>38504</v>
      </c>
      <c r="B56" s="0" t="n">
        <v>0.741369050694325</v>
      </c>
    </row>
    <row r="57" customFormat="false" ht="12.75" hidden="false" customHeight="false" outlineLevel="0" collapsed="false">
      <c r="A57" s="39" t="n">
        <v>38534</v>
      </c>
      <c r="B57" s="0" t="n">
        <v>0.737178267676796</v>
      </c>
    </row>
    <row r="58" customFormat="false" ht="12.75" hidden="false" customHeight="false" outlineLevel="0" collapsed="false">
      <c r="A58" s="39" t="n">
        <v>38565</v>
      </c>
      <c r="B58" s="0" t="n">
        <v>0.732863747564048</v>
      </c>
    </row>
    <row r="59" customFormat="false" ht="12.75" hidden="false" customHeight="false" outlineLevel="0" collapsed="false">
      <c r="A59" s="39" t="n">
        <v>38596</v>
      </c>
      <c r="B59" s="0" t="n">
        <v>0.728565456688866</v>
      </c>
    </row>
    <row r="60" customFormat="false" ht="12.75" hidden="false" customHeight="false" outlineLevel="0" collapsed="false">
      <c r="A60" s="39" t="n">
        <v>38626</v>
      </c>
      <c r="B60" s="0" t="n">
        <v>0.724421283545609</v>
      </c>
    </row>
    <row r="61" customFormat="false" ht="12.75" hidden="false" customHeight="false" outlineLevel="0" collapsed="false">
      <c r="A61" s="39" t="n">
        <v>38657</v>
      </c>
      <c r="B61" s="0" t="n">
        <v>0.720197787488458</v>
      </c>
    </row>
    <row r="62" customFormat="false" ht="12.75" hidden="false" customHeight="false" outlineLevel="0" collapsed="false">
      <c r="A62" s="39" t="n">
        <v>38687</v>
      </c>
      <c r="B62" s="0" t="n">
        <v>0.716247335300539</v>
      </c>
    </row>
    <row r="63" customFormat="false" ht="12.75" hidden="false" customHeight="false" outlineLevel="0" collapsed="false">
      <c r="A63" s="39" t="n">
        <v>38718</v>
      </c>
      <c r="B63" s="0" t="n">
        <v>0.71218473611051</v>
      </c>
    </row>
    <row r="64" customFormat="false" ht="12.75" hidden="false" customHeight="false" outlineLevel="0" collapsed="false">
      <c r="A64" s="39" t="n">
        <v>38749</v>
      </c>
      <c r="B64" s="0" t="n">
        <v>0.708141917483904</v>
      </c>
    </row>
    <row r="65" customFormat="false" ht="12.75" hidden="false" customHeight="false" outlineLevel="0" collapsed="false">
      <c r="A65" s="39" t="n">
        <v>38777</v>
      </c>
      <c r="B65" s="0" t="n">
        <v>0.704507278737616</v>
      </c>
    </row>
    <row r="66" customFormat="false" ht="12.75" hidden="false" customHeight="false" outlineLevel="0" collapsed="false">
      <c r="A66" s="39" t="n">
        <v>38808</v>
      </c>
      <c r="B66" s="0" t="n">
        <v>0.70050189971072</v>
      </c>
    </row>
    <row r="67" customFormat="false" ht="12.75" hidden="false" customHeight="false" outlineLevel="0" collapsed="false">
      <c r="A67" s="39" t="n">
        <v>38838</v>
      </c>
      <c r="B67" s="0" t="n">
        <v>0.696644353838589</v>
      </c>
    </row>
    <row r="68" customFormat="false" ht="12.75" hidden="false" customHeight="false" outlineLevel="0" collapsed="false">
      <c r="A68" s="39" t="n">
        <v>38869</v>
      </c>
      <c r="B68" s="0" t="n">
        <v>0.692677398761781</v>
      </c>
    </row>
    <row r="69" customFormat="false" ht="12.75" hidden="false" customHeight="false" outlineLevel="0" collapsed="false">
      <c r="A69" s="39" t="n">
        <v>38899</v>
      </c>
      <c r="B69" s="0" t="n">
        <v>0.688856897680467</v>
      </c>
    </row>
    <row r="70" customFormat="false" ht="12.75" hidden="false" customHeight="false" outlineLevel="0" collapsed="false">
      <c r="A70" s="39" t="n">
        <v>38930</v>
      </c>
      <c r="B70" s="0" t="n">
        <v>0.684928078185453</v>
      </c>
    </row>
    <row r="71" customFormat="false" ht="12.75" hidden="false" customHeight="false" outlineLevel="0" collapsed="false">
      <c r="A71" s="39" t="n">
        <v>38961</v>
      </c>
      <c r="B71" s="0" t="n">
        <v>0.681018528936596</v>
      </c>
    </row>
    <row r="72" customFormat="false" ht="12.75" hidden="false" customHeight="false" outlineLevel="0" collapsed="false">
      <c r="A72" s="39" t="n">
        <v>38991</v>
      </c>
      <c r="B72" s="0" t="n">
        <v>0.677253372307801</v>
      </c>
    </row>
    <row r="73" customFormat="false" ht="12.75" hidden="false" customHeight="false" outlineLevel="0" collapsed="false">
      <c r="A73" s="39" t="n">
        <v>39022</v>
      </c>
      <c r="B73" s="0" t="n">
        <v>0.67338152597206</v>
      </c>
    </row>
    <row r="74" customFormat="false" ht="12.75" hidden="false" customHeight="false" outlineLevel="0" collapsed="false">
      <c r="A74" s="39" t="n">
        <v>39052</v>
      </c>
      <c r="B74" s="0" t="n">
        <v>0.669652717801427</v>
      </c>
    </row>
    <row r="75" customFormat="false" ht="12.75" hidden="false" customHeight="false" outlineLevel="0" collapsed="false">
      <c r="A75" s="39" t="n">
        <v>39083</v>
      </c>
      <c r="B75" s="0" t="n">
        <v>0.66581828900143</v>
      </c>
    </row>
    <row r="76" customFormat="false" ht="12.75" hidden="false" customHeight="false" outlineLevel="0" collapsed="false">
      <c r="A76" s="39" t="n">
        <v>39114</v>
      </c>
      <c r="B76" s="0" t="n">
        <v>0.66200276669093</v>
      </c>
    </row>
    <row r="77" customFormat="false" ht="12.75" hidden="false" customHeight="false" outlineLevel="0" collapsed="false">
      <c r="A77" s="39" t="n">
        <v>39142</v>
      </c>
      <c r="B77" s="0" t="n">
        <v>0.658572678088165</v>
      </c>
    </row>
    <row r="78" customFormat="false" ht="12.75" hidden="false" customHeight="false" outlineLevel="0" collapsed="false">
      <c r="A78" s="39" t="n">
        <v>39173</v>
      </c>
      <c r="B78" s="0" t="n">
        <v>0.654792936905143</v>
      </c>
    </row>
    <row r="79" customFormat="false" ht="12.75" hidden="false" customHeight="false" outlineLevel="0" collapsed="false">
      <c r="A79" s="39" t="n">
        <v>39203</v>
      </c>
      <c r="B79" s="0" t="n">
        <v>0.651152923083655</v>
      </c>
    </row>
    <row r="80" customFormat="false" ht="12.75" hidden="false" customHeight="false" outlineLevel="0" collapsed="false">
      <c r="A80" s="39" t="n">
        <v>39234</v>
      </c>
      <c r="B80" s="0" t="n">
        <v>0.647409898207493</v>
      </c>
    </row>
    <row r="81" customFormat="false" ht="12.75" hidden="false" customHeight="false" outlineLevel="0" collapsed="false">
      <c r="A81" s="39" t="n">
        <v>39264</v>
      </c>
      <c r="B81" s="0" t="n">
        <v>0.643805280101187</v>
      </c>
    </row>
    <row r="82" customFormat="false" ht="12.75" hidden="false" customHeight="false" outlineLevel="0" collapsed="false">
      <c r="A82" s="39" t="n">
        <v>39295</v>
      </c>
      <c r="B82" s="0" t="n">
        <v>0.64009869037061</v>
      </c>
    </row>
    <row r="83" customFormat="false" ht="12.75" hidden="false" customHeight="false" outlineLevel="0" collapsed="false">
      <c r="A83" s="39" t="n">
        <v>39326</v>
      </c>
      <c r="B83" s="0" t="n">
        <v>0.636410509505173</v>
      </c>
    </row>
    <row r="84" customFormat="false" ht="12.75" hidden="false" customHeight="false" outlineLevel="0" collapsed="false">
      <c r="A84" s="39" t="n">
        <v>39356</v>
      </c>
      <c r="B84" s="0" t="n">
        <v>0.632858761962675</v>
      </c>
    </row>
    <row r="85" customFormat="false" ht="12.75" hidden="false" customHeight="false" outlineLevel="0" collapsed="false">
      <c r="A85" s="39" t="n">
        <v>39387</v>
      </c>
      <c r="B85" s="0" t="n">
        <v>0.629207720556893</v>
      </c>
    </row>
    <row r="86" customFormat="false" ht="12.75" hidden="false" customHeight="false" outlineLevel="0" collapsed="false">
      <c r="A86" s="39" t="n">
        <v>39417</v>
      </c>
      <c r="B86" s="0" t="n">
        <v>0.625694944909894</v>
      </c>
    </row>
    <row r="87" customFormat="false" ht="12.75" hidden="false" customHeight="false" outlineLevel="0" collapsed="false">
      <c r="A87" s="39" t="n">
        <v>39448</v>
      </c>
      <c r="B87" s="0" t="n">
        <v>0.622082962005888</v>
      </c>
    </row>
    <row r="88" customFormat="false" ht="12.75" hidden="false" customHeight="false" outlineLevel="0" collapsed="false">
      <c r="A88" s="39" t="n">
        <v>39479</v>
      </c>
      <c r="B88" s="0" t="n">
        <v>0.618489085429332</v>
      </c>
    </row>
    <row r="89" customFormat="false" ht="12.75" hidden="false" customHeight="false" outlineLevel="0" collapsed="false">
      <c r="A89" s="39" t="n">
        <v>39508</v>
      </c>
      <c r="B89" s="0" t="n">
        <v>0.615143399200318</v>
      </c>
    </row>
    <row r="90" customFormat="false" ht="12.75" hidden="false" customHeight="false" outlineLevel="0" collapsed="false">
      <c r="A90" s="39" t="n">
        <v>39539</v>
      </c>
      <c r="B90" s="0" t="n">
        <v>0.611584360637851</v>
      </c>
    </row>
    <row r="91" customFormat="false" ht="12.75" hidden="false" customHeight="false" outlineLevel="0" collapsed="false">
      <c r="A91" s="39" t="n">
        <v>39569</v>
      </c>
      <c r="B91" s="0" t="n">
        <v>0.608157167316354</v>
      </c>
    </row>
    <row r="92" customFormat="false" ht="12.75" hidden="false" customHeight="false" outlineLevel="0" collapsed="false">
      <c r="A92" s="39" t="n">
        <v>39600</v>
      </c>
      <c r="B92" s="0" t="n">
        <v>0.604633269392415</v>
      </c>
    </row>
    <row r="93" customFormat="false" ht="12.75" hidden="false" customHeight="false" outlineLevel="0" collapsed="false">
      <c r="A93" s="39" t="n">
        <v>39630</v>
      </c>
      <c r="B93" s="0" t="n">
        <v>0.60123994800302</v>
      </c>
    </row>
    <row r="94" customFormat="false" ht="12.75" hidden="false" customHeight="false" outlineLevel="0" collapsed="false">
      <c r="A94" s="39" t="n">
        <v>39661</v>
      </c>
      <c r="B94" s="0" t="n">
        <v>0.597750911780073</v>
      </c>
    </row>
    <row r="95" customFormat="false" ht="12.75" hidden="false" customHeight="false" outlineLevel="0" collapsed="false">
      <c r="A95" s="39" t="n">
        <v>39692</v>
      </c>
      <c r="B95" s="0" t="n">
        <v>0.594279485704033</v>
      </c>
    </row>
    <row r="96" customFormat="false" ht="12.75" hidden="false" customHeight="false" outlineLevel="0" collapsed="false">
      <c r="A96" s="39" t="n">
        <v>39722</v>
      </c>
      <c r="B96" s="0" t="n">
        <v>0.590936740971369</v>
      </c>
    </row>
    <row r="97" customFormat="false" ht="12.75" hidden="false" customHeight="false" outlineLevel="0" collapsed="false">
      <c r="A97" s="39" t="n">
        <v>39753</v>
      </c>
      <c r="B97" s="0" t="n">
        <v>0.587499758515312</v>
      </c>
    </row>
    <row r="98" customFormat="false" ht="12.75" hidden="false" customHeight="false" outlineLevel="0" collapsed="false">
      <c r="A98" s="39" t="n">
        <v>39783</v>
      </c>
      <c r="B98" s="0" t="n">
        <v>0.584190212857835</v>
      </c>
    </row>
    <row r="99" customFormat="false" ht="12.75" hidden="false" customHeight="false" outlineLevel="0" collapsed="false">
      <c r="A99" s="39" t="n">
        <v>39814</v>
      </c>
      <c r="B99" s="0" t="n">
        <v>0.580787398552467</v>
      </c>
    </row>
    <row r="100" customFormat="false" ht="12.75" hidden="false" customHeight="false" outlineLevel="0" collapsed="false">
      <c r="A100" s="39" t="n">
        <v>39845</v>
      </c>
      <c r="B100" s="0" t="n">
        <v>0.577401843265798</v>
      </c>
    </row>
    <row r="101" customFormat="false" ht="12.75" hidden="false" customHeight="false" outlineLevel="0" collapsed="false">
      <c r="A101" s="39" t="n">
        <v>39873</v>
      </c>
      <c r="B101" s="0" t="n">
        <v>0.574358698125804</v>
      </c>
    </row>
    <row r="102" customFormat="false" ht="12.75" hidden="false" customHeight="false" outlineLevel="0" collapsed="false">
      <c r="A102" s="39" t="n">
        <v>39904</v>
      </c>
      <c r="B102" s="0" t="n">
        <v>0.57100579574345</v>
      </c>
    </row>
    <row r="103" customFormat="false" ht="12.75" hidden="false" customHeight="false" outlineLevel="0" collapsed="false">
      <c r="A103" s="39" t="n">
        <v>39934</v>
      </c>
      <c r="B103" s="0" t="n">
        <v>0.567777290421659</v>
      </c>
    </row>
    <row r="104" customFormat="false" ht="12.75" hidden="false" customHeight="false" outlineLevel="0" collapsed="false">
      <c r="A104" s="39" t="n">
        <v>39965</v>
      </c>
      <c r="B104" s="0" t="n">
        <v>0.564457880269213</v>
      </c>
    </row>
    <row r="105" customFormat="false" ht="12.75" hidden="false" customHeight="false" outlineLevel="0" collapsed="false">
      <c r="A105" s="39" t="n">
        <v>39995</v>
      </c>
      <c r="B105" s="0" t="n">
        <v>0.561261655662231</v>
      </c>
    </row>
    <row r="106" customFormat="false" ht="12.75" hidden="false" customHeight="false" outlineLevel="0" collapsed="false">
      <c r="A106" s="39" t="n">
        <v>40026</v>
      </c>
      <c r="B106" s="0" t="n">
        <v>0.55797546710828</v>
      </c>
    </row>
    <row r="107" customFormat="false" ht="12.75" hidden="false" customHeight="false" outlineLevel="0" collapsed="false">
      <c r="A107" s="39" t="n">
        <v>40057</v>
      </c>
      <c r="B107" s="0" t="n">
        <v>0.554706058395482</v>
      </c>
    </row>
    <row r="108" customFormat="false" ht="12.75" hidden="false" customHeight="false" outlineLevel="0" collapsed="false">
      <c r="A108" s="39" t="n">
        <v>40087</v>
      </c>
      <c r="B108" s="0" t="n">
        <v>0.551558025802262</v>
      </c>
    </row>
    <row r="109" customFormat="false" ht="12.75" hidden="false" customHeight="false" outlineLevel="0" collapsed="false">
      <c r="A109" s="39" t="n">
        <v>40118</v>
      </c>
      <c r="B109" s="0" t="n">
        <v>0.548321433167872</v>
      </c>
    </row>
    <row r="110" customFormat="false" ht="12.75" hidden="false" customHeight="false" outlineLevel="0" collapsed="false">
      <c r="A110" s="39" t="n">
        <v>40148</v>
      </c>
      <c r="B110" s="0" t="n">
        <v>0.545205028647661</v>
      </c>
    </row>
    <row r="111" customFormat="false" ht="12.75" hidden="false" customHeight="false" outlineLevel="0" collapsed="false">
      <c r="A111" s="39" t="n">
        <v>40179</v>
      </c>
      <c r="B111" s="0" t="n">
        <v>0.542000984971743</v>
      </c>
    </row>
    <row r="112" customFormat="false" ht="12.75" hidden="false" customHeight="false" outlineLevel="0" collapsed="false">
      <c r="A112" s="39" t="n">
        <v>40210</v>
      </c>
      <c r="B112" s="0" t="n">
        <v>0.538813380651125</v>
      </c>
    </row>
    <row r="113" customFormat="false" ht="12.75" hidden="false" customHeight="false" outlineLevel="0" collapsed="false">
      <c r="A113" s="39" t="n">
        <v>40238</v>
      </c>
      <c r="B113" s="0" t="n">
        <v>0.535948327212496</v>
      </c>
    </row>
    <row r="114" customFormat="false" ht="12.75" hidden="false" customHeight="false" outlineLevel="0" collapsed="false">
      <c r="A114" s="39" t="n">
        <v>40269</v>
      </c>
      <c r="B114" s="0" t="n">
        <v>0.532791821767273</v>
      </c>
    </row>
    <row r="115" customFormat="false" ht="12.75" hidden="false" customHeight="false" outlineLevel="0" collapsed="false">
      <c r="A115" s="39" t="n">
        <v>40299</v>
      </c>
      <c r="B115" s="0" t="n">
        <v>0.52975260352885</v>
      </c>
    </row>
    <row r="116" customFormat="false" ht="12.75" hidden="false" customHeight="false" outlineLevel="0" collapsed="false">
      <c r="A116" s="39" t="n">
        <v>40330</v>
      </c>
      <c r="B116" s="0" t="n">
        <v>0.526627991854765</v>
      </c>
    </row>
    <row r="117" customFormat="false" ht="12.75" hidden="false" customHeight="false" outlineLevel="0" collapsed="false">
      <c r="A117" s="39" t="n">
        <v>40360</v>
      </c>
      <c r="B117" s="0" t="n">
        <v>0.523619511498414</v>
      </c>
    </row>
    <row r="118" customFormat="false" ht="12.75" hidden="false" customHeight="false" outlineLevel="0" collapsed="false">
      <c r="A118" s="39" t="n">
        <v>40391</v>
      </c>
      <c r="B118" s="0" t="n">
        <v>0.520526531363804</v>
      </c>
    </row>
    <row r="119" customFormat="false" ht="12.75" hidden="false" customHeight="false" outlineLevel="0" collapsed="false">
      <c r="A119" s="39" t="n">
        <v>40422</v>
      </c>
      <c r="B119" s="0" t="n">
        <v>0.517449526230693</v>
      </c>
    </row>
    <row r="120" customFormat="false" ht="12.75" hidden="false" customHeight="false" outlineLevel="0" collapsed="false">
      <c r="A120" s="39" t="n">
        <v>40452</v>
      </c>
      <c r="B120" s="0" t="n">
        <v>0.514486926383341</v>
      </c>
    </row>
    <row r="121" customFormat="false" ht="12.75" hidden="false" customHeight="false" outlineLevel="0" collapsed="false">
      <c r="A121" s="39" t="n">
        <v>40483</v>
      </c>
      <c r="B121" s="0" t="n">
        <v>0.511459447840835</v>
      </c>
    </row>
    <row r="122" customFormat="false" ht="12.75" hidden="false" customHeight="false" outlineLevel="0" collapsed="false">
      <c r="A122" s="39" t="n">
        <v>40513</v>
      </c>
      <c r="B122" s="0" t="n">
        <v>0.508605570250108</v>
      </c>
    </row>
    <row r="123" customFormat="false" ht="12.75" hidden="false" customHeight="false" outlineLevel="0" collapsed="false">
      <c r="A123" s="39" t="n">
        <v>40544</v>
      </c>
      <c r="B123" s="0" t="n">
        <v>0.505672418015194</v>
      </c>
    </row>
    <row r="124" customFormat="false" ht="12.75" hidden="false" customHeight="false" outlineLevel="0" collapsed="false">
      <c r="A124" s="39" t="n">
        <v>40575</v>
      </c>
      <c r="B124" s="0" t="n">
        <v>0.502755298533197</v>
      </c>
    </row>
    <row r="125" customFormat="false" ht="12.75" hidden="false" customHeight="false" outlineLevel="0" collapsed="false">
      <c r="A125" s="39" t="n">
        <v>40603</v>
      </c>
      <c r="B125" s="0" t="n">
        <v>0.500134192992511</v>
      </c>
    </row>
    <row r="126" customFormat="false" ht="12.75" hidden="false" customHeight="false" outlineLevel="0" collapsed="false">
      <c r="A126" s="39" t="n">
        <v>40634</v>
      </c>
      <c r="B126" s="0" t="n">
        <v>0.497247360501589</v>
      </c>
    </row>
    <row r="127" customFormat="false" ht="12.75" hidden="false" customHeight="false" outlineLevel="0" collapsed="false">
      <c r="A127" s="39" t="n">
        <v>40664</v>
      </c>
      <c r="B127" s="0" t="n">
        <v>0.494468691406557</v>
      </c>
    </row>
    <row r="128" customFormat="false" ht="12.75" hidden="false" customHeight="false" outlineLevel="0" collapsed="false">
      <c r="A128" s="39" t="n">
        <v>40695</v>
      </c>
      <c r="B128" s="0" t="n">
        <v>0.491612862124781</v>
      </c>
    </row>
    <row r="129" customFormat="false" ht="12.75" hidden="false" customHeight="false" outlineLevel="0" collapsed="false">
      <c r="A129" s="39" t="n">
        <v>40725</v>
      </c>
      <c r="B129" s="0" t="n">
        <v>0.48886404446253</v>
      </c>
    </row>
    <row r="130" customFormat="false" ht="12.75" hidden="false" customHeight="false" outlineLevel="0" collapsed="false">
      <c r="A130" s="39" t="n">
        <v>40756</v>
      </c>
      <c r="B130" s="0" t="n">
        <v>0.486038905670252</v>
      </c>
    </row>
    <row r="131" customFormat="false" ht="12.75" hidden="false" customHeight="false" outlineLevel="0" collapsed="false">
      <c r="A131" s="39" t="n">
        <v>40787</v>
      </c>
      <c r="B131" s="0" t="n">
        <v>0.48322924477759</v>
      </c>
    </row>
    <row r="132" customFormat="false" ht="12.75" hidden="false" customHeight="false" outlineLevel="0" collapsed="false">
      <c r="A132" s="39" t="n">
        <v>40817</v>
      </c>
      <c r="B132" s="0" t="n">
        <v>0.480524880124979</v>
      </c>
    </row>
    <row r="133" customFormat="false" ht="12.75" hidden="false" customHeight="false" outlineLevel="0" collapsed="false">
      <c r="A133" s="39" t="n">
        <v>40848</v>
      </c>
      <c r="B133" s="0" t="n">
        <v>0.477745443597447</v>
      </c>
    </row>
    <row r="134" customFormat="false" ht="12.75" hidden="false" customHeight="false" outlineLevel="0" collapsed="false">
      <c r="A134" s="39" t="n">
        <v>40878</v>
      </c>
      <c r="B134" s="0" t="n">
        <v>0.475070180188524</v>
      </c>
    </row>
    <row r="135" customFormat="false" ht="12.75" hidden="false" customHeight="false" outlineLevel="0" collapsed="false">
      <c r="A135" s="39" t="n">
        <v>40909</v>
      </c>
      <c r="B135" s="0" t="n">
        <v>0.472320662588127</v>
      </c>
    </row>
    <row r="136" customFormat="false" ht="12.75" hidden="false" customHeight="false" outlineLevel="0" collapsed="false">
      <c r="A136" s="39" t="n">
        <v>40940</v>
      </c>
      <c r="B136" s="0" t="n">
        <v>0.469586233552644</v>
      </c>
    </row>
    <row r="137" customFormat="false" ht="12.75" hidden="false" customHeight="false" outlineLevel="0" collapsed="false">
      <c r="A137" s="39" t="n">
        <v>40969</v>
      </c>
      <c r="B137" s="0" t="n">
        <v>0.467041810178307</v>
      </c>
    </row>
    <row r="138" customFormat="false" ht="12.75" hidden="false" customHeight="false" outlineLevel="0" collapsed="false">
      <c r="A138" s="39" t="n">
        <v>41000</v>
      </c>
      <c r="B138" s="0" t="n">
        <v>0.464336364213012</v>
      </c>
    </row>
    <row r="139" customFormat="false" ht="12.75" hidden="false" customHeight="false" outlineLevel="0" collapsed="false">
      <c r="A139" s="39" t="n">
        <v>41030</v>
      </c>
      <c r="B139" s="0" t="n">
        <v>0.461732341441496</v>
      </c>
    </row>
    <row r="140" customFormat="false" ht="12.75" hidden="false" customHeight="false" outlineLevel="0" collapsed="false">
      <c r="A140" s="39" t="n">
        <v>41061</v>
      </c>
      <c r="B140" s="0" t="n">
        <v>0.459056065702031</v>
      </c>
    </row>
    <row r="141" customFormat="false" ht="12.75" hidden="false" customHeight="false" outlineLevel="0" collapsed="false">
      <c r="A141" s="39" t="n">
        <v>41091</v>
      </c>
      <c r="B141" s="0" t="n">
        <v>0.456480128831059</v>
      </c>
    </row>
    <row r="142" customFormat="false" ht="12.75" hidden="false" customHeight="false" outlineLevel="0" collapsed="false">
      <c r="A142" s="39" t="n">
        <v>41122</v>
      </c>
      <c r="B142" s="0" t="n">
        <v>0.453832727760999</v>
      </c>
    </row>
    <row r="143" customFormat="false" ht="12.75" hidden="false" customHeight="false" outlineLevel="0" collapsed="false">
      <c r="A143" s="39" t="n">
        <v>41153</v>
      </c>
      <c r="B143" s="0" t="n">
        <v>0.451199888327487</v>
      </c>
    </row>
    <row r="144" customFormat="false" ht="12.75" hidden="false" customHeight="false" outlineLevel="0" collapsed="false">
      <c r="A144" s="39" t="n">
        <v>41183</v>
      </c>
      <c r="B144" s="0" t="n">
        <v>0.448665772933358</v>
      </c>
    </row>
    <row r="145" customFormat="false" ht="12.75" hidden="false" customHeight="false" outlineLevel="0" collapsed="false">
      <c r="A145" s="39" t="n">
        <v>41214</v>
      </c>
      <c r="B145" s="0" t="n">
        <v>0.446061367655166</v>
      </c>
    </row>
    <row r="146" customFormat="false" ht="12.75" hidden="false" customHeight="false" outlineLevel="0" collapsed="false">
      <c r="A146" s="39" t="n">
        <v>41244</v>
      </c>
      <c r="B146" s="0" t="n">
        <v>0.443554629190015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2000-10-18T17:42:42Z</dcterms:created>
  <dc:creator>mtehan</dc:creator>
  <dc:description/>
  <dc:language>en-US</dc:language>
  <cp:lastModifiedBy>rdyk</cp:lastModifiedBy>
  <dcterms:modified xsi:type="dcterms:W3CDTF">2000-10-19T18:43:26Z</dcterms:modified>
  <cp:revision>0</cp:revision>
  <dc:subject/>
  <dc:title/>
</cp:coreProperties>
</file>