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definedNames>
    <definedName function="true" hidden="false" name="AMERB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<sst xmlns="http://schemas.openxmlformats.org/spreadsheetml/2006/main" count="16" uniqueCount="16">
  <si>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American Put Option Valuation on Forward Contract</t>
  </si>
  <si>
    <t xml:space="preserve">Premium (US$)</t>
  </si>
  <si>
    <t xml:space="preserve">Premium (%)</t>
  </si>
  <si>
    <t xml:space="preserve">Valuation Date</t>
  </si>
  <si>
    <t xml:space="preserve">Expiration Date</t>
  </si>
  <si>
    <t xml:space="preserve">Years to expiry</t>
  </si>
  <si>
    <t xml:space="preserve">ENE Screen Price</t>
  </si>
  <si>
    <t xml:space="preserve">Forward Price</t>
  </si>
  <si>
    <t xml:space="preserve">Strike Price on Fwd</t>
  </si>
  <si>
    <t xml:space="preserve">Volatility</t>
  </si>
  <si>
    <t xml:space="preserve">IR</t>
  </si>
  <si>
    <t xml:space="preserve">Div. Yield</t>
  </si>
  <si>
    <t xml:space="preserve">Div. US$</t>
  </si>
  <si>
    <t xml:space="preserve">Days to Expiry</t>
  </si>
  <si>
    <t xml:space="preserve">Call Flag (Put = 0)</t>
  </si>
  <si>
    <t xml:space="preserve">Ret Type (Premium = 0)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</si>
</sst>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0%"/>
    <numFmt numFmtId="167" formatCode="0.0%"/>
    <numFmt numFmtId="168" formatCode="[$-409]m/d/yyyy"/>
    <numFmt numFmtId="169" formatCode="0.00"/>
    <numFmt numFmtId="170" formatCode="0.00%"/>
    <numFmt numFmtId="171" formatCode="#,##0"/>
  </numFmts>
  <fonts count="9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FF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8"/>
      <color rgb="FF0000FF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5" min="5" style="0" width="13.82"/>
    <col collapsed="false" customWidth="true" hidden="false" outlineLevel="0" max="6" min="6" style="0" width="15.15"/>
  </cols>
  <sheetData>
    <row r="2" customFormat="false" ht="23.25" hidden="false" customHeight="false" outlineLevel="0" collapsed="false">
      <c r="B2" s="1" t="s">
        <v>0</v>
      </c>
    </row>
    <row r="4" customFormat="false" ht="18" hidden="false" customHeight="false" outlineLevel="0" collapsed="false">
      <c r="C4" s="2" t="s">
        <v>1</v>
      </c>
      <c r="D4" s="2"/>
      <c r="F4" s="3" t="e">
        <f aca="false">AMERB(F12,F13,F17,F17,F16,F21,F22,400,F23)</f>
        <v>#NAME?</v>
      </c>
    </row>
    <row r="5" customFormat="false" ht="18" hidden="false" customHeight="false" outlineLevel="0" collapsed="false">
      <c r="C5" s="2" t="s">
        <v>2</v>
      </c>
      <c r="D5" s="2"/>
      <c r="F5" s="4" t="e">
        <f aca="false">F4/F12</f>
        <v>#NAME?</v>
      </c>
    </row>
    <row r="7" customFormat="false" ht="11.25" hidden="false" customHeight="false" outlineLevel="0" collapsed="false">
      <c r="C7" s="0" t="s">
        <v>3</v>
      </c>
      <c r="E7" s="5" t="n">
        <f aca="true">TODAY()</f>
        <v>45926</v>
      </c>
    </row>
    <row r="8" customFormat="false" ht="11.25" hidden="false" customHeight="false" outlineLevel="0" collapsed="false">
      <c r="C8" s="0" t="s">
        <v>4</v>
      </c>
      <c r="E8" s="5" t="n">
        <f aca="false">DATE(YEAR(E7)+E9,MONTH(E7),DAY(E7))</f>
        <v>47387</v>
      </c>
    </row>
    <row r="9" customFormat="false" ht="11.25" hidden="false" customHeight="false" outlineLevel="0" collapsed="false">
      <c r="C9" s="0" t="s">
        <v>5</v>
      </c>
      <c r="E9" s="6" t="n">
        <v>4</v>
      </c>
    </row>
    <row r="11" customFormat="false" ht="11.25" hidden="false" customHeight="false" outlineLevel="0" collapsed="false">
      <c r="D11" s="0" t="s">
        <v>6</v>
      </c>
      <c r="F11" s="6" t="n">
        <v>62.05</v>
      </c>
    </row>
    <row r="12" customFormat="false" ht="11.25" hidden="false" customHeight="false" outlineLevel="0" collapsed="false">
      <c r="D12" s="0" t="s">
        <v>7</v>
      </c>
      <c r="F12" s="7" t="n">
        <f aca="false">F11*EXP((F17-F18)*E9)</f>
        <v>73.3841843799317</v>
      </c>
    </row>
    <row r="13" customFormat="false" ht="11.25" hidden="false" customHeight="false" outlineLevel="0" collapsed="false">
      <c r="D13" s="0" t="s">
        <v>8</v>
      </c>
      <c r="F13" s="7" t="n">
        <f aca="false">F12</f>
        <v>73.3841843799317</v>
      </c>
    </row>
    <row r="14" customFormat="false" ht="11.25" hidden="false" customHeight="false" outlineLevel="0" collapsed="false">
      <c r="F14" s="6"/>
    </row>
    <row r="16" customFormat="false" ht="11.25" hidden="false" customHeight="false" outlineLevel="0" collapsed="false">
      <c r="D16" s="0" t="s">
        <v>9</v>
      </c>
      <c r="F16" s="8" t="n">
        <v>0.43</v>
      </c>
    </row>
    <row r="17" customFormat="false" ht="11.25" hidden="false" customHeight="false" outlineLevel="0" collapsed="false">
      <c r="D17" s="0" t="s">
        <v>10</v>
      </c>
      <c r="F17" s="9" t="n">
        <v>0.05</v>
      </c>
    </row>
    <row r="18" customFormat="false" ht="11.25" hidden="false" customHeight="false" outlineLevel="0" collapsed="false">
      <c r="D18" s="0" t="s">
        <v>11</v>
      </c>
      <c r="F18" s="10" t="n">
        <f aca="false">F19/F11</f>
        <v>0.008058017727639</v>
      </c>
    </row>
    <row r="19" customFormat="false" ht="11.25" hidden="false" customHeight="false" outlineLevel="0" collapsed="false">
      <c r="D19" s="0" t="s">
        <v>12</v>
      </c>
      <c r="F19" s="6" t="n">
        <v>0.5</v>
      </c>
    </row>
    <row r="21" customFormat="false" ht="11.25" hidden="false" customHeight="false" outlineLevel="0" collapsed="false">
      <c r="D21" s="0" t="s">
        <v>13</v>
      </c>
      <c r="F21" s="11" t="n">
        <f aca="false">E8-E7</f>
        <v>1461</v>
      </c>
    </row>
    <row r="22" customFormat="false" ht="11.25" hidden="false" customHeight="false" outlineLevel="0" collapsed="false">
      <c r="D22" s="0" t="s">
        <v>14</v>
      </c>
      <c r="F22" s="0" t="n">
        <v>0</v>
      </c>
    </row>
    <row r="23" customFormat="false" ht="11.25" hidden="false" customHeight="false" outlineLevel="0" collapsed="false">
      <c r="D23" s="0" t="s">
        <v>15</v>
      </c>
      <c r="F2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2001-03-13T19:30:08Z</dcterms:created>
  <dc:creator>Paulo Issler</dc:creator>
  <dc:description/>
  <dc:language>en-US</dc:language>
  <cp:lastModifiedBy>Paulo Issler</cp:lastModifiedBy>
  <cp:lastPrinted>2001-03-13T20:36:18Z</cp:lastPrinted>
  <cp:revision>0</cp:revision>
  <dc:subject/>
  <dc:title/>
</cp:coreProperties>
</file>