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merhome" sheetId="1" state="visible" r:id="rId3"/>
  </sheets>
  <definedNames>
    <definedName function="false" hidden="false" name="EXHIBIT_01" vbProcedure="false">Amerhome!$A$1:$M$19</definedName>
    <definedName function="false" hidden="false" name="EXHIBIT_02" vbProcedure="false">Amerhome!$A$26:$G$62</definedName>
    <definedName function="false" hidden="false" name="EXHIBIT_03" vbProcedure="false">Amerhome!$A$68:$G$112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<sst xmlns="http://schemas.openxmlformats.org/spreadsheetml/2006/main" count="192" uniqueCount="152">
  <si>
    <t xml:space="preserve">   </t>
  </si>
  <si>
    <t xml:space="preserve">EXHIBIT 1</t>
  </si>
  <si>
    <t xml:space="preserve">Selected Financial Data for American Home Products</t>
  </si>
  <si>
    <t xml:space="preserve">Corporation 1972-1981</t>
  </si>
  <si>
    <t xml:space="preserve">More --&gt;</t>
  </si>
  <si>
    <t xml:space="preserve">Sales ($ mill)</t>
  </si>
  <si>
    <t xml:space="preserve">Cash</t>
  </si>
  <si>
    <t xml:space="preserve">--</t>
  </si>
  <si>
    <t xml:space="preserve">Total Debt</t>
  </si>
  <si>
    <t xml:space="preserve">Net Worth</t>
  </si>
  <si>
    <t xml:space="preserve">Total Assets ($ mill)</t>
  </si>
  <si>
    <t xml:space="preserve">Net income ($ mill)</t>
  </si>
  <si>
    <t xml:space="preserve">Earnings per share</t>
  </si>
  <si>
    <t xml:space="preserve">Dividends per share</t>
  </si>
  <si>
    <t xml:space="preserve">Annual Growth in Sales</t>
  </si>
  <si>
    <t xml:space="preserve">Annual Growth in EPS</t>
  </si>
  <si>
    <t xml:space="preserve">Dividend Payout Ratio</t>
  </si>
  <si>
    <t xml:space="preserve">After Tax Profit Margin</t>
  </si>
  <si>
    <t xml:space="preserve">Return on Equity</t>
  </si>
  <si>
    <t xml:space="preserve">SCROLL DOWN FOR EXHIBIT 2</t>
  </si>
  <si>
    <t xml:space="preserve">EXHIBIT 2</t>
  </si>
  <si>
    <t xml:space="preserve">Comparison Data for American Home Products and</t>
  </si>
  <si>
    <t xml:space="preserve">Warner-Lambert, 1980 ($ million except for per share</t>
  </si>
  <si>
    <t xml:space="preserve">and ratio data)</t>
  </si>
  <si>
    <t xml:space="preserve">American</t>
  </si>
  <si>
    <t xml:space="preserve">Home</t>
  </si>
  <si>
    <t xml:space="preserve">Warner-</t>
  </si>
  <si>
    <t xml:space="preserve">Products</t>
  </si>
  <si>
    <t xml:space="preserve">Lambert</t>
  </si>
  <si>
    <t xml:space="preserve">Corp.</t>
  </si>
  <si>
    <t xml:space="preserve">Company</t>
  </si>
  <si>
    <t xml:space="preserve">Sales</t>
  </si>
  <si>
    <t xml:space="preserve">  5-yr compound annual growth rate</t>
  </si>
  <si>
    <t xml:space="preserve">Profit after tax</t>
  </si>
  <si>
    <t xml:space="preserve">Cash and Equivalents</t>
  </si>
  <si>
    <t xml:space="preserve">Accounts Receivable</t>
  </si>
  <si>
    <t xml:space="preserve">Inventory</t>
  </si>
  <si>
    <t xml:space="preserve">Net Propert, plant and equipment</t>
  </si>
  <si>
    <t xml:space="preserve">Other</t>
  </si>
  <si>
    <t xml:space="preserve">Total Assets</t>
  </si>
  <si>
    <t xml:space="preserve">Stock Price (end of 1980)</t>
  </si>
  <si>
    <t xml:space="preserve">AHP's stock price using Warner's PE ratio</t>
  </si>
  <si>
    <t xml:space="preserve">Price/Earnings Ratio</t>
  </si>
  <si>
    <t xml:space="preserve">Profit Margin (profit after tax/sales)</t>
  </si>
  <si>
    <t xml:space="preserve">Interest Coverage (times)</t>
  </si>
  <si>
    <t xml:space="preserve">Ratio of Total Debt to Total Capital</t>
  </si>
  <si>
    <t xml:space="preserve">Bond Rating (a)</t>
  </si>
  <si>
    <t xml:space="preserve">AAA</t>
  </si>
  <si>
    <t xml:space="preserve">AAA/AA</t>
  </si>
  <si>
    <t xml:space="preserve">(a) Warner-Lambert's debt was rated triple A but analysts felt</t>
  </si>
  <si>
    <t xml:space="preserve">the firm was close to being downgraded to double A.</t>
  </si>
  <si>
    <t xml:space="preserve">SCROLL DOWN FOR EXHIBIT 3...</t>
  </si>
  <si>
    <t xml:space="preserve">EXHIBIT 3</t>
  </si>
  <si>
    <t xml:space="preserve">Pro Forma 1981 Results for Alternative Capital</t>
  </si>
  <si>
    <t xml:space="preserve">Structure ($ millions except per share data)</t>
  </si>
  <si>
    <t xml:space="preserve">  --------Pro Forma 1981 for------</t>
  </si>
  <si>
    <t xml:space="preserve">Actual</t>
  </si>
  <si>
    <t xml:space="preserve">30% Debt</t>
  </si>
  <si>
    <t xml:space="preserve">50% Debt</t>
  </si>
  <si>
    <t xml:space="preserve">70% Debt</t>
  </si>
  <si>
    <t xml:space="preserve">  --------- to Total Capital -------</t>
  </si>
  <si>
    <t xml:space="preserve">EBIT  (a)</t>
  </si>
  <si>
    <t xml:space="preserve">Interest</t>
  </si>
  <si>
    <t xml:space="preserve">  PROFIT BEFORE TAXES</t>
  </si>
  <si>
    <t xml:space="preserve">Taxes</t>
  </si>
  <si>
    <t xml:space="preserve">  PROFIT AFTER TAXES</t>
  </si>
  <si>
    <t xml:space="preserve">Dividends on Pfd. Stock</t>
  </si>
  <si>
    <t xml:space="preserve">Earnings Available to</t>
  </si>
  <si>
    <t xml:space="preserve">Dividend/Net Worth</t>
  </si>
  <si>
    <t xml:space="preserve">  Common Shareholders</t>
  </si>
  <si>
    <t xml:space="preserve">Dividnds on Common Stock</t>
  </si>
  <si>
    <t xml:space="preserve">Average Common Shares</t>
  </si>
  <si>
    <t xml:space="preserve">  Outstanding (millions)</t>
  </si>
  <si>
    <t xml:space="preserve">Earnings per Share</t>
  </si>
  <si>
    <t xml:space="preserve">Dividends per Share</t>
  </si>
  <si>
    <t xml:space="preserve">Time Warner</t>
  </si>
  <si>
    <t xml:space="preserve">Profit Margin</t>
  </si>
  <si>
    <t xml:space="preserve">Asset Turnover</t>
  </si>
  <si>
    <t xml:space="preserve">Financial Leverage</t>
  </si>
  <si>
    <t xml:space="preserve">ROE</t>
  </si>
  <si>
    <t xml:space="preserve">Debt/Equity</t>
  </si>
  <si>
    <t xml:space="preserve">Interest Coverage</t>
  </si>
  <si>
    <t xml:space="preserve">Debt/Total Capital</t>
  </si>
  <si>
    <t xml:space="preserve">Stock Price*</t>
  </si>
  <si>
    <t xml:space="preserve">Delta</t>
  </si>
  <si>
    <t xml:space="preserve">2nd order change</t>
  </si>
  <si>
    <t xml:space="preserve">* Assumes 10.6x P/E from 1980</t>
  </si>
  <si>
    <t xml:space="preserve">BEGINNING OF YEAR:</t>
  </si>
  <si>
    <t xml:space="preserve">   After recapitalization</t>
  </si>
  <si>
    <t xml:space="preserve">  Cash and Equivalents</t>
  </si>
  <si>
    <t xml:space="preserve">  Total Debt</t>
  </si>
  <si>
    <t xml:space="preserve">  Net Worth</t>
  </si>
  <si>
    <t xml:space="preserve">  Common Stock Price</t>
  </si>
  <si>
    <t xml:space="preserve">  Aggregate Market Value </t>
  </si>
  <si>
    <t xml:space="preserve">   of Common Stock</t>
  </si>
  <si>
    <t xml:space="preserve">(a) EBIT is reduced in pro forma results due to the loss of</t>
  </si>
  <si>
    <t xml:space="preserve">interest income from the $233 million in excess cash used to</t>
  </si>
  <si>
    <t xml:space="preserve">repurchase stock.</t>
  </si>
  <si>
    <t xml:space="preserve">SCROLL DOWN FOR INSTRUCTIONS...</t>
  </si>
  <si>
    <t xml:space="preserve">AMERICAN HOME PRODUCTS CORP.</t>
  </si>
  <si>
    <t xml:space="preserve">Harvard Business School</t>
  </si>
  <si>
    <t xml:space="preserve">Case Software 2-292-701</t>
  </si>
  <si>
    <t xml:space="preserve">Copyright (c) 1989 by the President and Fellows of Harvard College.</t>
  </si>
  <si>
    <t xml:space="preserve">Developed in conjunction with MicroMentor, Inc., Cambridge, MA.</t>
  </si>
  <si>
    <t xml:space="preserve">This case was prepared as a basis for class discussion rather than</t>
  </si>
  <si>
    <t xml:space="preserve">to illustrate either effective or ineffective handling of an</t>
  </si>
  <si>
    <t xml:space="preserve">administrative situation.</t>
  </si>
  <si>
    <t xml:space="preserve">SCROLL DOWN FOR LIST OF EXHIBITS...</t>
  </si>
  <si>
    <t xml:space="preserve">WORKSHEET NAVIGATION</t>
  </si>
  <si>
    <t xml:space="preserve">This worksheet contains the data from the following exhibits:</t>
  </si>
  <si>
    <t xml:space="preserve">Exhibit 1: </t>
  </si>
  <si>
    <t xml:space="preserve">Corporation, 1972-1981</t>
  </si>
  <si>
    <t xml:space="preserve">Exhibit 2: </t>
  </si>
  <si>
    <t xml:space="preserve">Warner-Lambert, 1980</t>
  </si>
  <si>
    <t xml:space="preserve">Exhibit 3: </t>
  </si>
  <si>
    <t xml:space="preserve">Pro Forma Results for Alternative Capital Structures</t>
  </si>
  <si>
    <t xml:space="preserve">The first exhibit is located in the A1 position.  </t>
  </si>
  <si>
    <t xml:space="preserve"> To view each succeeding exhibit, use the SCROLL Bar to view the next exhibit</t>
  </si>
  <si>
    <t xml:space="preserve">OPTIONAL NAVIGATIONAL TECHNIQUE</t>
  </si>
  <si>
    <t xml:space="preserve">Each exhibit in this worksheet has been named using the &lt;Formula&gt;</t>
  </si>
  <si>
    <t xml:space="preserve">&lt;Define&gt; &lt;Name&gt; commands in Excel.  This allows you to easily move</t>
  </si>
  <si>
    <t xml:space="preserve">from one section of the worksheet to another.    Either of the following</t>
  </si>
  <si>
    <t xml:space="preserve">techniques will allow you to move from one exhibit to another.</t>
  </si>
  <si>
    <t xml:space="preserve">Click on &lt;Formula&gt; in the menu bar, then select &lt;Go to...&gt; from pulldown menu</t>
  </si>
  <si>
    <t xml:space="preserve">A dialog box will appear listing the exhibts  </t>
  </si>
  <si>
    <t xml:space="preserve">Click on the exhibit you wish to view, then click on &lt;OK&gt;.</t>
  </si>
  <si>
    <t xml:space="preserve">OR</t>
  </si>
  <si>
    <t xml:space="preserve">You may use the scroll bar or arrow keys to page down through the list</t>
  </si>
  <si>
    <t xml:space="preserve">of exhibits if the one you wish to view is not immediately apparent.</t>
  </si>
  <si>
    <t xml:space="preserve">SCROLL TO A1 TO GO TO FIRST EXHIBIT...</t>
  </si>
  <si>
    <t xml:space="preserve">REVISION HISTORY</t>
  </si>
  <si>
    <t xml:space="preserve">Date</t>
  </si>
  <si>
    <t xml:space="preserve">Name</t>
  </si>
  <si>
    <t xml:space="preserve">Explanation of Change</t>
  </si>
  <si>
    <t xml:space="preserve">01/23/87</t>
  </si>
  <si>
    <t xml:space="preserve">D. Stenberg</t>
  </si>
  <si>
    <t xml:space="preserve">Data Resources, Inc., Lexington, MA</t>
  </si>
  <si>
    <t xml:space="preserve">convert to 2.01</t>
  </si>
  <si>
    <t xml:space="preserve">01/18/88</t>
  </si>
  <si>
    <t xml:space="preserve">D. Lustiber</t>
  </si>
  <si>
    <t xml:space="preserve">Converted for use with ELAI</t>
  </si>
  <si>
    <t xml:space="preserve">Changed all formulas to constants</t>
  </si>
  <si>
    <t xml:space="preserve">01/15/90</t>
  </si>
  <si>
    <t xml:space="preserve">G. Tillotson</t>
  </si>
  <si>
    <t xml:space="preserve">MicroMentor, Inc., Cambridge, MA.</t>
  </si>
  <si>
    <t xml:space="preserve">Converted to MicroMentor format</t>
  </si>
  <si>
    <t xml:space="preserve">P. Labys</t>
  </si>
  <si>
    <t xml:space="preserve">Harvard Business School, Boston, MA</t>
  </si>
  <si>
    <t xml:space="preserve">Converted to Excel</t>
  </si>
  <si>
    <t xml:space="preserve">J. Royo</t>
  </si>
  <si>
    <t xml:space="preserve">Converted to Excel/HBSUTIL</t>
  </si>
  <si>
    <t xml:space="preserve">Stripped HBSUTIL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</si>
</sst>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%"/>
    <numFmt numFmtId="166" formatCode="0%"/>
    <numFmt numFmtId="167" formatCode="0.00%"/>
    <numFmt numFmtId="168" formatCode="0.00"/>
    <numFmt numFmtId="169" formatCode="[$-409]#,##0.00_);[RED]\(#,##0.00\)"/>
    <numFmt numFmtId="170" formatCode="#,##0.0_);[RED]\(#,##0.0\)"/>
    <numFmt numFmtId="171" formatCode="[$-409]m/d/yyyy"/>
  </numFmts>
  <fonts count="7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sz val="10"/>
      <color rgb="FFFF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fil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13671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17.28"/>
    <col collapsed="false" customWidth="true" hidden="false" outlineLevel="0" max="7" min="7" style="0" width="10.28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B2" s="1" t="s">
        <v>1</v>
      </c>
      <c r="C2" s="0" t="s">
        <v>2</v>
      </c>
    </row>
    <row r="3" customFormat="false" ht="12.75" hidden="false" customHeight="false" outlineLevel="0" collapsed="false">
      <c r="C3" s="0" t="s">
        <v>3</v>
      </c>
    </row>
    <row r="4" customFormat="false" ht="12.75" hidden="false" customHeight="false" outlineLevel="0" collapsed="false">
      <c r="H4" s="1" t="s">
        <v>4</v>
      </c>
    </row>
    <row r="5" customFormat="false" ht="12.75" hidden="false" customHeight="false" outlineLevel="0" collapsed="false">
      <c r="D5" s="2" t="n">
        <v>1972</v>
      </c>
      <c r="E5" s="2" t="n">
        <v>1973</v>
      </c>
      <c r="F5" s="2" t="n">
        <v>1974</v>
      </c>
      <c r="G5" s="2" t="n">
        <v>1975</v>
      </c>
      <c r="H5" s="2" t="n">
        <v>1976</v>
      </c>
      <c r="I5" s="2" t="n">
        <v>1977</v>
      </c>
      <c r="J5" s="2" t="n">
        <v>1978</v>
      </c>
      <c r="K5" s="2" t="n">
        <v>1979</v>
      </c>
      <c r="L5" s="2" t="n">
        <v>1980</v>
      </c>
      <c r="M5" s="2" t="n">
        <v>1981</v>
      </c>
    </row>
    <row r="6" customFormat="false" ht="12.75" hidden="false" customHeight="false" outlineLevel="0" collapsed="false">
      <c r="B6" s="0" t="s">
        <v>5</v>
      </c>
      <c r="D6" s="3" t="n">
        <v>1587.1</v>
      </c>
      <c r="E6" s="3" t="n">
        <v>1784.4</v>
      </c>
      <c r="F6" s="3" t="n">
        <v>2048.7</v>
      </c>
      <c r="G6" s="3" t="n">
        <v>2258.6</v>
      </c>
      <c r="H6" s="3" t="n">
        <v>2471.7</v>
      </c>
      <c r="I6" s="3" t="n">
        <v>2685.1</v>
      </c>
      <c r="J6" s="3" t="n">
        <v>3062.6</v>
      </c>
      <c r="K6" s="3" t="n">
        <v>3406.3</v>
      </c>
      <c r="L6" s="3" t="n">
        <v>3798.5</v>
      </c>
      <c r="M6" s="3" t="n">
        <v>4131.2</v>
      </c>
    </row>
    <row r="7" customFormat="false" ht="12.75" hidden="false" customHeight="false" outlineLevel="0" collapsed="false">
      <c r="B7" s="0" t="s">
        <v>6</v>
      </c>
      <c r="D7" s="3" t="s">
        <v>7</v>
      </c>
      <c r="E7" s="3" t="s">
        <v>7</v>
      </c>
      <c r="F7" s="3" t="s">
        <v>7</v>
      </c>
      <c r="G7" s="3" t="s">
        <v>7</v>
      </c>
      <c r="H7" s="3" t="n">
        <v>358.8</v>
      </c>
      <c r="I7" s="3" t="n">
        <v>322.9</v>
      </c>
      <c r="J7" s="3" t="n">
        <v>436.6</v>
      </c>
      <c r="K7" s="3" t="n">
        <v>493.8</v>
      </c>
      <c r="L7" s="3" t="n">
        <v>593.3</v>
      </c>
      <c r="M7" s="3" t="n">
        <v>729.1</v>
      </c>
    </row>
    <row r="8" customFormat="false" ht="12.75" hidden="false" customHeight="false" outlineLevel="0" collapsed="false">
      <c r="B8" s="0" t="s">
        <v>8</v>
      </c>
      <c r="D8" s="3" t="s">
        <v>7</v>
      </c>
      <c r="E8" s="3" t="s">
        <v>7</v>
      </c>
      <c r="F8" s="3" t="s">
        <v>7</v>
      </c>
      <c r="G8" s="3" t="s">
        <v>7</v>
      </c>
      <c r="H8" s="3" t="n">
        <v>7.8</v>
      </c>
      <c r="I8" s="3" t="n">
        <v>10.3</v>
      </c>
      <c r="J8" s="3" t="n">
        <v>13.7</v>
      </c>
      <c r="K8" s="3" t="n">
        <v>10.3</v>
      </c>
      <c r="L8" s="3" t="n">
        <v>13.9</v>
      </c>
      <c r="M8" s="3" t="n">
        <v>16.6</v>
      </c>
    </row>
    <row r="9" customFormat="false" ht="12.75" hidden="false" customHeight="false" outlineLevel="0" collapsed="false">
      <c r="B9" s="0" t="s">
        <v>9</v>
      </c>
      <c r="D9" s="3" t="s">
        <v>7</v>
      </c>
      <c r="E9" s="3" t="s">
        <v>7</v>
      </c>
      <c r="F9" s="3" t="s">
        <v>7</v>
      </c>
      <c r="G9" s="3" t="s">
        <v>7</v>
      </c>
      <c r="H9" s="3" t="n">
        <v>991.5</v>
      </c>
      <c r="I9" s="3" t="n">
        <v>1035.3</v>
      </c>
      <c r="J9" s="3" t="n">
        <v>1178</v>
      </c>
      <c r="K9" s="3" t="n">
        <v>1322</v>
      </c>
      <c r="L9" s="3" t="n">
        <v>1472.8</v>
      </c>
      <c r="M9" s="3" t="n">
        <v>1654.5</v>
      </c>
    </row>
    <row r="10" customFormat="false" ht="12.75" hidden="false" customHeight="false" outlineLevel="0" collapsed="false">
      <c r="B10" s="0" t="s">
        <v>10</v>
      </c>
      <c r="D10" s="3" t="n">
        <v>1042</v>
      </c>
      <c r="E10" s="3" t="n">
        <v>1126</v>
      </c>
      <c r="F10" s="3" t="n">
        <v>1241.6</v>
      </c>
      <c r="G10" s="3" t="n">
        <v>1390.7</v>
      </c>
      <c r="H10" s="3" t="n">
        <v>1510.9</v>
      </c>
      <c r="I10" s="3" t="n">
        <v>1611.3</v>
      </c>
      <c r="J10" s="3" t="n">
        <v>1862.2</v>
      </c>
      <c r="K10" s="3" t="n">
        <v>2090.7</v>
      </c>
      <c r="L10" s="3" t="n">
        <v>2370.3</v>
      </c>
      <c r="M10" s="3" t="n">
        <v>2588.5</v>
      </c>
    </row>
    <row r="11" customFormat="false" ht="12.75" hidden="false" customHeight="false" outlineLevel="0" collapsed="false">
      <c r="B11" s="0" t="s">
        <v>11</v>
      </c>
      <c r="D11" s="3" t="n">
        <v>172.7</v>
      </c>
      <c r="E11" s="3" t="n">
        <v>199.2</v>
      </c>
      <c r="F11" s="3" t="n">
        <v>225.6</v>
      </c>
      <c r="G11" s="3" t="n">
        <v>250.7</v>
      </c>
      <c r="H11" s="3" t="n">
        <v>277.9</v>
      </c>
      <c r="I11" s="3" t="n">
        <v>306.2</v>
      </c>
      <c r="J11" s="3" t="n">
        <v>348.4</v>
      </c>
      <c r="K11" s="3" t="n">
        <v>396</v>
      </c>
      <c r="L11" s="3" t="n">
        <v>445.9</v>
      </c>
      <c r="M11" s="3" t="n">
        <v>497.3</v>
      </c>
    </row>
    <row r="12" customFormat="false" ht="12.75" hidden="false" customHeight="false" outlineLevel="0" collapsed="false">
      <c r="B12" s="0" t="s">
        <v>12</v>
      </c>
      <c r="D12" s="3" t="n">
        <v>1.08</v>
      </c>
      <c r="E12" s="3" t="n">
        <v>1.25</v>
      </c>
      <c r="F12" s="3" t="n">
        <v>1.42</v>
      </c>
      <c r="G12" s="3" t="n">
        <v>1.58</v>
      </c>
      <c r="H12" s="3" t="n">
        <v>1.75</v>
      </c>
      <c r="I12" s="3" t="n">
        <v>1.94</v>
      </c>
      <c r="J12" s="3" t="n">
        <v>2.21</v>
      </c>
      <c r="K12" s="3" t="n">
        <v>2.51</v>
      </c>
      <c r="L12" s="3" t="n">
        <v>2.84</v>
      </c>
      <c r="M12" s="3" t="n">
        <v>3.18</v>
      </c>
    </row>
    <row r="13" customFormat="false" ht="12.75" hidden="false" customHeight="false" outlineLevel="0" collapsed="false">
      <c r="B13" s="0" t="s">
        <v>13</v>
      </c>
      <c r="D13" s="3" t="n">
        <v>0.59</v>
      </c>
      <c r="E13" s="3" t="n">
        <v>0.625</v>
      </c>
      <c r="F13" s="3" t="n">
        <v>0.777</v>
      </c>
      <c r="G13" s="3" t="n">
        <v>0.9</v>
      </c>
      <c r="H13" s="3" t="n">
        <v>1</v>
      </c>
      <c r="I13" s="3" t="n">
        <v>1.15</v>
      </c>
      <c r="J13" s="3" t="n">
        <v>1.325</v>
      </c>
      <c r="K13" s="3" t="n">
        <v>1.5</v>
      </c>
      <c r="L13" s="3" t="n">
        <v>1.7</v>
      </c>
      <c r="M13" s="3" t="n">
        <v>1.9</v>
      </c>
    </row>
    <row r="14" customFormat="false" ht="12.75" hidden="false" customHeight="false" outlineLevel="0" collapsed="false"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2.75" hidden="false" customHeight="false" outlineLevel="0" collapsed="false">
      <c r="B15" s="0" t="s">
        <v>14</v>
      </c>
      <c r="D15" s="4" t="s">
        <v>7</v>
      </c>
      <c r="E15" s="4" t="n">
        <v>0.124</v>
      </c>
      <c r="F15" s="4" t="n">
        <v>0.148</v>
      </c>
      <c r="G15" s="4" t="n">
        <v>0.102</v>
      </c>
      <c r="H15" s="4" t="n">
        <v>0.094</v>
      </c>
      <c r="I15" s="4" t="n">
        <v>0.086</v>
      </c>
      <c r="J15" s="4" t="n">
        <v>0.141</v>
      </c>
      <c r="K15" s="4" t="n">
        <v>0.111</v>
      </c>
      <c r="L15" s="4" t="n">
        <v>0.117</v>
      </c>
      <c r="M15" s="4" t="n">
        <v>0.088</v>
      </c>
    </row>
    <row r="16" customFormat="false" ht="12.75" hidden="false" customHeight="false" outlineLevel="0" collapsed="false">
      <c r="B16" s="0" t="s">
        <v>15</v>
      </c>
      <c r="D16" s="4" t="s">
        <v>7</v>
      </c>
      <c r="E16" s="4" t="n">
        <v>0.157</v>
      </c>
      <c r="F16" s="4" t="n">
        <v>0.136</v>
      </c>
      <c r="G16" s="4" t="n">
        <v>0.113</v>
      </c>
      <c r="H16" s="4" t="n">
        <v>0.108</v>
      </c>
      <c r="I16" s="4" t="n">
        <v>0.109</v>
      </c>
      <c r="J16" s="4" t="n">
        <v>0.139</v>
      </c>
      <c r="K16" s="4" t="n">
        <v>0.136</v>
      </c>
      <c r="L16" s="4" t="n">
        <v>0.131</v>
      </c>
      <c r="M16" s="4" t="n">
        <v>0.12</v>
      </c>
    </row>
    <row r="17" customFormat="false" ht="12.75" hidden="false" customHeight="false" outlineLevel="0" collapsed="false">
      <c r="B17" s="0" t="s">
        <v>16</v>
      </c>
      <c r="D17" s="4" t="n">
        <v>0.546</v>
      </c>
      <c r="E17" s="4" t="n">
        <v>0.5</v>
      </c>
      <c r="F17" s="4" t="n">
        <v>0.547</v>
      </c>
      <c r="G17" s="4" t="n">
        <v>0.57</v>
      </c>
      <c r="H17" s="4" t="n">
        <v>0.571</v>
      </c>
      <c r="I17" s="4" t="n">
        <v>0.593</v>
      </c>
      <c r="J17" s="4" t="n">
        <v>0.6</v>
      </c>
      <c r="K17" s="4" t="n">
        <v>0.598</v>
      </c>
      <c r="L17" s="4" t="n">
        <v>0.6</v>
      </c>
      <c r="M17" s="4" t="n">
        <v>0.597</v>
      </c>
    </row>
    <row r="18" customFormat="false" ht="12.75" hidden="false" customHeight="false" outlineLevel="0" collapsed="false">
      <c r="B18" s="0" t="s">
        <v>17</v>
      </c>
      <c r="D18" s="4" t="n">
        <v>0.109</v>
      </c>
      <c r="E18" s="4" t="n">
        <v>0.112</v>
      </c>
      <c r="F18" s="4" t="n">
        <v>0.11</v>
      </c>
      <c r="G18" s="4" t="n">
        <v>0.111</v>
      </c>
      <c r="H18" s="4" t="n">
        <v>0.112</v>
      </c>
      <c r="I18" s="4" t="n">
        <v>0.114</v>
      </c>
      <c r="J18" s="4" t="n">
        <v>0.114</v>
      </c>
      <c r="K18" s="4" t="n">
        <v>0.116</v>
      </c>
      <c r="L18" s="4" t="n">
        <v>0.117</v>
      </c>
      <c r="M18" s="4" t="n">
        <v>0.12</v>
      </c>
    </row>
    <row r="19" customFormat="false" ht="12.75" hidden="false" customHeight="false" outlineLevel="0" collapsed="false">
      <c r="B19" s="0" t="s">
        <v>18</v>
      </c>
      <c r="D19" s="4" t="n">
        <v>0.259</v>
      </c>
      <c r="E19" s="4" t="n">
        <v>0.282</v>
      </c>
      <c r="F19" s="4" t="n">
        <v>0.282</v>
      </c>
      <c r="G19" s="4" t="n">
        <v>0.279</v>
      </c>
      <c r="H19" s="4" t="n">
        <v>0.28</v>
      </c>
      <c r="I19" s="4" t="n">
        <v>0.295</v>
      </c>
      <c r="J19" s="4" t="n">
        <v>0.296</v>
      </c>
      <c r="K19" s="4" t="n">
        <v>0.3</v>
      </c>
      <c r="L19" s="4" t="n">
        <v>0.303</v>
      </c>
      <c r="M19" s="4" t="n">
        <v>0.301</v>
      </c>
      <c r="N19" s="4"/>
    </row>
    <row r="20" customFormat="false" ht="12.75" hidden="false" customHeight="false" outlineLevel="0" collapsed="false"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2.75" hidden="false" customHeight="false" outlineLevel="0" collapsed="false">
      <c r="D21" s="3"/>
      <c r="E21" s="3"/>
      <c r="F21" s="5" t="s">
        <v>19</v>
      </c>
      <c r="G21" s="3"/>
      <c r="H21" s="3"/>
      <c r="I21" s="3"/>
      <c r="J21" s="3"/>
      <c r="K21" s="3"/>
      <c r="L21" s="3"/>
      <c r="M21" s="3"/>
    </row>
    <row r="22" customFormat="false" ht="12.75" hidden="false" customHeight="false" outlineLevel="0" collapsed="false">
      <c r="D22" s="3"/>
      <c r="E22" s="3"/>
      <c r="F22" s="5"/>
      <c r="G22" s="3"/>
      <c r="H22" s="3"/>
      <c r="I22" s="3"/>
      <c r="J22" s="3"/>
      <c r="K22" s="3"/>
      <c r="L22" s="3"/>
      <c r="M22" s="3"/>
    </row>
    <row r="23" customFormat="false" ht="12.75" hidden="false" customHeight="false" outlineLevel="0" collapsed="false">
      <c r="D23" s="3"/>
      <c r="E23" s="3"/>
      <c r="F23" s="5"/>
      <c r="G23" s="3"/>
      <c r="H23" s="3"/>
      <c r="I23" s="3"/>
      <c r="J23" s="3"/>
      <c r="K23" s="3"/>
      <c r="L23" s="3"/>
      <c r="M23" s="3"/>
    </row>
    <row r="24" customFormat="false" ht="12.75" hidden="false" customHeight="false" outlineLevel="0" collapsed="false"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2.75" hidden="false" customHeight="false" outlineLevel="0" collapsed="false"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2.75" hidden="false" customHeight="false" outlineLevel="0" collapsed="false">
      <c r="A26" s="0" t="s">
        <v>0</v>
      </c>
    </row>
    <row r="27" customFormat="false" ht="12.75" hidden="false" customHeight="false" outlineLevel="0" collapsed="false">
      <c r="B27" s="1" t="s">
        <v>20</v>
      </c>
      <c r="C27" s="0" t="s">
        <v>21</v>
      </c>
    </row>
    <row r="28" customFormat="false" ht="12.75" hidden="false" customHeight="false" outlineLevel="0" collapsed="false">
      <c r="C28" s="0" t="s">
        <v>22</v>
      </c>
    </row>
    <row r="29" customFormat="false" ht="12.75" hidden="false" customHeight="false" outlineLevel="0" collapsed="false">
      <c r="C29" s="0" t="s">
        <v>23</v>
      </c>
    </row>
    <row r="30" customFormat="false" ht="12.75" hidden="false" customHeight="false" outlineLevel="0" collapsed="false">
      <c r="F30" s="6" t="s">
        <v>24</v>
      </c>
      <c r="G30" s="6"/>
    </row>
    <row r="31" customFormat="false" ht="12.75" hidden="false" customHeight="false" outlineLevel="0" collapsed="false">
      <c r="F31" s="6" t="s">
        <v>25</v>
      </c>
      <c r="G31" s="6" t="s">
        <v>26</v>
      </c>
    </row>
    <row r="32" customFormat="false" ht="12.75" hidden="false" customHeight="false" outlineLevel="0" collapsed="false">
      <c r="F32" s="6" t="s">
        <v>27</v>
      </c>
      <c r="G32" s="6" t="s">
        <v>28</v>
      </c>
    </row>
    <row r="33" customFormat="false" ht="12.75" hidden="false" customHeight="false" outlineLevel="0" collapsed="false">
      <c r="F33" s="7" t="s">
        <v>29</v>
      </c>
      <c r="G33" s="7" t="s">
        <v>30</v>
      </c>
    </row>
    <row r="34" customFormat="false" ht="12.75" hidden="false" customHeight="false" outlineLevel="0" collapsed="false">
      <c r="B34" s="0" t="s">
        <v>31</v>
      </c>
      <c r="F34" s="6" t="n">
        <v>3798.5</v>
      </c>
      <c r="G34" s="6" t="n">
        <v>3479.2</v>
      </c>
    </row>
    <row r="35" customFormat="false" ht="12.75" hidden="false" customHeight="false" outlineLevel="0" collapsed="false">
      <c r="B35" s="0" t="s">
        <v>32</v>
      </c>
      <c r="F35" s="6" t="n">
        <v>0.11</v>
      </c>
      <c r="G35" s="6" t="n">
        <v>0.099</v>
      </c>
    </row>
    <row r="36" customFormat="false" ht="12.75" hidden="false" customHeight="false" outlineLevel="0" collapsed="false">
      <c r="B36" s="0" t="s">
        <v>33</v>
      </c>
      <c r="F36" s="6" t="n">
        <v>445.9</v>
      </c>
      <c r="G36" s="6" t="n">
        <v>192.7</v>
      </c>
    </row>
    <row r="37" customFormat="false" ht="12.75" hidden="false" customHeight="false" outlineLevel="0" collapsed="false">
      <c r="B37" s="0" t="s">
        <v>32</v>
      </c>
      <c r="F37" s="6" t="n">
        <v>0.122</v>
      </c>
      <c r="G37" s="6" t="n">
        <v>0.033</v>
      </c>
    </row>
    <row r="38" customFormat="false" ht="12.75" hidden="false" customHeight="false" outlineLevel="0" collapsed="false">
      <c r="F38" s="6"/>
      <c r="G38" s="6"/>
    </row>
    <row r="39" customFormat="false" ht="12.75" hidden="false" customHeight="false" outlineLevel="0" collapsed="false">
      <c r="B39" s="0" t="s">
        <v>34</v>
      </c>
      <c r="F39" s="6" t="n">
        <v>593.3</v>
      </c>
      <c r="G39" s="6" t="n">
        <v>360.3</v>
      </c>
    </row>
    <row r="40" customFormat="false" ht="12.75" hidden="false" customHeight="false" outlineLevel="0" collapsed="false">
      <c r="B40" s="0" t="s">
        <v>35</v>
      </c>
      <c r="F40" s="6" t="n">
        <v>517.3</v>
      </c>
      <c r="G40" s="6" t="n">
        <v>541.5</v>
      </c>
    </row>
    <row r="41" customFormat="false" ht="12.75" hidden="false" customHeight="false" outlineLevel="0" collapsed="false">
      <c r="B41" s="0" t="s">
        <v>36</v>
      </c>
      <c r="F41" s="6" t="n">
        <v>557.3</v>
      </c>
      <c r="G41" s="6" t="n">
        <v>645.8</v>
      </c>
    </row>
    <row r="42" customFormat="false" ht="12.75" hidden="false" customHeight="false" outlineLevel="0" collapsed="false">
      <c r="B42" s="0" t="s">
        <v>37</v>
      </c>
      <c r="F42" s="6" t="n">
        <v>450.5</v>
      </c>
      <c r="G42" s="6" t="n">
        <v>827.1</v>
      </c>
    </row>
    <row r="43" customFormat="false" ht="12.75" hidden="false" customHeight="false" outlineLevel="0" collapsed="false">
      <c r="B43" s="0" t="s">
        <v>38</v>
      </c>
      <c r="F43" s="6" t="n">
        <v>251.9</v>
      </c>
      <c r="G43" s="6" t="n">
        <v>582.5</v>
      </c>
    </row>
    <row r="44" customFormat="false" ht="12.75" hidden="false" customHeight="false" outlineLevel="0" collapsed="false">
      <c r="B44" s="0" t="s">
        <v>39</v>
      </c>
      <c r="F44" s="6" t="n">
        <v>2370.3</v>
      </c>
      <c r="G44" s="6" t="n">
        <v>2957.2</v>
      </c>
    </row>
    <row r="45" customFormat="false" ht="12.75" hidden="false" customHeight="false" outlineLevel="0" collapsed="false">
      <c r="A45" s="0" t="s">
        <v>0</v>
      </c>
      <c r="B45" s="0" t="s">
        <v>8</v>
      </c>
      <c r="F45" s="6" t="n">
        <v>13.9</v>
      </c>
      <c r="G45" s="6" t="n">
        <v>710.1</v>
      </c>
    </row>
    <row r="46" customFormat="false" ht="12.75" hidden="false" customHeight="false" outlineLevel="0" collapsed="false">
      <c r="B46" s="0" t="s">
        <v>9</v>
      </c>
      <c r="F46" s="6" t="n">
        <v>1472.8</v>
      </c>
      <c r="G46" s="6" t="n">
        <v>1482.7</v>
      </c>
    </row>
    <row r="47" customFormat="false" ht="12.75" hidden="false" customHeight="false" outlineLevel="0" collapsed="false">
      <c r="F47" s="6"/>
      <c r="G47" s="6"/>
    </row>
    <row r="48" customFormat="false" ht="12.75" hidden="false" customHeight="false" outlineLevel="0" collapsed="false">
      <c r="B48" s="0" t="s">
        <v>12</v>
      </c>
      <c r="F48" s="6" t="n">
        <v>2.84</v>
      </c>
      <c r="G48" s="6" t="n">
        <v>2.41</v>
      </c>
    </row>
    <row r="49" customFormat="false" ht="12.75" hidden="false" customHeight="false" outlineLevel="0" collapsed="false">
      <c r="B49" s="0" t="s">
        <v>32</v>
      </c>
      <c r="F49" s="6" t="n">
        <v>0.124</v>
      </c>
      <c r="G49" s="6" t="n">
        <v>0.03</v>
      </c>
    </row>
    <row r="50" customFormat="false" ht="12.75" hidden="false" customHeight="false" outlineLevel="0" collapsed="false">
      <c r="B50" s="0" t="s">
        <v>13</v>
      </c>
      <c r="F50" s="6" t="n">
        <v>1.7</v>
      </c>
      <c r="G50" s="6" t="n">
        <v>1.32</v>
      </c>
    </row>
    <row r="51" customFormat="false" ht="12.75" hidden="false" customHeight="false" outlineLevel="0" collapsed="false">
      <c r="B51" s="0" t="s">
        <v>32</v>
      </c>
      <c r="F51" s="6" t="n">
        <v>0.136</v>
      </c>
      <c r="G51" s="6" t="n">
        <v>0.08</v>
      </c>
    </row>
    <row r="52" customFormat="false" ht="12.75" hidden="false" customHeight="false" outlineLevel="0" collapsed="false">
      <c r="B52" s="0" t="s">
        <v>40</v>
      </c>
      <c r="F52" s="6" t="n">
        <v>30</v>
      </c>
      <c r="G52" s="6" t="n">
        <v>20</v>
      </c>
      <c r="J52" s="0" t="s">
        <v>41</v>
      </c>
    </row>
    <row r="53" customFormat="false" ht="12.75" hidden="false" customHeight="false" outlineLevel="0" collapsed="false">
      <c r="B53" s="0" t="s">
        <v>42</v>
      </c>
      <c r="F53" s="6" t="n">
        <v>10.6</v>
      </c>
      <c r="G53" s="6" t="n">
        <v>8.3</v>
      </c>
      <c r="J53" s="0" t="n">
        <f aca="false">G53*F48</f>
        <v>23.572</v>
      </c>
    </row>
    <row r="54" customFormat="false" ht="12.75" hidden="false" customHeight="false" outlineLevel="0" collapsed="false">
      <c r="F54" s="6"/>
      <c r="G54" s="6"/>
    </row>
    <row r="55" customFormat="false" ht="12.75" hidden="false" customHeight="false" outlineLevel="0" collapsed="false">
      <c r="B55" s="0" t="s">
        <v>43</v>
      </c>
      <c r="F55" s="6" t="n">
        <v>0.117</v>
      </c>
      <c r="G55" s="6" t="n">
        <v>0.055</v>
      </c>
    </row>
    <row r="56" customFormat="false" ht="12.75" hidden="false" customHeight="false" outlineLevel="0" collapsed="false">
      <c r="B56" s="0" t="s">
        <v>18</v>
      </c>
      <c r="F56" s="6" t="n">
        <v>0.303</v>
      </c>
      <c r="G56" s="6" t="n">
        <v>0.13</v>
      </c>
    </row>
    <row r="57" customFormat="false" ht="12.75" hidden="false" customHeight="false" outlineLevel="0" collapsed="false">
      <c r="B57" s="0" t="s">
        <v>44</v>
      </c>
      <c r="F57" s="6" t="n">
        <v>436.6</v>
      </c>
      <c r="G57" s="6" t="n">
        <v>5</v>
      </c>
    </row>
    <row r="58" customFormat="false" ht="12.75" hidden="false" customHeight="false" outlineLevel="0" collapsed="false">
      <c r="B58" s="0" t="s">
        <v>45</v>
      </c>
      <c r="F58" s="6" t="n">
        <v>0.009</v>
      </c>
      <c r="G58" s="6" t="n">
        <v>0.324</v>
      </c>
    </row>
    <row r="59" customFormat="false" ht="12.75" hidden="false" customHeight="false" outlineLevel="0" collapsed="false">
      <c r="B59" s="0" t="s">
        <v>46</v>
      </c>
      <c r="F59" s="6" t="s">
        <v>47</v>
      </c>
      <c r="G59" s="6" t="s">
        <v>48</v>
      </c>
    </row>
    <row r="61" customFormat="false" ht="12.75" hidden="false" customHeight="false" outlineLevel="0" collapsed="false">
      <c r="B61" s="0" t="s">
        <v>49</v>
      </c>
    </row>
    <row r="62" customFormat="false" ht="12.75" hidden="false" customHeight="false" outlineLevel="0" collapsed="false">
      <c r="B62" s="0" t="s">
        <v>50</v>
      </c>
    </row>
    <row r="63" customFormat="false" ht="12.75" hidden="false" customHeight="false" outlineLevel="0" collapsed="false">
      <c r="E63" s="1" t="s">
        <v>51</v>
      </c>
    </row>
    <row r="64" customFormat="false" ht="12.75" hidden="false" customHeight="false" outlineLevel="0" collapsed="false">
      <c r="E64" s="1"/>
    </row>
    <row r="65" customFormat="false" ht="12.75" hidden="false" customHeight="false" outlineLevel="0" collapsed="false">
      <c r="E65" s="1"/>
    </row>
    <row r="66" customFormat="false" ht="12.75" hidden="false" customHeight="false" outlineLevel="0" collapsed="false">
      <c r="E66" s="1"/>
    </row>
    <row r="67" customFormat="false" ht="12.75" hidden="false" customHeight="false" outlineLevel="0" collapsed="false">
      <c r="E67" s="1"/>
    </row>
    <row r="68" customFormat="false" ht="12.75" hidden="false" customHeight="false" outlineLevel="0" collapsed="false">
      <c r="A68" s="0" t="s">
        <v>0</v>
      </c>
    </row>
    <row r="69" customFormat="false" ht="12.75" hidden="false" customHeight="false" outlineLevel="0" collapsed="false">
      <c r="B69" s="1" t="s">
        <v>52</v>
      </c>
      <c r="C69" s="0" t="s">
        <v>53</v>
      </c>
    </row>
    <row r="70" customFormat="false" ht="12.75" hidden="false" customHeight="false" outlineLevel="0" collapsed="false">
      <c r="C70" s="0" t="s">
        <v>54</v>
      </c>
    </row>
    <row r="72" customFormat="false" ht="12.75" hidden="false" customHeight="false" outlineLevel="0" collapsed="false">
      <c r="D72" s="8"/>
      <c r="E72" s="9" t="s">
        <v>55</v>
      </c>
      <c r="F72" s="9"/>
      <c r="G72" s="9"/>
    </row>
    <row r="73" customFormat="false" ht="12.75" hidden="false" customHeight="false" outlineLevel="0" collapsed="false">
      <c r="D73" s="3" t="s">
        <v>56</v>
      </c>
      <c r="E73" s="8" t="s">
        <v>57</v>
      </c>
      <c r="F73" s="8" t="s">
        <v>58</v>
      </c>
      <c r="G73" s="8" t="s">
        <v>59</v>
      </c>
    </row>
    <row r="74" customFormat="false" ht="12.75" hidden="false" customHeight="false" outlineLevel="0" collapsed="false">
      <c r="D74" s="2" t="n">
        <v>1981</v>
      </c>
      <c r="E74" s="10" t="s">
        <v>60</v>
      </c>
      <c r="F74" s="10"/>
      <c r="G74" s="10"/>
    </row>
    <row r="75" customFormat="false" ht="12.75" hidden="false" customHeight="false" outlineLevel="0" collapsed="false">
      <c r="B75" s="0" t="s">
        <v>31</v>
      </c>
      <c r="D75" s="3" t="n">
        <v>4131.2</v>
      </c>
      <c r="E75" s="3" t="n">
        <v>4131.2</v>
      </c>
      <c r="F75" s="3" t="n">
        <v>4131.2</v>
      </c>
      <c r="G75" s="3" t="n">
        <v>4131.2</v>
      </c>
    </row>
    <row r="76" customFormat="false" ht="12.75" hidden="false" customHeight="false" outlineLevel="0" collapsed="false">
      <c r="B76" s="0" t="s">
        <v>61</v>
      </c>
      <c r="D76" s="3" t="n">
        <v>954.8</v>
      </c>
      <c r="E76" s="3" t="n">
        <v>922.2</v>
      </c>
      <c r="F76" s="3" t="n">
        <v>922.2</v>
      </c>
      <c r="G76" s="3" t="n">
        <v>922.2</v>
      </c>
    </row>
    <row r="77" customFormat="false" ht="12.75" hidden="false" customHeight="false" outlineLevel="0" collapsed="false">
      <c r="B77" s="0" t="s">
        <v>62</v>
      </c>
      <c r="D77" s="3" t="n">
        <v>2.3</v>
      </c>
      <c r="E77" s="3" t="n">
        <v>52.7</v>
      </c>
      <c r="F77" s="3" t="n">
        <v>87.8</v>
      </c>
      <c r="G77" s="3" t="n">
        <v>122.9</v>
      </c>
    </row>
    <row r="78" customFormat="false" ht="12.75" hidden="false" customHeight="false" outlineLevel="0" collapsed="false">
      <c r="B78" s="0" t="s">
        <v>63</v>
      </c>
      <c r="D78" s="3" t="n">
        <v>952.5</v>
      </c>
      <c r="E78" s="3" t="n">
        <v>869.5</v>
      </c>
      <c r="F78" s="3" t="n">
        <v>834.4</v>
      </c>
      <c r="G78" s="3" t="n">
        <v>799.3</v>
      </c>
    </row>
    <row r="79" customFormat="false" ht="12.75" hidden="false" customHeight="false" outlineLevel="0" collapsed="false">
      <c r="B79" s="0" t="s">
        <v>64</v>
      </c>
      <c r="D79" s="3" t="n">
        <v>455.2</v>
      </c>
      <c r="E79" s="3" t="n">
        <v>417.4</v>
      </c>
      <c r="F79" s="3" t="n">
        <v>400.5</v>
      </c>
      <c r="G79" s="3" t="n">
        <v>383.7</v>
      </c>
    </row>
    <row r="80" customFormat="false" ht="12.75" hidden="false" customHeight="false" outlineLevel="0" collapsed="false">
      <c r="B80" s="0" t="s">
        <v>65</v>
      </c>
      <c r="D80" s="3" t="n">
        <v>497.3</v>
      </c>
      <c r="E80" s="3" t="n">
        <v>452.1</v>
      </c>
      <c r="F80" s="3" t="n">
        <v>433.9</v>
      </c>
      <c r="G80" s="3" t="n">
        <v>415.6</v>
      </c>
    </row>
    <row r="81" customFormat="false" ht="12.75" hidden="false" customHeight="false" outlineLevel="0" collapsed="false">
      <c r="B81" s="0" t="s">
        <v>66</v>
      </c>
      <c r="D81" s="3" t="n">
        <v>0.4</v>
      </c>
      <c r="E81" s="3" t="n">
        <v>0.4</v>
      </c>
      <c r="F81" s="3" t="n">
        <v>0.4</v>
      </c>
      <c r="G81" s="3" t="n">
        <v>0.4</v>
      </c>
    </row>
    <row r="82" customFormat="false" ht="12.75" hidden="false" customHeight="false" outlineLevel="0" collapsed="false">
      <c r="B82" s="0" t="s">
        <v>67</v>
      </c>
      <c r="D82" s="3"/>
      <c r="E82" s="3"/>
      <c r="F82" s="3"/>
      <c r="G82" s="3"/>
      <c r="J82" s="0" t="s">
        <v>68</v>
      </c>
    </row>
    <row r="83" customFormat="false" ht="12.75" hidden="false" customHeight="false" outlineLevel="0" collapsed="false">
      <c r="B83" s="0" t="s">
        <v>69</v>
      </c>
      <c r="D83" s="3" t="n">
        <v>496.9</v>
      </c>
      <c r="E83" s="3" t="n">
        <v>451.7</v>
      </c>
      <c r="F83" s="3" t="n">
        <v>433.5</v>
      </c>
      <c r="G83" s="3" t="n">
        <v>415.2</v>
      </c>
      <c r="J83" s="11" t="n">
        <f aca="false">D84/F46</f>
        <v>0.200502444323737</v>
      </c>
    </row>
    <row r="84" customFormat="false" ht="12.75" hidden="false" customHeight="false" outlineLevel="0" collapsed="false">
      <c r="B84" s="0" t="s">
        <v>70</v>
      </c>
      <c r="D84" s="3" t="n">
        <v>295.3</v>
      </c>
      <c r="E84" s="3" t="n">
        <v>271</v>
      </c>
      <c r="F84" s="3" t="n">
        <v>260.1</v>
      </c>
      <c r="G84" s="3" t="n">
        <v>249.1</v>
      </c>
    </row>
    <row r="85" customFormat="false" ht="12.75" hidden="false" customHeight="false" outlineLevel="0" collapsed="false">
      <c r="B85" s="0" t="s">
        <v>71</v>
      </c>
      <c r="D85" s="3"/>
      <c r="E85" s="3"/>
      <c r="F85" s="3"/>
      <c r="G85" s="3"/>
    </row>
    <row r="86" customFormat="false" ht="12.75" hidden="false" customHeight="false" outlineLevel="0" collapsed="false">
      <c r="A86" s="0" t="s">
        <v>0</v>
      </c>
      <c r="B86" s="0" t="s">
        <v>72</v>
      </c>
      <c r="D86" s="3" t="n">
        <v>155.5</v>
      </c>
      <c r="E86" s="3" t="n">
        <v>135.7</v>
      </c>
      <c r="F86" s="3" t="n">
        <v>127.3</v>
      </c>
      <c r="G86" s="3" t="n">
        <v>118.9</v>
      </c>
    </row>
    <row r="87" customFormat="false" ht="12.75" hidden="false" customHeight="false" outlineLevel="0" collapsed="false">
      <c r="B87" s="0" t="s">
        <v>73</v>
      </c>
      <c r="D87" s="3" t="n">
        <v>3.18</v>
      </c>
      <c r="E87" s="3" t="n">
        <v>3.33</v>
      </c>
      <c r="F87" s="3" t="n">
        <v>3.41</v>
      </c>
      <c r="G87" s="3" t="n">
        <v>3.49</v>
      </c>
    </row>
    <row r="88" customFormat="false" ht="12.75" hidden="false" customHeight="false" outlineLevel="0" collapsed="false">
      <c r="B88" s="0" t="s">
        <v>74</v>
      </c>
      <c r="D88" s="3" t="n">
        <v>1.9</v>
      </c>
      <c r="E88" s="3" t="n">
        <v>2</v>
      </c>
      <c r="F88" s="3" t="n">
        <v>2.04</v>
      </c>
      <c r="G88" s="3" t="n">
        <v>2.1</v>
      </c>
      <c r="I88" s="0" t="n">
        <f aca="false">(F87-D87)/D87</f>
        <v>0.0723270440251572</v>
      </c>
      <c r="K88" s="0" t="s">
        <v>75</v>
      </c>
    </row>
    <row r="89" customFormat="false" ht="12.75" hidden="false" customHeight="false" outlineLevel="0" collapsed="false">
      <c r="B89" s="12" t="s">
        <v>76</v>
      </c>
      <c r="C89" s="12"/>
      <c r="D89" s="13" t="n">
        <f aca="false">D80/D75</f>
        <v>0.120376646010844</v>
      </c>
      <c r="E89" s="13" t="n">
        <f aca="false">E80/E75</f>
        <v>0.10943551510457</v>
      </c>
      <c r="F89" s="13" t="n">
        <f aca="false">F80/F75</f>
        <v>0.105030015491867</v>
      </c>
      <c r="G89" s="13" t="n">
        <f aca="false">G80/G75</f>
        <v>0.100600309837335</v>
      </c>
      <c r="K89" s="11" t="n">
        <f aca="false">G36/G34</f>
        <v>0.055386295700161</v>
      </c>
    </row>
    <row r="90" customFormat="false" ht="12.75" hidden="false" customHeight="false" outlineLevel="0" collapsed="false">
      <c r="B90" s="12" t="s">
        <v>77</v>
      </c>
      <c r="C90" s="12"/>
      <c r="D90" s="14" t="n">
        <f aca="false">D75/((L10+M10)/2)</f>
        <v>1.66620956683068</v>
      </c>
      <c r="E90" s="14" t="n">
        <v>1.66620956683068</v>
      </c>
      <c r="F90" s="14" t="n">
        <v>1.66620956683068</v>
      </c>
      <c r="G90" s="14" t="n">
        <v>1.66620956683068</v>
      </c>
      <c r="K90" s="0" t="n">
        <f aca="false">G34/G44</f>
        <v>1.17651832814825</v>
      </c>
    </row>
    <row r="91" customFormat="false" ht="12.75" hidden="false" customHeight="false" outlineLevel="0" collapsed="false">
      <c r="B91" s="12" t="s">
        <v>78</v>
      </c>
      <c r="C91" s="12"/>
      <c r="D91" s="14" t="n">
        <f aca="false">((L10+M10)/2)/((D104+M9)/2)</f>
        <v>1.5856489623637</v>
      </c>
      <c r="E91" s="14" t="n">
        <f aca="false">((D108+E108)/2)/((D104+E104)/2)</f>
        <v>1.91780122532335</v>
      </c>
      <c r="F91" s="14" t="n">
        <f aca="false">((D108+F108)/2)/((D104+F104)/2)</f>
        <v>2.14678287374387</v>
      </c>
      <c r="G91" s="14" t="n">
        <f aca="false">((D108+G108)/2)/((D104+G104)/2)</f>
        <v>2.43799015630916</v>
      </c>
      <c r="K91" s="0" t="n">
        <f aca="false">G44/G46</f>
        <v>1.99446954879612</v>
      </c>
    </row>
    <row r="92" customFormat="false" ht="12.75" hidden="false" customHeight="false" outlineLevel="0" collapsed="false">
      <c r="B92" s="15" t="s">
        <v>79</v>
      </c>
      <c r="C92" s="15"/>
      <c r="D92" s="16" t="n">
        <f aca="false">D89*D90*D91</f>
        <v>0.318037924087871</v>
      </c>
      <c r="E92" s="16" t="n">
        <f aca="false">E89*E90*E91</f>
        <v>0.34969667418274</v>
      </c>
      <c r="F92" s="16" t="n">
        <f aca="false">F89*F90*F91</f>
        <v>0.375691332143851</v>
      </c>
      <c r="G92" s="16" t="n">
        <f aca="false">G89*G90*G91</f>
        <v>0.40865883236351</v>
      </c>
      <c r="I92" s="17"/>
      <c r="J92" s="17"/>
      <c r="K92" s="17" t="n">
        <f aca="false">K89*K90*K91</f>
        <v>0.129965603291293</v>
      </c>
    </row>
    <row r="93" customFormat="false" ht="12.75" hidden="false" customHeight="false" outlineLevel="0" collapsed="false">
      <c r="B93" s="12" t="s">
        <v>80</v>
      </c>
      <c r="C93" s="12"/>
      <c r="D93" s="13" t="n">
        <f aca="false">D103/D104</f>
        <v>0.00543183052688756</v>
      </c>
      <c r="E93" s="13" t="n">
        <f aca="false">E103/E104</f>
        <v>0.42855515041021</v>
      </c>
      <c r="F93" s="13" t="n">
        <f aca="false">F103/F104</f>
        <v>0.999840484925825</v>
      </c>
      <c r="G93" s="13" t="n">
        <f aca="false">G103/G104</f>
        <v>2.33342196224408</v>
      </c>
      <c r="K93" s="11" t="n">
        <f aca="false">G45/G46</f>
        <v>0.478923585351049</v>
      </c>
    </row>
    <row r="94" customFormat="false" ht="12.75" hidden="false" customHeight="false" outlineLevel="0" collapsed="false">
      <c r="B94" s="12" t="s">
        <v>81</v>
      </c>
      <c r="C94" s="12"/>
      <c r="D94" s="18" t="n">
        <f aca="false">D76/D77</f>
        <v>415.130434782609</v>
      </c>
      <c r="E94" s="18" t="n">
        <f aca="false">E76/E77</f>
        <v>17.4990512333966</v>
      </c>
      <c r="F94" s="18" t="n">
        <f aca="false">F76/F77</f>
        <v>10.503416856492</v>
      </c>
      <c r="G94" s="18" t="n">
        <f aca="false">G76/G77</f>
        <v>7.50366151342555</v>
      </c>
      <c r="K94" s="0" t="n">
        <f aca="false">G57</f>
        <v>5</v>
      </c>
    </row>
    <row r="95" customFormat="false" ht="12.75" hidden="false" customHeight="false" outlineLevel="0" collapsed="false">
      <c r="B95" s="12" t="s">
        <v>82</v>
      </c>
      <c r="C95" s="12"/>
      <c r="D95" s="19" t="n">
        <f aca="false">D103/D108</f>
        <v>0.00337510019828714</v>
      </c>
      <c r="E95" s="19" t="n">
        <f aca="false">E103/E108</f>
        <v>0.175969681373696</v>
      </c>
      <c r="F95" s="19" t="n">
        <f aca="false">F103/F108</f>
        <v>0.293267206288308</v>
      </c>
      <c r="G95" s="19" t="n">
        <f aca="false">G103/G108</f>
        <v>0.410611519206475</v>
      </c>
      <c r="K95" s="0" t="n">
        <f aca="false">G58</f>
        <v>0.324</v>
      </c>
    </row>
    <row r="96" customFormat="false" ht="12.75" hidden="false" customHeight="false" outlineLevel="0" collapsed="false">
      <c r="B96" s="15" t="s">
        <v>83</v>
      </c>
      <c r="C96" s="15"/>
      <c r="D96" s="20" t="n">
        <f aca="false">D87*10.6</f>
        <v>33.708</v>
      </c>
      <c r="E96" s="20" t="n">
        <f aca="false">E87*10.6</f>
        <v>35.298</v>
      </c>
      <c r="F96" s="20" t="n">
        <f aca="false">F87*10.6</f>
        <v>36.146</v>
      </c>
      <c r="G96" s="20" t="n">
        <f aca="false">G87*10.6</f>
        <v>36.994</v>
      </c>
    </row>
    <row r="97" customFormat="false" ht="12.75" hidden="false" customHeight="false" outlineLevel="0" collapsed="false">
      <c r="B97" s="12" t="s">
        <v>84</v>
      </c>
      <c r="C97" s="12"/>
      <c r="D97" s="18"/>
      <c r="E97" s="13" t="n">
        <f aca="false">(E96-$D$96)/$D$96</f>
        <v>0.0471698113207548</v>
      </c>
      <c r="F97" s="13" t="n">
        <f aca="false">(F96-$D$96)/$D$96</f>
        <v>0.0723270440251573</v>
      </c>
      <c r="G97" s="13" t="n">
        <f aca="false">(G96-$D$96)/$D$96</f>
        <v>0.0974842767295598</v>
      </c>
    </row>
    <row r="98" customFormat="false" ht="12.75" hidden="false" customHeight="false" outlineLevel="0" collapsed="false">
      <c r="B98" s="12" t="s">
        <v>85</v>
      </c>
      <c r="C98" s="12"/>
      <c r="D98" s="18"/>
      <c r="E98" s="18"/>
      <c r="F98" s="13"/>
      <c r="G98" s="13"/>
    </row>
    <row r="99" customFormat="false" ht="12.75" hidden="false" customHeight="false" outlineLevel="0" collapsed="false">
      <c r="B99" s="0" t="s">
        <v>86</v>
      </c>
    </row>
    <row r="101" customFormat="false" ht="12.75" hidden="false" customHeight="false" outlineLevel="0" collapsed="false">
      <c r="B101" s="0" t="s">
        <v>87</v>
      </c>
      <c r="D101" s="21"/>
      <c r="E101" s="21" t="s">
        <v>88</v>
      </c>
      <c r="F101" s="21"/>
      <c r="G101" s="21"/>
    </row>
    <row r="102" customFormat="false" ht="12.75" hidden="false" customHeight="false" outlineLevel="0" collapsed="false">
      <c r="B102" s="0" t="s">
        <v>89</v>
      </c>
      <c r="D102" s="3" t="n">
        <v>593.3</v>
      </c>
      <c r="E102" s="3" t="n">
        <v>360.3</v>
      </c>
      <c r="F102" s="3" t="n">
        <v>360.3</v>
      </c>
      <c r="G102" s="3" t="n">
        <v>360.3</v>
      </c>
    </row>
    <row r="103" customFormat="false" ht="12.75" hidden="false" customHeight="false" outlineLevel="0" collapsed="false">
      <c r="B103" s="0" t="s">
        <v>90</v>
      </c>
      <c r="D103" s="3" t="n">
        <v>8</v>
      </c>
      <c r="E103" s="3" t="n">
        <v>376.1</v>
      </c>
      <c r="F103" s="3" t="n">
        <v>626.8</v>
      </c>
      <c r="G103" s="3" t="n">
        <v>877.6</v>
      </c>
    </row>
    <row r="104" customFormat="false" ht="12.75" hidden="false" customHeight="false" outlineLevel="0" collapsed="false">
      <c r="B104" s="0" t="s">
        <v>91</v>
      </c>
      <c r="D104" s="3" t="n">
        <v>1472.8</v>
      </c>
      <c r="E104" s="3" t="n">
        <v>877.6</v>
      </c>
      <c r="F104" s="3" t="n">
        <v>626.9</v>
      </c>
      <c r="G104" s="3" t="n">
        <v>376.1</v>
      </c>
    </row>
    <row r="105" customFormat="false" ht="12.75" hidden="false" customHeight="false" outlineLevel="0" collapsed="false">
      <c r="B105" s="0" t="s">
        <v>92</v>
      </c>
      <c r="D105" s="3" t="n">
        <v>30</v>
      </c>
      <c r="E105" s="3" t="s">
        <v>7</v>
      </c>
      <c r="F105" s="3" t="s">
        <v>7</v>
      </c>
      <c r="G105" s="3" t="s">
        <v>7</v>
      </c>
    </row>
    <row r="106" customFormat="false" ht="12.75" hidden="false" customHeight="false" outlineLevel="0" collapsed="false">
      <c r="B106" s="0" t="s">
        <v>93</v>
      </c>
      <c r="D106" s="3"/>
      <c r="E106" s="3"/>
      <c r="F106" s="3"/>
      <c r="G106" s="3"/>
    </row>
    <row r="107" customFormat="false" ht="12.75" hidden="false" customHeight="false" outlineLevel="0" collapsed="false">
      <c r="B107" s="0" t="s">
        <v>94</v>
      </c>
      <c r="D107" s="3" t="n">
        <v>4665</v>
      </c>
      <c r="E107" s="3" t="s">
        <v>7</v>
      </c>
      <c r="F107" s="3" t="s">
        <v>7</v>
      </c>
      <c r="G107" s="3" t="s">
        <v>7</v>
      </c>
    </row>
    <row r="108" customFormat="false" ht="12.75" hidden="false" customHeight="false" outlineLevel="0" collapsed="false">
      <c r="B108" s="0" t="s">
        <v>39</v>
      </c>
      <c r="D108" s="0" t="n">
        <v>2370.3</v>
      </c>
      <c r="E108" s="0" t="n">
        <f aca="false">D108-233</f>
        <v>2137.3</v>
      </c>
      <c r="F108" s="0" t="n">
        <v>2137.3</v>
      </c>
      <c r="G108" s="0" t="n">
        <v>2137.3</v>
      </c>
    </row>
    <row r="110" customFormat="false" ht="12.75" hidden="false" customHeight="false" outlineLevel="0" collapsed="false">
      <c r="B110" s="0" t="s">
        <v>95</v>
      </c>
    </row>
    <row r="111" customFormat="false" ht="12.75" hidden="false" customHeight="false" outlineLevel="0" collapsed="false">
      <c r="B111" s="0" t="s">
        <v>96</v>
      </c>
    </row>
    <row r="112" customFormat="false" ht="12.75" hidden="false" customHeight="false" outlineLevel="0" collapsed="false">
      <c r="B112" s="0" t="s">
        <v>97</v>
      </c>
    </row>
    <row r="113" customFormat="false" ht="12.75" hidden="false" customHeight="false" outlineLevel="0" collapsed="false">
      <c r="E113" s="1" t="s">
        <v>98</v>
      </c>
    </row>
    <row r="114" customFormat="false" ht="12.75" hidden="false" customHeight="false" outlineLevel="0" collapsed="false">
      <c r="E114" s="1"/>
    </row>
    <row r="115" customFormat="false" ht="12.75" hidden="false" customHeight="false" outlineLevel="0" collapsed="false">
      <c r="E115" s="1"/>
    </row>
    <row r="116" customFormat="false" ht="12.75" hidden="false" customHeight="false" outlineLevel="0" collapsed="false">
      <c r="E116" s="1"/>
    </row>
    <row r="117" customFormat="false" ht="12.75" hidden="false" customHeight="false" outlineLevel="0" collapsed="false">
      <c r="E117" s="1"/>
    </row>
    <row r="118" customFormat="false" ht="12.75" hidden="false" customHeight="false" outlineLevel="0" collapsed="false">
      <c r="E118" s="1"/>
    </row>
    <row r="119" customFormat="false" ht="12.75" hidden="false" customHeight="false" outlineLevel="0" collapsed="false">
      <c r="A119" s="0" t="s">
        <v>0</v>
      </c>
    </row>
    <row r="120" customFormat="false" ht="12.75" hidden="false" customHeight="false" outlineLevel="0" collapsed="false">
      <c r="B120" s="1" t="s">
        <v>99</v>
      </c>
    </row>
    <row r="121" customFormat="false" ht="12.75" hidden="false" customHeight="false" outlineLevel="0" collapsed="false">
      <c r="B121" s="0" t="s">
        <v>100</v>
      </c>
    </row>
    <row r="122" customFormat="false" ht="12.75" hidden="false" customHeight="false" outlineLevel="0" collapsed="false">
      <c r="B122" s="0" t="s">
        <v>101</v>
      </c>
    </row>
    <row r="124" customFormat="false" ht="12.75" hidden="false" customHeight="false" outlineLevel="0" collapsed="false">
      <c r="B124" s="0" t="s">
        <v>102</v>
      </c>
    </row>
    <row r="125" customFormat="false" ht="12.75" hidden="false" customHeight="false" outlineLevel="0" collapsed="false">
      <c r="B125" s="0" t="s">
        <v>103</v>
      </c>
    </row>
    <row r="131" customFormat="false" ht="12.75" hidden="false" customHeight="false" outlineLevel="0" collapsed="false">
      <c r="B131" s="0" t="s">
        <v>104</v>
      </c>
    </row>
    <row r="132" customFormat="false" ht="12.75" hidden="false" customHeight="false" outlineLevel="0" collapsed="false">
      <c r="B132" s="0" t="s">
        <v>105</v>
      </c>
    </row>
    <row r="133" customFormat="false" ht="12.75" hidden="false" customHeight="false" outlineLevel="0" collapsed="false">
      <c r="B133" s="0" t="s">
        <v>106</v>
      </c>
    </row>
    <row r="136" customFormat="false" ht="12.75" hidden="false" customHeight="false" outlineLevel="0" collapsed="false">
      <c r="E136" s="1" t="s">
        <v>107</v>
      </c>
    </row>
    <row r="137" customFormat="false" ht="12.75" hidden="false" customHeight="false" outlineLevel="0" collapsed="false">
      <c r="E137" s="1"/>
    </row>
    <row r="138" customFormat="false" ht="12.75" hidden="false" customHeight="false" outlineLevel="0" collapsed="false">
      <c r="E138" s="1"/>
    </row>
    <row r="139" customFormat="false" ht="12.75" hidden="false" customHeight="false" outlineLevel="0" collapsed="false">
      <c r="E139" s="1"/>
    </row>
    <row r="140" customFormat="false" ht="12.75" hidden="false" customHeight="false" outlineLevel="0" collapsed="false">
      <c r="E140" s="1"/>
    </row>
    <row r="141" customFormat="false" ht="12.75" hidden="false" customHeight="false" outlineLevel="0" collapsed="false">
      <c r="A141" s="0" t="s">
        <v>0</v>
      </c>
    </row>
    <row r="142" customFormat="false" ht="12.75" hidden="false" customHeight="false" outlineLevel="0" collapsed="false">
      <c r="B142" s="1" t="s">
        <v>108</v>
      </c>
    </row>
    <row r="144" customFormat="false" ht="12.75" hidden="false" customHeight="false" outlineLevel="0" collapsed="false">
      <c r="B144" s="0" t="s">
        <v>109</v>
      </c>
    </row>
    <row r="146" customFormat="false" ht="12.75" hidden="false" customHeight="false" outlineLevel="0" collapsed="false">
      <c r="B146" s="0" t="s">
        <v>110</v>
      </c>
      <c r="C146" s="0" t="s">
        <v>2</v>
      </c>
    </row>
    <row r="147" customFormat="false" ht="12.75" hidden="false" customHeight="false" outlineLevel="0" collapsed="false">
      <c r="C147" s="0" t="s">
        <v>111</v>
      </c>
    </row>
    <row r="148" customFormat="false" ht="12.75" hidden="false" customHeight="false" outlineLevel="0" collapsed="false">
      <c r="B148" s="0" t="s">
        <v>112</v>
      </c>
      <c r="C148" s="0" t="s">
        <v>21</v>
      </c>
    </row>
    <row r="149" customFormat="false" ht="12.75" hidden="false" customHeight="false" outlineLevel="0" collapsed="false">
      <c r="C149" s="0" t="s">
        <v>113</v>
      </c>
    </row>
    <row r="150" customFormat="false" ht="12.75" hidden="false" customHeight="false" outlineLevel="0" collapsed="false">
      <c r="B150" s="0" t="s">
        <v>114</v>
      </c>
      <c r="C150" s="0" t="s">
        <v>115</v>
      </c>
    </row>
    <row r="154" customFormat="false" ht="12.75" hidden="false" customHeight="false" outlineLevel="0" collapsed="false">
      <c r="B154" s="22" t="s">
        <v>116</v>
      </c>
    </row>
    <row r="155" customFormat="false" ht="12.75" hidden="false" customHeight="false" outlineLevel="0" collapsed="false">
      <c r="B155" s="22" t="s">
        <v>117</v>
      </c>
    </row>
    <row r="156" customFormat="false" ht="12.75" hidden="false" customHeight="false" outlineLevel="0" collapsed="false">
      <c r="B156" s="22"/>
    </row>
    <row r="157" customFormat="false" ht="12.75" hidden="false" customHeight="false" outlineLevel="0" collapsed="false">
      <c r="B157" s="22"/>
    </row>
    <row r="160" customFormat="false" ht="12.75" hidden="false" customHeight="false" outlineLevel="0" collapsed="false">
      <c r="A160" s="0" t="s">
        <v>0</v>
      </c>
    </row>
    <row r="161" customFormat="false" ht="12.75" hidden="false" customHeight="false" outlineLevel="0" collapsed="false">
      <c r="B161" s="23" t="s">
        <v>118</v>
      </c>
    </row>
    <row r="163" customFormat="false" ht="12.75" hidden="false" customHeight="false" outlineLevel="0" collapsed="false">
      <c r="B163" s="22" t="s">
        <v>119</v>
      </c>
    </row>
    <row r="164" customFormat="false" ht="12.75" hidden="false" customHeight="false" outlineLevel="0" collapsed="false">
      <c r="B164" s="22" t="s">
        <v>120</v>
      </c>
    </row>
    <row r="165" customFormat="false" ht="12.75" hidden="false" customHeight="false" outlineLevel="0" collapsed="false">
      <c r="B165" s="22" t="s">
        <v>121</v>
      </c>
    </row>
    <row r="166" customFormat="false" ht="12.75" hidden="false" customHeight="false" outlineLevel="0" collapsed="false">
      <c r="B166" s="0" t="s">
        <v>122</v>
      </c>
    </row>
    <row r="168" customFormat="false" ht="12.75" hidden="false" customHeight="false" outlineLevel="0" collapsed="false">
      <c r="B168" s="24" t="s">
        <v>123</v>
      </c>
    </row>
    <row r="169" customFormat="false" ht="12.75" hidden="false" customHeight="false" outlineLevel="0" collapsed="false">
      <c r="B169" s="0" t="s">
        <v>124</v>
      </c>
    </row>
    <row r="170" customFormat="false" ht="12.75" hidden="false" customHeight="false" outlineLevel="0" collapsed="false">
      <c r="B170" s="0" t="s">
        <v>125</v>
      </c>
    </row>
    <row r="171" customFormat="false" ht="12.75" hidden="false" customHeight="false" outlineLevel="0" collapsed="false">
      <c r="B171" s="24"/>
      <c r="D171" s="22"/>
    </row>
    <row r="172" customFormat="false" ht="12.75" hidden="false" customHeight="false" outlineLevel="0" collapsed="false">
      <c r="C172" s="5" t="s">
        <v>126</v>
      </c>
      <c r="D172" s="22"/>
    </row>
    <row r="173" customFormat="false" ht="12.75" hidden="false" customHeight="false" outlineLevel="0" collapsed="false">
      <c r="D173" s="22"/>
    </row>
    <row r="174" customFormat="false" ht="12.75" hidden="false" customHeight="false" outlineLevel="0" collapsed="false">
      <c r="B174" s="0" t="s">
        <v>127</v>
      </c>
      <c r="D174" s="22"/>
    </row>
    <row r="175" customFormat="false" ht="12.75" hidden="false" customHeight="false" outlineLevel="0" collapsed="false">
      <c r="B175" s="22" t="s">
        <v>128</v>
      </c>
      <c r="D175" s="22"/>
    </row>
    <row r="177" customFormat="false" ht="12.75" hidden="false" customHeight="false" outlineLevel="0" collapsed="false">
      <c r="B177" s="23" t="s">
        <v>129</v>
      </c>
    </row>
    <row r="182" customFormat="false" ht="12.75" hidden="false" customHeight="false" outlineLevel="0" collapsed="false">
      <c r="B182" s="1" t="s">
        <v>130</v>
      </c>
    </row>
    <row r="184" customFormat="false" ht="12.75" hidden="false" customHeight="false" outlineLevel="0" collapsed="false">
      <c r="B184" s="21" t="s">
        <v>131</v>
      </c>
      <c r="C184" s="21" t="s">
        <v>132</v>
      </c>
      <c r="D184" s="21"/>
      <c r="E184" s="21" t="s">
        <v>133</v>
      </c>
      <c r="F184" s="21"/>
      <c r="G184" s="21"/>
    </row>
    <row r="185" customFormat="false" ht="12.75" hidden="false" customHeight="false" outlineLevel="0" collapsed="false">
      <c r="B185" s="0" t="s">
        <v>134</v>
      </c>
      <c r="C185" s="0" t="s">
        <v>135</v>
      </c>
      <c r="E185" s="0" t="s">
        <v>136</v>
      </c>
    </row>
    <row r="186" customFormat="false" ht="12.75" hidden="false" customHeight="false" outlineLevel="0" collapsed="false">
      <c r="E186" s="0" t="s">
        <v>137</v>
      </c>
    </row>
    <row r="187" customFormat="false" ht="12.75" hidden="false" customHeight="false" outlineLevel="0" collapsed="false">
      <c r="B187" s="0" t="s">
        <v>138</v>
      </c>
      <c r="C187" s="0" t="s">
        <v>139</v>
      </c>
      <c r="E187" s="0" t="s">
        <v>140</v>
      </c>
    </row>
    <row r="188" customFormat="false" ht="12.75" hidden="false" customHeight="false" outlineLevel="0" collapsed="false">
      <c r="E188" s="0" t="s">
        <v>141</v>
      </c>
    </row>
    <row r="190" customFormat="false" ht="12.75" hidden="false" customHeight="false" outlineLevel="0" collapsed="false">
      <c r="B190" s="0" t="s">
        <v>142</v>
      </c>
      <c r="C190" s="0" t="s">
        <v>143</v>
      </c>
      <c r="E190" s="0" t="s">
        <v>144</v>
      </c>
    </row>
    <row r="191" customFormat="false" ht="12.75" hidden="false" customHeight="false" outlineLevel="0" collapsed="false">
      <c r="E191" s="0" t="s">
        <v>145</v>
      </c>
    </row>
    <row r="193" customFormat="false" ht="12.75" hidden="false" customHeight="false" outlineLevel="0" collapsed="false">
      <c r="B193" s="25" t="n">
        <v>33415</v>
      </c>
      <c r="C193" s="0" t="s">
        <v>146</v>
      </c>
      <c r="E193" s="0" t="s">
        <v>147</v>
      </c>
    </row>
    <row r="194" customFormat="false" ht="12.75" hidden="false" customHeight="false" outlineLevel="0" collapsed="false">
      <c r="E194" s="0" t="s">
        <v>148</v>
      </c>
    </row>
    <row r="195" customFormat="false" ht="12.75" hidden="false" customHeight="false" outlineLevel="0" collapsed="false">
      <c r="B195" s="25" t="n">
        <v>33570</v>
      </c>
      <c r="C195" s="0" t="s">
        <v>149</v>
      </c>
      <c r="E195" s="0" t="s">
        <v>147</v>
      </c>
    </row>
    <row r="196" customFormat="false" ht="12.75" hidden="false" customHeight="false" outlineLevel="0" collapsed="false">
      <c r="E196" s="0" t="s">
        <v>150</v>
      </c>
    </row>
    <row r="197" customFormat="false" ht="12.75" hidden="false" customHeight="false" outlineLevel="0" collapsed="false">
      <c r="B197" s="25" t="n">
        <v>33758</v>
      </c>
      <c r="C197" s="0" t="s">
        <v>149</v>
      </c>
      <c r="E197" s="0" t="s">
        <v>151</v>
      </c>
    </row>
  </sheetData>
  <mergeCells count="2">
    <mergeCell ref="E72:G72"/>
    <mergeCell ref="E74:G7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2001-02-19T00:09:12Z</dcterms:created>
  <dc:creator/>
  <dc:description/>
  <dc:language>en-US</dc:language>
  <cp:lastModifiedBy>Dylan &amp; Julie Windham</cp:lastModifiedBy>
  <cp:revision>0</cp:revision>
  <dc:subject/>
  <dc:title/>
</cp:coreProperties>
</file>