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ocations Detail" sheetId="1" state="visible" r:id="rId3"/>
  </sheets>
  <definedNames>
    <definedName function="false" hidden="false" localSheetId="0" name="_xlnm.Print_Area" vbProcedure="false">'Allocations Detail'!$A$1:$Q$151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2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reduce Click at home by 1/3 per Louise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20</xdr:row>
                <xdr:rowOff>8</xdr:rowOff>
              </xdr:from>
              <xdr:to>
                <xdr:col>11</xdr:col>
                <xdr:colOff>30</xdr:colOff>
                <xdr:row>24</xdr:row>
                <xdr:rowOff>10</xdr:rowOff>
              </xdr:to>
            </anchor>
          </commentPr>
        </mc:Choice>
        <mc:Fallback/>
      </mc:AlternateContent>
    </commen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fkillen:
</t>
        </r>
        <r>
          <rPr>
            <sz val="8"/>
            <color rgb="FF000000"/>
            <rFont val="Tahoma"/>
            <family val="0"/>
          </rPr>
          <t xml:space="preserve">reduce by 1/3 per Louise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25</xdr:row>
                <xdr:rowOff>8</xdr:rowOff>
              </xdr:from>
              <xdr:to>
                <xdr:col>11</xdr:col>
                <xdr:colOff>30</xdr:colOff>
                <xdr:row>29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<sst xmlns="http://schemas.openxmlformats.org/spreadsheetml/2006/main" count="98" uniqueCount="85">
  <si>
    <t xml:space="preserve">2002 Plan Allocated Costs</t>
  </si>
  <si>
    <t xml:space="preserve">2002 Plan Compared to 2001 Forecast</t>
  </si>
  <si>
    <t xml:space="preserve">Allocations</t>
  </si>
  <si>
    <t xml:space="preserve">Comments</t>
  </si>
  <si>
    <t xml:space="preserve">Proposed</t>
  </si>
  <si>
    <t xml:space="preserve">ENA Agreed</t>
  </si>
  <si>
    <t xml:space="preserve">2001 2CE</t>
  </si>
  <si>
    <t xml:space="preserve">Allocation</t>
  </si>
  <si>
    <t xml:space="preserve">2002 Plan</t>
  </si>
  <si>
    <t xml:space="preserve">% Change</t>
  </si>
  <si>
    <t xml:space="preserve">    Executive</t>
  </si>
  <si>
    <t xml:space="preserve">kept in OOC</t>
  </si>
  <si>
    <t xml:space="preserve">    Legal</t>
  </si>
  <si>
    <t xml:space="preserve">included with Haedicke's plan, but not pushed to commercial teams, kept in OOC</t>
  </si>
  <si>
    <t xml:space="preserve">    RAC</t>
  </si>
  <si>
    <t xml:space="preserve">split between commercial teams evenly</t>
  </si>
  <si>
    <t xml:space="preserve">    Accounting</t>
  </si>
  <si>
    <t xml:space="preserve">audit fees for opinion- kept in OOC</t>
  </si>
  <si>
    <t xml:space="preserve">    Tax</t>
  </si>
  <si>
    <t xml:space="preserve">included with Douglas' plan, but not pushed to commercial teams, kept in OOC; met decrease of 19%</t>
  </si>
  <si>
    <t xml:space="preserve">    Risk Management</t>
  </si>
  <si>
    <t xml:space="preserve">Jim Bullion to review property insurance coverage and respond </t>
  </si>
  <si>
    <t xml:space="preserve">    SAP</t>
  </si>
  <si>
    <t xml:space="preserve">pushed out to commercial teams over headcount</t>
  </si>
  <si>
    <t xml:space="preserve">    Accounts Payable</t>
  </si>
  <si>
    <t xml:space="preserve">    Human Resources</t>
  </si>
  <si>
    <t xml:space="preserve">    Benefit Plans and Comp</t>
  </si>
  <si>
    <t xml:space="preserve">padded $10M in plan; kept in OOC</t>
  </si>
  <si>
    <t xml:space="preserve">    Regulatory Affairs</t>
  </si>
  <si>
    <t xml:space="preserve">    PR</t>
  </si>
  <si>
    <t xml:space="preserve">    Community Relations</t>
  </si>
  <si>
    <t xml:space="preserve">    Aviation</t>
  </si>
  <si>
    <t xml:space="preserve">flat to last year</t>
  </si>
  <si>
    <t xml:space="preserve">    Global Finance</t>
  </si>
  <si>
    <t xml:space="preserve">  Total Corp</t>
  </si>
  <si>
    <t xml:space="preserve">    Assurance Services</t>
  </si>
  <si>
    <t xml:space="preserve">    Canada</t>
  </si>
  <si>
    <t xml:space="preserve">stays with Canada</t>
  </si>
  <si>
    <t xml:space="preserve">    Competitive Analysis/Bus Controls</t>
  </si>
  <si>
    <t xml:space="preserve">    Esource </t>
  </si>
  <si>
    <t xml:space="preserve">allocation based on 2001 usage</t>
  </si>
  <si>
    <t xml:space="preserve">    Financial Operations  </t>
  </si>
  <si>
    <t xml:space="preserve">usage based allocations provided by Haedicke</t>
  </si>
  <si>
    <t xml:space="preserve">    Public Relations</t>
  </si>
  <si>
    <t xml:space="preserve">    Research</t>
  </si>
  <si>
    <t xml:space="preserve">50% gas, 25% East Power, 25% West Power</t>
  </si>
  <si>
    <t xml:space="preserve">pushed out to commercial teams over headcount; net decrease of 19%</t>
  </si>
  <si>
    <t xml:space="preserve">    Technical Services</t>
  </si>
  <si>
    <t xml:space="preserve">90% Duran, 10% Asset Mktg</t>
  </si>
  <si>
    <t xml:space="preserve">    Transaction Support</t>
  </si>
  <si>
    <t xml:space="preserve">    Treasury</t>
  </si>
  <si>
    <t xml:space="preserve">Duran 30%, Calger 30%, Miller 10%, evenly over remaining</t>
  </si>
  <si>
    <t xml:space="preserve">    Buildout and Other</t>
  </si>
  <si>
    <t xml:space="preserve">  Total ENA</t>
  </si>
  <si>
    <t xml:space="preserve">    Energy Operations</t>
  </si>
  <si>
    <t xml:space="preserve">    Energy Operations- IT Development</t>
  </si>
  <si>
    <t xml:space="preserve">    Enron Online</t>
  </si>
  <si>
    <t xml:space="preserve">allocated over avg transactions per day Sept YTD</t>
  </si>
  <si>
    <t xml:space="preserve">    IT Development</t>
  </si>
  <si>
    <t xml:space="preserve">depreciation &amp; bonus over hc; new dev allocated based on direct usage</t>
  </si>
  <si>
    <t xml:space="preserve">    IT Infrastructure</t>
  </si>
  <si>
    <t xml:space="preserve">pushed out to commercial teams over headcount; $9.7M projected to be allocated out to other business units</t>
  </si>
  <si>
    <t xml:space="preserve">Total ENW</t>
  </si>
  <si>
    <t xml:space="preserve">TOTAL Allocations</t>
  </si>
  <si>
    <t xml:space="preserve">Non-Allocable Costs</t>
  </si>
  <si>
    <t xml:space="preserve">    Coyote (Turnaround through 12/2009)</t>
  </si>
  <si>
    <t xml:space="preserve">Margin change from: 12/31/00</t>
  </si>
  <si>
    <t xml:space="preserve">DPR Change</t>
  </si>
  <si>
    <t xml:space="preserve">MPR Change</t>
  </si>
  <si>
    <t xml:space="preserve">Other Margin Changes</t>
  </si>
  <si>
    <t xml:space="preserve">Total Change</t>
  </si>
  <si>
    <t xml:space="preserve">Prior Day:</t>
  </si>
  <si>
    <t xml:space="preserve">Current Day:</t>
  </si>
  <si>
    <t xml:space="preserve">Change:</t>
  </si>
  <si>
    <t xml:space="preserve">    Citrus (Turnaround through 10/2013)</t>
  </si>
  <si>
    <t xml:space="preserve">    Pan Nat</t>
  </si>
  <si>
    <t xml:space="preserve">    Sithe</t>
  </si>
  <si>
    <t xml:space="preserve">    Sithe Adj</t>
  </si>
  <si>
    <t xml:space="preserve">    CES</t>
  </si>
  <si>
    <t xml:space="preserve">    Mexico City</t>
  </si>
  <si>
    <t xml:space="preserve">    Weather Alert Amortization</t>
  </si>
  <si>
    <t xml:space="preserve">    Bonus</t>
  </si>
  <si>
    <t xml:space="preserve">$3.9M in bonus is included in Support dept plans above</t>
  </si>
  <si>
    <t xml:space="preserve">Total Non-Allocable</t>
  </si>
  <si>
    <t xml:space="preserve">Total Group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</si>
</sst>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_);_(* \(#,##0\);_(* \-??_);_(@_)"/>
    <numFmt numFmtId="166" formatCode="mmmm\ d&quot;, &quot;yyyy"/>
    <numFmt numFmtId="167" formatCode="_(\$* #,##0.00_);_(\$* \(#,##0.00\);_(\$* \-??_);_(@_)"/>
    <numFmt numFmtId="168" formatCode="_(\$* #,##0_);_(\$* \(#,##0\);_(\$* \-??_);_(@_)"/>
    <numFmt numFmtId="169" formatCode="_(* #,##0.00_);_(* \(#,##0.00\);_(* \-??_);_(@_)"/>
    <numFmt numFmtId="170" formatCode="0%"/>
    <numFmt numFmtId="171" formatCode="_(* #,##0_);_(* \(#,##0\);_(* \-_);_(@_)"/>
    <numFmt numFmtId="172" formatCode="mm/dd/yy"/>
    <numFmt numFmtId="173" formatCode="_(\$* #,##0_);_(\$* \(#,##0\);_(\$* \-_);_(@_)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b val="true"/>
      <sz val="8"/>
      <name val="Arial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11"/>
      <color rgb="FF000000"/>
      <name val="Arial Narrow"/>
      <family val="2"/>
    </font>
    <font>
      <b val="true"/>
      <sz val="16"/>
      <name val="Arial"/>
      <family val="2"/>
    </font>
    <font>
      <b val="true"/>
      <sz val="10"/>
      <color rgb="FF000000"/>
      <name val="Arial Narrow"/>
      <family val="2"/>
    </font>
    <font>
      <sz val="9"/>
      <color rgb="FFFF0000"/>
      <name val="Arial Narrow"/>
      <family val="2"/>
    </font>
    <font>
      <sz val="9"/>
      <name val="Arial Narrow"/>
      <family val="2"/>
    </font>
    <font>
      <b val="true"/>
      <sz val="9"/>
      <color rgb="FF0000FF"/>
      <name val="Arial Narrow"/>
      <family val="2"/>
    </font>
    <font>
      <sz val="8"/>
      <color rgb="FFFF0000"/>
      <name val="Arial Narrow"/>
      <family val="2"/>
    </font>
    <font>
      <b val="true"/>
      <i val="true"/>
      <sz val="9"/>
      <name val="Arial Narrow"/>
      <family val="2"/>
    </font>
    <font>
      <b val="true"/>
      <sz val="9"/>
      <name val="Arial Narrow"/>
      <family val="2"/>
    </font>
    <font>
      <sz val="9"/>
      <color rgb="FF000000"/>
      <name val="Arial Narrow"/>
      <family val="2"/>
    </font>
    <font>
      <b val="true"/>
      <i val="true"/>
      <sz val="8"/>
      <name val="Arial Narrow"/>
      <family val="2"/>
    </font>
    <font>
      <b val="true"/>
      <sz val="8"/>
      <name val="Arial Narrow"/>
      <family val="2"/>
    </font>
    <font>
      <b val="true"/>
      <sz val="10"/>
      <name val="Arial Narrow"/>
      <family val="2"/>
    </font>
    <font>
      <b val="true"/>
      <sz val="10"/>
      <color rgb="FF0000FF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26"/>
      <color rgb="FF333399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2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2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2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2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2" fillId="0" borderId="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2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2" fillId="0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6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3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3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20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3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2" fillId="0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2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2" borderId="21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13" fillId="2" borderId="36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21" fillId="2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6" fillId="0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0" fillId="2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2" borderId="2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13" fillId="2" borderId="36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1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1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16" fillId="0" borderId="36" xfId="15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2" fontId="20" fillId="0" borderId="1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2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3" fontId="20" fillId="0" borderId="3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6" fillId="0" borderId="21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5" fontId="16" fillId="0" borderId="36" xfId="15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20" fillId="0" borderId="12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3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3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2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6" fillId="2" borderId="1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3" fillId="2" borderId="4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3" fillId="2" borderId="42" xfId="19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19080</xdr:rowOff>
    </xdr:from>
    <xdr:to>
      <xdr:col>17</xdr:col>
      <xdr:colOff>79920</xdr:colOff>
      <xdr:row>4</xdr:row>
      <xdr:rowOff>28800</xdr:rowOff>
    </xdr:to>
    <xdr:sp>
      <xdr:nvSpPr>
        <xdr:cNvPr id="0" name="Rectangle 3"/>
        <xdr:cNvSpPr/>
      </xdr:nvSpPr>
      <xdr:spPr>
        <a:xfrm>
          <a:off x="0" y="19080"/>
          <a:ext cx="10699200" cy="736200"/>
        </a:xfrm>
        <a:prstGeom prst="rect">
          <a:avLst/>
        </a:prstGeom>
        <a:gradFill rotWithShape="0">
          <a:gsLst>
            <a:gs pos="0">
              <a:srgbClr val="969696"/>
            </a:gs>
            <a:gs pos="100000">
              <a:srgbClr val="ffffff"/>
            </a:gs>
          </a:gsLst>
          <a:lin ang="5400000"/>
        </a:gra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76680</xdr:rowOff>
    </xdr:from>
    <xdr:to>
      <xdr:col>8</xdr:col>
      <xdr:colOff>563760</xdr:colOff>
      <xdr:row>3</xdr:row>
      <xdr:rowOff>104760</xdr:rowOff>
    </xdr:to>
    <xdr:sp>
      <xdr:nvSpPr>
        <xdr:cNvPr id="1" name="Text 4"/>
        <xdr:cNvSpPr/>
      </xdr:nvSpPr>
      <xdr:spPr>
        <a:xfrm>
          <a:off x="0" y="76680"/>
          <a:ext cx="5128920" cy="554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2600" strike="noStrike" u="none">
              <a:solidFill>
                <a:srgbClr val="333399"/>
              </a:solidFill>
              <a:effectLst/>
              <a:uFillTx/>
              <a:latin typeface="Arial Black"/>
            </a:rPr>
            <a:t>Enron North America</a:t>
          </a:r>
          <a:endParaRPr b="0" lang="en-US" sz="2600" strike="noStrike" u="none">
            <a:effectLst/>
            <a:uFillTx/>
            <a:latin typeface="Times New Roman"/>
          </a:endParaRPr>
        </a:p>
        <a:p>
          <a:endParaRPr b="0" lang="en-US" sz="2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522720</xdr:colOff>
      <xdr:row>0</xdr:row>
      <xdr:rowOff>28800</xdr:rowOff>
    </xdr:from>
    <xdr:to>
      <xdr:col>16</xdr:col>
      <xdr:colOff>644760</xdr:colOff>
      <xdr:row>3</xdr:row>
      <xdr:rowOff>123480</xdr:rowOff>
    </xdr:to>
    <xdr:pic>
      <xdr:nvPicPr>
        <xdr:cNvPr id="2" name="Picture 5" descr=""/>
        <xdr:cNvPicPr/>
      </xdr:nvPicPr>
      <xdr:blipFill>
        <a:blip r:embed="rId1"/>
        <a:stretch/>
      </xdr:blipFill>
      <xdr:spPr>
        <a:xfrm>
          <a:off x="9019080" y="28800"/>
          <a:ext cx="664920" cy="621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4.56"/>
    <col collapsed="false" customWidth="true" hidden="false" outlineLevel="0" max="2" min="2" style="1" width="0.85"/>
    <col collapsed="false" customWidth="true" hidden="false" outlineLevel="0" max="5" min="3" style="1" width="7.7"/>
    <col collapsed="false" customWidth="true" hidden="false" outlineLevel="0" max="6" min="6" style="1" width="0.85"/>
    <col collapsed="false" customWidth="true" hidden="false" outlineLevel="0" max="8" min="7" style="2" width="7.7"/>
    <col collapsed="false" customWidth="true" hidden="false" outlineLevel="0" max="9" min="9" style="2" width="8.56"/>
    <col collapsed="false" customWidth="true" hidden="false" outlineLevel="0" max="10" min="10" style="2" width="7.7"/>
    <col collapsed="false" customWidth="true" hidden="false" outlineLevel="0" max="11" min="11" style="1" width="8.7"/>
    <col collapsed="false" customWidth="true" hidden="false" outlineLevel="0" max="16" min="12" style="1" width="7.7"/>
    <col collapsed="false" customWidth="true" hidden="false" outlineLevel="0" max="17" min="17" style="1" width="22.42"/>
    <col collapsed="false" customWidth="true" hidden="false" outlineLevel="0" max="18" min="18" style="1" width="1.7"/>
    <col collapsed="false" customWidth="false" hidden="false" outlineLevel="0" max="257" min="19" style="1" width="9.14"/>
  </cols>
  <sheetData>
    <row r="1" customFormat="false" ht="9.9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0"/>
      <c r="L1" s="0"/>
      <c r="M1" s="0"/>
      <c r="N1" s="0"/>
      <c r="O1" s="0"/>
      <c r="P1" s="0"/>
      <c r="Q1" s="0"/>
      <c r="R1" s="4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5.7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6"/>
      <c r="L2" s="6"/>
      <c r="M2" s="6"/>
      <c r="N2" s="6"/>
      <c r="O2" s="6"/>
      <c r="P2" s="6"/>
      <c r="Q2" s="6"/>
      <c r="R2" s="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5.7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6"/>
      <c r="L3" s="6"/>
      <c r="M3" s="6"/>
      <c r="N3" s="6"/>
      <c r="O3" s="6"/>
      <c r="P3" s="6"/>
      <c r="Q3" s="6"/>
      <c r="R3" s="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15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6"/>
      <c r="L4" s="6"/>
      <c r="M4" s="6"/>
      <c r="N4" s="6"/>
      <c r="O4" s="6"/>
      <c r="P4" s="6"/>
      <c r="Q4" s="6"/>
      <c r="R4" s="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15.75" hidden="false" customHeight="tru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0"/>
      <c r="L5" s="0"/>
      <c r="M5" s="0"/>
      <c r="N5" s="0"/>
      <c r="O5" s="0"/>
      <c r="P5" s="0"/>
      <c r="Q5" s="0"/>
      <c r="R5" s="7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</row>
    <row r="6" customFormat="false" ht="20.25" hidden="false" customHeight="true" outlineLevel="0" collapsed="false">
      <c r="A6" s="9" t="s">
        <v>0</v>
      </c>
      <c r="B6" s="3"/>
      <c r="C6" s="3"/>
      <c r="D6" s="3"/>
      <c r="E6" s="3"/>
      <c r="F6" s="3"/>
      <c r="G6" s="3"/>
      <c r="H6" s="3"/>
      <c r="I6" s="3"/>
      <c r="J6" s="3"/>
      <c r="K6" s="0"/>
      <c r="L6" s="0"/>
      <c r="M6" s="0"/>
      <c r="N6" s="0"/>
      <c r="O6" s="0"/>
      <c r="P6" s="0"/>
      <c r="Q6" s="0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20.25" hidden="false" customHeight="false" outlineLevel="0" collapsed="false">
      <c r="A7" s="9" t="s">
        <v>1</v>
      </c>
      <c r="B7" s="3"/>
      <c r="C7" s="3"/>
      <c r="D7" s="3"/>
      <c r="E7" s="3"/>
      <c r="F7" s="3"/>
      <c r="G7" s="3"/>
      <c r="H7" s="3"/>
      <c r="I7" s="3"/>
      <c r="J7" s="10"/>
      <c r="K7" s="0"/>
      <c r="L7" s="0"/>
      <c r="M7" s="0"/>
      <c r="N7" s="0"/>
      <c r="O7" s="0"/>
      <c r="P7" s="0"/>
      <c r="Q7" s="0"/>
      <c r="R7" s="7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15" hidden="false" customHeight="true" outlineLevel="0" collapsed="false">
      <c r="A8" s="0"/>
      <c r="B8" s="0"/>
      <c r="C8" s="0"/>
      <c r="D8" s="0"/>
      <c r="E8" s="0"/>
      <c r="F8" s="0"/>
      <c r="G8" s="11"/>
      <c r="H8" s="11"/>
      <c r="I8" s="11"/>
      <c r="J8" s="11"/>
      <c r="K8" s="0"/>
      <c r="L8" s="0"/>
      <c r="M8" s="0"/>
      <c r="N8" s="0"/>
      <c r="O8" s="0"/>
      <c r="P8" s="0"/>
      <c r="Q8" s="0"/>
      <c r="R8" s="12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5" hidden="false" customHeight="true" outlineLevel="0" collapsed="false">
      <c r="A9" s="13"/>
      <c r="B9" s="14"/>
      <c r="C9" s="15"/>
      <c r="D9" s="15"/>
      <c r="E9" s="15"/>
      <c r="F9" s="14"/>
      <c r="G9" s="16"/>
      <c r="H9" s="16"/>
      <c r="I9" s="16"/>
      <c r="J9" s="16"/>
      <c r="K9" s="17"/>
      <c r="L9" s="17"/>
      <c r="M9" s="17"/>
      <c r="N9" s="18"/>
      <c r="O9" s="18"/>
      <c r="P9" s="18"/>
      <c r="Q9" s="18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</row>
    <row r="10" customFormat="false" ht="14.25" hidden="false" customHeight="true" outlineLevel="0" collapsed="false">
      <c r="A10" s="20" t="s">
        <v>2</v>
      </c>
      <c r="B10" s="21"/>
      <c r="C10" s="15"/>
      <c r="D10" s="15"/>
      <c r="E10" s="15"/>
      <c r="F10" s="21"/>
      <c r="G10" s="22" t="s">
        <v>2</v>
      </c>
      <c r="H10" s="22"/>
      <c r="I10" s="22"/>
      <c r="J10" s="22"/>
      <c r="K10" s="23" t="s">
        <v>3</v>
      </c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4.25" hidden="false" customHeight="true" outlineLevel="0" collapsed="false">
      <c r="A11" s="20"/>
      <c r="B11" s="21"/>
      <c r="C11" s="25"/>
      <c r="D11" s="25"/>
      <c r="E11" s="25"/>
      <c r="F11" s="21"/>
      <c r="G11" s="26"/>
      <c r="H11" s="27" t="s">
        <v>4</v>
      </c>
      <c r="I11" s="28" t="s">
        <v>5</v>
      </c>
      <c r="J11" s="29"/>
      <c r="K11" s="30"/>
      <c r="L11" s="30"/>
      <c r="M11" s="30"/>
      <c r="N11" s="30"/>
      <c r="O11" s="30"/>
      <c r="P11" s="30"/>
      <c r="Q11" s="31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8" hidden="false" customHeight="true" outlineLevel="0" collapsed="false">
      <c r="A12" s="32"/>
      <c r="B12" s="33"/>
      <c r="C12" s="34"/>
      <c r="D12" s="34"/>
      <c r="E12" s="34"/>
      <c r="F12" s="33"/>
      <c r="G12" s="35" t="s">
        <v>6</v>
      </c>
      <c r="H12" s="34" t="s">
        <v>7</v>
      </c>
      <c r="I12" s="36" t="s">
        <v>8</v>
      </c>
      <c r="J12" s="37" t="s">
        <v>9</v>
      </c>
      <c r="K12" s="32"/>
      <c r="L12" s="38"/>
      <c r="M12" s="38"/>
      <c r="N12" s="34"/>
      <c r="O12" s="38"/>
      <c r="P12" s="38"/>
      <c r="Q12" s="39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</row>
    <row r="13" customFormat="false" ht="6" hidden="false" customHeight="true" outlineLevel="0" collapsed="false">
      <c r="A13" s="41"/>
      <c r="B13" s="42"/>
      <c r="C13" s="43"/>
      <c r="D13" s="44"/>
      <c r="E13" s="43"/>
      <c r="F13" s="42"/>
      <c r="G13" s="45"/>
      <c r="H13" s="43"/>
      <c r="I13" s="46"/>
      <c r="J13" s="47"/>
      <c r="K13" s="48"/>
      <c r="L13" s="44"/>
      <c r="M13" s="44"/>
      <c r="N13" s="44"/>
      <c r="O13" s="44"/>
      <c r="P13" s="44"/>
      <c r="Q13" s="49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</row>
    <row r="14" customFormat="false" ht="13.5" hidden="false" customHeight="true" outlineLevel="0" collapsed="false">
      <c r="A14" s="41" t="s">
        <v>10</v>
      </c>
      <c r="B14" s="50"/>
      <c r="C14" s="51"/>
      <c r="D14" s="51"/>
      <c r="E14" s="52"/>
      <c r="F14" s="53"/>
      <c r="G14" s="54" t="n">
        <v>0</v>
      </c>
      <c r="H14" s="51" t="n">
        <v>140</v>
      </c>
      <c r="I14" s="55" t="n">
        <v>140</v>
      </c>
      <c r="J14" s="56"/>
      <c r="K14" s="57" t="s">
        <v>11</v>
      </c>
      <c r="L14" s="51"/>
      <c r="M14" s="51"/>
      <c r="N14" s="51"/>
      <c r="O14" s="52"/>
      <c r="P14" s="52"/>
      <c r="Q14" s="58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</row>
    <row r="15" customFormat="false" ht="13.5" hidden="false" customHeight="true" outlineLevel="0" collapsed="false">
      <c r="A15" s="41" t="s">
        <v>12</v>
      </c>
      <c r="B15" s="50"/>
      <c r="C15" s="51"/>
      <c r="D15" s="51"/>
      <c r="E15" s="52"/>
      <c r="F15" s="53"/>
      <c r="G15" s="60" t="n">
        <v>2199</v>
      </c>
      <c r="H15" s="61" t="n">
        <v>2383</v>
      </c>
      <c r="I15" s="62" t="n">
        <v>2383</v>
      </c>
      <c r="J15" s="56" t="n">
        <f aca="false">I15/G15-1</f>
        <v>0.083674397453388</v>
      </c>
      <c r="K15" s="57" t="s">
        <v>13</v>
      </c>
      <c r="L15" s="51"/>
      <c r="M15" s="51"/>
      <c r="N15" s="51"/>
      <c r="O15" s="52"/>
      <c r="P15" s="52"/>
      <c r="Q15" s="58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</row>
    <row r="16" customFormat="false" ht="13.5" hidden="false" customHeight="true" outlineLevel="0" collapsed="false">
      <c r="A16" s="41" t="s">
        <v>14</v>
      </c>
      <c r="B16" s="50"/>
      <c r="C16" s="51"/>
      <c r="D16" s="51"/>
      <c r="E16" s="52"/>
      <c r="F16" s="53"/>
      <c r="G16" s="60" t="n">
        <v>9545</v>
      </c>
      <c r="H16" s="61" t="n">
        <v>7680</v>
      </c>
      <c r="I16" s="62" t="n">
        <v>7680</v>
      </c>
      <c r="J16" s="56" t="n">
        <f aca="false">I16/G16-1</f>
        <v>-0.195390256678889</v>
      </c>
      <c r="K16" s="57" t="s">
        <v>15</v>
      </c>
      <c r="L16" s="51"/>
      <c r="M16" s="51"/>
      <c r="N16" s="51"/>
      <c r="O16" s="52"/>
      <c r="P16" s="52"/>
      <c r="Q16" s="58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</row>
    <row r="17" customFormat="false" ht="13.5" hidden="false" customHeight="true" outlineLevel="0" collapsed="false">
      <c r="A17" s="41" t="s">
        <v>16</v>
      </c>
      <c r="B17" s="50"/>
      <c r="C17" s="51"/>
      <c r="D17" s="51"/>
      <c r="E17" s="52"/>
      <c r="F17" s="53"/>
      <c r="G17" s="60" t="n">
        <v>3381</v>
      </c>
      <c r="H17" s="61" t="n">
        <v>3150</v>
      </c>
      <c r="I17" s="62" t="n">
        <v>3000</v>
      </c>
      <c r="J17" s="56" t="n">
        <f aca="false">I17/G17-1</f>
        <v>-0.112688553682343</v>
      </c>
      <c r="K17" s="57" t="s">
        <v>17</v>
      </c>
      <c r="L17" s="51"/>
      <c r="M17" s="51"/>
      <c r="N17" s="51"/>
      <c r="O17" s="52"/>
      <c r="P17" s="52"/>
      <c r="Q17" s="58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</row>
    <row r="18" customFormat="false" ht="13.5" hidden="false" customHeight="true" outlineLevel="0" collapsed="false">
      <c r="A18" s="41" t="s">
        <v>18</v>
      </c>
      <c r="B18" s="50"/>
      <c r="C18" s="51"/>
      <c r="D18" s="51"/>
      <c r="E18" s="52"/>
      <c r="F18" s="53"/>
      <c r="G18" s="60" t="n">
        <v>2671</v>
      </c>
      <c r="H18" s="61" t="n">
        <v>2278</v>
      </c>
      <c r="I18" s="62" t="n">
        <v>2278</v>
      </c>
      <c r="J18" s="56" t="n">
        <f aca="false">I18/G18-1</f>
        <v>-0.147135904155747</v>
      </c>
      <c r="K18" s="57" t="s">
        <v>19</v>
      </c>
      <c r="L18" s="51"/>
      <c r="M18" s="51"/>
      <c r="N18" s="51"/>
      <c r="O18" s="52"/>
      <c r="P18" s="52"/>
      <c r="Q18" s="58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59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59"/>
      <c r="FM18" s="59"/>
      <c r="FN18" s="59"/>
      <c r="FO18" s="59"/>
      <c r="FP18" s="59"/>
      <c r="FQ18" s="59"/>
      <c r="FR18" s="59"/>
      <c r="FS18" s="59"/>
      <c r="FT18" s="59"/>
      <c r="FU18" s="59"/>
      <c r="FV18" s="59"/>
      <c r="FW18" s="59"/>
      <c r="FX18" s="59"/>
      <c r="FY18" s="59"/>
      <c r="FZ18" s="59"/>
      <c r="GA18" s="59"/>
      <c r="GB18" s="59"/>
      <c r="GC18" s="59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59"/>
      <c r="IM18" s="59"/>
      <c r="IN18" s="59"/>
      <c r="IO18" s="59"/>
      <c r="IP18" s="59"/>
      <c r="IQ18" s="59"/>
      <c r="IR18" s="59"/>
      <c r="IS18" s="59"/>
      <c r="IT18" s="59"/>
      <c r="IU18" s="59"/>
      <c r="IV18" s="59"/>
      <c r="IW18" s="59"/>
    </row>
    <row r="19" customFormat="false" ht="13.5" hidden="false" customHeight="true" outlineLevel="0" collapsed="false">
      <c r="A19" s="63" t="s">
        <v>20</v>
      </c>
      <c r="B19" s="50"/>
      <c r="C19" s="51"/>
      <c r="D19" s="51"/>
      <c r="E19" s="52"/>
      <c r="F19" s="53"/>
      <c r="G19" s="60" t="n">
        <v>4902</v>
      </c>
      <c r="H19" s="61" t="n">
        <v>9069</v>
      </c>
      <c r="I19" s="62" t="n">
        <v>9069</v>
      </c>
      <c r="J19" s="56" t="n">
        <f aca="false">I19/G19-1</f>
        <v>0.850061199510404</v>
      </c>
      <c r="K19" s="57" t="s">
        <v>21</v>
      </c>
      <c r="L19" s="51"/>
      <c r="M19" s="51"/>
      <c r="N19" s="51"/>
      <c r="O19" s="52"/>
      <c r="P19" s="52"/>
      <c r="Q19" s="58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59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59"/>
      <c r="FM19" s="59"/>
      <c r="FN19" s="59"/>
      <c r="FO19" s="59"/>
      <c r="FP19" s="59"/>
      <c r="FQ19" s="59"/>
      <c r="FR19" s="59"/>
      <c r="FS19" s="59"/>
      <c r="FT19" s="59"/>
      <c r="FU19" s="59"/>
      <c r="FV19" s="59"/>
      <c r="FW19" s="59"/>
      <c r="FX19" s="59"/>
      <c r="FY19" s="59"/>
      <c r="FZ19" s="59"/>
      <c r="GA19" s="59"/>
      <c r="GB19" s="59"/>
      <c r="GC19" s="59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59"/>
      <c r="IM19" s="59"/>
      <c r="IN19" s="59"/>
      <c r="IO19" s="59"/>
      <c r="IP19" s="59"/>
      <c r="IQ19" s="59"/>
      <c r="IR19" s="59"/>
      <c r="IS19" s="59"/>
      <c r="IT19" s="59"/>
      <c r="IU19" s="59"/>
      <c r="IV19" s="59"/>
      <c r="IW19" s="59"/>
    </row>
    <row r="20" customFormat="false" ht="13.5" hidden="false" customHeight="true" outlineLevel="0" collapsed="false">
      <c r="A20" s="41" t="s">
        <v>22</v>
      </c>
      <c r="B20" s="50"/>
      <c r="C20" s="51"/>
      <c r="D20" s="51"/>
      <c r="E20" s="52"/>
      <c r="F20" s="53"/>
      <c r="G20" s="60" t="n">
        <v>5190</v>
      </c>
      <c r="H20" s="61" t="n">
        <v>6722</v>
      </c>
      <c r="I20" s="62" t="n">
        <v>6722</v>
      </c>
      <c r="J20" s="56" t="n">
        <f aca="false">I20/G20-1</f>
        <v>0.295183044315992</v>
      </c>
      <c r="K20" s="57" t="s">
        <v>23</v>
      </c>
      <c r="L20" s="51"/>
      <c r="M20" s="51"/>
      <c r="N20" s="51"/>
      <c r="O20" s="52"/>
      <c r="P20" s="52"/>
      <c r="Q20" s="58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59"/>
      <c r="FM20" s="59"/>
      <c r="FN20" s="59"/>
      <c r="FO20" s="59"/>
      <c r="FP20" s="59"/>
      <c r="FQ20" s="59"/>
      <c r="FR20" s="59"/>
      <c r="FS20" s="59"/>
      <c r="FT20" s="59"/>
      <c r="FU20" s="59"/>
      <c r="FV20" s="59"/>
      <c r="FW20" s="59"/>
      <c r="FX20" s="59"/>
      <c r="FY20" s="59"/>
      <c r="FZ20" s="59"/>
      <c r="GA20" s="59"/>
      <c r="GB20" s="59"/>
      <c r="GC20" s="59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59"/>
      <c r="IM20" s="59"/>
      <c r="IN20" s="59"/>
      <c r="IO20" s="59"/>
      <c r="IP20" s="59"/>
      <c r="IQ20" s="59"/>
      <c r="IR20" s="59"/>
      <c r="IS20" s="59"/>
      <c r="IT20" s="59"/>
      <c r="IU20" s="59"/>
      <c r="IV20" s="59"/>
      <c r="IW20" s="59"/>
    </row>
    <row r="21" customFormat="false" ht="13.5" hidden="false" customHeight="true" outlineLevel="0" collapsed="false">
      <c r="A21" s="41" t="s">
        <v>24</v>
      </c>
      <c r="B21" s="50"/>
      <c r="C21" s="51"/>
      <c r="D21" s="51"/>
      <c r="E21" s="52"/>
      <c r="F21" s="53"/>
      <c r="G21" s="60" t="n">
        <v>404</v>
      </c>
      <c r="H21" s="61" t="n">
        <v>254</v>
      </c>
      <c r="I21" s="62" t="n">
        <v>254</v>
      </c>
      <c r="J21" s="56" t="n">
        <f aca="false">I21/G21-1</f>
        <v>-0.371287128712871</v>
      </c>
      <c r="K21" s="57" t="s">
        <v>11</v>
      </c>
      <c r="L21" s="51"/>
      <c r="M21" s="51"/>
      <c r="N21" s="51"/>
      <c r="O21" s="52"/>
      <c r="P21" s="52"/>
      <c r="Q21" s="58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  <c r="DL21" s="59"/>
      <c r="DM21" s="59"/>
      <c r="DN21" s="59"/>
      <c r="DO21" s="59"/>
      <c r="DP21" s="59"/>
      <c r="DQ21" s="59"/>
      <c r="DR21" s="59"/>
      <c r="DS21" s="59"/>
      <c r="DT21" s="59"/>
      <c r="DU21" s="59"/>
      <c r="DV21" s="59"/>
      <c r="DW21" s="59"/>
      <c r="DX21" s="59"/>
      <c r="DY21" s="59"/>
      <c r="DZ21" s="59"/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N21" s="59"/>
      <c r="EO21" s="59"/>
      <c r="EP21" s="59"/>
      <c r="EQ21" s="59"/>
      <c r="ER21" s="59"/>
      <c r="ES21" s="59"/>
      <c r="ET21" s="59"/>
      <c r="EU21" s="59"/>
      <c r="EV21" s="59"/>
      <c r="EW21" s="59"/>
      <c r="EX21" s="59"/>
      <c r="EY21" s="59"/>
      <c r="EZ21" s="59"/>
      <c r="FA21" s="59"/>
      <c r="FB21" s="59"/>
      <c r="FC21" s="59"/>
      <c r="FD21" s="59"/>
      <c r="FE21" s="59"/>
      <c r="FF21" s="59"/>
      <c r="FG21" s="59"/>
      <c r="FH21" s="59"/>
      <c r="FI21" s="59"/>
      <c r="FJ21" s="59"/>
      <c r="FK21" s="59"/>
      <c r="FL21" s="59"/>
      <c r="FM21" s="59"/>
      <c r="FN21" s="59"/>
      <c r="FO21" s="59"/>
      <c r="FP21" s="59"/>
      <c r="FQ21" s="59"/>
      <c r="FR21" s="59"/>
      <c r="FS21" s="59"/>
      <c r="FT21" s="59"/>
      <c r="FU21" s="59"/>
      <c r="FV21" s="59"/>
      <c r="FW21" s="59"/>
      <c r="FX21" s="59"/>
      <c r="FY21" s="59"/>
      <c r="FZ21" s="59"/>
      <c r="GA21" s="59"/>
      <c r="GB21" s="59"/>
      <c r="GC21" s="59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59"/>
      <c r="IM21" s="59"/>
      <c r="IN21" s="59"/>
      <c r="IO21" s="59"/>
      <c r="IP21" s="59"/>
      <c r="IQ21" s="59"/>
      <c r="IR21" s="59"/>
      <c r="IS21" s="59"/>
      <c r="IT21" s="59"/>
      <c r="IU21" s="59"/>
      <c r="IV21" s="59"/>
      <c r="IW21" s="59"/>
    </row>
    <row r="22" customFormat="false" ht="13.5" hidden="false" customHeight="true" outlineLevel="0" collapsed="false">
      <c r="A22" s="41" t="s">
        <v>25</v>
      </c>
      <c r="B22" s="50"/>
      <c r="C22" s="51"/>
      <c r="D22" s="51"/>
      <c r="E22" s="52"/>
      <c r="F22" s="53"/>
      <c r="G22" s="60" t="n">
        <v>4493</v>
      </c>
      <c r="H22" s="61" t="n">
        <v>1473</v>
      </c>
      <c r="I22" s="62" t="n">
        <v>1473</v>
      </c>
      <c r="J22" s="56" t="n">
        <f aca="false">I22/G22-1</f>
        <v>-0.672156688181616</v>
      </c>
      <c r="K22" s="64" t="s">
        <v>11</v>
      </c>
      <c r="L22" s="51"/>
      <c r="M22" s="51"/>
      <c r="N22" s="51"/>
      <c r="O22" s="52"/>
      <c r="P22" s="52"/>
      <c r="Q22" s="58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  <c r="DL22" s="59"/>
      <c r="DM22" s="59"/>
      <c r="DN22" s="59"/>
      <c r="DO22" s="59"/>
      <c r="DP22" s="59"/>
      <c r="DQ22" s="59"/>
      <c r="DR22" s="59"/>
      <c r="DS22" s="59"/>
      <c r="DT22" s="59"/>
      <c r="DU22" s="59"/>
      <c r="DV22" s="59"/>
      <c r="DW22" s="59"/>
      <c r="DX22" s="59"/>
      <c r="DY22" s="59"/>
      <c r="DZ22" s="59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N22" s="59"/>
      <c r="EO22" s="59"/>
      <c r="EP22" s="59"/>
      <c r="EQ22" s="59"/>
      <c r="ER22" s="59"/>
      <c r="ES22" s="59"/>
      <c r="ET22" s="59"/>
      <c r="EU22" s="59"/>
      <c r="EV22" s="59"/>
      <c r="EW22" s="59"/>
      <c r="EX22" s="59"/>
      <c r="EY22" s="59"/>
      <c r="EZ22" s="59"/>
      <c r="FA22" s="59"/>
      <c r="FB22" s="59"/>
      <c r="FC22" s="59"/>
      <c r="FD22" s="59"/>
      <c r="FE22" s="59"/>
      <c r="FF22" s="59"/>
      <c r="FG22" s="59"/>
      <c r="FH22" s="59"/>
      <c r="FI22" s="59"/>
      <c r="FJ22" s="59"/>
      <c r="FK22" s="59"/>
      <c r="FL22" s="59"/>
      <c r="FM22" s="59"/>
      <c r="FN22" s="59"/>
      <c r="FO22" s="59"/>
      <c r="FP22" s="59"/>
      <c r="FQ22" s="59"/>
      <c r="FR22" s="59"/>
      <c r="FS22" s="59"/>
      <c r="FT22" s="59"/>
      <c r="FU22" s="59"/>
      <c r="FV22" s="59"/>
      <c r="FW22" s="59"/>
      <c r="FX22" s="59"/>
      <c r="FY22" s="59"/>
      <c r="FZ22" s="59"/>
      <c r="GA22" s="59"/>
      <c r="GB22" s="59"/>
      <c r="GC22" s="59"/>
      <c r="GD22" s="59"/>
      <c r="GE22" s="59"/>
      <c r="GF22" s="59"/>
      <c r="GG22" s="59"/>
      <c r="GH22" s="59"/>
      <c r="GI22" s="59"/>
      <c r="GJ22" s="59"/>
      <c r="GK22" s="59"/>
      <c r="GL22" s="59"/>
      <c r="GM22" s="59"/>
      <c r="GN22" s="59"/>
      <c r="GO22" s="59"/>
      <c r="GP22" s="59"/>
      <c r="GQ22" s="59"/>
      <c r="GR22" s="59"/>
      <c r="GS22" s="59"/>
      <c r="GT22" s="59"/>
      <c r="GU22" s="59"/>
      <c r="GV22" s="59"/>
      <c r="GW22" s="59"/>
      <c r="GX22" s="59"/>
      <c r="GY22" s="59"/>
      <c r="GZ22" s="59"/>
      <c r="HA22" s="59"/>
      <c r="HB22" s="59"/>
      <c r="HC22" s="59"/>
      <c r="HD22" s="59"/>
      <c r="HE22" s="59"/>
      <c r="HF22" s="59"/>
      <c r="HG22" s="59"/>
      <c r="HH22" s="59"/>
      <c r="HI22" s="59"/>
      <c r="HJ22" s="59"/>
      <c r="HK22" s="59"/>
      <c r="HL22" s="59"/>
      <c r="HM22" s="59"/>
      <c r="HN22" s="59"/>
      <c r="HO22" s="59"/>
      <c r="HP22" s="59"/>
      <c r="HQ22" s="59"/>
      <c r="HR22" s="59"/>
      <c r="HS22" s="59"/>
      <c r="HT22" s="59"/>
      <c r="HU22" s="59"/>
      <c r="HV22" s="59"/>
      <c r="HW22" s="59"/>
      <c r="HX22" s="59"/>
      <c r="HY22" s="59"/>
      <c r="HZ22" s="59"/>
      <c r="IA22" s="59"/>
      <c r="IB22" s="59"/>
      <c r="IC22" s="59"/>
      <c r="ID22" s="59"/>
      <c r="IE22" s="59"/>
      <c r="IF22" s="59"/>
      <c r="IG22" s="59"/>
      <c r="IH22" s="59"/>
      <c r="II22" s="59"/>
      <c r="IJ22" s="59"/>
      <c r="IK22" s="59"/>
      <c r="IL22" s="59"/>
      <c r="IM22" s="59"/>
      <c r="IN22" s="59"/>
      <c r="IO22" s="59"/>
      <c r="IP22" s="59"/>
      <c r="IQ22" s="59"/>
      <c r="IR22" s="59"/>
      <c r="IS22" s="59"/>
      <c r="IT22" s="59"/>
      <c r="IU22" s="59"/>
      <c r="IV22" s="59"/>
      <c r="IW22" s="59"/>
    </row>
    <row r="23" customFormat="false" ht="13.5" hidden="false" customHeight="true" outlineLevel="0" collapsed="false">
      <c r="A23" s="63" t="s">
        <v>26</v>
      </c>
      <c r="B23" s="50"/>
      <c r="C23" s="65"/>
      <c r="D23" s="65"/>
      <c r="E23" s="66"/>
      <c r="F23" s="53"/>
      <c r="G23" s="67" t="n">
        <v>17576</v>
      </c>
      <c r="H23" s="65" t="n">
        <v>17642</v>
      </c>
      <c r="I23" s="68" t="n">
        <f aca="false">17642+10000</f>
        <v>27642</v>
      </c>
      <c r="J23" s="56" t="n">
        <f aca="false">I23/G23-1</f>
        <v>0.572712790168412</v>
      </c>
      <c r="K23" s="57" t="s">
        <v>27</v>
      </c>
      <c r="L23" s="65"/>
      <c r="M23" s="65"/>
      <c r="N23" s="65"/>
      <c r="O23" s="66"/>
      <c r="P23" s="66"/>
      <c r="Q23" s="58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  <c r="DH23" s="59"/>
      <c r="DI23" s="59"/>
      <c r="DJ23" s="59"/>
      <c r="DK23" s="59"/>
      <c r="DL23" s="59"/>
      <c r="DM23" s="59"/>
      <c r="DN23" s="59"/>
      <c r="DO23" s="59"/>
      <c r="DP23" s="59"/>
      <c r="DQ23" s="59"/>
      <c r="DR23" s="59"/>
      <c r="DS23" s="59"/>
      <c r="DT23" s="59"/>
      <c r="DU23" s="59"/>
      <c r="DV23" s="59"/>
      <c r="DW23" s="59"/>
      <c r="DX23" s="59"/>
      <c r="DY23" s="59"/>
      <c r="DZ23" s="59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EN23" s="59"/>
      <c r="EO23" s="59"/>
      <c r="EP23" s="59"/>
      <c r="EQ23" s="59"/>
      <c r="ER23" s="59"/>
      <c r="ES23" s="59"/>
      <c r="ET23" s="59"/>
      <c r="EU23" s="59"/>
      <c r="EV23" s="59"/>
      <c r="EW23" s="59"/>
      <c r="EX23" s="59"/>
      <c r="EY23" s="59"/>
      <c r="EZ23" s="59"/>
      <c r="FA23" s="59"/>
      <c r="FB23" s="59"/>
      <c r="FC23" s="59"/>
      <c r="FD23" s="59"/>
      <c r="FE23" s="59"/>
      <c r="FF23" s="59"/>
      <c r="FG23" s="59"/>
      <c r="FH23" s="59"/>
      <c r="FI23" s="59"/>
      <c r="FJ23" s="59"/>
      <c r="FK23" s="59"/>
      <c r="FL23" s="59"/>
      <c r="FM23" s="59"/>
      <c r="FN23" s="59"/>
      <c r="FO23" s="59"/>
      <c r="FP23" s="59"/>
      <c r="FQ23" s="59"/>
      <c r="FR23" s="59"/>
      <c r="FS23" s="59"/>
      <c r="FT23" s="59"/>
      <c r="FU23" s="59"/>
      <c r="FV23" s="59"/>
      <c r="FW23" s="59"/>
      <c r="FX23" s="59"/>
      <c r="FY23" s="59"/>
      <c r="FZ23" s="59"/>
      <c r="GA23" s="59"/>
      <c r="GB23" s="59"/>
      <c r="GC23" s="59"/>
      <c r="GD23" s="59"/>
      <c r="GE23" s="59"/>
      <c r="GF23" s="59"/>
      <c r="GG23" s="59"/>
      <c r="GH23" s="59"/>
      <c r="GI23" s="59"/>
      <c r="GJ23" s="59"/>
      <c r="GK23" s="59"/>
      <c r="GL23" s="59"/>
      <c r="GM23" s="59"/>
      <c r="GN23" s="59"/>
      <c r="GO23" s="59"/>
      <c r="GP23" s="59"/>
      <c r="GQ23" s="59"/>
      <c r="GR23" s="59"/>
      <c r="GS23" s="59"/>
      <c r="GT23" s="59"/>
      <c r="GU23" s="59"/>
      <c r="GV23" s="59"/>
      <c r="GW23" s="59"/>
      <c r="GX23" s="59"/>
      <c r="GY23" s="59"/>
      <c r="GZ23" s="59"/>
      <c r="HA23" s="59"/>
      <c r="HB23" s="59"/>
      <c r="HC23" s="59"/>
      <c r="HD23" s="59"/>
      <c r="HE23" s="59"/>
      <c r="HF23" s="59"/>
      <c r="HG23" s="59"/>
      <c r="HH23" s="59"/>
      <c r="HI23" s="59"/>
      <c r="HJ23" s="59"/>
      <c r="HK23" s="59"/>
      <c r="HL23" s="59"/>
      <c r="HM23" s="59"/>
      <c r="HN23" s="59"/>
      <c r="HO23" s="59"/>
      <c r="HP23" s="59"/>
      <c r="HQ23" s="59"/>
      <c r="HR23" s="59"/>
      <c r="HS23" s="59"/>
      <c r="HT23" s="59"/>
      <c r="HU23" s="59"/>
      <c r="HV23" s="59"/>
      <c r="HW23" s="59"/>
      <c r="HX23" s="59"/>
      <c r="HY23" s="59"/>
      <c r="HZ23" s="59"/>
      <c r="IA23" s="59"/>
      <c r="IB23" s="59"/>
      <c r="IC23" s="59"/>
      <c r="ID23" s="59"/>
      <c r="IE23" s="59"/>
      <c r="IF23" s="59"/>
      <c r="IG23" s="59"/>
      <c r="IH23" s="59"/>
      <c r="II23" s="59"/>
      <c r="IJ23" s="59"/>
      <c r="IK23" s="59"/>
      <c r="IL23" s="59"/>
      <c r="IM23" s="59"/>
      <c r="IN23" s="59"/>
      <c r="IO23" s="59"/>
      <c r="IP23" s="59"/>
      <c r="IQ23" s="59"/>
      <c r="IR23" s="59"/>
      <c r="IS23" s="59"/>
      <c r="IT23" s="59"/>
      <c r="IU23" s="59"/>
      <c r="IV23" s="59"/>
      <c r="IW23" s="59"/>
    </row>
    <row r="24" customFormat="false" ht="13.5" hidden="false" customHeight="true" outlineLevel="0" collapsed="false">
      <c r="A24" s="63" t="s">
        <v>28</v>
      </c>
      <c r="B24" s="50"/>
      <c r="C24" s="65"/>
      <c r="D24" s="65"/>
      <c r="E24" s="66"/>
      <c r="F24" s="53"/>
      <c r="G24" s="67" t="n">
        <v>12696</v>
      </c>
      <c r="H24" s="65" t="n">
        <v>11185</v>
      </c>
      <c r="I24" s="68" t="n">
        <f aca="false">11185-298</f>
        <v>10887</v>
      </c>
      <c r="J24" s="56" t="n">
        <f aca="false">I24/G24-1</f>
        <v>-0.142485822306238</v>
      </c>
      <c r="K24" s="64"/>
      <c r="L24" s="65"/>
      <c r="M24" s="65"/>
      <c r="N24" s="65"/>
      <c r="O24" s="66"/>
      <c r="P24" s="66"/>
      <c r="Q24" s="58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  <c r="DH24" s="59"/>
      <c r="DI24" s="59"/>
      <c r="DJ24" s="59"/>
      <c r="DK24" s="59"/>
      <c r="DL24" s="59"/>
      <c r="DM24" s="59"/>
      <c r="DN24" s="59"/>
      <c r="DO24" s="59"/>
      <c r="DP24" s="59"/>
      <c r="DQ24" s="59"/>
      <c r="DR24" s="59"/>
      <c r="DS24" s="59"/>
      <c r="DT24" s="59"/>
      <c r="DU24" s="59"/>
      <c r="DV24" s="59"/>
      <c r="DW24" s="59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59"/>
      <c r="FL24" s="59"/>
      <c r="FM24" s="59"/>
      <c r="FN24" s="59"/>
      <c r="FO24" s="59"/>
      <c r="FP24" s="59"/>
      <c r="FQ24" s="59"/>
      <c r="FR24" s="59"/>
      <c r="FS24" s="59"/>
      <c r="FT24" s="59"/>
      <c r="FU24" s="59"/>
      <c r="FV24" s="59"/>
      <c r="FW24" s="59"/>
      <c r="FX24" s="59"/>
      <c r="FY24" s="59"/>
      <c r="FZ24" s="59"/>
      <c r="GA24" s="59"/>
      <c r="GB24" s="59"/>
      <c r="GC24" s="59"/>
      <c r="GD24" s="59"/>
      <c r="GE24" s="59"/>
      <c r="GF24" s="59"/>
      <c r="GG24" s="59"/>
      <c r="GH24" s="59"/>
      <c r="GI24" s="59"/>
      <c r="GJ24" s="59"/>
      <c r="GK24" s="59"/>
      <c r="GL24" s="59"/>
      <c r="GM24" s="59"/>
      <c r="GN24" s="59"/>
      <c r="GO24" s="59"/>
      <c r="GP24" s="59"/>
      <c r="GQ24" s="59"/>
      <c r="GR24" s="59"/>
      <c r="GS24" s="59"/>
      <c r="GT24" s="59"/>
      <c r="GU24" s="59"/>
      <c r="GV24" s="59"/>
      <c r="GW24" s="59"/>
      <c r="GX24" s="59"/>
      <c r="GY24" s="59"/>
      <c r="GZ24" s="59"/>
      <c r="HA24" s="59"/>
      <c r="HB24" s="59"/>
      <c r="HC24" s="59"/>
      <c r="HD24" s="59"/>
      <c r="HE24" s="59"/>
      <c r="HF24" s="59"/>
      <c r="HG24" s="59"/>
      <c r="HH24" s="59"/>
      <c r="HI24" s="59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59"/>
      <c r="HU24" s="59"/>
      <c r="HV24" s="59"/>
      <c r="HW24" s="59"/>
      <c r="HX24" s="59"/>
      <c r="HY24" s="59"/>
      <c r="HZ24" s="59"/>
      <c r="IA24" s="59"/>
      <c r="IB24" s="59"/>
      <c r="IC24" s="59"/>
      <c r="ID24" s="59"/>
      <c r="IE24" s="59"/>
      <c r="IF24" s="59"/>
      <c r="IG24" s="59"/>
      <c r="IH24" s="59"/>
      <c r="II24" s="59"/>
      <c r="IJ24" s="59"/>
      <c r="IK24" s="59"/>
      <c r="IL24" s="59"/>
      <c r="IM24" s="59"/>
      <c r="IN24" s="59"/>
      <c r="IO24" s="59"/>
      <c r="IP24" s="59"/>
      <c r="IQ24" s="59"/>
      <c r="IR24" s="59"/>
      <c r="IS24" s="59"/>
      <c r="IT24" s="59"/>
      <c r="IU24" s="59"/>
      <c r="IV24" s="59"/>
      <c r="IW24" s="59"/>
    </row>
    <row r="25" customFormat="false" ht="13.5" hidden="false" customHeight="true" outlineLevel="0" collapsed="false">
      <c r="A25" s="63" t="s">
        <v>29</v>
      </c>
      <c r="B25" s="50"/>
      <c r="C25" s="65"/>
      <c r="D25" s="65"/>
      <c r="E25" s="66"/>
      <c r="F25" s="53"/>
      <c r="G25" s="67" t="n">
        <v>1051</v>
      </c>
      <c r="H25" s="65" t="n">
        <v>1509</v>
      </c>
      <c r="I25" s="68" t="n">
        <v>900</v>
      </c>
      <c r="J25" s="56" t="n">
        <f aca="false">I25/G25-1</f>
        <v>-0.143672692673644</v>
      </c>
      <c r="K25" s="64"/>
      <c r="L25" s="65"/>
      <c r="M25" s="65"/>
      <c r="N25" s="65"/>
      <c r="O25" s="66"/>
      <c r="P25" s="66"/>
      <c r="Q25" s="58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  <c r="DH25" s="59"/>
      <c r="DI25" s="59"/>
      <c r="DJ25" s="59"/>
      <c r="DK25" s="59"/>
      <c r="DL25" s="59"/>
      <c r="DM25" s="59"/>
      <c r="DN25" s="59"/>
      <c r="DO25" s="59"/>
      <c r="DP25" s="59"/>
      <c r="DQ25" s="59"/>
      <c r="DR25" s="59"/>
      <c r="DS25" s="59"/>
      <c r="DT25" s="59"/>
      <c r="DU25" s="59"/>
      <c r="DV25" s="59"/>
      <c r="DW25" s="59"/>
      <c r="DX25" s="59"/>
      <c r="DY25" s="59"/>
      <c r="DZ25" s="59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EN25" s="59"/>
      <c r="EO25" s="59"/>
      <c r="EP25" s="59"/>
      <c r="EQ25" s="59"/>
      <c r="ER25" s="59"/>
      <c r="ES25" s="59"/>
      <c r="ET25" s="59"/>
      <c r="EU25" s="59"/>
      <c r="EV25" s="59"/>
      <c r="EW25" s="59"/>
      <c r="EX25" s="59"/>
      <c r="EY25" s="59"/>
      <c r="EZ25" s="59"/>
      <c r="FA25" s="59"/>
      <c r="FB25" s="59"/>
      <c r="FC25" s="59"/>
      <c r="FD25" s="59"/>
      <c r="FE25" s="59"/>
      <c r="FF25" s="59"/>
      <c r="FG25" s="59"/>
      <c r="FH25" s="59"/>
      <c r="FI25" s="59"/>
      <c r="FJ25" s="59"/>
      <c r="FK25" s="59"/>
      <c r="FL25" s="59"/>
      <c r="FM25" s="59"/>
      <c r="FN25" s="59"/>
      <c r="FO25" s="59"/>
      <c r="FP25" s="59"/>
      <c r="FQ25" s="59"/>
      <c r="FR25" s="59"/>
      <c r="FS25" s="59"/>
      <c r="FT25" s="59"/>
      <c r="FU25" s="59"/>
      <c r="FV25" s="59"/>
      <c r="FW25" s="59"/>
      <c r="FX25" s="59"/>
      <c r="FY25" s="59"/>
      <c r="FZ25" s="59"/>
      <c r="GA25" s="59"/>
      <c r="GB25" s="59"/>
      <c r="GC25" s="59"/>
      <c r="GD25" s="59"/>
      <c r="GE25" s="59"/>
      <c r="GF25" s="59"/>
      <c r="GG25" s="59"/>
      <c r="GH25" s="59"/>
      <c r="GI25" s="59"/>
      <c r="GJ25" s="59"/>
      <c r="GK25" s="59"/>
      <c r="GL25" s="59"/>
      <c r="GM25" s="59"/>
      <c r="GN25" s="59"/>
      <c r="GO25" s="59"/>
      <c r="GP25" s="59"/>
      <c r="GQ25" s="59"/>
      <c r="GR25" s="59"/>
      <c r="GS25" s="59"/>
      <c r="GT25" s="59"/>
      <c r="GU25" s="59"/>
      <c r="GV25" s="59"/>
      <c r="GW25" s="59"/>
      <c r="GX25" s="59"/>
      <c r="GY25" s="59"/>
      <c r="GZ25" s="59"/>
      <c r="HA25" s="59"/>
      <c r="HB25" s="59"/>
      <c r="HC25" s="59"/>
      <c r="HD25" s="59"/>
      <c r="HE25" s="59"/>
      <c r="HF25" s="59"/>
      <c r="HG25" s="59"/>
      <c r="HH25" s="59"/>
      <c r="HI25" s="59"/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59"/>
      <c r="HU25" s="59"/>
      <c r="HV25" s="59"/>
      <c r="HW25" s="59"/>
      <c r="HX25" s="59"/>
      <c r="HY25" s="59"/>
      <c r="HZ25" s="59"/>
      <c r="IA25" s="59"/>
      <c r="IB25" s="59"/>
      <c r="IC25" s="59"/>
      <c r="ID25" s="59"/>
      <c r="IE25" s="59"/>
      <c r="IF25" s="59"/>
      <c r="IG25" s="59"/>
      <c r="IH25" s="59"/>
      <c r="II25" s="59"/>
      <c r="IJ25" s="59"/>
      <c r="IK25" s="59"/>
      <c r="IL25" s="59"/>
      <c r="IM25" s="59"/>
      <c r="IN25" s="59"/>
      <c r="IO25" s="59"/>
      <c r="IP25" s="59"/>
      <c r="IQ25" s="59"/>
      <c r="IR25" s="59"/>
      <c r="IS25" s="59"/>
      <c r="IT25" s="59"/>
      <c r="IU25" s="59"/>
      <c r="IV25" s="59"/>
      <c r="IW25" s="59"/>
    </row>
    <row r="26" customFormat="false" ht="13.5" hidden="false" customHeight="true" outlineLevel="0" collapsed="false">
      <c r="A26" s="63" t="s">
        <v>30</v>
      </c>
      <c r="B26" s="50"/>
      <c r="C26" s="65"/>
      <c r="D26" s="65"/>
      <c r="E26" s="66"/>
      <c r="F26" s="53"/>
      <c r="G26" s="67" t="n">
        <v>1104</v>
      </c>
      <c r="H26" s="65" t="n">
        <v>1801</v>
      </c>
      <c r="I26" s="68" t="n">
        <v>1801</v>
      </c>
      <c r="J26" s="56" t="n">
        <f aca="false">I26/G26-1</f>
        <v>0.631340579710145</v>
      </c>
      <c r="K26" s="64" t="s">
        <v>11</v>
      </c>
      <c r="L26" s="65"/>
      <c r="M26" s="65"/>
      <c r="N26" s="65"/>
      <c r="O26" s="66"/>
      <c r="P26" s="66"/>
      <c r="Q26" s="58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  <c r="DH26" s="59"/>
      <c r="DI26" s="59"/>
      <c r="DJ26" s="59"/>
      <c r="DK26" s="59"/>
      <c r="DL26" s="59"/>
      <c r="DM26" s="59"/>
      <c r="DN26" s="59"/>
      <c r="DO26" s="59"/>
      <c r="DP26" s="59"/>
      <c r="DQ26" s="59"/>
      <c r="DR26" s="59"/>
      <c r="DS26" s="59"/>
      <c r="DT26" s="59"/>
      <c r="DU26" s="59"/>
      <c r="DV26" s="59"/>
      <c r="DW26" s="59"/>
      <c r="DX26" s="59"/>
      <c r="DY26" s="59"/>
      <c r="DZ26" s="59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  <c r="EN26" s="59"/>
      <c r="EO26" s="59"/>
      <c r="EP26" s="59"/>
      <c r="EQ26" s="59"/>
      <c r="ER26" s="59"/>
      <c r="ES26" s="59"/>
      <c r="ET26" s="59"/>
      <c r="EU26" s="59"/>
      <c r="EV26" s="59"/>
      <c r="EW26" s="59"/>
      <c r="EX26" s="59"/>
      <c r="EY26" s="59"/>
      <c r="EZ26" s="59"/>
      <c r="FA26" s="59"/>
      <c r="FB26" s="59"/>
      <c r="FC26" s="59"/>
      <c r="FD26" s="59"/>
      <c r="FE26" s="59"/>
      <c r="FF26" s="59"/>
      <c r="FG26" s="59"/>
      <c r="FH26" s="59"/>
      <c r="FI26" s="59"/>
      <c r="FJ26" s="59"/>
      <c r="FK26" s="59"/>
      <c r="FL26" s="59"/>
      <c r="FM26" s="59"/>
      <c r="FN26" s="59"/>
      <c r="FO26" s="59"/>
      <c r="FP26" s="59"/>
      <c r="FQ26" s="59"/>
      <c r="FR26" s="59"/>
      <c r="FS26" s="59"/>
      <c r="FT26" s="59"/>
      <c r="FU26" s="59"/>
      <c r="FV26" s="59"/>
      <c r="FW26" s="59"/>
      <c r="FX26" s="59"/>
      <c r="FY26" s="59"/>
      <c r="FZ26" s="59"/>
      <c r="GA26" s="59"/>
      <c r="GB26" s="59"/>
      <c r="GC26" s="59"/>
      <c r="GD26" s="59"/>
      <c r="GE26" s="59"/>
      <c r="GF26" s="59"/>
      <c r="GG26" s="59"/>
      <c r="GH26" s="59"/>
      <c r="GI26" s="59"/>
      <c r="GJ26" s="59"/>
      <c r="GK26" s="59"/>
      <c r="GL26" s="59"/>
      <c r="GM26" s="59"/>
      <c r="GN26" s="59"/>
      <c r="GO26" s="59"/>
      <c r="GP26" s="59"/>
      <c r="GQ26" s="59"/>
      <c r="GR26" s="59"/>
      <c r="GS26" s="59"/>
      <c r="GT26" s="59"/>
      <c r="GU26" s="59"/>
      <c r="GV26" s="59"/>
      <c r="GW26" s="59"/>
      <c r="GX26" s="59"/>
      <c r="GY26" s="59"/>
      <c r="GZ26" s="59"/>
      <c r="HA26" s="59"/>
      <c r="HB26" s="59"/>
      <c r="HC26" s="59"/>
      <c r="HD26" s="59"/>
      <c r="HE26" s="59"/>
      <c r="HF26" s="59"/>
      <c r="HG26" s="59"/>
      <c r="HH26" s="59"/>
      <c r="HI26" s="59"/>
      <c r="HJ26" s="59"/>
      <c r="HK26" s="59"/>
      <c r="HL26" s="59"/>
      <c r="HM26" s="59"/>
      <c r="HN26" s="59"/>
      <c r="HO26" s="59"/>
      <c r="HP26" s="59"/>
      <c r="HQ26" s="59"/>
      <c r="HR26" s="59"/>
      <c r="HS26" s="59"/>
      <c r="HT26" s="59"/>
      <c r="HU26" s="59"/>
      <c r="HV26" s="59"/>
      <c r="HW26" s="59"/>
      <c r="HX26" s="59"/>
      <c r="HY26" s="59"/>
      <c r="HZ26" s="59"/>
      <c r="IA26" s="59"/>
      <c r="IB26" s="59"/>
      <c r="IC26" s="59"/>
      <c r="ID26" s="59"/>
      <c r="IE26" s="59"/>
      <c r="IF26" s="59"/>
      <c r="IG26" s="59"/>
      <c r="IH26" s="59"/>
      <c r="II26" s="59"/>
      <c r="IJ26" s="59"/>
      <c r="IK26" s="59"/>
      <c r="IL26" s="59"/>
      <c r="IM26" s="59"/>
      <c r="IN26" s="59"/>
      <c r="IO26" s="59"/>
      <c r="IP26" s="59"/>
      <c r="IQ26" s="59"/>
      <c r="IR26" s="59"/>
      <c r="IS26" s="59"/>
      <c r="IT26" s="59"/>
      <c r="IU26" s="59"/>
      <c r="IV26" s="59"/>
      <c r="IW26" s="59"/>
    </row>
    <row r="27" customFormat="false" ht="13.5" hidden="false" customHeight="true" outlineLevel="0" collapsed="false">
      <c r="A27" s="63" t="s">
        <v>31</v>
      </c>
      <c r="B27" s="50"/>
      <c r="C27" s="65"/>
      <c r="D27" s="65"/>
      <c r="E27" s="66"/>
      <c r="F27" s="53"/>
      <c r="G27" s="67" t="n">
        <v>1314</v>
      </c>
      <c r="H27" s="65" t="n">
        <v>3095</v>
      </c>
      <c r="I27" s="68" t="n">
        <v>1314</v>
      </c>
      <c r="J27" s="56" t="n">
        <f aca="false">I27/G27-1</f>
        <v>0</v>
      </c>
      <c r="K27" s="64" t="s">
        <v>32</v>
      </c>
      <c r="L27" s="65"/>
      <c r="M27" s="65"/>
      <c r="N27" s="65"/>
      <c r="O27" s="66"/>
      <c r="P27" s="66"/>
      <c r="Q27" s="58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59"/>
      <c r="DT27" s="59"/>
      <c r="DU27" s="59"/>
      <c r="DV27" s="59"/>
      <c r="DW27" s="59"/>
      <c r="DX27" s="59"/>
      <c r="DY27" s="59"/>
      <c r="DZ27" s="59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  <c r="EN27" s="59"/>
      <c r="EO27" s="59"/>
      <c r="EP27" s="59"/>
      <c r="EQ27" s="59"/>
      <c r="ER27" s="59"/>
      <c r="ES27" s="59"/>
      <c r="ET27" s="59"/>
      <c r="EU27" s="59"/>
      <c r="EV27" s="59"/>
      <c r="EW27" s="59"/>
      <c r="EX27" s="59"/>
      <c r="EY27" s="59"/>
      <c r="EZ27" s="59"/>
      <c r="FA27" s="59"/>
      <c r="FB27" s="59"/>
      <c r="FC27" s="59"/>
      <c r="FD27" s="59"/>
      <c r="FE27" s="59"/>
      <c r="FF27" s="59"/>
      <c r="FG27" s="59"/>
      <c r="FH27" s="59"/>
      <c r="FI27" s="59"/>
      <c r="FJ27" s="59"/>
      <c r="FK27" s="59"/>
      <c r="FL27" s="59"/>
      <c r="FM27" s="59"/>
      <c r="FN27" s="59"/>
      <c r="FO27" s="59"/>
      <c r="FP27" s="59"/>
      <c r="FQ27" s="59"/>
      <c r="FR27" s="59"/>
      <c r="FS27" s="59"/>
      <c r="FT27" s="59"/>
      <c r="FU27" s="59"/>
      <c r="FV27" s="59"/>
      <c r="FW27" s="59"/>
      <c r="FX27" s="59"/>
      <c r="FY27" s="59"/>
      <c r="FZ27" s="59"/>
      <c r="GA27" s="59"/>
      <c r="GB27" s="59"/>
      <c r="GC27" s="59"/>
      <c r="GD27" s="59"/>
      <c r="GE27" s="59"/>
      <c r="GF27" s="59"/>
      <c r="GG27" s="59"/>
      <c r="GH27" s="59"/>
      <c r="GI27" s="59"/>
      <c r="GJ27" s="59"/>
      <c r="GK27" s="59"/>
      <c r="GL27" s="59"/>
      <c r="GM27" s="59"/>
      <c r="GN27" s="59"/>
      <c r="GO27" s="59"/>
      <c r="GP27" s="59"/>
      <c r="GQ27" s="59"/>
      <c r="GR27" s="59"/>
      <c r="GS27" s="59"/>
      <c r="GT27" s="59"/>
      <c r="GU27" s="59"/>
      <c r="GV27" s="59"/>
      <c r="GW27" s="59"/>
      <c r="GX27" s="59"/>
      <c r="GY27" s="59"/>
      <c r="GZ27" s="59"/>
      <c r="HA27" s="59"/>
      <c r="HB27" s="59"/>
      <c r="HC27" s="59"/>
      <c r="HD27" s="59"/>
      <c r="HE27" s="59"/>
      <c r="HF27" s="59"/>
      <c r="HG27" s="59"/>
      <c r="HH27" s="59"/>
      <c r="HI27" s="59"/>
      <c r="HJ27" s="59"/>
      <c r="HK27" s="59"/>
      <c r="HL27" s="59"/>
      <c r="HM27" s="59"/>
      <c r="HN27" s="59"/>
      <c r="HO27" s="59"/>
      <c r="HP27" s="59"/>
      <c r="HQ27" s="59"/>
      <c r="HR27" s="59"/>
      <c r="HS27" s="59"/>
      <c r="HT27" s="59"/>
      <c r="HU27" s="59"/>
      <c r="HV27" s="59"/>
      <c r="HW27" s="59"/>
      <c r="HX27" s="59"/>
      <c r="HY27" s="59"/>
      <c r="HZ27" s="59"/>
      <c r="IA27" s="59"/>
      <c r="IB27" s="59"/>
      <c r="IC27" s="59"/>
      <c r="ID27" s="59"/>
      <c r="IE27" s="59"/>
      <c r="IF27" s="59"/>
      <c r="IG27" s="59"/>
      <c r="IH27" s="59"/>
      <c r="II27" s="59"/>
      <c r="IJ27" s="59"/>
      <c r="IK27" s="59"/>
      <c r="IL27" s="59"/>
      <c r="IM27" s="59"/>
      <c r="IN27" s="59"/>
      <c r="IO27" s="59"/>
      <c r="IP27" s="59"/>
      <c r="IQ27" s="59"/>
      <c r="IR27" s="59"/>
      <c r="IS27" s="59"/>
      <c r="IT27" s="59"/>
      <c r="IU27" s="59"/>
      <c r="IV27" s="59"/>
      <c r="IW27" s="59"/>
    </row>
    <row r="28" customFormat="false" ht="13.5" hidden="false" customHeight="true" outlineLevel="0" collapsed="false">
      <c r="A28" s="63" t="s">
        <v>33</v>
      </c>
      <c r="B28" s="50"/>
      <c r="C28" s="65"/>
      <c r="D28" s="65"/>
      <c r="E28" s="66"/>
      <c r="F28" s="53"/>
      <c r="G28" s="67" t="n">
        <v>4301</v>
      </c>
      <c r="H28" s="65" t="n">
        <v>3719</v>
      </c>
      <c r="I28" s="68" t="n">
        <v>3719</v>
      </c>
      <c r="J28" s="56" t="n">
        <f aca="false">I28/G28-1</f>
        <v>-0.135317368053941</v>
      </c>
      <c r="K28" s="64"/>
      <c r="L28" s="65"/>
      <c r="M28" s="65"/>
      <c r="N28" s="65"/>
      <c r="O28" s="66"/>
      <c r="P28" s="66"/>
      <c r="Q28" s="58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  <c r="DH28" s="59"/>
      <c r="DI28" s="59"/>
      <c r="DJ28" s="59"/>
      <c r="DK28" s="59"/>
      <c r="DL28" s="59"/>
      <c r="DM28" s="59"/>
      <c r="DN28" s="59"/>
      <c r="DO28" s="59"/>
      <c r="DP28" s="59"/>
      <c r="DQ28" s="59"/>
      <c r="DR28" s="59"/>
      <c r="DS28" s="59"/>
      <c r="DT28" s="59"/>
      <c r="DU28" s="59"/>
      <c r="DV28" s="59"/>
      <c r="DW28" s="59"/>
      <c r="DX28" s="59"/>
      <c r="DY28" s="59"/>
      <c r="DZ28" s="59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  <c r="EN28" s="59"/>
      <c r="EO28" s="59"/>
      <c r="EP28" s="59"/>
      <c r="EQ28" s="59"/>
      <c r="ER28" s="59"/>
      <c r="ES28" s="59"/>
      <c r="ET28" s="59"/>
      <c r="EU28" s="59"/>
      <c r="EV28" s="59"/>
      <c r="EW28" s="59"/>
      <c r="EX28" s="59"/>
      <c r="EY28" s="59"/>
      <c r="EZ28" s="59"/>
      <c r="FA28" s="59"/>
      <c r="FB28" s="59"/>
      <c r="FC28" s="59"/>
      <c r="FD28" s="59"/>
      <c r="FE28" s="59"/>
      <c r="FF28" s="59"/>
      <c r="FG28" s="59"/>
      <c r="FH28" s="59"/>
      <c r="FI28" s="59"/>
      <c r="FJ28" s="59"/>
      <c r="FK28" s="59"/>
      <c r="FL28" s="59"/>
      <c r="FM28" s="59"/>
      <c r="FN28" s="59"/>
      <c r="FO28" s="59"/>
      <c r="FP28" s="59"/>
      <c r="FQ28" s="59"/>
      <c r="FR28" s="59"/>
      <c r="FS28" s="59"/>
      <c r="FT28" s="59"/>
      <c r="FU28" s="59"/>
      <c r="FV28" s="59"/>
      <c r="FW28" s="59"/>
      <c r="FX28" s="59"/>
      <c r="FY28" s="59"/>
      <c r="FZ28" s="59"/>
      <c r="GA28" s="59"/>
      <c r="GB28" s="59"/>
      <c r="GC28" s="59"/>
      <c r="GD28" s="59"/>
      <c r="GE28" s="59"/>
      <c r="GF28" s="59"/>
      <c r="GG28" s="59"/>
      <c r="GH28" s="59"/>
      <c r="GI28" s="59"/>
      <c r="GJ28" s="59"/>
      <c r="GK28" s="59"/>
      <c r="GL28" s="59"/>
      <c r="GM28" s="59"/>
      <c r="GN28" s="59"/>
      <c r="GO28" s="59"/>
      <c r="GP28" s="59"/>
      <c r="GQ28" s="59"/>
      <c r="GR28" s="59"/>
      <c r="GS28" s="59"/>
      <c r="GT28" s="59"/>
      <c r="GU28" s="59"/>
      <c r="GV28" s="59"/>
      <c r="GW28" s="59"/>
      <c r="GX28" s="59"/>
      <c r="GY28" s="59"/>
      <c r="GZ28" s="59"/>
      <c r="HA28" s="59"/>
      <c r="HB28" s="59"/>
      <c r="HC28" s="59"/>
      <c r="HD28" s="59"/>
      <c r="HE28" s="59"/>
      <c r="HF28" s="59"/>
      <c r="HG28" s="59"/>
      <c r="HH28" s="59"/>
      <c r="HI28" s="59"/>
      <c r="HJ28" s="59"/>
      <c r="HK28" s="59"/>
      <c r="HL28" s="59"/>
      <c r="HM28" s="59"/>
      <c r="HN28" s="59"/>
      <c r="HO28" s="59"/>
      <c r="HP28" s="59"/>
      <c r="HQ28" s="59"/>
      <c r="HR28" s="59"/>
      <c r="HS28" s="59"/>
      <c r="HT28" s="59"/>
      <c r="HU28" s="59"/>
      <c r="HV28" s="59"/>
      <c r="HW28" s="59"/>
      <c r="HX28" s="59"/>
      <c r="HY28" s="59"/>
      <c r="HZ28" s="59"/>
      <c r="IA28" s="59"/>
      <c r="IB28" s="59"/>
      <c r="IC28" s="59"/>
      <c r="ID28" s="59"/>
      <c r="IE28" s="59"/>
      <c r="IF28" s="59"/>
      <c r="IG28" s="59"/>
      <c r="IH28" s="59"/>
      <c r="II28" s="59"/>
      <c r="IJ28" s="59"/>
      <c r="IK28" s="59"/>
      <c r="IL28" s="59"/>
      <c r="IM28" s="59"/>
      <c r="IN28" s="59"/>
      <c r="IO28" s="59"/>
      <c r="IP28" s="59"/>
      <c r="IQ28" s="59"/>
      <c r="IR28" s="59"/>
      <c r="IS28" s="59"/>
      <c r="IT28" s="59"/>
      <c r="IU28" s="59"/>
      <c r="IV28" s="59"/>
      <c r="IW28" s="59"/>
    </row>
    <row r="29" customFormat="false" ht="13.5" hidden="false" customHeight="true" outlineLevel="0" collapsed="false">
      <c r="A29" s="63"/>
      <c r="B29" s="50"/>
      <c r="C29" s="65"/>
      <c r="D29" s="65"/>
      <c r="E29" s="66"/>
      <c r="F29" s="53"/>
      <c r="G29" s="67"/>
      <c r="H29" s="65"/>
      <c r="I29" s="68"/>
      <c r="J29" s="56"/>
      <c r="K29" s="64"/>
      <c r="L29" s="65"/>
      <c r="M29" s="65"/>
      <c r="N29" s="65"/>
      <c r="O29" s="66"/>
      <c r="P29" s="66"/>
      <c r="Q29" s="58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  <c r="DH29" s="59"/>
      <c r="DI29" s="59"/>
      <c r="DJ29" s="59"/>
      <c r="DK29" s="59"/>
      <c r="DL29" s="59"/>
      <c r="DM29" s="59"/>
      <c r="DN29" s="59"/>
      <c r="DO29" s="59"/>
      <c r="DP29" s="59"/>
      <c r="DQ29" s="59"/>
      <c r="DR29" s="59"/>
      <c r="DS29" s="59"/>
      <c r="DT29" s="59"/>
      <c r="DU29" s="59"/>
      <c r="DV29" s="59"/>
      <c r="DW29" s="59"/>
      <c r="DX29" s="59"/>
      <c r="DY29" s="59"/>
      <c r="DZ29" s="59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  <c r="EN29" s="59"/>
      <c r="EO29" s="59"/>
      <c r="EP29" s="59"/>
      <c r="EQ29" s="59"/>
      <c r="ER29" s="59"/>
      <c r="ES29" s="59"/>
      <c r="ET29" s="59"/>
      <c r="EU29" s="59"/>
      <c r="EV29" s="59"/>
      <c r="EW29" s="59"/>
      <c r="EX29" s="59"/>
      <c r="EY29" s="59"/>
      <c r="EZ29" s="59"/>
      <c r="FA29" s="59"/>
      <c r="FB29" s="59"/>
      <c r="FC29" s="59"/>
      <c r="FD29" s="59"/>
      <c r="FE29" s="59"/>
      <c r="FF29" s="59"/>
      <c r="FG29" s="59"/>
      <c r="FH29" s="59"/>
      <c r="FI29" s="59"/>
      <c r="FJ29" s="59"/>
      <c r="FK29" s="59"/>
      <c r="FL29" s="59"/>
      <c r="FM29" s="59"/>
      <c r="FN29" s="59"/>
      <c r="FO29" s="59"/>
      <c r="FP29" s="59"/>
      <c r="FQ29" s="59"/>
      <c r="FR29" s="59"/>
      <c r="FS29" s="59"/>
      <c r="FT29" s="59"/>
      <c r="FU29" s="59"/>
      <c r="FV29" s="59"/>
      <c r="FW29" s="59"/>
      <c r="FX29" s="59"/>
      <c r="FY29" s="59"/>
      <c r="FZ29" s="59"/>
      <c r="GA29" s="59"/>
      <c r="GB29" s="59"/>
      <c r="GC29" s="59"/>
      <c r="GD29" s="59"/>
      <c r="GE29" s="59"/>
      <c r="GF29" s="59"/>
      <c r="GG29" s="59"/>
      <c r="GH29" s="59"/>
      <c r="GI29" s="59"/>
      <c r="GJ29" s="59"/>
      <c r="GK29" s="59"/>
      <c r="GL29" s="59"/>
      <c r="GM29" s="59"/>
      <c r="GN29" s="59"/>
      <c r="GO29" s="59"/>
      <c r="GP29" s="59"/>
      <c r="GQ29" s="59"/>
      <c r="GR29" s="59"/>
      <c r="GS29" s="59"/>
      <c r="GT29" s="59"/>
      <c r="GU29" s="59"/>
      <c r="GV29" s="59"/>
      <c r="GW29" s="59"/>
      <c r="GX29" s="59"/>
      <c r="GY29" s="59"/>
      <c r="GZ29" s="59"/>
      <c r="HA29" s="59"/>
      <c r="HB29" s="59"/>
      <c r="HC29" s="59"/>
      <c r="HD29" s="59"/>
      <c r="HE29" s="59"/>
      <c r="HF29" s="59"/>
      <c r="HG29" s="59"/>
      <c r="HH29" s="59"/>
      <c r="HI29" s="59"/>
      <c r="HJ29" s="59"/>
      <c r="HK29" s="59"/>
      <c r="HL29" s="59"/>
      <c r="HM29" s="59"/>
      <c r="HN29" s="59"/>
      <c r="HO29" s="59"/>
      <c r="HP29" s="59"/>
      <c r="HQ29" s="59"/>
      <c r="HR29" s="59"/>
      <c r="HS29" s="59"/>
      <c r="HT29" s="59"/>
      <c r="HU29" s="59"/>
      <c r="HV29" s="59"/>
      <c r="HW29" s="59"/>
      <c r="HX29" s="59"/>
      <c r="HY29" s="59"/>
      <c r="HZ29" s="59"/>
      <c r="IA29" s="59"/>
      <c r="IB29" s="59"/>
      <c r="IC29" s="59"/>
      <c r="ID29" s="59"/>
      <c r="IE29" s="59"/>
      <c r="IF29" s="59"/>
      <c r="IG29" s="59"/>
      <c r="IH29" s="59"/>
      <c r="II29" s="59"/>
      <c r="IJ29" s="59"/>
      <c r="IK29" s="59"/>
      <c r="IL29" s="59"/>
      <c r="IM29" s="59"/>
      <c r="IN29" s="59"/>
      <c r="IO29" s="59"/>
      <c r="IP29" s="59"/>
      <c r="IQ29" s="59"/>
      <c r="IR29" s="59"/>
      <c r="IS29" s="59"/>
      <c r="IT29" s="59"/>
      <c r="IU29" s="59"/>
      <c r="IV29" s="59"/>
      <c r="IW29" s="59"/>
    </row>
    <row r="30" customFormat="false" ht="12" hidden="false" customHeight="true" outlineLevel="0" collapsed="false">
      <c r="A30" s="69" t="s">
        <v>34</v>
      </c>
      <c r="B30" s="70"/>
      <c r="C30" s="70"/>
      <c r="D30" s="70"/>
      <c r="E30" s="70"/>
      <c r="F30" s="71"/>
      <c r="G30" s="72" t="n">
        <f aca="false">SUM(G13:G28)</f>
        <v>70827</v>
      </c>
      <c r="H30" s="73" t="n">
        <f aca="false">SUM(H13:H28)</f>
        <v>72100</v>
      </c>
      <c r="I30" s="73" t="n">
        <f aca="false">SUM(I13:I28)</f>
        <v>79262</v>
      </c>
      <c r="J30" s="74" t="n">
        <f aca="false">I30/G30-1</f>
        <v>0.119093001256583</v>
      </c>
      <c r="K30" s="75"/>
      <c r="L30" s="70"/>
      <c r="M30" s="70"/>
      <c r="N30" s="70"/>
      <c r="O30" s="70"/>
      <c r="P30" s="70"/>
      <c r="Q30" s="76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</row>
    <row r="31" customFormat="false" ht="7.5" hidden="false" customHeight="true" outlineLevel="0" collapsed="false">
      <c r="A31" s="41"/>
      <c r="B31" s="61"/>
      <c r="C31" s="61"/>
      <c r="D31" s="61"/>
      <c r="E31" s="53"/>
      <c r="F31" s="61"/>
      <c r="G31" s="78"/>
      <c r="H31" s="61"/>
      <c r="I31" s="62"/>
      <c r="J31" s="79"/>
      <c r="K31" s="80"/>
      <c r="L31" s="81"/>
      <c r="M31" s="81"/>
      <c r="N31" s="81"/>
      <c r="O31" s="82"/>
      <c r="P31" s="82"/>
      <c r="Q31" s="83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  <c r="IC31" s="40"/>
      <c r="ID31" s="40"/>
      <c r="IE31" s="40"/>
      <c r="IF31" s="40"/>
      <c r="IG31" s="40"/>
      <c r="IH31" s="40"/>
      <c r="II31" s="40"/>
      <c r="IJ31" s="40"/>
      <c r="IK31" s="40"/>
      <c r="IL31" s="40"/>
      <c r="IM31" s="40"/>
      <c r="IN31" s="40"/>
      <c r="IO31" s="40"/>
      <c r="IP31" s="40"/>
      <c r="IQ31" s="40"/>
      <c r="IR31" s="40"/>
      <c r="IS31" s="40"/>
      <c r="IT31" s="40"/>
      <c r="IU31" s="40"/>
      <c r="IV31" s="40"/>
      <c r="IW31" s="40"/>
    </row>
    <row r="32" customFormat="false" ht="13.5" hidden="false" customHeight="true" outlineLevel="0" collapsed="false">
      <c r="A32" s="41" t="s">
        <v>35</v>
      </c>
      <c r="B32" s="65"/>
      <c r="C32" s="65"/>
      <c r="D32" s="65"/>
      <c r="E32" s="66"/>
      <c r="F32" s="53"/>
      <c r="G32" s="84" t="n">
        <f aca="false">3612-3000</f>
        <v>612</v>
      </c>
      <c r="H32" s="65" t="n">
        <f aca="false">3156-3000</f>
        <v>156</v>
      </c>
      <c r="I32" s="68" t="n">
        <v>156</v>
      </c>
      <c r="J32" s="56" t="n">
        <f aca="false">I32/G32-1</f>
        <v>-0.745098039215686</v>
      </c>
      <c r="K32" s="64" t="s">
        <v>23</v>
      </c>
      <c r="L32" s="65"/>
      <c r="M32" s="65"/>
      <c r="N32" s="65"/>
      <c r="O32" s="66"/>
      <c r="P32" s="66"/>
      <c r="Q32" s="58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  <c r="IC32" s="40"/>
      <c r="ID32" s="40"/>
      <c r="IE32" s="40"/>
      <c r="IF32" s="40"/>
      <c r="IG32" s="40"/>
      <c r="IH32" s="40"/>
      <c r="II32" s="40"/>
      <c r="IJ32" s="40"/>
      <c r="IK32" s="40"/>
      <c r="IL32" s="40"/>
      <c r="IM32" s="40"/>
      <c r="IN32" s="40"/>
      <c r="IO32" s="40"/>
      <c r="IP32" s="40"/>
      <c r="IQ32" s="40"/>
      <c r="IR32" s="40"/>
      <c r="IS32" s="40"/>
      <c r="IT32" s="40"/>
      <c r="IU32" s="40"/>
      <c r="IV32" s="40"/>
      <c r="IW32" s="40"/>
    </row>
    <row r="33" customFormat="false" ht="13.5" hidden="false" customHeight="true" outlineLevel="0" collapsed="false">
      <c r="A33" s="41" t="s">
        <v>36</v>
      </c>
      <c r="B33" s="61"/>
      <c r="C33" s="61"/>
      <c r="D33" s="61"/>
      <c r="E33" s="53"/>
      <c r="F33" s="61"/>
      <c r="G33" s="78" t="n">
        <f aca="false">12904-7500</f>
        <v>5404</v>
      </c>
      <c r="H33" s="61" t="n">
        <f aca="false">12500-7800</f>
        <v>4700</v>
      </c>
      <c r="I33" s="62" t="n">
        <f aca="false">12500-7800</f>
        <v>4700</v>
      </c>
      <c r="J33" s="56" t="n">
        <f aca="false">I33/G33-1</f>
        <v>-0.130273871206514</v>
      </c>
      <c r="K33" s="85" t="s">
        <v>37</v>
      </c>
      <c r="L33" s="61"/>
      <c r="M33" s="61"/>
      <c r="N33" s="61"/>
      <c r="O33" s="53"/>
      <c r="P33" s="53"/>
      <c r="Q33" s="86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  <c r="IC33" s="40"/>
      <c r="ID33" s="40"/>
      <c r="IE33" s="40"/>
      <c r="IF33" s="40"/>
      <c r="IG33" s="40"/>
      <c r="IH33" s="40"/>
      <c r="II33" s="40"/>
      <c r="IJ33" s="40"/>
      <c r="IK33" s="40"/>
      <c r="IL33" s="40"/>
      <c r="IM33" s="40"/>
      <c r="IN33" s="40"/>
      <c r="IO33" s="40"/>
      <c r="IP33" s="40"/>
      <c r="IQ33" s="40"/>
      <c r="IR33" s="40"/>
      <c r="IS33" s="40"/>
      <c r="IT33" s="40"/>
      <c r="IU33" s="40"/>
      <c r="IV33" s="40"/>
      <c r="IW33" s="40"/>
    </row>
    <row r="34" customFormat="false" ht="13.5" hidden="false" customHeight="true" outlineLevel="0" collapsed="false">
      <c r="A34" s="41" t="s">
        <v>38</v>
      </c>
      <c r="B34" s="65"/>
      <c r="C34" s="65"/>
      <c r="D34" s="65"/>
      <c r="E34" s="66"/>
      <c r="F34" s="53"/>
      <c r="G34" s="84" t="n">
        <v>2092</v>
      </c>
      <c r="H34" s="65" t="n">
        <v>1456</v>
      </c>
      <c r="I34" s="68" t="n">
        <v>1456</v>
      </c>
      <c r="J34" s="56" t="n">
        <f aca="false">I34/G34-1</f>
        <v>-0.304015296367113</v>
      </c>
      <c r="K34" s="64" t="s">
        <v>23</v>
      </c>
      <c r="L34" s="65"/>
      <c r="M34" s="65"/>
      <c r="N34" s="65"/>
      <c r="O34" s="66"/>
      <c r="P34" s="66"/>
      <c r="Q34" s="58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  <c r="IC34" s="40"/>
      <c r="ID34" s="40"/>
      <c r="IE34" s="40"/>
      <c r="IF34" s="40"/>
      <c r="IG34" s="40"/>
      <c r="IH34" s="40"/>
      <c r="II34" s="40"/>
      <c r="IJ34" s="40"/>
      <c r="IK34" s="40"/>
      <c r="IL34" s="40"/>
      <c r="IM34" s="40"/>
      <c r="IN34" s="40"/>
      <c r="IO34" s="40"/>
      <c r="IP34" s="40"/>
      <c r="IQ34" s="40"/>
      <c r="IR34" s="40"/>
      <c r="IS34" s="40"/>
      <c r="IT34" s="40"/>
      <c r="IU34" s="40"/>
      <c r="IV34" s="40"/>
      <c r="IW34" s="40"/>
    </row>
    <row r="35" customFormat="false" ht="13.5" hidden="false" customHeight="true" outlineLevel="0" collapsed="false">
      <c r="A35" s="41" t="s">
        <v>39</v>
      </c>
      <c r="B35" s="65"/>
      <c r="C35" s="65"/>
      <c r="D35" s="65"/>
      <c r="E35" s="66"/>
      <c r="F35" s="53"/>
      <c r="G35" s="84" t="n">
        <v>0</v>
      </c>
      <c r="H35" s="65" t="n">
        <v>268</v>
      </c>
      <c r="I35" s="68" t="n">
        <v>268</v>
      </c>
      <c r="J35" s="56" t="n">
        <v>0</v>
      </c>
      <c r="K35" s="64" t="s">
        <v>40</v>
      </c>
      <c r="L35" s="65"/>
      <c r="M35" s="65"/>
      <c r="N35" s="65"/>
      <c r="O35" s="66"/>
      <c r="P35" s="66"/>
      <c r="Q35" s="58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  <c r="IC35" s="40"/>
      <c r="ID35" s="40"/>
      <c r="IE35" s="40"/>
      <c r="IF35" s="40"/>
      <c r="IG35" s="40"/>
      <c r="IH35" s="40"/>
      <c r="II35" s="40"/>
      <c r="IJ35" s="40"/>
      <c r="IK35" s="40"/>
      <c r="IL35" s="40"/>
      <c r="IM35" s="40"/>
      <c r="IN35" s="40"/>
      <c r="IO35" s="40"/>
      <c r="IP35" s="40"/>
      <c r="IQ35" s="40"/>
      <c r="IR35" s="40"/>
      <c r="IS35" s="40"/>
      <c r="IT35" s="40"/>
      <c r="IU35" s="40"/>
      <c r="IV35" s="40"/>
      <c r="IW35" s="40"/>
    </row>
    <row r="36" customFormat="false" ht="13.5" hidden="false" customHeight="true" outlineLevel="0" collapsed="false">
      <c r="A36" s="41" t="s">
        <v>41</v>
      </c>
      <c r="B36" s="65"/>
      <c r="C36" s="65"/>
      <c r="D36" s="65"/>
      <c r="E36" s="66"/>
      <c r="F36" s="53"/>
      <c r="G36" s="84" t="n">
        <v>12065</v>
      </c>
      <c r="H36" s="65" t="n">
        <v>7805</v>
      </c>
      <c r="I36" s="68" t="n">
        <v>7805</v>
      </c>
      <c r="J36" s="56" t="n">
        <f aca="false">I36/G36-1</f>
        <v>-0.353087443016991</v>
      </c>
      <c r="K36" s="64" t="s">
        <v>23</v>
      </c>
      <c r="L36" s="65"/>
      <c r="M36" s="65"/>
      <c r="N36" s="65"/>
      <c r="O36" s="66"/>
      <c r="P36" s="66"/>
      <c r="Q36" s="58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  <c r="IC36" s="40"/>
      <c r="ID36" s="40"/>
      <c r="IE36" s="40"/>
      <c r="IF36" s="40"/>
      <c r="IG36" s="40"/>
      <c r="IH36" s="40"/>
      <c r="II36" s="40"/>
      <c r="IJ36" s="40"/>
      <c r="IK36" s="40"/>
      <c r="IL36" s="40"/>
      <c r="IM36" s="40"/>
      <c r="IN36" s="40"/>
      <c r="IO36" s="40"/>
      <c r="IP36" s="40"/>
      <c r="IQ36" s="40"/>
      <c r="IR36" s="40"/>
      <c r="IS36" s="40"/>
      <c r="IT36" s="40"/>
      <c r="IU36" s="40"/>
      <c r="IV36" s="40"/>
      <c r="IW36" s="40"/>
    </row>
    <row r="37" customFormat="false" ht="13.5" hidden="false" customHeight="true" outlineLevel="0" collapsed="false">
      <c r="A37" s="41" t="s">
        <v>25</v>
      </c>
      <c r="B37" s="65"/>
      <c r="C37" s="65"/>
      <c r="D37" s="65"/>
      <c r="E37" s="66"/>
      <c r="F37" s="53"/>
      <c r="G37" s="84" t="n">
        <f aca="false">5799-1122</f>
        <v>4677</v>
      </c>
      <c r="H37" s="65" t="n">
        <f aca="false">3651-999</f>
        <v>2652</v>
      </c>
      <c r="I37" s="68" t="n">
        <f aca="false">3651-999</f>
        <v>2652</v>
      </c>
      <c r="J37" s="56" t="n">
        <f aca="false">I37/G37-1</f>
        <v>-0.432969852469532</v>
      </c>
      <c r="K37" s="64" t="s">
        <v>23</v>
      </c>
      <c r="L37" s="65"/>
      <c r="M37" s="65"/>
      <c r="N37" s="65"/>
      <c r="O37" s="66"/>
      <c r="P37" s="66"/>
      <c r="Q37" s="58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  <c r="HW37" s="40"/>
      <c r="HX37" s="40"/>
      <c r="HY37" s="40"/>
      <c r="HZ37" s="40"/>
      <c r="IA37" s="40"/>
      <c r="IB37" s="40"/>
      <c r="IC37" s="40"/>
      <c r="ID37" s="40"/>
      <c r="IE37" s="40"/>
      <c r="IF37" s="40"/>
      <c r="IG37" s="40"/>
      <c r="IH37" s="40"/>
      <c r="II37" s="40"/>
      <c r="IJ37" s="40"/>
      <c r="IK37" s="40"/>
      <c r="IL37" s="40"/>
      <c r="IM37" s="40"/>
      <c r="IN37" s="40"/>
      <c r="IO37" s="40"/>
      <c r="IP37" s="40"/>
      <c r="IQ37" s="40"/>
      <c r="IR37" s="40"/>
      <c r="IS37" s="40"/>
      <c r="IT37" s="40"/>
      <c r="IU37" s="40"/>
      <c r="IV37" s="40"/>
      <c r="IW37" s="40"/>
    </row>
    <row r="38" customFormat="false" ht="13.5" hidden="false" customHeight="true" outlineLevel="0" collapsed="false">
      <c r="A38" s="41" t="s">
        <v>12</v>
      </c>
      <c r="B38" s="65"/>
      <c r="C38" s="65"/>
      <c r="D38" s="65"/>
      <c r="E38" s="66"/>
      <c r="F38" s="53"/>
      <c r="G38" s="84" t="n">
        <f aca="false">17952+17391-2150</f>
        <v>33193</v>
      </c>
      <c r="H38" s="65" t="n">
        <f aca="false">24122-2383</f>
        <v>21739</v>
      </c>
      <c r="I38" s="68" t="n">
        <f aca="false">24122-2383</f>
        <v>21739</v>
      </c>
      <c r="J38" s="56" t="n">
        <f aca="false">I38/G38-1</f>
        <v>-0.34507275630404</v>
      </c>
      <c r="K38" s="41" t="s">
        <v>42</v>
      </c>
      <c r="L38" s="65"/>
      <c r="M38" s="65"/>
      <c r="N38" s="65"/>
      <c r="O38" s="66"/>
      <c r="P38" s="66"/>
      <c r="Q38" s="58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  <c r="IC38" s="40"/>
      <c r="ID38" s="40"/>
      <c r="IE38" s="40"/>
      <c r="IF38" s="40"/>
      <c r="IG38" s="40"/>
      <c r="IH38" s="40"/>
      <c r="II38" s="40"/>
      <c r="IJ38" s="40"/>
      <c r="IK38" s="40"/>
      <c r="IL38" s="40"/>
      <c r="IM38" s="40"/>
      <c r="IN38" s="40"/>
      <c r="IO38" s="40"/>
      <c r="IP38" s="40"/>
      <c r="IQ38" s="40"/>
      <c r="IR38" s="40"/>
      <c r="IS38" s="40"/>
      <c r="IT38" s="40"/>
      <c r="IU38" s="40"/>
      <c r="IV38" s="40"/>
      <c r="IW38" s="40"/>
    </row>
    <row r="39" customFormat="false" ht="13.5" hidden="false" customHeight="true" outlineLevel="0" collapsed="false">
      <c r="A39" s="41" t="s">
        <v>43</v>
      </c>
      <c r="B39" s="65"/>
      <c r="C39" s="65"/>
      <c r="D39" s="65"/>
      <c r="E39" s="66"/>
      <c r="F39" s="53"/>
      <c r="G39" s="84" t="n">
        <v>1529</v>
      </c>
      <c r="H39" s="65" t="n">
        <v>517</v>
      </c>
      <c r="I39" s="68" t="n">
        <v>517</v>
      </c>
      <c r="J39" s="56" t="n">
        <f aca="false">I39/G39-1</f>
        <v>-0.661870503597122</v>
      </c>
      <c r="K39" s="64" t="s">
        <v>23</v>
      </c>
      <c r="L39" s="65"/>
      <c r="M39" s="65"/>
      <c r="N39" s="65"/>
      <c r="O39" s="66"/>
      <c r="P39" s="66"/>
      <c r="Q39" s="58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  <c r="IC39" s="40"/>
      <c r="ID39" s="40"/>
      <c r="IE39" s="40"/>
      <c r="IF39" s="40"/>
      <c r="IG39" s="40"/>
      <c r="IH39" s="40"/>
      <c r="II39" s="40"/>
      <c r="IJ39" s="40"/>
      <c r="IK39" s="40"/>
      <c r="IL39" s="40"/>
      <c r="IM39" s="40"/>
      <c r="IN39" s="40"/>
      <c r="IO39" s="40"/>
      <c r="IP39" s="40"/>
      <c r="IQ39" s="40"/>
      <c r="IR39" s="40"/>
      <c r="IS39" s="40"/>
      <c r="IT39" s="40"/>
      <c r="IU39" s="40"/>
      <c r="IV39" s="40"/>
      <c r="IW39" s="40"/>
    </row>
    <row r="40" customFormat="false" ht="13.5" hidden="false" customHeight="true" outlineLevel="0" collapsed="false">
      <c r="A40" s="41" t="s">
        <v>44</v>
      </c>
      <c r="B40" s="65"/>
      <c r="C40" s="65"/>
      <c r="D40" s="65"/>
      <c r="E40" s="66"/>
      <c r="F40" s="53"/>
      <c r="G40" s="84" t="n">
        <f aca="false">3978</f>
        <v>3978</v>
      </c>
      <c r="H40" s="65" t="n">
        <v>2698</v>
      </c>
      <c r="I40" s="68" t="n">
        <v>2698</v>
      </c>
      <c r="J40" s="56" t="n">
        <f aca="false">I40/G40-1</f>
        <v>-0.321769733534439</v>
      </c>
      <c r="K40" s="64" t="s">
        <v>45</v>
      </c>
      <c r="L40" s="65"/>
      <c r="M40" s="65"/>
      <c r="N40" s="65"/>
      <c r="O40" s="66"/>
      <c r="P40" s="66"/>
      <c r="Q40" s="58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  <c r="IC40" s="40"/>
      <c r="ID40" s="40"/>
      <c r="IE40" s="40"/>
      <c r="IF40" s="40"/>
      <c r="IG40" s="40"/>
      <c r="IH40" s="40"/>
      <c r="II40" s="40"/>
      <c r="IJ40" s="40"/>
      <c r="IK40" s="40"/>
      <c r="IL40" s="40"/>
      <c r="IM40" s="40"/>
      <c r="IN40" s="40"/>
      <c r="IO40" s="40"/>
      <c r="IP40" s="40"/>
      <c r="IQ40" s="40"/>
      <c r="IR40" s="40"/>
      <c r="IS40" s="40"/>
      <c r="IT40" s="40"/>
      <c r="IU40" s="40"/>
      <c r="IV40" s="40"/>
      <c r="IW40" s="40"/>
    </row>
    <row r="41" customFormat="false" ht="13.5" hidden="false" customHeight="true" outlineLevel="0" collapsed="false">
      <c r="A41" s="41" t="s">
        <v>18</v>
      </c>
      <c r="B41" s="65"/>
      <c r="C41" s="65"/>
      <c r="D41" s="65"/>
      <c r="E41" s="66"/>
      <c r="F41" s="53"/>
      <c r="G41" s="84" t="n">
        <v>1837</v>
      </c>
      <c r="H41" s="65" t="n">
        <f aca="false">3662-2278</f>
        <v>1384</v>
      </c>
      <c r="I41" s="68" t="n">
        <f aca="false">3662-2278</f>
        <v>1384</v>
      </c>
      <c r="J41" s="56" t="n">
        <f aca="false">I41/G41-1</f>
        <v>-0.246597713663582</v>
      </c>
      <c r="K41" s="64" t="s">
        <v>46</v>
      </c>
      <c r="L41" s="65"/>
      <c r="M41" s="65"/>
      <c r="N41" s="65"/>
      <c r="O41" s="66"/>
      <c r="P41" s="66"/>
      <c r="Q41" s="58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  <c r="IC41" s="40"/>
      <c r="ID41" s="40"/>
      <c r="IE41" s="40"/>
      <c r="IF41" s="40"/>
      <c r="IG41" s="40"/>
      <c r="IH41" s="40"/>
      <c r="II41" s="40"/>
      <c r="IJ41" s="40"/>
      <c r="IK41" s="40"/>
      <c r="IL41" s="40"/>
      <c r="IM41" s="40"/>
      <c r="IN41" s="40"/>
      <c r="IO41" s="40"/>
      <c r="IP41" s="40"/>
      <c r="IQ41" s="40"/>
      <c r="IR41" s="40"/>
      <c r="IS41" s="40"/>
      <c r="IT41" s="40"/>
      <c r="IU41" s="40"/>
      <c r="IV41" s="40"/>
      <c r="IW41" s="40"/>
    </row>
    <row r="42" customFormat="false" ht="13.5" hidden="false" customHeight="false" outlineLevel="0" collapsed="false">
      <c r="A42" s="41" t="s">
        <v>47</v>
      </c>
      <c r="G42" s="84" t="n">
        <v>2754</v>
      </c>
      <c r="H42" s="65" t="n">
        <v>2714</v>
      </c>
      <c r="I42" s="68" t="n">
        <v>2714</v>
      </c>
      <c r="J42" s="56" t="n">
        <f aca="false">I42/G42-1</f>
        <v>-0.0145243282498184</v>
      </c>
      <c r="K42" s="41" t="s">
        <v>48</v>
      </c>
      <c r="L42" s="87"/>
      <c r="M42" s="87"/>
      <c r="N42" s="87"/>
      <c r="O42" s="87"/>
      <c r="P42" s="87"/>
      <c r="Q42" s="88"/>
    </row>
    <row r="43" customFormat="false" ht="13.5" hidden="false" customHeight="true" outlineLevel="0" collapsed="false">
      <c r="A43" s="41" t="s">
        <v>49</v>
      </c>
      <c r="B43" s="65"/>
      <c r="C43" s="65"/>
      <c r="D43" s="65"/>
      <c r="E43" s="66"/>
      <c r="F43" s="53"/>
      <c r="G43" s="84" t="n">
        <v>2094</v>
      </c>
      <c r="H43" s="65" t="n">
        <v>1261</v>
      </c>
      <c r="I43" s="68" t="n">
        <v>1261</v>
      </c>
      <c r="J43" s="56" t="n">
        <f aca="false">I43/G43-1</f>
        <v>-0.397803247373448</v>
      </c>
      <c r="K43" s="64" t="s">
        <v>23</v>
      </c>
      <c r="L43" s="65"/>
      <c r="M43" s="65"/>
      <c r="N43" s="65"/>
      <c r="O43" s="66"/>
      <c r="P43" s="66"/>
      <c r="Q43" s="58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  <c r="IC43" s="40"/>
      <c r="ID43" s="40"/>
      <c r="IE43" s="40"/>
      <c r="IF43" s="40"/>
      <c r="IG43" s="40"/>
      <c r="IH43" s="40"/>
      <c r="II43" s="40"/>
      <c r="IJ43" s="40"/>
      <c r="IK43" s="40"/>
      <c r="IL43" s="40"/>
      <c r="IM43" s="40"/>
      <c r="IN43" s="40"/>
      <c r="IO43" s="40"/>
      <c r="IP43" s="40"/>
      <c r="IQ43" s="40"/>
      <c r="IR43" s="40"/>
      <c r="IS43" s="40"/>
      <c r="IT43" s="40"/>
      <c r="IU43" s="40"/>
      <c r="IV43" s="40"/>
      <c r="IW43" s="40"/>
    </row>
    <row r="44" customFormat="false" ht="13.5" hidden="false" customHeight="true" outlineLevel="0" collapsed="false">
      <c r="A44" s="41" t="s">
        <v>50</v>
      </c>
      <c r="B44" s="65"/>
      <c r="C44" s="65"/>
      <c r="D44" s="65"/>
      <c r="E44" s="66"/>
      <c r="F44" s="53"/>
      <c r="G44" s="84" t="n">
        <v>1966</v>
      </c>
      <c r="H44" s="65" t="n">
        <v>2641</v>
      </c>
      <c r="I44" s="68" t="n">
        <v>2641</v>
      </c>
      <c r="J44" s="56" t="n">
        <f aca="false">I44/G44-1</f>
        <v>0.343336724313327</v>
      </c>
      <c r="K44" s="64" t="s">
        <v>51</v>
      </c>
      <c r="L44" s="65"/>
      <c r="M44" s="65"/>
      <c r="N44" s="65"/>
      <c r="O44" s="66"/>
      <c r="P44" s="66"/>
      <c r="Q44" s="58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  <c r="IC44" s="40"/>
      <c r="ID44" s="40"/>
      <c r="IE44" s="40"/>
      <c r="IF44" s="40"/>
      <c r="IG44" s="40"/>
      <c r="IH44" s="40"/>
      <c r="II44" s="40"/>
      <c r="IJ44" s="40"/>
      <c r="IK44" s="40"/>
      <c r="IL44" s="40"/>
      <c r="IM44" s="40"/>
      <c r="IN44" s="40"/>
      <c r="IO44" s="40"/>
      <c r="IP44" s="40"/>
      <c r="IQ44" s="40"/>
      <c r="IR44" s="40"/>
      <c r="IS44" s="40"/>
      <c r="IT44" s="40"/>
      <c r="IU44" s="40"/>
      <c r="IV44" s="40"/>
      <c r="IW44" s="40"/>
    </row>
    <row r="45" customFormat="false" ht="13.5" hidden="false" customHeight="true" outlineLevel="0" collapsed="false">
      <c r="A45" s="41" t="s">
        <v>52</v>
      </c>
      <c r="B45" s="65"/>
      <c r="C45" s="65"/>
      <c r="D45" s="65"/>
      <c r="E45" s="66"/>
      <c r="F45" s="53"/>
      <c r="G45" s="84" t="n">
        <v>3119</v>
      </c>
      <c r="H45" s="65" t="n">
        <v>2992</v>
      </c>
      <c r="I45" s="68" t="n">
        <v>2992</v>
      </c>
      <c r="J45" s="56" t="n">
        <f aca="false">I45/G45-1</f>
        <v>-0.0407181789034947</v>
      </c>
      <c r="K45" s="89"/>
      <c r="L45" s="90"/>
      <c r="M45" s="90"/>
      <c r="N45" s="90"/>
      <c r="O45" s="91"/>
      <c r="P45" s="91"/>
      <c r="Q45" s="92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  <c r="HW45" s="40"/>
      <c r="HX45" s="40"/>
      <c r="HY45" s="40"/>
      <c r="HZ45" s="40"/>
      <c r="IA45" s="40"/>
      <c r="IB45" s="40"/>
      <c r="IC45" s="40"/>
      <c r="ID45" s="40"/>
      <c r="IE45" s="40"/>
      <c r="IF45" s="40"/>
      <c r="IG45" s="40"/>
      <c r="IH45" s="40"/>
      <c r="II45" s="40"/>
      <c r="IJ45" s="40"/>
      <c r="IK45" s="40"/>
      <c r="IL45" s="40"/>
      <c r="IM45" s="40"/>
      <c r="IN45" s="40"/>
      <c r="IO45" s="40"/>
      <c r="IP45" s="40"/>
      <c r="IQ45" s="40"/>
      <c r="IR45" s="40"/>
      <c r="IS45" s="40"/>
      <c r="IT45" s="40"/>
      <c r="IU45" s="40"/>
      <c r="IV45" s="40"/>
      <c r="IW45" s="40"/>
    </row>
    <row r="46" customFormat="false" ht="14.25" hidden="false" customHeight="true" outlineLevel="0" collapsed="false">
      <c r="A46" s="69" t="s">
        <v>53</v>
      </c>
      <c r="B46" s="70"/>
      <c r="C46" s="70"/>
      <c r="D46" s="70"/>
      <c r="E46" s="70"/>
      <c r="F46" s="71"/>
      <c r="G46" s="72" t="n">
        <f aca="false">SUM(G32:G45)</f>
        <v>75320</v>
      </c>
      <c r="H46" s="73" t="n">
        <f aca="false">SUM(H32:H45)</f>
        <v>52983</v>
      </c>
      <c r="I46" s="73" t="n">
        <f aca="false">SUM(I32:I45)</f>
        <v>52983</v>
      </c>
      <c r="J46" s="74" t="n">
        <f aca="false">I46/G46-1</f>
        <v>-0.296561338289963</v>
      </c>
      <c r="K46" s="93"/>
      <c r="L46" s="94"/>
      <c r="M46" s="94"/>
      <c r="N46" s="94"/>
      <c r="O46" s="94"/>
      <c r="P46" s="94"/>
      <c r="Q46" s="95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  <c r="BR46" s="77"/>
      <c r="BS46" s="77"/>
      <c r="BT46" s="77"/>
      <c r="BU46" s="77"/>
      <c r="BV46" s="77"/>
      <c r="BW46" s="77"/>
      <c r="BX46" s="77"/>
      <c r="BY46" s="77"/>
      <c r="BZ46" s="77"/>
      <c r="CA46" s="77"/>
      <c r="CB46" s="77"/>
      <c r="CC46" s="77"/>
      <c r="CD46" s="77"/>
      <c r="CE46" s="77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7"/>
      <c r="CR46" s="77"/>
      <c r="CS46" s="77"/>
      <c r="CT46" s="77"/>
      <c r="CU46" s="77"/>
      <c r="CV46" s="77"/>
      <c r="CW46" s="77"/>
      <c r="CX46" s="77"/>
      <c r="CY46" s="77"/>
      <c r="CZ46" s="77"/>
      <c r="DA46" s="77"/>
      <c r="DB46" s="77"/>
      <c r="DC46" s="77"/>
      <c r="DD46" s="77"/>
      <c r="DE46" s="77"/>
      <c r="DF46" s="77"/>
      <c r="DG46" s="77"/>
      <c r="DH46" s="77"/>
      <c r="DI46" s="77"/>
      <c r="DJ46" s="77"/>
      <c r="DK46" s="77"/>
      <c r="DL46" s="77"/>
      <c r="DM46" s="77"/>
      <c r="DN46" s="77"/>
      <c r="DO46" s="77"/>
      <c r="DP46" s="77"/>
      <c r="DQ46" s="77"/>
      <c r="DR46" s="77"/>
      <c r="DS46" s="77"/>
      <c r="DT46" s="77"/>
      <c r="DU46" s="77"/>
      <c r="DV46" s="77"/>
      <c r="DW46" s="77"/>
      <c r="DX46" s="77"/>
      <c r="DY46" s="77"/>
      <c r="DZ46" s="77"/>
      <c r="EA46" s="77"/>
      <c r="EB46" s="77"/>
      <c r="EC46" s="77"/>
      <c r="ED46" s="77"/>
      <c r="EE46" s="77"/>
      <c r="EF46" s="77"/>
      <c r="EG46" s="77"/>
      <c r="EH46" s="77"/>
      <c r="EI46" s="77"/>
      <c r="EJ46" s="77"/>
      <c r="EK46" s="77"/>
      <c r="EL46" s="77"/>
      <c r="EM46" s="77"/>
      <c r="EN46" s="77"/>
      <c r="EO46" s="77"/>
      <c r="EP46" s="77"/>
      <c r="EQ46" s="77"/>
      <c r="ER46" s="77"/>
      <c r="ES46" s="77"/>
      <c r="ET46" s="77"/>
      <c r="EU46" s="77"/>
      <c r="EV46" s="77"/>
      <c r="EW46" s="77"/>
      <c r="EX46" s="77"/>
      <c r="EY46" s="77"/>
      <c r="EZ46" s="77"/>
      <c r="FA46" s="77"/>
      <c r="FB46" s="77"/>
      <c r="FC46" s="77"/>
      <c r="FD46" s="77"/>
      <c r="FE46" s="77"/>
      <c r="FF46" s="77"/>
      <c r="FG46" s="77"/>
      <c r="FH46" s="77"/>
      <c r="FI46" s="77"/>
      <c r="FJ46" s="77"/>
      <c r="FK46" s="77"/>
      <c r="FL46" s="77"/>
      <c r="FM46" s="77"/>
      <c r="FN46" s="77"/>
      <c r="FO46" s="77"/>
      <c r="FP46" s="77"/>
      <c r="FQ46" s="77"/>
      <c r="FR46" s="77"/>
      <c r="FS46" s="77"/>
      <c r="FT46" s="77"/>
      <c r="FU46" s="77"/>
      <c r="FV46" s="77"/>
      <c r="FW46" s="77"/>
      <c r="FX46" s="77"/>
      <c r="FY46" s="77"/>
      <c r="FZ46" s="77"/>
      <c r="GA46" s="77"/>
      <c r="GB46" s="77"/>
      <c r="GC46" s="77"/>
      <c r="GD46" s="77"/>
      <c r="GE46" s="77"/>
      <c r="GF46" s="77"/>
      <c r="GG46" s="77"/>
      <c r="GH46" s="77"/>
      <c r="GI46" s="77"/>
      <c r="GJ46" s="77"/>
      <c r="GK46" s="77"/>
      <c r="GL46" s="77"/>
      <c r="GM46" s="77"/>
      <c r="GN46" s="77"/>
      <c r="GO46" s="77"/>
      <c r="GP46" s="77"/>
      <c r="GQ46" s="77"/>
      <c r="GR46" s="77"/>
      <c r="GS46" s="77"/>
      <c r="GT46" s="77"/>
      <c r="GU46" s="77"/>
      <c r="GV46" s="77"/>
      <c r="GW46" s="77"/>
      <c r="GX46" s="77"/>
      <c r="GY46" s="77"/>
      <c r="GZ46" s="77"/>
      <c r="HA46" s="77"/>
      <c r="HB46" s="77"/>
      <c r="HC46" s="77"/>
      <c r="HD46" s="77"/>
      <c r="HE46" s="77"/>
      <c r="HF46" s="77"/>
      <c r="HG46" s="77"/>
      <c r="HH46" s="77"/>
      <c r="HI46" s="77"/>
      <c r="HJ46" s="77"/>
      <c r="HK46" s="77"/>
      <c r="HL46" s="77"/>
      <c r="HM46" s="77"/>
      <c r="HN46" s="77"/>
      <c r="HO46" s="77"/>
      <c r="HP46" s="77"/>
      <c r="HQ46" s="77"/>
      <c r="HR46" s="77"/>
      <c r="HS46" s="77"/>
      <c r="HT46" s="77"/>
      <c r="HU46" s="77"/>
      <c r="HV46" s="77"/>
      <c r="HW46" s="77"/>
      <c r="HX46" s="77"/>
      <c r="HY46" s="77"/>
      <c r="HZ46" s="77"/>
      <c r="IA46" s="77"/>
      <c r="IB46" s="77"/>
      <c r="IC46" s="77"/>
      <c r="ID46" s="77"/>
      <c r="IE46" s="77"/>
      <c r="IF46" s="77"/>
      <c r="IG46" s="77"/>
      <c r="IH46" s="77"/>
      <c r="II46" s="77"/>
      <c r="IJ46" s="77"/>
      <c r="IK46" s="77"/>
      <c r="IL46" s="77"/>
      <c r="IM46" s="77"/>
      <c r="IN46" s="77"/>
      <c r="IO46" s="77"/>
      <c r="IP46" s="77"/>
      <c r="IQ46" s="77"/>
      <c r="IR46" s="77"/>
      <c r="IS46" s="77"/>
      <c r="IT46" s="77"/>
      <c r="IU46" s="77"/>
      <c r="IV46" s="77"/>
      <c r="IW46" s="77"/>
    </row>
    <row r="47" customFormat="false" ht="7.5" hidden="false" customHeight="true" outlineLevel="0" collapsed="false">
      <c r="A47" s="41"/>
      <c r="B47" s="61"/>
      <c r="C47" s="61"/>
      <c r="D47" s="61"/>
      <c r="E47" s="53"/>
      <c r="F47" s="61"/>
      <c r="G47" s="78"/>
      <c r="H47" s="61"/>
      <c r="I47" s="62"/>
      <c r="J47" s="79"/>
      <c r="K47" s="85"/>
      <c r="L47" s="61"/>
      <c r="M47" s="61"/>
      <c r="N47" s="61"/>
      <c r="O47" s="53"/>
      <c r="P47" s="53"/>
      <c r="Q47" s="86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  <c r="IC47" s="40"/>
      <c r="ID47" s="40"/>
      <c r="IE47" s="40"/>
      <c r="IF47" s="40"/>
      <c r="IG47" s="40"/>
      <c r="IH47" s="40"/>
      <c r="II47" s="40"/>
      <c r="IJ47" s="40"/>
      <c r="IK47" s="40"/>
      <c r="IL47" s="40"/>
      <c r="IM47" s="40"/>
      <c r="IN47" s="40"/>
      <c r="IO47" s="40"/>
      <c r="IP47" s="40"/>
      <c r="IQ47" s="40"/>
      <c r="IR47" s="40"/>
      <c r="IS47" s="40"/>
      <c r="IT47" s="40"/>
      <c r="IU47" s="40"/>
      <c r="IV47" s="40"/>
      <c r="IW47" s="40"/>
    </row>
    <row r="48" customFormat="false" ht="8.25" hidden="false" customHeight="true" outlineLevel="0" collapsed="false">
      <c r="A48" s="41"/>
      <c r="B48" s="61"/>
      <c r="C48" s="61"/>
      <c r="D48" s="61"/>
      <c r="E48" s="53"/>
      <c r="F48" s="61"/>
      <c r="G48" s="78"/>
      <c r="H48" s="61"/>
      <c r="I48" s="62"/>
      <c r="J48" s="79"/>
      <c r="K48" s="85"/>
      <c r="L48" s="61"/>
      <c r="M48" s="61"/>
      <c r="N48" s="61"/>
      <c r="O48" s="53"/>
      <c r="P48" s="53"/>
      <c r="Q48" s="86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  <c r="IC48" s="40"/>
      <c r="ID48" s="40"/>
      <c r="IE48" s="40"/>
      <c r="IF48" s="40"/>
      <c r="IG48" s="40"/>
      <c r="IH48" s="40"/>
      <c r="II48" s="40"/>
      <c r="IJ48" s="40"/>
      <c r="IK48" s="40"/>
      <c r="IL48" s="40"/>
      <c r="IM48" s="40"/>
      <c r="IN48" s="40"/>
      <c r="IO48" s="40"/>
      <c r="IP48" s="40"/>
      <c r="IQ48" s="40"/>
      <c r="IR48" s="40"/>
      <c r="IS48" s="40"/>
      <c r="IT48" s="40"/>
      <c r="IU48" s="40"/>
      <c r="IV48" s="40"/>
      <c r="IW48" s="40"/>
    </row>
    <row r="49" customFormat="false" ht="13.5" hidden="false" customHeight="true" outlineLevel="0" collapsed="false">
      <c r="A49" s="41" t="s">
        <v>54</v>
      </c>
      <c r="B49" s="61"/>
      <c r="C49" s="61"/>
      <c r="D49" s="65"/>
      <c r="E49" s="66"/>
      <c r="F49" s="61"/>
      <c r="G49" s="84" t="n">
        <v>45772</v>
      </c>
      <c r="H49" s="65" t="n">
        <v>44563</v>
      </c>
      <c r="I49" s="68" t="n">
        <v>44563</v>
      </c>
      <c r="J49" s="56" t="n">
        <f aca="false">I49/G49-1</f>
        <v>-0.0264135279209997</v>
      </c>
      <c r="K49" s="96"/>
      <c r="L49" s="61"/>
      <c r="M49" s="61"/>
      <c r="N49" s="65"/>
      <c r="O49" s="66"/>
      <c r="P49" s="66"/>
      <c r="Q49" s="86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  <c r="IC49" s="40"/>
      <c r="ID49" s="40"/>
      <c r="IE49" s="40"/>
      <c r="IF49" s="40"/>
      <c r="IG49" s="40"/>
      <c r="IH49" s="40"/>
      <c r="II49" s="40"/>
      <c r="IJ49" s="40"/>
      <c r="IK49" s="40"/>
      <c r="IL49" s="40"/>
      <c r="IM49" s="40"/>
      <c r="IN49" s="40"/>
      <c r="IO49" s="40"/>
      <c r="IP49" s="40"/>
      <c r="IQ49" s="40"/>
      <c r="IR49" s="40"/>
      <c r="IS49" s="40"/>
      <c r="IT49" s="40"/>
      <c r="IU49" s="40"/>
      <c r="IV49" s="40"/>
      <c r="IW49" s="40"/>
    </row>
    <row r="50" customFormat="false" ht="13.5" hidden="false" customHeight="true" outlineLevel="0" collapsed="false">
      <c r="A50" s="41" t="s">
        <v>55</v>
      </c>
      <c r="B50" s="61"/>
      <c r="C50" s="61"/>
      <c r="D50" s="65"/>
      <c r="E50" s="66"/>
      <c r="F50" s="61"/>
      <c r="G50" s="84"/>
      <c r="H50" s="65"/>
      <c r="I50" s="68"/>
      <c r="J50" s="56"/>
      <c r="K50" s="96"/>
      <c r="L50" s="61"/>
      <c r="M50" s="61"/>
      <c r="N50" s="65"/>
      <c r="O50" s="66"/>
      <c r="P50" s="66"/>
      <c r="Q50" s="86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  <c r="IC50" s="40"/>
      <c r="ID50" s="40"/>
      <c r="IE50" s="40"/>
      <c r="IF50" s="40"/>
      <c r="IG50" s="40"/>
      <c r="IH50" s="40"/>
      <c r="II50" s="40"/>
      <c r="IJ50" s="40"/>
      <c r="IK50" s="40"/>
      <c r="IL50" s="40"/>
      <c r="IM50" s="40"/>
      <c r="IN50" s="40"/>
      <c r="IO50" s="40"/>
      <c r="IP50" s="40"/>
      <c r="IQ50" s="40"/>
      <c r="IR50" s="40"/>
      <c r="IS50" s="40"/>
      <c r="IT50" s="40"/>
      <c r="IU50" s="40"/>
      <c r="IV50" s="40"/>
      <c r="IW50" s="40"/>
    </row>
    <row r="51" customFormat="false" ht="13.5" hidden="false" customHeight="true" outlineLevel="0" collapsed="false">
      <c r="A51" s="63" t="s">
        <v>56</v>
      </c>
      <c r="B51" s="61"/>
      <c r="C51" s="61"/>
      <c r="D51" s="65"/>
      <c r="E51" s="66"/>
      <c r="F51" s="61"/>
      <c r="G51" s="84" t="n">
        <f aca="false">19685-2387+1833</f>
        <v>19131</v>
      </c>
      <c r="H51" s="65" t="n">
        <v>21482</v>
      </c>
      <c r="I51" s="68" t="n">
        <v>21482</v>
      </c>
      <c r="J51" s="56" t="n">
        <f aca="false">I51/G51-1</f>
        <v>0.122889550990539</v>
      </c>
      <c r="K51" s="85" t="s">
        <v>57</v>
      </c>
      <c r="L51" s="61"/>
      <c r="M51" s="61"/>
      <c r="N51" s="65"/>
      <c r="O51" s="66"/>
      <c r="P51" s="66"/>
      <c r="Q51" s="86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  <c r="IC51" s="40"/>
      <c r="ID51" s="40"/>
      <c r="IE51" s="40"/>
      <c r="IF51" s="40"/>
      <c r="IG51" s="40"/>
      <c r="IH51" s="40"/>
      <c r="II51" s="40"/>
      <c r="IJ51" s="40"/>
      <c r="IK51" s="40"/>
      <c r="IL51" s="40"/>
      <c r="IM51" s="40"/>
      <c r="IN51" s="40"/>
      <c r="IO51" s="40"/>
      <c r="IP51" s="40"/>
      <c r="IQ51" s="40"/>
      <c r="IR51" s="40"/>
      <c r="IS51" s="40"/>
      <c r="IT51" s="40"/>
      <c r="IU51" s="40"/>
      <c r="IV51" s="40"/>
      <c r="IW51" s="40"/>
    </row>
    <row r="52" customFormat="false" ht="13.5" hidden="false" customHeight="true" outlineLevel="0" collapsed="false">
      <c r="A52" s="41" t="s">
        <v>58</v>
      </c>
      <c r="B52" s="61"/>
      <c r="C52" s="61"/>
      <c r="D52" s="65"/>
      <c r="E52" s="66"/>
      <c r="F52" s="61"/>
      <c r="G52" s="84" t="n">
        <f aca="false">34525-4916-3784+1833+4916+5538</f>
        <v>38112</v>
      </c>
      <c r="H52" s="65" t="n">
        <f aca="false">17354+21566</f>
        <v>38920</v>
      </c>
      <c r="I52" s="68" t="n">
        <v>38920</v>
      </c>
      <c r="J52" s="56" t="n">
        <f aca="false">I52/G52-1</f>
        <v>0.0212006717044499</v>
      </c>
      <c r="K52" s="85" t="s">
        <v>59</v>
      </c>
      <c r="L52" s="61"/>
      <c r="M52" s="61"/>
      <c r="N52" s="65"/>
      <c r="O52" s="66"/>
      <c r="P52" s="66"/>
      <c r="Q52" s="86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  <c r="HW52" s="40"/>
      <c r="HX52" s="40"/>
      <c r="HY52" s="40"/>
      <c r="HZ52" s="40"/>
      <c r="IA52" s="40"/>
      <c r="IB52" s="40"/>
      <c r="IC52" s="40"/>
      <c r="ID52" s="40"/>
      <c r="IE52" s="40"/>
      <c r="IF52" s="40"/>
      <c r="IG52" s="40"/>
      <c r="IH52" s="40"/>
      <c r="II52" s="40"/>
      <c r="IJ52" s="40"/>
      <c r="IK52" s="40"/>
      <c r="IL52" s="40"/>
      <c r="IM52" s="40"/>
      <c r="IN52" s="40"/>
      <c r="IO52" s="40"/>
      <c r="IP52" s="40"/>
      <c r="IQ52" s="40"/>
      <c r="IR52" s="40"/>
      <c r="IS52" s="40"/>
      <c r="IT52" s="40"/>
      <c r="IU52" s="40"/>
      <c r="IV52" s="40"/>
      <c r="IW52" s="40"/>
    </row>
    <row r="53" customFormat="false" ht="13.5" hidden="false" customHeight="true" outlineLevel="0" collapsed="false">
      <c r="A53" s="41" t="s">
        <v>60</v>
      </c>
      <c r="B53" s="61"/>
      <c r="C53" s="61"/>
      <c r="D53" s="65"/>
      <c r="E53" s="66"/>
      <c r="F53" s="61"/>
      <c r="G53" s="84" t="n">
        <f aca="false">29430+2137+1833+10391</f>
        <v>43791</v>
      </c>
      <c r="H53" s="65" t="n">
        <f aca="false">38648-9700</f>
        <v>28948</v>
      </c>
      <c r="I53" s="68" t="n">
        <f aca="false">38648-9700</f>
        <v>28948</v>
      </c>
      <c r="J53" s="56" t="n">
        <f aca="false">I53/G53-1</f>
        <v>-0.338950925989359</v>
      </c>
      <c r="K53" s="64" t="s">
        <v>61</v>
      </c>
      <c r="L53" s="61"/>
      <c r="M53" s="61"/>
      <c r="N53" s="65"/>
      <c r="O53" s="66"/>
      <c r="P53" s="66"/>
      <c r="Q53" s="86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  <c r="IC53" s="40"/>
      <c r="ID53" s="40"/>
      <c r="IE53" s="40"/>
      <c r="IF53" s="40"/>
      <c r="IG53" s="40"/>
      <c r="IH53" s="40"/>
      <c r="II53" s="40"/>
      <c r="IJ53" s="40"/>
      <c r="IK53" s="40"/>
      <c r="IL53" s="40"/>
      <c r="IM53" s="40"/>
      <c r="IN53" s="40"/>
      <c r="IO53" s="40"/>
      <c r="IP53" s="40"/>
      <c r="IQ53" s="40"/>
      <c r="IR53" s="40"/>
      <c r="IS53" s="40"/>
      <c r="IT53" s="40"/>
      <c r="IU53" s="40"/>
      <c r="IV53" s="40"/>
      <c r="IW53" s="40"/>
    </row>
    <row r="54" customFormat="false" ht="13.5" hidden="false" customHeight="true" outlineLevel="0" collapsed="false">
      <c r="A54" s="41"/>
      <c r="B54" s="61"/>
      <c r="C54" s="61"/>
      <c r="D54" s="65"/>
      <c r="E54" s="66"/>
      <c r="F54" s="61"/>
      <c r="G54" s="97"/>
      <c r="H54" s="65"/>
      <c r="I54" s="68"/>
      <c r="J54" s="56"/>
      <c r="K54" s="85"/>
      <c r="L54" s="61"/>
      <c r="M54" s="61"/>
      <c r="N54" s="65"/>
      <c r="O54" s="66"/>
      <c r="P54" s="66"/>
      <c r="Q54" s="86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  <c r="IC54" s="40"/>
      <c r="ID54" s="40"/>
      <c r="IE54" s="40"/>
      <c r="IF54" s="40"/>
      <c r="IG54" s="40"/>
      <c r="IH54" s="40"/>
      <c r="II54" s="40"/>
      <c r="IJ54" s="40"/>
      <c r="IK54" s="40"/>
      <c r="IL54" s="40"/>
      <c r="IM54" s="40"/>
      <c r="IN54" s="40"/>
      <c r="IO54" s="40"/>
      <c r="IP54" s="40"/>
      <c r="IQ54" s="40"/>
      <c r="IR54" s="40"/>
      <c r="IS54" s="40"/>
      <c r="IT54" s="40"/>
      <c r="IU54" s="40"/>
      <c r="IV54" s="40"/>
      <c r="IW54" s="40"/>
    </row>
    <row r="55" customFormat="false" ht="12" hidden="false" customHeight="true" outlineLevel="0" collapsed="false">
      <c r="A55" s="69" t="s">
        <v>62</v>
      </c>
      <c r="B55" s="70"/>
      <c r="C55" s="70"/>
      <c r="D55" s="70"/>
      <c r="E55" s="70"/>
      <c r="F55" s="71"/>
      <c r="G55" s="73" t="n">
        <f aca="false">SUM(G49:G54)</f>
        <v>146806</v>
      </c>
      <c r="H55" s="73" t="n">
        <f aca="false">SUM(H49:H53)</f>
        <v>133913</v>
      </c>
      <c r="I55" s="73" t="n">
        <f aca="false">SUM(I49:I53)</f>
        <v>133913</v>
      </c>
      <c r="J55" s="74" t="n">
        <f aca="false">I55/G55-1</f>
        <v>-0.0878233859651513</v>
      </c>
      <c r="K55" s="75"/>
      <c r="L55" s="70"/>
      <c r="M55" s="70"/>
      <c r="N55" s="70"/>
      <c r="O55" s="70"/>
      <c r="P55" s="70"/>
      <c r="Q55" s="76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98"/>
      <c r="BP55" s="98"/>
      <c r="BQ55" s="98"/>
      <c r="BR55" s="98"/>
      <c r="BS55" s="98"/>
      <c r="BT55" s="98"/>
      <c r="BU55" s="98"/>
      <c r="BV55" s="98"/>
      <c r="BW55" s="98"/>
      <c r="BX55" s="98"/>
      <c r="BY55" s="98"/>
      <c r="BZ55" s="98"/>
      <c r="CA55" s="98"/>
      <c r="CB55" s="98"/>
      <c r="CC55" s="98"/>
      <c r="CD55" s="98"/>
      <c r="CE55" s="98"/>
      <c r="CF55" s="98"/>
      <c r="CG55" s="98"/>
      <c r="CH55" s="98"/>
      <c r="CI55" s="98"/>
      <c r="CJ55" s="98"/>
      <c r="CK55" s="98"/>
      <c r="CL55" s="98"/>
      <c r="CM55" s="98"/>
      <c r="CN55" s="98"/>
      <c r="CO55" s="98"/>
      <c r="CP55" s="98"/>
      <c r="CQ55" s="98"/>
      <c r="CR55" s="98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8"/>
      <c r="DE55" s="98"/>
      <c r="DF55" s="98"/>
      <c r="DG55" s="98"/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8"/>
      <c r="EF55" s="98"/>
      <c r="EG55" s="98"/>
      <c r="EH55" s="98"/>
      <c r="EI55" s="98"/>
      <c r="EJ55" s="98"/>
      <c r="EK55" s="98"/>
      <c r="EL55" s="98"/>
      <c r="EM55" s="98"/>
      <c r="EN55" s="98"/>
      <c r="EO55" s="98"/>
      <c r="EP55" s="98"/>
      <c r="EQ55" s="98"/>
      <c r="ER55" s="98"/>
      <c r="ES55" s="98"/>
      <c r="ET55" s="98"/>
      <c r="EU55" s="98"/>
      <c r="EV55" s="98"/>
      <c r="EW55" s="98"/>
      <c r="EX55" s="98"/>
      <c r="EY55" s="98"/>
      <c r="EZ55" s="98"/>
      <c r="FA55" s="98"/>
      <c r="FB55" s="98"/>
      <c r="FC55" s="98"/>
      <c r="FD55" s="98"/>
      <c r="FE55" s="98"/>
      <c r="FF55" s="98"/>
      <c r="FG55" s="98"/>
      <c r="FH55" s="98"/>
      <c r="FI55" s="98"/>
      <c r="FJ55" s="98"/>
      <c r="FK55" s="98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</row>
    <row r="56" customFormat="false" ht="6.75" hidden="false" customHeight="true" outlineLevel="0" collapsed="false">
      <c r="A56" s="99"/>
      <c r="B56" s="61"/>
      <c r="C56" s="61"/>
      <c r="D56" s="100"/>
      <c r="E56" s="53"/>
      <c r="F56" s="53"/>
      <c r="G56" s="101"/>
      <c r="H56" s="100"/>
      <c r="I56" s="102"/>
      <c r="J56" s="103"/>
      <c r="K56" s="85"/>
      <c r="L56" s="61"/>
      <c r="M56" s="61"/>
      <c r="N56" s="100"/>
      <c r="O56" s="53"/>
      <c r="P56" s="53"/>
      <c r="Q56" s="58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4"/>
      <c r="GP56" s="104"/>
      <c r="GQ56" s="104"/>
      <c r="GR56" s="104"/>
      <c r="GS56" s="104"/>
      <c r="GT56" s="104"/>
      <c r="GU56" s="104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4"/>
      <c r="HH56" s="104"/>
      <c r="HI56" s="104"/>
      <c r="HJ56" s="104"/>
      <c r="HK56" s="104"/>
      <c r="HL56" s="104"/>
      <c r="HM56" s="104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4"/>
      <c r="IL56" s="104"/>
      <c r="IM56" s="104"/>
      <c r="IN56" s="104"/>
      <c r="IO56" s="104"/>
      <c r="IP56" s="104"/>
      <c r="IQ56" s="104"/>
      <c r="IR56" s="104"/>
      <c r="IS56" s="104"/>
      <c r="IT56" s="104"/>
      <c r="IU56" s="104"/>
      <c r="IV56" s="104"/>
      <c r="IW56" s="104"/>
    </row>
    <row r="57" customFormat="false" ht="12" hidden="false" customHeight="true" outlineLevel="0" collapsed="false">
      <c r="A57" s="105" t="s">
        <v>63</v>
      </c>
      <c r="B57" s="106"/>
      <c r="C57" s="106"/>
      <c r="D57" s="106"/>
      <c r="E57" s="106"/>
      <c r="F57" s="107"/>
      <c r="G57" s="108" t="n">
        <f aca="false">G55+G46+G30</f>
        <v>292953</v>
      </c>
      <c r="H57" s="108" t="n">
        <f aca="false">H55+H46+H30</f>
        <v>258996</v>
      </c>
      <c r="I57" s="109" t="n">
        <f aca="false">I55+I46+I30</f>
        <v>266158</v>
      </c>
      <c r="J57" s="110" t="n">
        <f aca="false">I57/G57-1</f>
        <v>-0.0914651838349496</v>
      </c>
      <c r="K57" s="111"/>
      <c r="L57" s="106"/>
      <c r="M57" s="106"/>
      <c r="N57" s="106"/>
      <c r="O57" s="106"/>
      <c r="P57" s="106"/>
      <c r="Q57" s="107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  <c r="BD57" s="98"/>
      <c r="BE57" s="98"/>
      <c r="BF57" s="98"/>
      <c r="BG57" s="98"/>
      <c r="BH57" s="98"/>
      <c r="BI57" s="98"/>
      <c r="BJ57" s="98"/>
      <c r="BK57" s="98"/>
      <c r="BL57" s="98"/>
      <c r="BM57" s="98"/>
      <c r="BN57" s="98"/>
      <c r="BO57" s="98"/>
      <c r="BP57" s="98"/>
      <c r="BQ57" s="98"/>
      <c r="BR57" s="98"/>
      <c r="BS57" s="98"/>
      <c r="BT57" s="98"/>
      <c r="BU57" s="98"/>
      <c r="BV57" s="98"/>
      <c r="BW57" s="98"/>
      <c r="BX57" s="98"/>
      <c r="BY57" s="98"/>
      <c r="BZ57" s="98"/>
      <c r="CA57" s="98"/>
      <c r="CB57" s="98"/>
      <c r="CC57" s="98"/>
      <c r="CD57" s="98"/>
      <c r="CE57" s="98"/>
      <c r="CF57" s="98"/>
      <c r="CG57" s="98"/>
      <c r="CH57" s="98"/>
      <c r="CI57" s="98"/>
      <c r="CJ57" s="98"/>
      <c r="CK57" s="98"/>
      <c r="CL57" s="98"/>
      <c r="CM57" s="98"/>
      <c r="CN57" s="98"/>
      <c r="CO57" s="98"/>
      <c r="CP57" s="98"/>
      <c r="CQ57" s="98"/>
      <c r="CR57" s="98"/>
      <c r="CS57" s="98"/>
      <c r="CT57" s="98"/>
      <c r="CU57" s="98"/>
      <c r="CV57" s="98"/>
      <c r="CW57" s="98"/>
      <c r="CX57" s="98"/>
      <c r="CY57" s="98"/>
      <c r="CZ57" s="98"/>
      <c r="DA57" s="98"/>
      <c r="DB57" s="98"/>
      <c r="DC57" s="98"/>
      <c r="DD57" s="98"/>
      <c r="DE57" s="98"/>
      <c r="DF57" s="98"/>
      <c r="DG57" s="98"/>
      <c r="DH57" s="98"/>
      <c r="DI57" s="98"/>
      <c r="DJ57" s="98"/>
      <c r="DK57" s="98"/>
      <c r="DL57" s="98"/>
      <c r="DM57" s="98"/>
      <c r="DN57" s="98"/>
      <c r="DO57" s="98"/>
      <c r="DP57" s="98"/>
      <c r="DQ57" s="98"/>
      <c r="DR57" s="98"/>
      <c r="DS57" s="98"/>
      <c r="DT57" s="98"/>
      <c r="DU57" s="98"/>
      <c r="DV57" s="98"/>
      <c r="DW57" s="98"/>
      <c r="DX57" s="98"/>
      <c r="DY57" s="98"/>
      <c r="DZ57" s="98"/>
      <c r="EA57" s="98"/>
      <c r="EB57" s="98"/>
      <c r="EC57" s="98"/>
      <c r="ED57" s="98"/>
      <c r="EE57" s="98"/>
      <c r="EF57" s="98"/>
      <c r="EG57" s="98"/>
      <c r="EH57" s="98"/>
      <c r="EI57" s="98"/>
      <c r="EJ57" s="98"/>
      <c r="EK57" s="98"/>
      <c r="EL57" s="98"/>
      <c r="EM57" s="98"/>
      <c r="EN57" s="98"/>
      <c r="EO57" s="98"/>
      <c r="EP57" s="98"/>
      <c r="EQ57" s="98"/>
      <c r="ER57" s="98"/>
      <c r="ES57" s="98"/>
      <c r="ET57" s="98"/>
      <c r="EU57" s="98"/>
      <c r="EV57" s="98"/>
      <c r="EW57" s="98"/>
      <c r="EX57" s="98"/>
      <c r="EY57" s="98"/>
      <c r="EZ57" s="98"/>
      <c r="FA57" s="98"/>
      <c r="FB57" s="98"/>
      <c r="FC57" s="98"/>
      <c r="FD57" s="98"/>
      <c r="FE57" s="98"/>
      <c r="FF57" s="98"/>
      <c r="FG57" s="98"/>
      <c r="FH57" s="98"/>
      <c r="FI57" s="98"/>
      <c r="FJ57" s="98"/>
      <c r="FK57" s="98"/>
      <c r="FL57" s="98"/>
      <c r="FM57" s="98"/>
      <c r="FN57" s="98"/>
      <c r="FO57" s="98"/>
      <c r="FP57" s="98"/>
      <c r="FQ57" s="98"/>
      <c r="FR57" s="98"/>
      <c r="FS57" s="98"/>
      <c r="FT57" s="98"/>
      <c r="FU57" s="98"/>
      <c r="FV57" s="98"/>
      <c r="FW57" s="98"/>
      <c r="FX57" s="98"/>
      <c r="FY57" s="98"/>
      <c r="FZ57" s="98"/>
      <c r="GA57" s="98"/>
      <c r="GB57" s="98"/>
      <c r="GC57" s="98"/>
      <c r="GD57" s="98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</row>
    <row r="58" customFormat="false" ht="3" hidden="false" customHeight="true" outlineLevel="0" collapsed="false">
      <c r="A58" s="112"/>
      <c r="B58" s="87"/>
      <c r="C58" s="113"/>
      <c r="D58" s="114"/>
      <c r="E58" s="115"/>
      <c r="F58" s="114"/>
      <c r="G58" s="116"/>
      <c r="H58" s="117"/>
      <c r="I58" s="117"/>
      <c r="J58" s="118"/>
      <c r="K58" s="119"/>
      <c r="L58" s="119"/>
      <c r="M58" s="119"/>
      <c r="N58" s="119"/>
      <c r="O58" s="119"/>
      <c r="P58" s="119"/>
      <c r="Q58" s="12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  <c r="IC58" s="40"/>
      <c r="ID58" s="40"/>
      <c r="IE58" s="40"/>
      <c r="IF58" s="40"/>
      <c r="IG58" s="40"/>
      <c r="IH58" s="40"/>
      <c r="II58" s="40"/>
      <c r="IJ58" s="40"/>
      <c r="IK58" s="40"/>
      <c r="IL58" s="40"/>
      <c r="IM58" s="40"/>
      <c r="IN58" s="40"/>
      <c r="IO58" s="40"/>
      <c r="IP58" s="40"/>
      <c r="IQ58" s="40"/>
      <c r="IR58" s="40"/>
      <c r="IS58" s="40"/>
      <c r="IT58" s="40"/>
      <c r="IU58" s="40"/>
      <c r="IV58" s="40"/>
      <c r="IW58" s="40"/>
    </row>
    <row r="59" customFormat="false" ht="12.75" hidden="false" customHeight="false" outlineLevel="0" collapsed="false">
      <c r="A59" s="121"/>
      <c r="B59" s="87"/>
      <c r="C59" s="122"/>
      <c r="D59" s="114"/>
      <c r="E59" s="114"/>
      <c r="F59" s="114"/>
      <c r="G59" s="123"/>
      <c r="H59" s="124"/>
      <c r="I59" s="124"/>
      <c r="J59" s="125"/>
      <c r="K59" s="87"/>
      <c r="L59" s="87"/>
      <c r="M59" s="87"/>
      <c r="N59" s="87"/>
      <c r="O59" s="87"/>
      <c r="P59" s="87"/>
      <c r="Q59" s="88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</row>
    <row r="60" customFormat="false" ht="13.5" hidden="false" customHeight="true" outlineLevel="0" collapsed="false">
      <c r="A60" s="126" t="s">
        <v>64</v>
      </c>
      <c r="B60" s="87"/>
      <c r="C60" s="87"/>
      <c r="D60" s="87"/>
      <c r="E60" s="87"/>
      <c r="F60" s="87"/>
      <c r="G60" s="123"/>
      <c r="H60" s="124"/>
      <c r="I60" s="124"/>
      <c r="J60" s="125"/>
      <c r="K60" s="87"/>
      <c r="L60" s="87"/>
      <c r="M60" s="87"/>
      <c r="N60" s="87"/>
      <c r="O60" s="87"/>
      <c r="P60" s="87"/>
      <c r="Q60" s="88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  <c r="IC60" s="40"/>
      <c r="ID60" s="40"/>
      <c r="IE60" s="40"/>
      <c r="IF60" s="40"/>
      <c r="IG60" s="40"/>
      <c r="IH60" s="40"/>
      <c r="II60" s="40"/>
      <c r="IJ60" s="40"/>
      <c r="IK60" s="40"/>
      <c r="IL60" s="40"/>
      <c r="IM60" s="40"/>
      <c r="IN60" s="40"/>
      <c r="IO60" s="40"/>
      <c r="IP60" s="40"/>
      <c r="IQ60" s="40"/>
      <c r="IR60" s="40"/>
      <c r="IS60" s="40"/>
      <c r="IT60" s="40"/>
      <c r="IU60" s="40"/>
      <c r="IV60" s="40"/>
      <c r="IW60" s="40"/>
    </row>
    <row r="61" customFormat="false" ht="13.5" hidden="false" customHeight="true" outlineLevel="0" collapsed="false">
      <c r="A61" s="127" t="s">
        <v>65</v>
      </c>
      <c r="B61" s="87"/>
      <c r="C61" s="87"/>
      <c r="D61" s="87"/>
      <c r="E61" s="87"/>
      <c r="F61" s="87"/>
      <c r="G61" s="128" t="n">
        <v>11318</v>
      </c>
      <c r="H61" s="129" t="n">
        <v>14694</v>
      </c>
      <c r="I61" s="129" t="n">
        <v>14694</v>
      </c>
      <c r="J61" s="125"/>
      <c r="K61" s="87"/>
      <c r="L61" s="87"/>
      <c r="M61" s="87"/>
      <c r="N61" s="87"/>
      <c r="O61" s="87"/>
      <c r="P61" s="87"/>
      <c r="Q61" s="88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  <c r="IC61" s="40"/>
      <c r="ID61" s="40"/>
      <c r="IE61" s="40"/>
      <c r="IF61" s="40"/>
      <c r="IG61" s="40"/>
      <c r="IH61" s="40"/>
      <c r="II61" s="40"/>
      <c r="IJ61" s="40"/>
      <c r="IK61" s="40"/>
      <c r="IL61" s="40"/>
      <c r="IM61" s="40"/>
      <c r="IN61" s="40"/>
      <c r="IO61" s="40"/>
      <c r="IP61" s="40"/>
      <c r="IQ61" s="40"/>
      <c r="IR61" s="40"/>
      <c r="IS61" s="40"/>
      <c r="IT61" s="40"/>
      <c r="IU61" s="40"/>
      <c r="IV61" s="40"/>
      <c r="IW61" s="40"/>
    </row>
    <row r="62" customFormat="false" ht="13.5" hidden="true" customHeight="false" outlineLevel="0" collapsed="false">
      <c r="A62" s="127"/>
      <c r="B62" s="87"/>
      <c r="C62" s="130" t="s">
        <v>66</v>
      </c>
      <c r="D62" s="130"/>
      <c r="E62" s="130"/>
      <c r="F62" s="87"/>
      <c r="G62" s="131"/>
      <c r="H62" s="132"/>
      <c r="I62" s="132"/>
      <c r="J62" s="133"/>
      <c r="K62" s="87"/>
      <c r="L62" s="87"/>
      <c r="M62" s="87"/>
      <c r="N62" s="87"/>
      <c r="O62" s="87"/>
      <c r="P62" s="87"/>
      <c r="Q62" s="88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  <c r="HW62" s="40"/>
      <c r="HX62" s="40"/>
      <c r="HY62" s="40"/>
      <c r="HZ62" s="40"/>
      <c r="IA62" s="40"/>
      <c r="IB62" s="40"/>
      <c r="IC62" s="40"/>
      <c r="ID62" s="40"/>
      <c r="IE62" s="40"/>
      <c r="IF62" s="40"/>
      <c r="IG62" s="40"/>
      <c r="IH62" s="40"/>
      <c r="II62" s="40"/>
      <c r="IJ62" s="40"/>
      <c r="IK62" s="40"/>
      <c r="IL62" s="40"/>
      <c r="IM62" s="40"/>
      <c r="IN62" s="40"/>
      <c r="IO62" s="40"/>
      <c r="IP62" s="40"/>
      <c r="IQ62" s="40"/>
      <c r="IR62" s="40"/>
      <c r="IS62" s="40"/>
      <c r="IT62" s="40"/>
      <c r="IU62" s="40"/>
      <c r="IV62" s="40"/>
      <c r="IW62" s="40"/>
    </row>
    <row r="63" customFormat="false" ht="13.5" hidden="true" customHeight="false" outlineLevel="0" collapsed="false">
      <c r="A63" s="127"/>
      <c r="B63" s="87"/>
      <c r="C63" s="134" t="s">
        <v>67</v>
      </c>
      <c r="D63" s="135"/>
      <c r="E63" s="136" t="n">
        <v>0</v>
      </c>
      <c r="F63" s="87"/>
      <c r="G63" s="137"/>
      <c r="H63" s="138"/>
      <c r="I63" s="138"/>
      <c r="J63" s="139"/>
      <c r="K63" s="87"/>
      <c r="L63" s="87"/>
      <c r="M63" s="87"/>
      <c r="N63" s="87"/>
      <c r="O63" s="87"/>
      <c r="P63" s="87"/>
      <c r="Q63" s="88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  <c r="HW63" s="40"/>
      <c r="HX63" s="40"/>
      <c r="HY63" s="40"/>
      <c r="HZ63" s="40"/>
      <c r="IA63" s="40"/>
      <c r="IB63" s="40"/>
      <c r="IC63" s="40"/>
      <c r="ID63" s="40"/>
      <c r="IE63" s="40"/>
      <c r="IF63" s="40"/>
      <c r="IG63" s="40"/>
      <c r="IH63" s="40"/>
      <c r="II63" s="40"/>
      <c r="IJ63" s="40"/>
      <c r="IK63" s="40"/>
      <c r="IL63" s="40"/>
      <c r="IM63" s="40"/>
      <c r="IN63" s="40"/>
      <c r="IO63" s="40"/>
      <c r="IP63" s="40"/>
      <c r="IQ63" s="40"/>
      <c r="IR63" s="40"/>
      <c r="IS63" s="40"/>
      <c r="IT63" s="40"/>
      <c r="IU63" s="40"/>
      <c r="IV63" s="40"/>
      <c r="IW63" s="40"/>
    </row>
    <row r="64" customFormat="false" ht="13.5" hidden="true" customHeight="false" outlineLevel="0" collapsed="false">
      <c r="A64" s="127"/>
      <c r="B64" s="87"/>
      <c r="C64" s="134" t="s">
        <v>68</v>
      </c>
      <c r="D64" s="135"/>
      <c r="E64" s="136" t="n">
        <v>0</v>
      </c>
      <c r="F64" s="87"/>
      <c r="G64" s="137"/>
      <c r="H64" s="138"/>
      <c r="I64" s="138"/>
      <c r="J64" s="139"/>
      <c r="K64" s="87"/>
      <c r="L64" s="87"/>
      <c r="M64" s="87"/>
      <c r="N64" s="87"/>
      <c r="O64" s="87"/>
      <c r="P64" s="87"/>
      <c r="Q64" s="88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  <c r="HW64" s="40"/>
      <c r="HX64" s="40"/>
      <c r="HY64" s="40"/>
      <c r="HZ64" s="40"/>
      <c r="IA64" s="40"/>
      <c r="IB64" s="40"/>
      <c r="IC64" s="40"/>
      <c r="ID64" s="40"/>
      <c r="IE64" s="40"/>
      <c r="IF64" s="40"/>
      <c r="IG64" s="40"/>
      <c r="IH64" s="40"/>
      <c r="II64" s="40"/>
      <c r="IJ64" s="40"/>
      <c r="IK64" s="40"/>
      <c r="IL64" s="40"/>
      <c r="IM64" s="40"/>
      <c r="IN64" s="40"/>
      <c r="IO64" s="40"/>
      <c r="IP64" s="40"/>
      <c r="IQ64" s="40"/>
      <c r="IR64" s="40"/>
      <c r="IS64" s="40"/>
      <c r="IT64" s="40"/>
      <c r="IU64" s="40"/>
      <c r="IV64" s="40"/>
      <c r="IW64" s="40"/>
    </row>
    <row r="65" customFormat="false" ht="13.5" hidden="true" customHeight="false" outlineLevel="0" collapsed="false">
      <c r="A65" s="127"/>
      <c r="B65" s="87"/>
      <c r="C65" s="134" t="s">
        <v>69</v>
      </c>
      <c r="D65" s="135"/>
      <c r="E65" s="136" t="n">
        <v>0</v>
      </c>
      <c r="F65" s="87"/>
      <c r="G65" s="137"/>
      <c r="H65" s="138"/>
      <c r="I65" s="138"/>
      <c r="J65" s="139"/>
      <c r="K65" s="87"/>
      <c r="L65" s="87"/>
      <c r="M65" s="87"/>
      <c r="N65" s="87"/>
      <c r="O65" s="87"/>
      <c r="P65" s="87"/>
      <c r="Q65" s="88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  <c r="HW65" s="40"/>
      <c r="HX65" s="40"/>
      <c r="HY65" s="40"/>
      <c r="HZ65" s="40"/>
      <c r="IA65" s="40"/>
      <c r="IB65" s="40"/>
      <c r="IC65" s="40"/>
      <c r="ID65" s="40"/>
      <c r="IE65" s="40"/>
      <c r="IF65" s="40"/>
      <c r="IG65" s="40"/>
      <c r="IH65" s="40"/>
      <c r="II65" s="40"/>
      <c r="IJ65" s="40"/>
      <c r="IK65" s="40"/>
      <c r="IL65" s="40"/>
      <c r="IM65" s="40"/>
      <c r="IN65" s="40"/>
      <c r="IO65" s="40"/>
      <c r="IP65" s="40"/>
      <c r="IQ65" s="40"/>
      <c r="IR65" s="40"/>
      <c r="IS65" s="40"/>
      <c r="IT65" s="40"/>
      <c r="IU65" s="40"/>
      <c r="IV65" s="40"/>
      <c r="IW65" s="40"/>
    </row>
    <row r="66" customFormat="false" ht="13.5" hidden="true" customHeight="false" outlineLevel="0" collapsed="false">
      <c r="A66" s="127"/>
      <c r="B66" s="87"/>
      <c r="C66" s="140"/>
      <c r="D66" s="141"/>
      <c r="E66" s="142"/>
      <c r="F66" s="87"/>
      <c r="G66" s="137"/>
      <c r="H66" s="138"/>
      <c r="I66" s="138"/>
      <c r="J66" s="139"/>
      <c r="K66" s="87"/>
      <c r="L66" s="87"/>
      <c r="M66" s="87"/>
      <c r="N66" s="87"/>
      <c r="O66" s="87"/>
      <c r="P66" s="87"/>
      <c r="Q66" s="88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  <c r="HW66" s="40"/>
      <c r="HX66" s="40"/>
      <c r="HY66" s="40"/>
      <c r="HZ66" s="40"/>
      <c r="IA66" s="40"/>
      <c r="IB66" s="40"/>
      <c r="IC66" s="40"/>
      <c r="ID66" s="40"/>
      <c r="IE66" s="40"/>
      <c r="IF66" s="40"/>
      <c r="IG66" s="40"/>
      <c r="IH66" s="40"/>
      <c r="II66" s="40"/>
      <c r="IJ66" s="40"/>
      <c r="IK66" s="40"/>
      <c r="IL66" s="40"/>
      <c r="IM66" s="40"/>
      <c r="IN66" s="40"/>
      <c r="IO66" s="40"/>
      <c r="IP66" s="40"/>
      <c r="IQ66" s="40"/>
      <c r="IR66" s="40"/>
      <c r="IS66" s="40"/>
      <c r="IT66" s="40"/>
      <c r="IU66" s="40"/>
      <c r="IV66" s="40"/>
      <c r="IW66" s="40"/>
    </row>
    <row r="67" customFormat="false" ht="13.5" hidden="true" customHeight="false" outlineLevel="0" collapsed="false">
      <c r="A67" s="127"/>
      <c r="B67" s="87"/>
      <c r="C67" s="143" t="s">
        <v>70</v>
      </c>
      <c r="D67" s="144"/>
      <c r="E67" s="145" t="n">
        <f aca="false">SUM(E63:E66)</f>
        <v>0</v>
      </c>
      <c r="F67" s="87"/>
      <c r="G67" s="146"/>
      <c r="H67" s="147"/>
      <c r="I67" s="147"/>
      <c r="J67" s="148"/>
      <c r="K67" s="87"/>
      <c r="L67" s="87"/>
      <c r="M67" s="87"/>
      <c r="N67" s="87"/>
      <c r="O67" s="87"/>
      <c r="P67" s="87"/>
      <c r="Q67" s="88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  <c r="HW67" s="40"/>
      <c r="HX67" s="40"/>
      <c r="HY67" s="40"/>
      <c r="HZ67" s="40"/>
      <c r="IA67" s="40"/>
      <c r="IB67" s="40"/>
      <c r="IC67" s="40"/>
      <c r="ID67" s="40"/>
      <c r="IE67" s="40"/>
      <c r="IF67" s="40"/>
      <c r="IG67" s="40"/>
      <c r="IH67" s="40"/>
      <c r="II67" s="40"/>
      <c r="IJ67" s="40"/>
      <c r="IK67" s="40"/>
      <c r="IL67" s="40"/>
      <c r="IM67" s="40"/>
      <c r="IN67" s="40"/>
      <c r="IO67" s="40"/>
      <c r="IP67" s="40"/>
      <c r="IQ67" s="40"/>
      <c r="IR67" s="40"/>
      <c r="IS67" s="40"/>
      <c r="IT67" s="40"/>
      <c r="IU67" s="40"/>
      <c r="IV67" s="40"/>
      <c r="IW67" s="40"/>
    </row>
    <row r="68" customFormat="false" ht="13.5" hidden="true" customHeight="false" outlineLevel="0" collapsed="false">
      <c r="A68" s="127"/>
      <c r="B68" s="87"/>
      <c r="C68" s="87"/>
      <c r="D68" s="87"/>
      <c r="E68" s="87"/>
      <c r="F68" s="87"/>
      <c r="G68" s="128"/>
      <c r="H68" s="129"/>
      <c r="I68" s="129"/>
      <c r="J68" s="125"/>
      <c r="K68" s="87"/>
      <c r="L68" s="87"/>
      <c r="M68" s="87"/>
      <c r="N68" s="87"/>
      <c r="O68" s="87"/>
      <c r="P68" s="87"/>
      <c r="Q68" s="88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  <c r="HW68" s="40"/>
      <c r="HX68" s="40"/>
      <c r="HY68" s="40"/>
      <c r="HZ68" s="40"/>
      <c r="IA68" s="40"/>
      <c r="IB68" s="40"/>
      <c r="IC68" s="40"/>
      <c r="ID68" s="40"/>
      <c r="IE68" s="40"/>
      <c r="IF68" s="40"/>
      <c r="IG68" s="40"/>
      <c r="IH68" s="40"/>
      <c r="II68" s="40"/>
      <c r="IJ68" s="40"/>
      <c r="IK68" s="40"/>
      <c r="IL68" s="40"/>
      <c r="IM68" s="40"/>
      <c r="IN68" s="40"/>
      <c r="IO68" s="40"/>
      <c r="IP68" s="40"/>
      <c r="IQ68" s="40"/>
      <c r="IR68" s="40"/>
      <c r="IS68" s="40"/>
      <c r="IT68" s="40"/>
      <c r="IU68" s="40"/>
      <c r="IV68" s="40"/>
      <c r="IW68" s="40"/>
    </row>
    <row r="69" customFormat="false" ht="13.5" hidden="true" customHeight="false" outlineLevel="0" collapsed="false">
      <c r="A69" s="127"/>
      <c r="B69" s="87"/>
      <c r="C69" s="87"/>
      <c r="D69" s="87"/>
      <c r="E69" s="87"/>
      <c r="F69" s="87"/>
      <c r="G69" s="128"/>
      <c r="H69" s="129"/>
      <c r="I69" s="129"/>
      <c r="J69" s="125"/>
      <c r="K69" s="87"/>
      <c r="L69" s="87"/>
      <c r="M69" s="87"/>
      <c r="N69" s="87"/>
      <c r="O69" s="87"/>
      <c r="P69" s="87"/>
      <c r="Q69" s="88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  <c r="HW69" s="40"/>
      <c r="HX69" s="40"/>
      <c r="HY69" s="40"/>
      <c r="HZ69" s="40"/>
      <c r="IA69" s="40"/>
      <c r="IB69" s="40"/>
      <c r="IC69" s="40"/>
      <c r="ID69" s="40"/>
      <c r="IE69" s="40"/>
      <c r="IF69" s="40"/>
      <c r="IG69" s="40"/>
      <c r="IH69" s="40"/>
      <c r="II69" s="40"/>
      <c r="IJ69" s="40"/>
      <c r="IK69" s="40"/>
      <c r="IL69" s="40"/>
      <c r="IM69" s="40"/>
      <c r="IN69" s="40"/>
      <c r="IO69" s="40"/>
      <c r="IP69" s="40"/>
      <c r="IQ69" s="40"/>
      <c r="IR69" s="40"/>
      <c r="IS69" s="40"/>
      <c r="IT69" s="40"/>
      <c r="IU69" s="40"/>
      <c r="IV69" s="40"/>
      <c r="IW69" s="40"/>
    </row>
    <row r="70" customFormat="false" ht="13.5" hidden="true" customHeight="false" outlineLevel="0" collapsed="false">
      <c r="A70" s="127"/>
      <c r="B70" s="87"/>
      <c r="C70" s="149" t="s">
        <v>71</v>
      </c>
      <c r="D70" s="150"/>
      <c r="E70" s="151" t="n">
        <v>0</v>
      </c>
      <c r="F70" s="87"/>
      <c r="G70" s="152"/>
      <c r="H70" s="153"/>
      <c r="I70" s="153"/>
      <c r="J70" s="154"/>
      <c r="K70" s="87"/>
      <c r="L70" s="87"/>
      <c r="M70" s="87"/>
      <c r="N70" s="87"/>
      <c r="O70" s="87"/>
      <c r="P70" s="87"/>
      <c r="Q70" s="88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  <c r="HW70" s="40"/>
      <c r="HX70" s="40"/>
      <c r="HY70" s="40"/>
      <c r="HZ70" s="40"/>
      <c r="IA70" s="40"/>
      <c r="IB70" s="40"/>
      <c r="IC70" s="40"/>
      <c r="ID70" s="40"/>
      <c r="IE70" s="40"/>
      <c r="IF70" s="40"/>
      <c r="IG70" s="40"/>
      <c r="IH70" s="40"/>
      <c r="II70" s="40"/>
      <c r="IJ70" s="40"/>
      <c r="IK70" s="40"/>
      <c r="IL70" s="40"/>
      <c r="IM70" s="40"/>
      <c r="IN70" s="40"/>
      <c r="IO70" s="40"/>
      <c r="IP70" s="40"/>
      <c r="IQ70" s="40"/>
      <c r="IR70" s="40"/>
      <c r="IS70" s="40"/>
      <c r="IT70" s="40"/>
      <c r="IU70" s="40"/>
      <c r="IV70" s="40"/>
      <c r="IW70" s="40"/>
    </row>
    <row r="71" customFormat="false" ht="13.5" hidden="true" customHeight="false" outlineLevel="0" collapsed="false">
      <c r="A71" s="127"/>
      <c r="B71" s="87"/>
      <c r="C71" s="149" t="s">
        <v>72</v>
      </c>
      <c r="D71" s="149"/>
      <c r="E71" s="155" t="n">
        <v>0</v>
      </c>
      <c r="F71" s="122"/>
      <c r="G71" s="137"/>
      <c r="H71" s="138"/>
      <c r="I71" s="138"/>
      <c r="J71" s="156"/>
      <c r="K71" s="87"/>
      <c r="L71" s="87"/>
      <c r="M71" s="87"/>
      <c r="N71" s="87"/>
      <c r="O71" s="87"/>
      <c r="P71" s="87"/>
      <c r="Q71" s="8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  <c r="HW71" s="40"/>
      <c r="HX71" s="40"/>
      <c r="HY71" s="40"/>
      <c r="HZ71" s="40"/>
      <c r="IA71" s="40"/>
      <c r="IB71" s="40"/>
      <c r="IC71" s="40"/>
      <c r="ID71" s="40"/>
      <c r="IE71" s="40"/>
      <c r="IF71" s="40"/>
      <c r="IG71" s="40"/>
      <c r="IH71" s="40"/>
      <c r="II71" s="40"/>
      <c r="IJ71" s="40"/>
      <c r="IK71" s="40"/>
      <c r="IL71" s="40"/>
      <c r="IM71" s="40"/>
      <c r="IN71" s="40"/>
      <c r="IO71" s="40"/>
      <c r="IP71" s="40"/>
      <c r="IQ71" s="40"/>
      <c r="IR71" s="40"/>
      <c r="IS71" s="40"/>
      <c r="IT71" s="40"/>
      <c r="IU71" s="40"/>
      <c r="IV71" s="40"/>
      <c r="IW71" s="40"/>
    </row>
    <row r="72" customFormat="false" ht="13.5" hidden="true" customHeight="false" outlineLevel="0" collapsed="false">
      <c r="A72" s="127"/>
      <c r="B72" s="87"/>
      <c r="C72" s="149"/>
      <c r="D72" s="149"/>
      <c r="E72" s="157"/>
      <c r="F72" s="122"/>
      <c r="G72" s="137"/>
      <c r="H72" s="138"/>
      <c r="I72" s="138"/>
      <c r="J72" s="156"/>
      <c r="K72" s="87"/>
      <c r="L72" s="87"/>
      <c r="M72" s="87"/>
      <c r="N72" s="87"/>
      <c r="O72" s="87"/>
      <c r="P72" s="87"/>
      <c r="Q72" s="8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  <c r="HW72" s="40"/>
      <c r="HX72" s="40"/>
      <c r="HY72" s="40"/>
      <c r="HZ72" s="40"/>
      <c r="IA72" s="40"/>
      <c r="IB72" s="40"/>
      <c r="IC72" s="40"/>
      <c r="ID72" s="40"/>
      <c r="IE72" s="40"/>
      <c r="IF72" s="40"/>
      <c r="IG72" s="40"/>
      <c r="IH72" s="40"/>
      <c r="II72" s="40"/>
      <c r="IJ72" s="40"/>
      <c r="IK72" s="40"/>
      <c r="IL72" s="40"/>
      <c r="IM72" s="40"/>
      <c r="IN72" s="40"/>
      <c r="IO72" s="40"/>
      <c r="IP72" s="40"/>
      <c r="IQ72" s="40"/>
      <c r="IR72" s="40"/>
      <c r="IS72" s="40"/>
      <c r="IT72" s="40"/>
      <c r="IU72" s="40"/>
      <c r="IV72" s="40"/>
      <c r="IW72" s="40"/>
    </row>
    <row r="73" customFormat="false" ht="14.25" hidden="true" customHeight="false" outlineLevel="0" collapsed="false">
      <c r="A73" s="127"/>
      <c r="B73" s="87"/>
      <c r="C73" s="158" t="s">
        <v>73</v>
      </c>
      <c r="D73" s="159"/>
      <c r="E73" s="160" t="n">
        <f aca="false">+E71-E70</f>
        <v>0</v>
      </c>
      <c r="F73" s="122"/>
      <c r="G73" s="161"/>
      <c r="H73" s="162"/>
      <c r="I73" s="162"/>
      <c r="J73" s="163"/>
      <c r="K73" s="87"/>
      <c r="L73" s="87"/>
      <c r="M73" s="87"/>
      <c r="N73" s="87"/>
      <c r="O73" s="87"/>
      <c r="P73" s="87"/>
      <c r="Q73" s="8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  <c r="FP73" s="40"/>
      <c r="FQ73" s="40"/>
      <c r="FR73" s="40"/>
      <c r="FS73" s="40"/>
      <c r="FT73" s="40"/>
      <c r="FU73" s="40"/>
      <c r="FV73" s="40"/>
      <c r="FW73" s="40"/>
      <c r="FX73" s="40"/>
      <c r="FY73" s="40"/>
      <c r="FZ73" s="40"/>
      <c r="GA73" s="40"/>
      <c r="GB73" s="40"/>
      <c r="GC73" s="40"/>
      <c r="GD73" s="40"/>
      <c r="GE73" s="40"/>
      <c r="GF73" s="40"/>
      <c r="GG73" s="40"/>
      <c r="GH73" s="40"/>
      <c r="GI73" s="40"/>
      <c r="GJ73" s="40"/>
      <c r="GK73" s="40"/>
      <c r="GL73" s="40"/>
      <c r="GM73" s="40"/>
      <c r="GN73" s="40"/>
      <c r="GO73" s="40"/>
      <c r="GP73" s="40"/>
      <c r="GQ73" s="40"/>
      <c r="GR73" s="40"/>
      <c r="GS73" s="40"/>
      <c r="GT73" s="40"/>
      <c r="GU73" s="40"/>
      <c r="GV73" s="40"/>
      <c r="GW73" s="40"/>
      <c r="GX73" s="40"/>
      <c r="GY73" s="40"/>
      <c r="GZ73" s="40"/>
      <c r="HA73" s="40"/>
      <c r="HB73" s="40"/>
      <c r="HC73" s="40"/>
      <c r="HD73" s="40"/>
      <c r="HE73" s="40"/>
      <c r="HF73" s="40"/>
      <c r="HG73" s="40"/>
      <c r="HH73" s="40"/>
      <c r="HI73" s="40"/>
      <c r="HJ73" s="40"/>
      <c r="HK73" s="40"/>
      <c r="HL73" s="40"/>
      <c r="HM73" s="40"/>
      <c r="HN73" s="40"/>
      <c r="HO73" s="40"/>
      <c r="HP73" s="40"/>
      <c r="HQ73" s="40"/>
      <c r="HR73" s="40"/>
      <c r="HS73" s="40"/>
      <c r="HT73" s="40"/>
      <c r="HU73" s="40"/>
      <c r="HV73" s="40"/>
      <c r="HW73" s="40"/>
      <c r="HX73" s="40"/>
      <c r="HY73" s="40"/>
      <c r="HZ73" s="40"/>
      <c r="IA73" s="40"/>
      <c r="IB73" s="40"/>
      <c r="IC73" s="40"/>
      <c r="ID73" s="40"/>
      <c r="IE73" s="40"/>
      <c r="IF73" s="40"/>
      <c r="IG73" s="40"/>
      <c r="IH73" s="40"/>
      <c r="II73" s="40"/>
      <c r="IJ73" s="40"/>
      <c r="IK73" s="40"/>
      <c r="IL73" s="40"/>
      <c r="IM73" s="40"/>
      <c r="IN73" s="40"/>
      <c r="IO73" s="40"/>
      <c r="IP73" s="40"/>
      <c r="IQ73" s="40"/>
      <c r="IR73" s="40"/>
      <c r="IS73" s="40"/>
      <c r="IT73" s="40"/>
      <c r="IU73" s="40"/>
      <c r="IV73" s="40"/>
      <c r="IW73" s="40"/>
    </row>
    <row r="74" customFormat="false" ht="13.5" hidden="true" customHeight="false" outlineLevel="0" collapsed="false">
      <c r="A74" s="127"/>
      <c r="B74" s="87"/>
      <c r="C74" s="87"/>
      <c r="D74" s="87"/>
      <c r="E74" s="87"/>
      <c r="F74" s="87"/>
      <c r="G74" s="128"/>
      <c r="H74" s="129"/>
      <c r="I74" s="129"/>
      <c r="J74" s="125"/>
      <c r="K74" s="87"/>
      <c r="L74" s="87"/>
      <c r="M74" s="87"/>
      <c r="N74" s="87"/>
      <c r="O74" s="87"/>
      <c r="P74" s="87"/>
      <c r="Q74" s="88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  <c r="FP74" s="40"/>
      <c r="FQ74" s="40"/>
      <c r="FR74" s="40"/>
      <c r="FS74" s="40"/>
      <c r="FT74" s="40"/>
      <c r="FU74" s="40"/>
      <c r="FV74" s="40"/>
      <c r="FW74" s="40"/>
      <c r="FX74" s="40"/>
      <c r="FY74" s="40"/>
      <c r="FZ74" s="40"/>
      <c r="GA74" s="40"/>
      <c r="GB74" s="40"/>
      <c r="GC74" s="40"/>
      <c r="GD74" s="40"/>
      <c r="GE74" s="40"/>
      <c r="GF74" s="40"/>
      <c r="GG74" s="40"/>
      <c r="GH74" s="40"/>
      <c r="GI74" s="40"/>
      <c r="GJ74" s="40"/>
      <c r="GK74" s="40"/>
      <c r="GL74" s="40"/>
      <c r="GM74" s="40"/>
      <c r="GN74" s="40"/>
      <c r="GO74" s="40"/>
      <c r="GP74" s="40"/>
      <c r="GQ74" s="40"/>
      <c r="GR74" s="40"/>
      <c r="GS74" s="40"/>
      <c r="GT74" s="40"/>
      <c r="GU74" s="40"/>
      <c r="GV74" s="40"/>
      <c r="GW74" s="40"/>
      <c r="GX74" s="40"/>
      <c r="GY74" s="40"/>
      <c r="GZ74" s="40"/>
      <c r="HA74" s="40"/>
      <c r="HB74" s="40"/>
      <c r="HC74" s="40"/>
      <c r="HD74" s="40"/>
      <c r="HE74" s="40"/>
      <c r="HF74" s="40"/>
      <c r="HG74" s="40"/>
      <c r="HH74" s="40"/>
      <c r="HI74" s="40"/>
      <c r="HJ74" s="40"/>
      <c r="HK74" s="40"/>
      <c r="HL74" s="40"/>
      <c r="HM74" s="40"/>
      <c r="HN74" s="40"/>
      <c r="HO74" s="40"/>
      <c r="HP74" s="40"/>
      <c r="HQ74" s="40"/>
      <c r="HR74" s="40"/>
      <c r="HS74" s="40"/>
      <c r="HT74" s="40"/>
      <c r="HU74" s="40"/>
      <c r="HV74" s="40"/>
      <c r="HW74" s="40"/>
      <c r="HX74" s="40"/>
      <c r="HY74" s="40"/>
      <c r="HZ74" s="40"/>
      <c r="IA74" s="40"/>
      <c r="IB74" s="40"/>
      <c r="IC74" s="40"/>
      <c r="ID74" s="40"/>
      <c r="IE74" s="40"/>
      <c r="IF74" s="40"/>
      <c r="IG74" s="40"/>
      <c r="IH74" s="40"/>
      <c r="II74" s="40"/>
      <c r="IJ74" s="40"/>
      <c r="IK74" s="40"/>
      <c r="IL74" s="40"/>
      <c r="IM74" s="40"/>
      <c r="IN74" s="40"/>
      <c r="IO74" s="40"/>
      <c r="IP74" s="40"/>
      <c r="IQ74" s="40"/>
      <c r="IR74" s="40"/>
      <c r="IS74" s="40"/>
      <c r="IT74" s="40"/>
      <c r="IU74" s="40"/>
      <c r="IV74" s="40"/>
      <c r="IW74" s="40"/>
    </row>
    <row r="75" customFormat="false" ht="13.5" hidden="true" customHeight="false" outlineLevel="0" collapsed="false">
      <c r="A75" s="127"/>
      <c r="B75" s="87"/>
      <c r="C75" s="87"/>
      <c r="D75" s="87"/>
      <c r="E75" s="87"/>
      <c r="F75" s="87"/>
      <c r="G75" s="128"/>
      <c r="H75" s="129"/>
      <c r="I75" s="129"/>
      <c r="J75" s="125"/>
      <c r="K75" s="87"/>
      <c r="L75" s="87"/>
      <c r="M75" s="87"/>
      <c r="N75" s="87"/>
      <c r="O75" s="87"/>
      <c r="P75" s="87"/>
      <c r="Q75" s="88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  <c r="FP75" s="40"/>
      <c r="FQ75" s="40"/>
      <c r="FR75" s="40"/>
      <c r="FS75" s="40"/>
      <c r="FT75" s="40"/>
      <c r="FU75" s="40"/>
      <c r="FV75" s="40"/>
      <c r="FW75" s="40"/>
      <c r="FX75" s="40"/>
      <c r="FY75" s="40"/>
      <c r="FZ75" s="40"/>
      <c r="GA75" s="40"/>
      <c r="GB75" s="40"/>
      <c r="GC75" s="40"/>
      <c r="GD75" s="40"/>
      <c r="GE75" s="40"/>
      <c r="GF75" s="40"/>
      <c r="GG75" s="40"/>
      <c r="GH75" s="40"/>
      <c r="GI75" s="40"/>
      <c r="GJ75" s="40"/>
      <c r="GK75" s="40"/>
      <c r="GL75" s="40"/>
      <c r="GM75" s="40"/>
      <c r="GN75" s="40"/>
      <c r="GO75" s="40"/>
      <c r="GP75" s="40"/>
      <c r="GQ75" s="40"/>
      <c r="GR75" s="40"/>
      <c r="GS75" s="40"/>
      <c r="GT75" s="40"/>
      <c r="GU75" s="40"/>
      <c r="GV75" s="40"/>
      <c r="GW75" s="40"/>
      <c r="GX75" s="40"/>
      <c r="GY75" s="40"/>
      <c r="GZ75" s="40"/>
      <c r="HA75" s="40"/>
      <c r="HB75" s="40"/>
      <c r="HC75" s="40"/>
      <c r="HD75" s="40"/>
      <c r="HE75" s="40"/>
      <c r="HF75" s="40"/>
      <c r="HG75" s="40"/>
      <c r="HH75" s="40"/>
      <c r="HI75" s="40"/>
      <c r="HJ75" s="40"/>
      <c r="HK75" s="40"/>
      <c r="HL75" s="40"/>
      <c r="HM75" s="40"/>
      <c r="HN75" s="40"/>
      <c r="HO75" s="40"/>
      <c r="HP75" s="40"/>
      <c r="HQ75" s="40"/>
      <c r="HR75" s="40"/>
      <c r="HS75" s="40"/>
      <c r="HT75" s="40"/>
      <c r="HU75" s="40"/>
      <c r="HV75" s="40"/>
      <c r="HW75" s="40"/>
      <c r="HX75" s="40"/>
      <c r="HY75" s="40"/>
      <c r="HZ75" s="40"/>
      <c r="IA75" s="40"/>
      <c r="IB75" s="40"/>
      <c r="IC75" s="40"/>
      <c r="ID75" s="40"/>
      <c r="IE75" s="40"/>
      <c r="IF75" s="40"/>
      <c r="IG75" s="40"/>
      <c r="IH75" s="40"/>
      <c r="II75" s="40"/>
      <c r="IJ75" s="40"/>
      <c r="IK75" s="40"/>
      <c r="IL75" s="40"/>
      <c r="IM75" s="40"/>
      <c r="IN75" s="40"/>
      <c r="IO75" s="40"/>
      <c r="IP75" s="40"/>
      <c r="IQ75" s="40"/>
      <c r="IR75" s="40"/>
      <c r="IS75" s="40"/>
      <c r="IT75" s="40"/>
      <c r="IU75" s="40"/>
      <c r="IV75" s="40"/>
      <c r="IW75" s="40"/>
    </row>
    <row r="76" customFormat="false" ht="13.5" hidden="true" customHeight="false" outlineLevel="0" collapsed="false">
      <c r="A76" s="127"/>
      <c r="B76" s="87"/>
      <c r="C76" s="87"/>
      <c r="D76" s="87"/>
      <c r="E76" s="87"/>
      <c r="F76" s="87"/>
      <c r="G76" s="128"/>
      <c r="H76" s="129"/>
      <c r="I76" s="129"/>
      <c r="J76" s="125"/>
      <c r="K76" s="87"/>
      <c r="L76" s="87"/>
      <c r="M76" s="87"/>
      <c r="N76" s="87"/>
      <c r="O76" s="87"/>
      <c r="P76" s="87"/>
      <c r="Q76" s="88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  <c r="FP76" s="40"/>
      <c r="FQ76" s="40"/>
      <c r="FR76" s="40"/>
      <c r="FS76" s="40"/>
      <c r="FT76" s="40"/>
      <c r="FU76" s="40"/>
      <c r="FV76" s="40"/>
      <c r="FW76" s="40"/>
      <c r="FX76" s="40"/>
      <c r="FY76" s="40"/>
      <c r="FZ76" s="40"/>
      <c r="GA76" s="40"/>
      <c r="GB76" s="40"/>
      <c r="GC76" s="40"/>
      <c r="GD76" s="40"/>
      <c r="GE76" s="40"/>
      <c r="GF76" s="40"/>
      <c r="GG76" s="40"/>
      <c r="GH76" s="40"/>
      <c r="GI76" s="40"/>
      <c r="GJ76" s="40"/>
      <c r="GK76" s="40"/>
      <c r="GL76" s="40"/>
      <c r="GM76" s="40"/>
      <c r="GN76" s="40"/>
      <c r="GO76" s="40"/>
      <c r="GP76" s="40"/>
      <c r="GQ76" s="40"/>
      <c r="GR76" s="40"/>
      <c r="GS76" s="40"/>
      <c r="GT76" s="40"/>
      <c r="GU76" s="40"/>
      <c r="GV76" s="40"/>
      <c r="GW76" s="40"/>
      <c r="GX76" s="40"/>
      <c r="GY76" s="40"/>
      <c r="GZ76" s="40"/>
      <c r="HA76" s="40"/>
      <c r="HB76" s="40"/>
      <c r="HC76" s="40"/>
      <c r="HD76" s="40"/>
      <c r="HE76" s="40"/>
      <c r="HF76" s="40"/>
      <c r="HG76" s="40"/>
      <c r="HH76" s="40"/>
      <c r="HI76" s="40"/>
      <c r="HJ76" s="40"/>
      <c r="HK76" s="40"/>
      <c r="HL76" s="40"/>
      <c r="HM76" s="40"/>
      <c r="HN76" s="40"/>
      <c r="HO76" s="40"/>
      <c r="HP76" s="40"/>
      <c r="HQ76" s="40"/>
      <c r="HR76" s="40"/>
      <c r="HS76" s="40"/>
      <c r="HT76" s="40"/>
      <c r="HU76" s="40"/>
      <c r="HV76" s="40"/>
      <c r="HW76" s="40"/>
      <c r="HX76" s="40"/>
      <c r="HY76" s="40"/>
      <c r="HZ76" s="40"/>
      <c r="IA76" s="40"/>
      <c r="IB76" s="40"/>
      <c r="IC76" s="40"/>
      <c r="ID76" s="40"/>
      <c r="IE76" s="40"/>
      <c r="IF76" s="40"/>
      <c r="IG76" s="40"/>
      <c r="IH76" s="40"/>
      <c r="II76" s="40"/>
      <c r="IJ76" s="40"/>
      <c r="IK76" s="40"/>
      <c r="IL76" s="40"/>
      <c r="IM76" s="40"/>
      <c r="IN76" s="40"/>
      <c r="IO76" s="40"/>
      <c r="IP76" s="40"/>
      <c r="IQ76" s="40"/>
      <c r="IR76" s="40"/>
      <c r="IS76" s="40"/>
      <c r="IT76" s="40"/>
      <c r="IU76" s="40"/>
      <c r="IV76" s="40"/>
      <c r="IW76" s="40"/>
    </row>
    <row r="77" customFormat="false" ht="13.5" hidden="true" customHeight="false" outlineLevel="0" collapsed="false">
      <c r="A77" s="127"/>
      <c r="B77" s="87"/>
      <c r="C77" s="87"/>
      <c r="D77" s="87"/>
      <c r="E77" s="87"/>
      <c r="F77" s="87"/>
      <c r="G77" s="128"/>
      <c r="H77" s="129"/>
      <c r="I77" s="129"/>
      <c r="J77" s="125"/>
      <c r="K77" s="87"/>
      <c r="L77" s="87"/>
      <c r="M77" s="87"/>
      <c r="N77" s="87"/>
      <c r="O77" s="87"/>
      <c r="P77" s="87"/>
      <c r="Q77" s="88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  <c r="FP77" s="40"/>
      <c r="FQ77" s="40"/>
      <c r="FR77" s="40"/>
      <c r="FS77" s="40"/>
      <c r="FT77" s="40"/>
      <c r="FU77" s="40"/>
      <c r="FV77" s="40"/>
      <c r="FW77" s="40"/>
      <c r="FX77" s="40"/>
      <c r="FY77" s="40"/>
      <c r="FZ77" s="40"/>
      <c r="GA77" s="40"/>
      <c r="GB77" s="40"/>
      <c r="GC77" s="40"/>
      <c r="GD77" s="40"/>
      <c r="GE77" s="40"/>
      <c r="GF77" s="40"/>
      <c r="GG77" s="40"/>
      <c r="GH77" s="40"/>
      <c r="GI77" s="40"/>
      <c r="GJ77" s="40"/>
      <c r="GK77" s="40"/>
      <c r="GL77" s="40"/>
      <c r="GM77" s="40"/>
      <c r="GN77" s="40"/>
      <c r="GO77" s="40"/>
      <c r="GP77" s="40"/>
      <c r="GQ77" s="40"/>
      <c r="GR77" s="40"/>
      <c r="GS77" s="40"/>
      <c r="GT77" s="40"/>
      <c r="GU77" s="40"/>
      <c r="GV77" s="40"/>
      <c r="GW77" s="40"/>
      <c r="GX77" s="40"/>
      <c r="GY77" s="40"/>
      <c r="GZ77" s="40"/>
      <c r="HA77" s="40"/>
      <c r="HB77" s="40"/>
      <c r="HC77" s="40"/>
      <c r="HD77" s="40"/>
      <c r="HE77" s="40"/>
      <c r="HF77" s="40"/>
      <c r="HG77" s="40"/>
      <c r="HH77" s="40"/>
      <c r="HI77" s="40"/>
      <c r="HJ77" s="40"/>
      <c r="HK77" s="40"/>
      <c r="HL77" s="40"/>
      <c r="HM77" s="40"/>
      <c r="HN77" s="40"/>
      <c r="HO77" s="40"/>
      <c r="HP77" s="40"/>
      <c r="HQ77" s="40"/>
      <c r="HR77" s="40"/>
      <c r="HS77" s="40"/>
      <c r="HT77" s="40"/>
      <c r="HU77" s="40"/>
      <c r="HV77" s="40"/>
      <c r="HW77" s="40"/>
      <c r="HX77" s="40"/>
      <c r="HY77" s="40"/>
      <c r="HZ77" s="40"/>
      <c r="IA77" s="40"/>
      <c r="IB77" s="40"/>
      <c r="IC77" s="40"/>
      <c r="ID77" s="40"/>
      <c r="IE77" s="40"/>
      <c r="IF77" s="40"/>
      <c r="IG77" s="40"/>
      <c r="IH77" s="40"/>
      <c r="II77" s="40"/>
      <c r="IJ77" s="40"/>
      <c r="IK77" s="40"/>
      <c r="IL77" s="40"/>
      <c r="IM77" s="40"/>
      <c r="IN77" s="40"/>
      <c r="IO77" s="40"/>
      <c r="IP77" s="40"/>
      <c r="IQ77" s="40"/>
      <c r="IR77" s="40"/>
      <c r="IS77" s="40"/>
      <c r="IT77" s="40"/>
      <c r="IU77" s="40"/>
      <c r="IV77" s="40"/>
      <c r="IW77" s="40"/>
    </row>
    <row r="78" customFormat="false" ht="13.5" hidden="true" customHeight="false" outlineLevel="0" collapsed="false">
      <c r="A78" s="127"/>
      <c r="B78" s="87"/>
      <c r="C78" s="87"/>
      <c r="D78" s="87"/>
      <c r="E78" s="87"/>
      <c r="F78" s="87"/>
      <c r="G78" s="128"/>
      <c r="H78" s="129"/>
      <c r="I78" s="129"/>
      <c r="J78" s="125"/>
      <c r="K78" s="87"/>
      <c r="L78" s="87"/>
      <c r="M78" s="87"/>
      <c r="N78" s="87"/>
      <c r="O78" s="87"/>
      <c r="P78" s="87"/>
      <c r="Q78" s="88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  <c r="FP78" s="40"/>
      <c r="FQ78" s="40"/>
      <c r="FR78" s="40"/>
      <c r="FS78" s="40"/>
      <c r="FT78" s="40"/>
      <c r="FU78" s="40"/>
      <c r="FV78" s="40"/>
      <c r="FW78" s="40"/>
      <c r="FX78" s="40"/>
      <c r="FY78" s="40"/>
      <c r="FZ78" s="40"/>
      <c r="GA78" s="40"/>
      <c r="GB78" s="40"/>
      <c r="GC78" s="40"/>
      <c r="GD78" s="40"/>
      <c r="GE78" s="40"/>
      <c r="GF78" s="40"/>
      <c r="GG78" s="40"/>
      <c r="GH78" s="40"/>
      <c r="GI78" s="40"/>
      <c r="GJ78" s="40"/>
      <c r="GK78" s="40"/>
      <c r="GL78" s="40"/>
      <c r="GM78" s="40"/>
      <c r="GN78" s="40"/>
      <c r="GO78" s="40"/>
      <c r="GP78" s="40"/>
      <c r="GQ78" s="40"/>
      <c r="GR78" s="40"/>
      <c r="GS78" s="40"/>
      <c r="GT78" s="40"/>
      <c r="GU78" s="40"/>
      <c r="GV78" s="40"/>
      <c r="GW78" s="40"/>
      <c r="GX78" s="40"/>
      <c r="GY78" s="40"/>
      <c r="GZ78" s="40"/>
      <c r="HA78" s="40"/>
      <c r="HB78" s="40"/>
      <c r="HC78" s="40"/>
      <c r="HD78" s="40"/>
      <c r="HE78" s="40"/>
      <c r="HF78" s="40"/>
      <c r="HG78" s="40"/>
      <c r="HH78" s="40"/>
      <c r="HI78" s="40"/>
      <c r="HJ78" s="40"/>
      <c r="HK78" s="40"/>
      <c r="HL78" s="40"/>
      <c r="HM78" s="40"/>
      <c r="HN78" s="40"/>
      <c r="HO78" s="40"/>
      <c r="HP78" s="40"/>
      <c r="HQ78" s="40"/>
      <c r="HR78" s="40"/>
      <c r="HS78" s="40"/>
      <c r="HT78" s="40"/>
      <c r="HU78" s="40"/>
      <c r="HV78" s="40"/>
      <c r="HW78" s="40"/>
      <c r="HX78" s="40"/>
      <c r="HY78" s="40"/>
      <c r="HZ78" s="40"/>
      <c r="IA78" s="40"/>
      <c r="IB78" s="40"/>
      <c r="IC78" s="40"/>
      <c r="ID78" s="40"/>
      <c r="IE78" s="40"/>
      <c r="IF78" s="40"/>
      <c r="IG78" s="40"/>
      <c r="IH78" s="40"/>
      <c r="II78" s="40"/>
      <c r="IJ78" s="40"/>
      <c r="IK78" s="40"/>
      <c r="IL78" s="40"/>
      <c r="IM78" s="40"/>
      <c r="IN78" s="40"/>
      <c r="IO78" s="40"/>
      <c r="IP78" s="40"/>
      <c r="IQ78" s="40"/>
      <c r="IR78" s="40"/>
      <c r="IS78" s="40"/>
      <c r="IT78" s="40"/>
      <c r="IU78" s="40"/>
      <c r="IV78" s="40"/>
      <c r="IW78" s="40"/>
    </row>
    <row r="79" customFormat="false" ht="13.5" hidden="true" customHeight="false" outlineLevel="0" collapsed="false">
      <c r="A79" s="127"/>
      <c r="B79" s="87"/>
      <c r="C79" s="87"/>
      <c r="D79" s="87"/>
      <c r="E79" s="87"/>
      <c r="F79" s="87"/>
      <c r="G79" s="128"/>
      <c r="H79" s="129"/>
      <c r="I79" s="129"/>
      <c r="J79" s="125"/>
      <c r="K79" s="87"/>
      <c r="L79" s="87"/>
      <c r="M79" s="87"/>
      <c r="N79" s="87"/>
      <c r="O79" s="87"/>
      <c r="P79" s="87"/>
      <c r="Q79" s="88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  <c r="FP79" s="40"/>
      <c r="FQ79" s="40"/>
      <c r="FR79" s="40"/>
      <c r="FS79" s="40"/>
      <c r="FT79" s="40"/>
      <c r="FU79" s="40"/>
      <c r="FV79" s="40"/>
      <c r="FW79" s="40"/>
      <c r="FX79" s="40"/>
      <c r="FY79" s="40"/>
      <c r="FZ79" s="40"/>
      <c r="GA79" s="40"/>
      <c r="GB79" s="40"/>
      <c r="GC79" s="40"/>
      <c r="GD79" s="40"/>
      <c r="GE79" s="40"/>
      <c r="GF79" s="40"/>
      <c r="GG79" s="40"/>
      <c r="GH79" s="40"/>
      <c r="GI79" s="40"/>
      <c r="GJ79" s="40"/>
      <c r="GK79" s="40"/>
      <c r="GL79" s="40"/>
      <c r="GM79" s="40"/>
      <c r="GN79" s="40"/>
      <c r="GO79" s="40"/>
      <c r="GP79" s="40"/>
      <c r="GQ79" s="40"/>
      <c r="GR79" s="40"/>
      <c r="GS79" s="40"/>
      <c r="GT79" s="40"/>
      <c r="GU79" s="40"/>
      <c r="GV79" s="40"/>
      <c r="GW79" s="40"/>
      <c r="GX79" s="40"/>
      <c r="GY79" s="40"/>
      <c r="GZ79" s="40"/>
      <c r="HA79" s="40"/>
      <c r="HB79" s="40"/>
      <c r="HC79" s="40"/>
      <c r="HD79" s="40"/>
      <c r="HE79" s="40"/>
      <c r="HF79" s="40"/>
      <c r="HG79" s="40"/>
      <c r="HH79" s="40"/>
      <c r="HI79" s="40"/>
      <c r="HJ79" s="40"/>
      <c r="HK79" s="40"/>
      <c r="HL79" s="40"/>
      <c r="HM79" s="40"/>
      <c r="HN79" s="40"/>
      <c r="HO79" s="40"/>
      <c r="HP79" s="40"/>
      <c r="HQ79" s="40"/>
      <c r="HR79" s="40"/>
      <c r="HS79" s="40"/>
      <c r="HT79" s="40"/>
      <c r="HU79" s="40"/>
      <c r="HV79" s="40"/>
      <c r="HW79" s="40"/>
      <c r="HX79" s="40"/>
      <c r="HY79" s="40"/>
      <c r="HZ79" s="40"/>
      <c r="IA79" s="40"/>
      <c r="IB79" s="40"/>
      <c r="IC79" s="40"/>
      <c r="ID79" s="40"/>
      <c r="IE79" s="40"/>
      <c r="IF79" s="40"/>
      <c r="IG79" s="40"/>
      <c r="IH79" s="40"/>
      <c r="II79" s="40"/>
      <c r="IJ79" s="40"/>
      <c r="IK79" s="40"/>
      <c r="IL79" s="40"/>
      <c r="IM79" s="40"/>
      <c r="IN79" s="40"/>
      <c r="IO79" s="40"/>
      <c r="IP79" s="40"/>
      <c r="IQ79" s="40"/>
      <c r="IR79" s="40"/>
      <c r="IS79" s="40"/>
      <c r="IT79" s="40"/>
      <c r="IU79" s="40"/>
      <c r="IV79" s="40"/>
      <c r="IW79" s="40"/>
    </row>
    <row r="80" customFormat="false" ht="13.5" hidden="true" customHeight="false" outlineLevel="0" collapsed="false">
      <c r="A80" s="127"/>
      <c r="B80" s="87"/>
      <c r="C80" s="87"/>
      <c r="D80" s="87"/>
      <c r="E80" s="87"/>
      <c r="F80" s="87"/>
      <c r="G80" s="128"/>
      <c r="H80" s="129"/>
      <c r="I80" s="129"/>
      <c r="J80" s="125"/>
      <c r="K80" s="87"/>
      <c r="L80" s="87"/>
      <c r="M80" s="87"/>
      <c r="N80" s="87"/>
      <c r="O80" s="87"/>
      <c r="P80" s="87"/>
      <c r="Q80" s="88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  <c r="FP80" s="40"/>
      <c r="FQ80" s="40"/>
      <c r="FR80" s="40"/>
      <c r="FS80" s="40"/>
      <c r="FT80" s="40"/>
      <c r="FU80" s="40"/>
      <c r="FV80" s="40"/>
      <c r="FW80" s="40"/>
      <c r="FX80" s="40"/>
      <c r="FY80" s="40"/>
      <c r="FZ80" s="40"/>
      <c r="GA80" s="40"/>
      <c r="GB80" s="40"/>
      <c r="GC80" s="40"/>
      <c r="GD80" s="40"/>
      <c r="GE80" s="40"/>
      <c r="GF80" s="40"/>
      <c r="GG80" s="40"/>
      <c r="GH80" s="40"/>
      <c r="GI80" s="40"/>
      <c r="GJ80" s="40"/>
      <c r="GK80" s="40"/>
      <c r="GL80" s="40"/>
      <c r="GM80" s="40"/>
      <c r="GN80" s="40"/>
      <c r="GO80" s="40"/>
      <c r="GP80" s="40"/>
      <c r="GQ80" s="40"/>
      <c r="GR80" s="40"/>
      <c r="GS80" s="40"/>
      <c r="GT80" s="40"/>
      <c r="GU80" s="40"/>
      <c r="GV80" s="40"/>
      <c r="GW80" s="40"/>
      <c r="GX80" s="40"/>
      <c r="GY80" s="40"/>
      <c r="GZ80" s="40"/>
      <c r="HA80" s="40"/>
      <c r="HB80" s="40"/>
      <c r="HC80" s="40"/>
      <c r="HD80" s="40"/>
      <c r="HE80" s="40"/>
      <c r="HF80" s="40"/>
      <c r="HG80" s="40"/>
      <c r="HH80" s="40"/>
      <c r="HI80" s="40"/>
      <c r="HJ80" s="40"/>
      <c r="HK80" s="40"/>
      <c r="HL80" s="40"/>
      <c r="HM80" s="40"/>
      <c r="HN80" s="40"/>
      <c r="HO80" s="40"/>
      <c r="HP80" s="40"/>
      <c r="HQ80" s="40"/>
      <c r="HR80" s="40"/>
      <c r="HS80" s="40"/>
      <c r="HT80" s="40"/>
      <c r="HU80" s="40"/>
      <c r="HV80" s="40"/>
      <c r="HW80" s="40"/>
      <c r="HX80" s="40"/>
      <c r="HY80" s="40"/>
      <c r="HZ80" s="40"/>
      <c r="IA80" s="40"/>
      <c r="IB80" s="40"/>
      <c r="IC80" s="40"/>
      <c r="ID80" s="40"/>
      <c r="IE80" s="40"/>
      <c r="IF80" s="40"/>
      <c r="IG80" s="40"/>
      <c r="IH80" s="40"/>
      <c r="II80" s="40"/>
      <c r="IJ80" s="40"/>
      <c r="IK80" s="40"/>
      <c r="IL80" s="40"/>
      <c r="IM80" s="40"/>
      <c r="IN80" s="40"/>
      <c r="IO80" s="40"/>
      <c r="IP80" s="40"/>
      <c r="IQ80" s="40"/>
      <c r="IR80" s="40"/>
      <c r="IS80" s="40"/>
      <c r="IT80" s="40"/>
      <c r="IU80" s="40"/>
      <c r="IV80" s="40"/>
      <c r="IW80" s="40"/>
    </row>
    <row r="81" customFormat="false" ht="13.5" hidden="true" customHeight="false" outlineLevel="0" collapsed="false">
      <c r="A81" s="127"/>
      <c r="B81" s="87"/>
      <c r="C81" s="87"/>
      <c r="D81" s="87"/>
      <c r="E81" s="87"/>
      <c r="F81" s="87"/>
      <c r="G81" s="128"/>
      <c r="H81" s="129"/>
      <c r="I81" s="129"/>
      <c r="J81" s="125"/>
      <c r="K81" s="87"/>
      <c r="L81" s="87"/>
      <c r="M81" s="87"/>
      <c r="N81" s="87"/>
      <c r="O81" s="87"/>
      <c r="P81" s="87"/>
      <c r="Q81" s="88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  <c r="FP81" s="40"/>
      <c r="FQ81" s="40"/>
      <c r="FR81" s="40"/>
      <c r="FS81" s="40"/>
      <c r="FT81" s="40"/>
      <c r="FU81" s="40"/>
      <c r="FV81" s="40"/>
      <c r="FW81" s="40"/>
      <c r="FX81" s="40"/>
      <c r="FY81" s="40"/>
      <c r="FZ81" s="40"/>
      <c r="GA81" s="40"/>
      <c r="GB81" s="40"/>
      <c r="GC81" s="40"/>
      <c r="GD81" s="40"/>
      <c r="GE81" s="40"/>
      <c r="GF81" s="40"/>
      <c r="GG81" s="40"/>
      <c r="GH81" s="40"/>
      <c r="GI81" s="40"/>
      <c r="GJ81" s="40"/>
      <c r="GK81" s="40"/>
      <c r="GL81" s="40"/>
      <c r="GM81" s="40"/>
      <c r="GN81" s="40"/>
      <c r="GO81" s="40"/>
      <c r="GP81" s="40"/>
      <c r="GQ81" s="40"/>
      <c r="GR81" s="40"/>
      <c r="GS81" s="40"/>
      <c r="GT81" s="40"/>
      <c r="GU81" s="40"/>
      <c r="GV81" s="40"/>
      <c r="GW81" s="40"/>
      <c r="GX81" s="40"/>
      <c r="GY81" s="40"/>
      <c r="GZ81" s="40"/>
      <c r="HA81" s="40"/>
      <c r="HB81" s="40"/>
      <c r="HC81" s="40"/>
      <c r="HD81" s="40"/>
      <c r="HE81" s="40"/>
      <c r="HF81" s="40"/>
      <c r="HG81" s="40"/>
      <c r="HH81" s="40"/>
      <c r="HI81" s="40"/>
      <c r="HJ81" s="40"/>
      <c r="HK81" s="40"/>
      <c r="HL81" s="40"/>
      <c r="HM81" s="40"/>
      <c r="HN81" s="40"/>
      <c r="HO81" s="40"/>
      <c r="HP81" s="40"/>
      <c r="HQ81" s="40"/>
      <c r="HR81" s="40"/>
      <c r="HS81" s="40"/>
      <c r="HT81" s="40"/>
      <c r="HU81" s="40"/>
      <c r="HV81" s="40"/>
      <c r="HW81" s="40"/>
      <c r="HX81" s="40"/>
      <c r="HY81" s="40"/>
      <c r="HZ81" s="40"/>
      <c r="IA81" s="40"/>
      <c r="IB81" s="40"/>
      <c r="IC81" s="40"/>
      <c r="ID81" s="40"/>
      <c r="IE81" s="40"/>
      <c r="IF81" s="40"/>
      <c r="IG81" s="40"/>
      <c r="IH81" s="40"/>
      <c r="II81" s="40"/>
      <c r="IJ81" s="40"/>
      <c r="IK81" s="40"/>
      <c r="IL81" s="40"/>
      <c r="IM81" s="40"/>
      <c r="IN81" s="40"/>
      <c r="IO81" s="40"/>
      <c r="IP81" s="40"/>
      <c r="IQ81" s="40"/>
      <c r="IR81" s="40"/>
      <c r="IS81" s="40"/>
      <c r="IT81" s="40"/>
      <c r="IU81" s="40"/>
      <c r="IV81" s="40"/>
      <c r="IW81" s="40"/>
    </row>
    <row r="82" customFormat="false" ht="13.5" hidden="true" customHeight="false" outlineLevel="0" collapsed="false">
      <c r="A82" s="127"/>
      <c r="B82" s="87"/>
      <c r="C82" s="87"/>
      <c r="D82" s="87"/>
      <c r="E82" s="87"/>
      <c r="F82" s="87"/>
      <c r="G82" s="128"/>
      <c r="H82" s="129"/>
      <c r="I82" s="129"/>
      <c r="J82" s="125"/>
      <c r="K82" s="87"/>
      <c r="L82" s="87"/>
      <c r="M82" s="87"/>
      <c r="N82" s="87"/>
      <c r="O82" s="87"/>
      <c r="P82" s="87"/>
      <c r="Q82" s="88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</row>
    <row r="83" customFormat="false" ht="13.5" hidden="true" customHeight="false" outlineLevel="0" collapsed="false">
      <c r="A83" s="127"/>
      <c r="B83" s="87"/>
      <c r="C83" s="87"/>
      <c r="D83" s="87"/>
      <c r="E83" s="87"/>
      <c r="F83" s="87"/>
      <c r="G83" s="128"/>
      <c r="H83" s="129"/>
      <c r="I83" s="129"/>
      <c r="J83" s="125"/>
      <c r="K83" s="87"/>
      <c r="L83" s="87"/>
      <c r="M83" s="87"/>
      <c r="N83" s="87"/>
      <c r="O83" s="87"/>
      <c r="P83" s="87"/>
      <c r="Q83" s="88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  <c r="FP83" s="40"/>
      <c r="FQ83" s="40"/>
      <c r="FR83" s="40"/>
      <c r="FS83" s="40"/>
      <c r="FT83" s="40"/>
      <c r="FU83" s="40"/>
      <c r="FV83" s="40"/>
      <c r="FW83" s="40"/>
      <c r="FX83" s="40"/>
      <c r="FY83" s="40"/>
      <c r="FZ83" s="40"/>
      <c r="GA83" s="40"/>
      <c r="GB83" s="40"/>
      <c r="GC83" s="40"/>
      <c r="GD83" s="40"/>
      <c r="GE83" s="40"/>
      <c r="GF83" s="40"/>
      <c r="GG83" s="40"/>
      <c r="GH83" s="40"/>
      <c r="GI83" s="40"/>
      <c r="GJ83" s="40"/>
      <c r="GK83" s="40"/>
      <c r="GL83" s="40"/>
      <c r="GM83" s="40"/>
      <c r="GN83" s="40"/>
      <c r="GO83" s="40"/>
      <c r="GP83" s="40"/>
      <c r="GQ83" s="40"/>
      <c r="GR83" s="40"/>
      <c r="GS83" s="40"/>
      <c r="GT83" s="40"/>
      <c r="GU83" s="40"/>
      <c r="GV83" s="40"/>
      <c r="GW83" s="40"/>
      <c r="GX83" s="40"/>
      <c r="GY83" s="40"/>
      <c r="GZ83" s="40"/>
      <c r="HA83" s="40"/>
      <c r="HB83" s="40"/>
      <c r="HC83" s="40"/>
      <c r="HD83" s="40"/>
      <c r="HE83" s="40"/>
      <c r="HF83" s="40"/>
      <c r="HG83" s="40"/>
      <c r="HH83" s="40"/>
      <c r="HI83" s="40"/>
      <c r="HJ83" s="40"/>
      <c r="HK83" s="40"/>
      <c r="HL83" s="40"/>
      <c r="HM83" s="40"/>
      <c r="HN83" s="40"/>
      <c r="HO83" s="40"/>
      <c r="HP83" s="40"/>
      <c r="HQ83" s="40"/>
      <c r="HR83" s="40"/>
      <c r="HS83" s="40"/>
      <c r="HT83" s="40"/>
      <c r="HU83" s="40"/>
      <c r="HV83" s="40"/>
      <c r="HW83" s="40"/>
      <c r="HX83" s="40"/>
      <c r="HY83" s="40"/>
      <c r="HZ83" s="40"/>
      <c r="IA83" s="40"/>
      <c r="IB83" s="40"/>
      <c r="IC83" s="40"/>
      <c r="ID83" s="40"/>
      <c r="IE83" s="40"/>
      <c r="IF83" s="40"/>
      <c r="IG83" s="40"/>
      <c r="IH83" s="40"/>
      <c r="II83" s="40"/>
      <c r="IJ83" s="40"/>
      <c r="IK83" s="40"/>
      <c r="IL83" s="40"/>
      <c r="IM83" s="40"/>
      <c r="IN83" s="40"/>
      <c r="IO83" s="40"/>
      <c r="IP83" s="40"/>
      <c r="IQ83" s="40"/>
      <c r="IR83" s="40"/>
      <c r="IS83" s="40"/>
      <c r="IT83" s="40"/>
      <c r="IU83" s="40"/>
      <c r="IV83" s="40"/>
      <c r="IW83" s="40"/>
    </row>
    <row r="84" customFormat="false" ht="13.5" hidden="true" customHeight="false" outlineLevel="0" collapsed="false">
      <c r="A84" s="127"/>
      <c r="B84" s="87"/>
      <c r="C84" s="87"/>
      <c r="D84" s="87"/>
      <c r="E84" s="87"/>
      <c r="F84" s="87"/>
      <c r="G84" s="128"/>
      <c r="H84" s="129"/>
      <c r="I84" s="129"/>
      <c r="J84" s="125"/>
      <c r="K84" s="87"/>
      <c r="L84" s="87"/>
      <c r="M84" s="87"/>
      <c r="N84" s="87"/>
      <c r="O84" s="87"/>
      <c r="P84" s="87"/>
      <c r="Q84" s="88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  <c r="FP84" s="40"/>
      <c r="FQ84" s="40"/>
      <c r="FR84" s="40"/>
      <c r="FS84" s="40"/>
      <c r="FT84" s="40"/>
      <c r="FU84" s="40"/>
      <c r="FV84" s="40"/>
      <c r="FW84" s="40"/>
      <c r="FX84" s="40"/>
      <c r="FY84" s="40"/>
      <c r="FZ84" s="40"/>
      <c r="GA84" s="40"/>
      <c r="GB84" s="40"/>
      <c r="GC84" s="40"/>
      <c r="GD84" s="40"/>
      <c r="GE84" s="40"/>
      <c r="GF84" s="40"/>
      <c r="GG84" s="40"/>
      <c r="GH84" s="40"/>
      <c r="GI84" s="40"/>
      <c r="GJ84" s="40"/>
      <c r="GK84" s="40"/>
      <c r="GL84" s="40"/>
      <c r="GM84" s="40"/>
      <c r="GN84" s="40"/>
      <c r="GO84" s="40"/>
      <c r="GP84" s="40"/>
      <c r="GQ84" s="40"/>
      <c r="GR84" s="40"/>
      <c r="GS84" s="40"/>
      <c r="GT84" s="40"/>
      <c r="GU84" s="40"/>
      <c r="GV84" s="40"/>
      <c r="GW84" s="40"/>
      <c r="GX84" s="40"/>
      <c r="GY84" s="40"/>
      <c r="GZ84" s="40"/>
      <c r="HA84" s="40"/>
      <c r="HB84" s="40"/>
      <c r="HC84" s="40"/>
      <c r="HD84" s="40"/>
      <c r="HE84" s="40"/>
      <c r="HF84" s="40"/>
      <c r="HG84" s="40"/>
      <c r="HH84" s="40"/>
      <c r="HI84" s="40"/>
      <c r="HJ84" s="40"/>
      <c r="HK84" s="40"/>
      <c r="HL84" s="40"/>
      <c r="HM84" s="40"/>
      <c r="HN84" s="40"/>
      <c r="HO84" s="40"/>
      <c r="HP84" s="40"/>
      <c r="HQ84" s="40"/>
      <c r="HR84" s="40"/>
      <c r="HS84" s="40"/>
      <c r="HT84" s="40"/>
      <c r="HU84" s="40"/>
      <c r="HV84" s="40"/>
      <c r="HW84" s="40"/>
      <c r="HX84" s="40"/>
      <c r="HY84" s="40"/>
      <c r="HZ84" s="40"/>
      <c r="IA84" s="40"/>
      <c r="IB84" s="40"/>
      <c r="IC84" s="40"/>
      <c r="ID84" s="40"/>
      <c r="IE84" s="40"/>
      <c r="IF84" s="40"/>
      <c r="IG84" s="40"/>
      <c r="IH84" s="40"/>
      <c r="II84" s="40"/>
      <c r="IJ84" s="40"/>
      <c r="IK84" s="40"/>
      <c r="IL84" s="40"/>
      <c r="IM84" s="40"/>
      <c r="IN84" s="40"/>
      <c r="IO84" s="40"/>
      <c r="IP84" s="40"/>
      <c r="IQ84" s="40"/>
      <c r="IR84" s="40"/>
      <c r="IS84" s="40"/>
      <c r="IT84" s="40"/>
      <c r="IU84" s="40"/>
      <c r="IV84" s="40"/>
      <c r="IW84" s="40"/>
    </row>
    <row r="85" customFormat="false" ht="13.5" hidden="true" customHeight="false" outlineLevel="0" collapsed="false">
      <c r="A85" s="127"/>
      <c r="B85" s="87"/>
      <c r="C85" s="87"/>
      <c r="D85" s="87"/>
      <c r="E85" s="87"/>
      <c r="F85" s="87"/>
      <c r="G85" s="128"/>
      <c r="H85" s="129"/>
      <c r="I85" s="129"/>
      <c r="J85" s="125"/>
      <c r="K85" s="87"/>
      <c r="L85" s="87"/>
      <c r="M85" s="87"/>
      <c r="N85" s="87"/>
      <c r="O85" s="87"/>
      <c r="P85" s="87"/>
      <c r="Q85" s="88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  <c r="FP85" s="40"/>
      <c r="FQ85" s="40"/>
      <c r="FR85" s="40"/>
      <c r="FS85" s="40"/>
      <c r="FT85" s="40"/>
      <c r="FU85" s="40"/>
      <c r="FV85" s="40"/>
      <c r="FW85" s="40"/>
      <c r="FX85" s="40"/>
      <c r="FY85" s="40"/>
      <c r="FZ85" s="40"/>
      <c r="GA85" s="40"/>
      <c r="GB85" s="40"/>
      <c r="GC85" s="40"/>
      <c r="GD85" s="40"/>
      <c r="GE85" s="40"/>
      <c r="GF85" s="40"/>
      <c r="GG85" s="40"/>
      <c r="GH85" s="40"/>
      <c r="GI85" s="40"/>
      <c r="GJ85" s="40"/>
      <c r="GK85" s="40"/>
      <c r="GL85" s="40"/>
      <c r="GM85" s="40"/>
      <c r="GN85" s="40"/>
      <c r="GO85" s="40"/>
      <c r="GP85" s="40"/>
      <c r="GQ85" s="40"/>
      <c r="GR85" s="40"/>
      <c r="GS85" s="40"/>
      <c r="GT85" s="40"/>
      <c r="GU85" s="40"/>
      <c r="GV85" s="40"/>
      <c r="GW85" s="40"/>
      <c r="GX85" s="40"/>
      <c r="GY85" s="40"/>
      <c r="GZ85" s="40"/>
      <c r="HA85" s="40"/>
      <c r="HB85" s="40"/>
      <c r="HC85" s="40"/>
      <c r="HD85" s="40"/>
      <c r="HE85" s="40"/>
      <c r="HF85" s="40"/>
      <c r="HG85" s="40"/>
      <c r="HH85" s="40"/>
      <c r="HI85" s="40"/>
      <c r="HJ85" s="40"/>
      <c r="HK85" s="40"/>
      <c r="HL85" s="40"/>
      <c r="HM85" s="40"/>
      <c r="HN85" s="40"/>
      <c r="HO85" s="40"/>
      <c r="HP85" s="40"/>
      <c r="HQ85" s="40"/>
      <c r="HR85" s="40"/>
      <c r="HS85" s="40"/>
      <c r="HT85" s="40"/>
      <c r="HU85" s="40"/>
      <c r="HV85" s="40"/>
      <c r="HW85" s="40"/>
      <c r="HX85" s="40"/>
      <c r="HY85" s="40"/>
      <c r="HZ85" s="40"/>
      <c r="IA85" s="40"/>
      <c r="IB85" s="40"/>
      <c r="IC85" s="40"/>
      <c r="ID85" s="40"/>
      <c r="IE85" s="40"/>
      <c r="IF85" s="40"/>
      <c r="IG85" s="40"/>
      <c r="IH85" s="40"/>
      <c r="II85" s="40"/>
      <c r="IJ85" s="40"/>
      <c r="IK85" s="40"/>
      <c r="IL85" s="40"/>
      <c r="IM85" s="40"/>
      <c r="IN85" s="40"/>
      <c r="IO85" s="40"/>
      <c r="IP85" s="40"/>
      <c r="IQ85" s="40"/>
      <c r="IR85" s="40"/>
      <c r="IS85" s="40"/>
      <c r="IT85" s="40"/>
      <c r="IU85" s="40"/>
      <c r="IV85" s="40"/>
      <c r="IW85" s="40"/>
    </row>
    <row r="86" customFormat="false" ht="13.5" hidden="true" customHeight="false" outlineLevel="0" collapsed="false">
      <c r="A86" s="127"/>
      <c r="B86" s="87"/>
      <c r="C86" s="87"/>
      <c r="D86" s="87"/>
      <c r="E86" s="87"/>
      <c r="F86" s="87"/>
      <c r="G86" s="128"/>
      <c r="H86" s="129"/>
      <c r="I86" s="129"/>
      <c r="J86" s="125"/>
      <c r="K86" s="87"/>
      <c r="L86" s="87"/>
      <c r="M86" s="87"/>
      <c r="N86" s="87"/>
      <c r="O86" s="87"/>
      <c r="P86" s="87"/>
      <c r="Q86" s="88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  <c r="FP86" s="40"/>
      <c r="FQ86" s="40"/>
      <c r="FR86" s="40"/>
      <c r="FS86" s="40"/>
      <c r="FT86" s="40"/>
      <c r="FU86" s="40"/>
      <c r="FV86" s="40"/>
      <c r="FW86" s="40"/>
      <c r="FX86" s="40"/>
      <c r="FY86" s="40"/>
      <c r="FZ86" s="40"/>
      <c r="GA86" s="40"/>
      <c r="GB86" s="40"/>
      <c r="GC86" s="40"/>
      <c r="GD86" s="40"/>
      <c r="GE86" s="40"/>
      <c r="GF86" s="40"/>
      <c r="GG86" s="40"/>
      <c r="GH86" s="40"/>
      <c r="GI86" s="40"/>
      <c r="GJ86" s="40"/>
      <c r="GK86" s="40"/>
      <c r="GL86" s="40"/>
      <c r="GM86" s="40"/>
      <c r="GN86" s="40"/>
      <c r="GO86" s="40"/>
      <c r="GP86" s="40"/>
      <c r="GQ86" s="40"/>
      <c r="GR86" s="40"/>
      <c r="GS86" s="40"/>
      <c r="GT86" s="40"/>
      <c r="GU86" s="40"/>
      <c r="GV86" s="40"/>
      <c r="GW86" s="40"/>
      <c r="GX86" s="40"/>
      <c r="GY86" s="40"/>
      <c r="GZ86" s="40"/>
      <c r="HA86" s="40"/>
      <c r="HB86" s="40"/>
      <c r="HC86" s="40"/>
      <c r="HD86" s="40"/>
      <c r="HE86" s="40"/>
      <c r="HF86" s="40"/>
      <c r="HG86" s="40"/>
      <c r="HH86" s="40"/>
      <c r="HI86" s="40"/>
      <c r="HJ86" s="40"/>
      <c r="HK86" s="40"/>
      <c r="HL86" s="40"/>
      <c r="HM86" s="40"/>
      <c r="HN86" s="40"/>
      <c r="HO86" s="40"/>
      <c r="HP86" s="40"/>
      <c r="HQ86" s="40"/>
      <c r="HR86" s="40"/>
      <c r="HS86" s="40"/>
      <c r="HT86" s="40"/>
      <c r="HU86" s="40"/>
      <c r="HV86" s="40"/>
      <c r="HW86" s="40"/>
      <c r="HX86" s="40"/>
      <c r="HY86" s="40"/>
      <c r="HZ86" s="40"/>
      <c r="IA86" s="40"/>
      <c r="IB86" s="40"/>
      <c r="IC86" s="40"/>
      <c r="ID86" s="40"/>
      <c r="IE86" s="40"/>
      <c r="IF86" s="40"/>
      <c r="IG86" s="40"/>
      <c r="IH86" s="40"/>
      <c r="II86" s="40"/>
      <c r="IJ86" s="40"/>
      <c r="IK86" s="40"/>
      <c r="IL86" s="40"/>
      <c r="IM86" s="40"/>
      <c r="IN86" s="40"/>
      <c r="IO86" s="40"/>
      <c r="IP86" s="40"/>
      <c r="IQ86" s="40"/>
      <c r="IR86" s="40"/>
      <c r="IS86" s="40"/>
      <c r="IT86" s="40"/>
      <c r="IU86" s="40"/>
      <c r="IV86" s="40"/>
      <c r="IW86" s="40"/>
    </row>
    <row r="87" customFormat="false" ht="13.5" hidden="true" customHeight="false" outlineLevel="0" collapsed="false">
      <c r="A87" s="127"/>
      <c r="B87" s="87"/>
      <c r="C87" s="87"/>
      <c r="D87" s="87"/>
      <c r="E87" s="87"/>
      <c r="F87" s="87"/>
      <c r="G87" s="128"/>
      <c r="H87" s="129"/>
      <c r="I87" s="129"/>
      <c r="J87" s="125"/>
      <c r="K87" s="87"/>
      <c r="L87" s="87"/>
      <c r="M87" s="87"/>
      <c r="N87" s="87"/>
      <c r="O87" s="87"/>
      <c r="P87" s="87"/>
      <c r="Q87" s="88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  <c r="FP87" s="40"/>
      <c r="FQ87" s="40"/>
      <c r="FR87" s="40"/>
      <c r="FS87" s="40"/>
      <c r="FT87" s="40"/>
      <c r="FU87" s="40"/>
      <c r="FV87" s="40"/>
      <c r="FW87" s="40"/>
      <c r="FX87" s="40"/>
      <c r="FY87" s="40"/>
      <c r="FZ87" s="40"/>
      <c r="GA87" s="40"/>
      <c r="GB87" s="40"/>
      <c r="GC87" s="40"/>
      <c r="GD87" s="40"/>
      <c r="GE87" s="40"/>
      <c r="GF87" s="40"/>
      <c r="GG87" s="40"/>
      <c r="GH87" s="40"/>
      <c r="GI87" s="40"/>
      <c r="GJ87" s="40"/>
      <c r="GK87" s="40"/>
      <c r="GL87" s="40"/>
      <c r="GM87" s="40"/>
      <c r="GN87" s="40"/>
      <c r="GO87" s="40"/>
      <c r="GP87" s="40"/>
      <c r="GQ87" s="40"/>
      <c r="GR87" s="40"/>
      <c r="GS87" s="40"/>
      <c r="GT87" s="40"/>
      <c r="GU87" s="40"/>
      <c r="GV87" s="40"/>
      <c r="GW87" s="40"/>
      <c r="GX87" s="40"/>
      <c r="GY87" s="40"/>
      <c r="GZ87" s="40"/>
      <c r="HA87" s="40"/>
      <c r="HB87" s="40"/>
      <c r="HC87" s="40"/>
      <c r="HD87" s="40"/>
      <c r="HE87" s="40"/>
      <c r="HF87" s="40"/>
      <c r="HG87" s="40"/>
      <c r="HH87" s="40"/>
      <c r="HI87" s="40"/>
      <c r="HJ87" s="40"/>
      <c r="HK87" s="40"/>
      <c r="HL87" s="40"/>
      <c r="HM87" s="40"/>
      <c r="HN87" s="40"/>
      <c r="HO87" s="40"/>
      <c r="HP87" s="40"/>
      <c r="HQ87" s="40"/>
      <c r="HR87" s="40"/>
      <c r="HS87" s="40"/>
      <c r="HT87" s="40"/>
      <c r="HU87" s="40"/>
      <c r="HV87" s="40"/>
      <c r="HW87" s="40"/>
      <c r="HX87" s="40"/>
      <c r="HY87" s="40"/>
      <c r="HZ87" s="40"/>
      <c r="IA87" s="40"/>
      <c r="IB87" s="40"/>
      <c r="IC87" s="40"/>
      <c r="ID87" s="40"/>
      <c r="IE87" s="40"/>
      <c r="IF87" s="40"/>
      <c r="IG87" s="40"/>
      <c r="IH87" s="40"/>
      <c r="II87" s="40"/>
      <c r="IJ87" s="40"/>
      <c r="IK87" s="40"/>
      <c r="IL87" s="40"/>
      <c r="IM87" s="40"/>
      <c r="IN87" s="40"/>
      <c r="IO87" s="40"/>
      <c r="IP87" s="40"/>
      <c r="IQ87" s="40"/>
      <c r="IR87" s="40"/>
      <c r="IS87" s="40"/>
      <c r="IT87" s="40"/>
      <c r="IU87" s="40"/>
      <c r="IV87" s="40"/>
      <c r="IW87" s="40"/>
    </row>
    <row r="88" customFormat="false" ht="13.5" hidden="true" customHeight="false" outlineLevel="0" collapsed="false">
      <c r="A88" s="127"/>
      <c r="B88" s="87"/>
      <c r="C88" s="87"/>
      <c r="D88" s="87"/>
      <c r="E88" s="87"/>
      <c r="F88" s="87"/>
      <c r="G88" s="128"/>
      <c r="H88" s="129"/>
      <c r="I88" s="129"/>
      <c r="J88" s="125"/>
      <c r="K88" s="87"/>
      <c r="L88" s="87"/>
      <c r="M88" s="87"/>
      <c r="N88" s="87"/>
      <c r="O88" s="87"/>
      <c r="P88" s="87"/>
      <c r="Q88" s="88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  <c r="FP88" s="40"/>
      <c r="FQ88" s="40"/>
      <c r="FR88" s="40"/>
      <c r="FS88" s="40"/>
      <c r="FT88" s="40"/>
      <c r="FU88" s="40"/>
      <c r="FV88" s="40"/>
      <c r="FW88" s="40"/>
      <c r="FX88" s="40"/>
      <c r="FY88" s="40"/>
      <c r="FZ88" s="40"/>
      <c r="GA88" s="40"/>
      <c r="GB88" s="40"/>
      <c r="GC88" s="40"/>
      <c r="GD88" s="40"/>
      <c r="GE88" s="40"/>
      <c r="GF88" s="40"/>
      <c r="GG88" s="40"/>
      <c r="GH88" s="40"/>
      <c r="GI88" s="40"/>
      <c r="GJ88" s="40"/>
      <c r="GK88" s="40"/>
      <c r="GL88" s="40"/>
      <c r="GM88" s="40"/>
      <c r="GN88" s="40"/>
      <c r="GO88" s="40"/>
      <c r="GP88" s="40"/>
      <c r="GQ88" s="40"/>
      <c r="GR88" s="40"/>
      <c r="GS88" s="40"/>
      <c r="GT88" s="40"/>
      <c r="GU88" s="40"/>
      <c r="GV88" s="40"/>
      <c r="GW88" s="40"/>
      <c r="GX88" s="40"/>
      <c r="GY88" s="40"/>
      <c r="GZ88" s="40"/>
      <c r="HA88" s="40"/>
      <c r="HB88" s="40"/>
      <c r="HC88" s="40"/>
      <c r="HD88" s="40"/>
      <c r="HE88" s="40"/>
      <c r="HF88" s="40"/>
      <c r="HG88" s="40"/>
      <c r="HH88" s="40"/>
      <c r="HI88" s="40"/>
      <c r="HJ88" s="40"/>
      <c r="HK88" s="40"/>
      <c r="HL88" s="40"/>
      <c r="HM88" s="40"/>
      <c r="HN88" s="40"/>
      <c r="HO88" s="40"/>
      <c r="HP88" s="40"/>
      <c r="HQ88" s="40"/>
      <c r="HR88" s="40"/>
      <c r="HS88" s="40"/>
      <c r="HT88" s="40"/>
      <c r="HU88" s="40"/>
      <c r="HV88" s="40"/>
      <c r="HW88" s="40"/>
      <c r="HX88" s="40"/>
      <c r="HY88" s="40"/>
      <c r="HZ88" s="40"/>
      <c r="IA88" s="40"/>
      <c r="IB88" s="40"/>
      <c r="IC88" s="40"/>
      <c r="ID88" s="40"/>
      <c r="IE88" s="40"/>
      <c r="IF88" s="40"/>
      <c r="IG88" s="40"/>
      <c r="IH88" s="40"/>
      <c r="II88" s="40"/>
      <c r="IJ88" s="40"/>
      <c r="IK88" s="40"/>
      <c r="IL88" s="40"/>
      <c r="IM88" s="40"/>
      <c r="IN88" s="40"/>
      <c r="IO88" s="40"/>
      <c r="IP88" s="40"/>
      <c r="IQ88" s="40"/>
      <c r="IR88" s="40"/>
      <c r="IS88" s="40"/>
      <c r="IT88" s="40"/>
      <c r="IU88" s="40"/>
      <c r="IV88" s="40"/>
      <c r="IW88" s="40"/>
    </row>
    <row r="89" customFormat="false" ht="13.5" hidden="true" customHeight="false" outlineLevel="0" collapsed="false">
      <c r="A89" s="127"/>
      <c r="B89" s="87"/>
      <c r="C89" s="87"/>
      <c r="D89" s="87"/>
      <c r="E89" s="87"/>
      <c r="F89" s="87"/>
      <c r="G89" s="128"/>
      <c r="H89" s="129"/>
      <c r="I89" s="129"/>
      <c r="J89" s="125"/>
      <c r="K89" s="87"/>
      <c r="L89" s="87"/>
      <c r="M89" s="87"/>
      <c r="N89" s="87"/>
      <c r="O89" s="87"/>
      <c r="P89" s="87"/>
      <c r="Q89" s="88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  <c r="FP89" s="40"/>
      <c r="FQ89" s="40"/>
      <c r="FR89" s="40"/>
      <c r="FS89" s="40"/>
      <c r="FT89" s="40"/>
      <c r="FU89" s="40"/>
      <c r="FV89" s="40"/>
      <c r="FW89" s="40"/>
      <c r="FX89" s="40"/>
      <c r="FY89" s="40"/>
      <c r="FZ89" s="40"/>
      <c r="GA89" s="40"/>
      <c r="GB89" s="40"/>
      <c r="GC89" s="40"/>
      <c r="GD89" s="40"/>
      <c r="GE89" s="40"/>
      <c r="GF89" s="40"/>
      <c r="GG89" s="40"/>
      <c r="GH89" s="40"/>
      <c r="GI89" s="40"/>
      <c r="GJ89" s="40"/>
      <c r="GK89" s="40"/>
      <c r="GL89" s="40"/>
      <c r="GM89" s="40"/>
      <c r="GN89" s="40"/>
      <c r="GO89" s="40"/>
      <c r="GP89" s="40"/>
      <c r="GQ89" s="40"/>
      <c r="GR89" s="40"/>
      <c r="GS89" s="40"/>
      <c r="GT89" s="40"/>
      <c r="GU89" s="40"/>
      <c r="GV89" s="40"/>
      <c r="GW89" s="40"/>
      <c r="GX89" s="40"/>
      <c r="GY89" s="40"/>
      <c r="GZ89" s="40"/>
      <c r="HA89" s="40"/>
      <c r="HB89" s="40"/>
      <c r="HC89" s="40"/>
      <c r="HD89" s="40"/>
      <c r="HE89" s="40"/>
      <c r="HF89" s="40"/>
      <c r="HG89" s="40"/>
      <c r="HH89" s="40"/>
      <c r="HI89" s="40"/>
      <c r="HJ89" s="40"/>
      <c r="HK89" s="40"/>
      <c r="HL89" s="40"/>
      <c r="HM89" s="40"/>
      <c r="HN89" s="40"/>
      <c r="HO89" s="40"/>
      <c r="HP89" s="40"/>
      <c r="HQ89" s="40"/>
      <c r="HR89" s="40"/>
      <c r="HS89" s="40"/>
      <c r="HT89" s="40"/>
      <c r="HU89" s="40"/>
      <c r="HV89" s="40"/>
      <c r="HW89" s="40"/>
      <c r="HX89" s="40"/>
      <c r="HY89" s="40"/>
      <c r="HZ89" s="40"/>
      <c r="IA89" s="40"/>
      <c r="IB89" s="40"/>
      <c r="IC89" s="40"/>
      <c r="ID89" s="40"/>
      <c r="IE89" s="40"/>
      <c r="IF89" s="40"/>
      <c r="IG89" s="40"/>
      <c r="IH89" s="40"/>
      <c r="II89" s="40"/>
      <c r="IJ89" s="40"/>
      <c r="IK89" s="40"/>
      <c r="IL89" s="40"/>
      <c r="IM89" s="40"/>
      <c r="IN89" s="40"/>
      <c r="IO89" s="40"/>
      <c r="IP89" s="40"/>
      <c r="IQ89" s="40"/>
      <c r="IR89" s="40"/>
      <c r="IS89" s="40"/>
      <c r="IT89" s="40"/>
      <c r="IU89" s="40"/>
      <c r="IV89" s="40"/>
      <c r="IW89" s="40"/>
    </row>
    <row r="90" customFormat="false" ht="13.5" hidden="true" customHeight="false" outlineLevel="0" collapsed="false">
      <c r="A90" s="127"/>
      <c r="B90" s="87"/>
      <c r="C90" s="87"/>
      <c r="D90" s="87"/>
      <c r="E90" s="87"/>
      <c r="F90" s="87"/>
      <c r="G90" s="128"/>
      <c r="H90" s="129"/>
      <c r="I90" s="129"/>
      <c r="J90" s="125"/>
      <c r="K90" s="87"/>
      <c r="L90" s="87"/>
      <c r="M90" s="87"/>
      <c r="N90" s="87"/>
      <c r="O90" s="87"/>
      <c r="P90" s="87"/>
      <c r="Q90" s="88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  <c r="FP90" s="40"/>
      <c r="FQ90" s="40"/>
      <c r="FR90" s="40"/>
      <c r="FS90" s="40"/>
      <c r="FT90" s="40"/>
      <c r="FU90" s="40"/>
      <c r="FV90" s="40"/>
      <c r="FW90" s="40"/>
      <c r="FX90" s="40"/>
      <c r="FY90" s="40"/>
      <c r="FZ90" s="40"/>
      <c r="GA90" s="40"/>
      <c r="GB90" s="40"/>
      <c r="GC90" s="40"/>
      <c r="GD90" s="40"/>
      <c r="GE90" s="40"/>
      <c r="GF90" s="40"/>
      <c r="GG90" s="40"/>
      <c r="GH90" s="40"/>
      <c r="GI90" s="40"/>
      <c r="GJ90" s="40"/>
      <c r="GK90" s="40"/>
      <c r="GL90" s="40"/>
      <c r="GM90" s="40"/>
      <c r="GN90" s="40"/>
      <c r="GO90" s="40"/>
      <c r="GP90" s="40"/>
      <c r="GQ90" s="40"/>
      <c r="GR90" s="40"/>
      <c r="GS90" s="40"/>
      <c r="GT90" s="40"/>
      <c r="GU90" s="40"/>
      <c r="GV90" s="40"/>
      <c r="GW90" s="40"/>
      <c r="GX90" s="40"/>
      <c r="GY90" s="40"/>
      <c r="GZ90" s="40"/>
      <c r="HA90" s="40"/>
      <c r="HB90" s="40"/>
      <c r="HC90" s="40"/>
      <c r="HD90" s="40"/>
      <c r="HE90" s="40"/>
      <c r="HF90" s="40"/>
      <c r="HG90" s="40"/>
      <c r="HH90" s="40"/>
      <c r="HI90" s="40"/>
      <c r="HJ90" s="40"/>
      <c r="HK90" s="40"/>
      <c r="HL90" s="40"/>
      <c r="HM90" s="40"/>
      <c r="HN90" s="40"/>
      <c r="HO90" s="40"/>
      <c r="HP90" s="40"/>
      <c r="HQ90" s="40"/>
      <c r="HR90" s="40"/>
      <c r="HS90" s="40"/>
      <c r="HT90" s="40"/>
      <c r="HU90" s="40"/>
      <c r="HV90" s="40"/>
      <c r="HW90" s="40"/>
      <c r="HX90" s="40"/>
      <c r="HY90" s="40"/>
      <c r="HZ90" s="40"/>
      <c r="IA90" s="40"/>
      <c r="IB90" s="40"/>
      <c r="IC90" s="40"/>
      <c r="ID90" s="40"/>
      <c r="IE90" s="40"/>
      <c r="IF90" s="40"/>
      <c r="IG90" s="40"/>
      <c r="IH90" s="40"/>
      <c r="II90" s="40"/>
      <c r="IJ90" s="40"/>
      <c r="IK90" s="40"/>
      <c r="IL90" s="40"/>
      <c r="IM90" s="40"/>
      <c r="IN90" s="40"/>
      <c r="IO90" s="40"/>
      <c r="IP90" s="40"/>
      <c r="IQ90" s="40"/>
      <c r="IR90" s="40"/>
      <c r="IS90" s="40"/>
      <c r="IT90" s="40"/>
      <c r="IU90" s="40"/>
      <c r="IV90" s="40"/>
      <c r="IW90" s="40"/>
    </row>
    <row r="91" customFormat="false" ht="13.5" hidden="true" customHeight="false" outlineLevel="0" collapsed="false">
      <c r="A91" s="127"/>
      <c r="B91" s="87"/>
      <c r="C91" s="87"/>
      <c r="D91" s="87"/>
      <c r="E91" s="87"/>
      <c r="F91" s="87"/>
      <c r="G91" s="128"/>
      <c r="H91" s="129"/>
      <c r="I91" s="129"/>
      <c r="J91" s="125"/>
      <c r="K91" s="87"/>
      <c r="L91" s="87"/>
      <c r="M91" s="87"/>
      <c r="N91" s="87"/>
      <c r="O91" s="87"/>
      <c r="P91" s="87"/>
      <c r="Q91" s="88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  <c r="FP91" s="40"/>
      <c r="FQ91" s="40"/>
      <c r="FR91" s="40"/>
      <c r="FS91" s="40"/>
      <c r="FT91" s="40"/>
      <c r="FU91" s="40"/>
      <c r="FV91" s="40"/>
      <c r="FW91" s="40"/>
      <c r="FX91" s="40"/>
      <c r="FY91" s="40"/>
      <c r="FZ91" s="40"/>
      <c r="GA91" s="40"/>
      <c r="GB91" s="40"/>
      <c r="GC91" s="40"/>
      <c r="GD91" s="40"/>
      <c r="GE91" s="40"/>
      <c r="GF91" s="40"/>
      <c r="GG91" s="40"/>
      <c r="GH91" s="40"/>
      <c r="GI91" s="40"/>
      <c r="GJ91" s="40"/>
      <c r="GK91" s="40"/>
      <c r="GL91" s="40"/>
      <c r="GM91" s="40"/>
      <c r="GN91" s="40"/>
      <c r="GO91" s="40"/>
      <c r="GP91" s="40"/>
      <c r="GQ91" s="40"/>
      <c r="GR91" s="40"/>
      <c r="GS91" s="40"/>
      <c r="GT91" s="40"/>
      <c r="GU91" s="40"/>
      <c r="GV91" s="40"/>
      <c r="GW91" s="40"/>
      <c r="GX91" s="40"/>
      <c r="GY91" s="40"/>
      <c r="GZ91" s="40"/>
      <c r="HA91" s="40"/>
      <c r="HB91" s="40"/>
      <c r="HC91" s="40"/>
      <c r="HD91" s="40"/>
      <c r="HE91" s="40"/>
      <c r="HF91" s="40"/>
      <c r="HG91" s="40"/>
      <c r="HH91" s="40"/>
      <c r="HI91" s="40"/>
      <c r="HJ91" s="40"/>
      <c r="HK91" s="40"/>
      <c r="HL91" s="40"/>
      <c r="HM91" s="40"/>
      <c r="HN91" s="40"/>
      <c r="HO91" s="40"/>
      <c r="HP91" s="40"/>
      <c r="HQ91" s="40"/>
      <c r="HR91" s="40"/>
      <c r="HS91" s="40"/>
      <c r="HT91" s="40"/>
      <c r="HU91" s="40"/>
      <c r="HV91" s="40"/>
      <c r="HW91" s="40"/>
      <c r="HX91" s="40"/>
      <c r="HY91" s="40"/>
      <c r="HZ91" s="40"/>
      <c r="IA91" s="40"/>
      <c r="IB91" s="40"/>
      <c r="IC91" s="40"/>
      <c r="ID91" s="40"/>
      <c r="IE91" s="40"/>
      <c r="IF91" s="40"/>
      <c r="IG91" s="40"/>
      <c r="IH91" s="40"/>
      <c r="II91" s="40"/>
      <c r="IJ91" s="40"/>
      <c r="IK91" s="40"/>
      <c r="IL91" s="40"/>
      <c r="IM91" s="40"/>
      <c r="IN91" s="40"/>
      <c r="IO91" s="40"/>
      <c r="IP91" s="40"/>
      <c r="IQ91" s="40"/>
      <c r="IR91" s="40"/>
      <c r="IS91" s="40"/>
      <c r="IT91" s="40"/>
      <c r="IU91" s="40"/>
      <c r="IV91" s="40"/>
      <c r="IW91" s="40"/>
    </row>
    <row r="92" customFormat="false" ht="13.5" hidden="true" customHeight="false" outlineLevel="0" collapsed="false">
      <c r="A92" s="127"/>
      <c r="B92" s="87"/>
      <c r="C92" s="87"/>
      <c r="D92" s="87"/>
      <c r="E92" s="87"/>
      <c r="F92" s="87"/>
      <c r="G92" s="128"/>
      <c r="H92" s="129"/>
      <c r="I92" s="129"/>
      <c r="J92" s="125"/>
      <c r="K92" s="87"/>
      <c r="L92" s="87"/>
      <c r="M92" s="87"/>
      <c r="N92" s="87"/>
      <c r="O92" s="87"/>
      <c r="P92" s="87"/>
      <c r="Q92" s="88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  <c r="FP92" s="40"/>
      <c r="FQ92" s="40"/>
      <c r="FR92" s="40"/>
      <c r="FS92" s="40"/>
      <c r="FT92" s="40"/>
      <c r="FU92" s="40"/>
      <c r="FV92" s="40"/>
      <c r="FW92" s="40"/>
      <c r="FX92" s="40"/>
      <c r="FY92" s="40"/>
      <c r="FZ92" s="40"/>
      <c r="GA92" s="40"/>
      <c r="GB92" s="40"/>
      <c r="GC92" s="40"/>
      <c r="GD92" s="40"/>
      <c r="GE92" s="40"/>
      <c r="GF92" s="40"/>
      <c r="GG92" s="40"/>
      <c r="GH92" s="40"/>
      <c r="GI92" s="40"/>
      <c r="GJ92" s="40"/>
      <c r="GK92" s="40"/>
      <c r="GL92" s="40"/>
      <c r="GM92" s="40"/>
      <c r="GN92" s="40"/>
      <c r="GO92" s="40"/>
      <c r="GP92" s="40"/>
      <c r="GQ92" s="40"/>
      <c r="GR92" s="40"/>
      <c r="GS92" s="40"/>
      <c r="GT92" s="40"/>
      <c r="GU92" s="40"/>
      <c r="GV92" s="40"/>
      <c r="GW92" s="40"/>
      <c r="GX92" s="40"/>
      <c r="GY92" s="40"/>
      <c r="GZ92" s="40"/>
      <c r="HA92" s="40"/>
      <c r="HB92" s="40"/>
      <c r="HC92" s="40"/>
      <c r="HD92" s="40"/>
      <c r="HE92" s="40"/>
      <c r="HF92" s="40"/>
      <c r="HG92" s="40"/>
      <c r="HH92" s="40"/>
      <c r="HI92" s="40"/>
      <c r="HJ92" s="40"/>
      <c r="HK92" s="40"/>
      <c r="HL92" s="40"/>
      <c r="HM92" s="40"/>
      <c r="HN92" s="40"/>
      <c r="HO92" s="40"/>
      <c r="HP92" s="40"/>
      <c r="HQ92" s="40"/>
      <c r="HR92" s="40"/>
      <c r="HS92" s="40"/>
      <c r="HT92" s="40"/>
      <c r="HU92" s="40"/>
      <c r="HV92" s="40"/>
      <c r="HW92" s="40"/>
      <c r="HX92" s="40"/>
      <c r="HY92" s="40"/>
      <c r="HZ92" s="40"/>
      <c r="IA92" s="40"/>
      <c r="IB92" s="40"/>
      <c r="IC92" s="40"/>
      <c r="ID92" s="40"/>
      <c r="IE92" s="40"/>
      <c r="IF92" s="40"/>
      <c r="IG92" s="40"/>
      <c r="IH92" s="40"/>
      <c r="II92" s="40"/>
      <c r="IJ92" s="40"/>
      <c r="IK92" s="40"/>
      <c r="IL92" s="40"/>
      <c r="IM92" s="40"/>
      <c r="IN92" s="40"/>
      <c r="IO92" s="40"/>
      <c r="IP92" s="40"/>
      <c r="IQ92" s="40"/>
      <c r="IR92" s="40"/>
      <c r="IS92" s="40"/>
      <c r="IT92" s="40"/>
      <c r="IU92" s="40"/>
      <c r="IV92" s="40"/>
      <c r="IW92" s="40"/>
    </row>
    <row r="93" customFormat="false" ht="13.5" hidden="true" customHeight="false" outlineLevel="0" collapsed="false">
      <c r="A93" s="127"/>
      <c r="B93" s="87"/>
      <c r="C93" s="87"/>
      <c r="D93" s="87"/>
      <c r="E93" s="87"/>
      <c r="F93" s="87"/>
      <c r="G93" s="128"/>
      <c r="H93" s="129"/>
      <c r="I93" s="129"/>
      <c r="J93" s="125"/>
      <c r="K93" s="87"/>
      <c r="L93" s="87"/>
      <c r="M93" s="87"/>
      <c r="N93" s="87"/>
      <c r="O93" s="87"/>
      <c r="P93" s="87"/>
      <c r="Q93" s="88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  <c r="FP93" s="40"/>
      <c r="FQ93" s="40"/>
      <c r="FR93" s="40"/>
      <c r="FS93" s="40"/>
      <c r="FT93" s="40"/>
      <c r="FU93" s="40"/>
      <c r="FV93" s="40"/>
      <c r="FW93" s="40"/>
      <c r="FX93" s="40"/>
      <c r="FY93" s="40"/>
      <c r="FZ93" s="40"/>
      <c r="GA93" s="40"/>
      <c r="GB93" s="40"/>
      <c r="GC93" s="40"/>
      <c r="GD93" s="40"/>
      <c r="GE93" s="40"/>
      <c r="GF93" s="40"/>
      <c r="GG93" s="40"/>
      <c r="GH93" s="40"/>
      <c r="GI93" s="40"/>
      <c r="GJ93" s="40"/>
      <c r="GK93" s="40"/>
      <c r="GL93" s="40"/>
      <c r="GM93" s="40"/>
      <c r="GN93" s="40"/>
      <c r="GO93" s="40"/>
      <c r="GP93" s="40"/>
      <c r="GQ93" s="40"/>
      <c r="GR93" s="40"/>
      <c r="GS93" s="40"/>
      <c r="GT93" s="40"/>
      <c r="GU93" s="40"/>
      <c r="GV93" s="40"/>
      <c r="GW93" s="40"/>
      <c r="GX93" s="40"/>
      <c r="GY93" s="40"/>
      <c r="GZ93" s="40"/>
      <c r="HA93" s="40"/>
      <c r="HB93" s="40"/>
      <c r="HC93" s="40"/>
      <c r="HD93" s="40"/>
      <c r="HE93" s="40"/>
      <c r="HF93" s="40"/>
      <c r="HG93" s="40"/>
      <c r="HH93" s="40"/>
      <c r="HI93" s="40"/>
      <c r="HJ93" s="40"/>
      <c r="HK93" s="40"/>
      <c r="HL93" s="40"/>
      <c r="HM93" s="40"/>
      <c r="HN93" s="40"/>
      <c r="HO93" s="40"/>
      <c r="HP93" s="40"/>
      <c r="HQ93" s="40"/>
      <c r="HR93" s="40"/>
      <c r="HS93" s="40"/>
      <c r="HT93" s="40"/>
      <c r="HU93" s="40"/>
      <c r="HV93" s="40"/>
      <c r="HW93" s="40"/>
      <c r="HX93" s="40"/>
      <c r="HY93" s="40"/>
      <c r="HZ93" s="40"/>
      <c r="IA93" s="40"/>
      <c r="IB93" s="40"/>
      <c r="IC93" s="40"/>
      <c r="ID93" s="40"/>
      <c r="IE93" s="40"/>
      <c r="IF93" s="40"/>
      <c r="IG93" s="40"/>
      <c r="IH93" s="40"/>
      <c r="II93" s="40"/>
      <c r="IJ93" s="40"/>
      <c r="IK93" s="40"/>
      <c r="IL93" s="40"/>
      <c r="IM93" s="40"/>
      <c r="IN93" s="40"/>
      <c r="IO93" s="40"/>
      <c r="IP93" s="40"/>
      <c r="IQ93" s="40"/>
      <c r="IR93" s="40"/>
      <c r="IS93" s="40"/>
      <c r="IT93" s="40"/>
      <c r="IU93" s="40"/>
      <c r="IV93" s="40"/>
      <c r="IW93" s="40"/>
    </row>
    <row r="94" customFormat="false" ht="13.5" hidden="true" customHeight="false" outlineLevel="0" collapsed="false">
      <c r="A94" s="127"/>
      <c r="B94" s="87"/>
      <c r="C94" s="87"/>
      <c r="D94" s="87"/>
      <c r="E94" s="87"/>
      <c r="F94" s="87"/>
      <c r="G94" s="128"/>
      <c r="H94" s="129"/>
      <c r="I94" s="129"/>
      <c r="J94" s="125"/>
      <c r="K94" s="87"/>
      <c r="L94" s="87"/>
      <c r="M94" s="87"/>
      <c r="N94" s="87"/>
      <c r="O94" s="87"/>
      <c r="P94" s="87"/>
      <c r="Q94" s="88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  <c r="FP94" s="40"/>
      <c r="FQ94" s="40"/>
      <c r="FR94" s="40"/>
      <c r="FS94" s="40"/>
      <c r="FT94" s="40"/>
      <c r="FU94" s="40"/>
      <c r="FV94" s="40"/>
      <c r="FW94" s="40"/>
      <c r="FX94" s="40"/>
      <c r="FY94" s="40"/>
      <c r="FZ94" s="40"/>
      <c r="GA94" s="40"/>
      <c r="GB94" s="40"/>
      <c r="GC94" s="40"/>
      <c r="GD94" s="40"/>
      <c r="GE94" s="40"/>
      <c r="GF94" s="40"/>
      <c r="GG94" s="40"/>
      <c r="GH94" s="40"/>
      <c r="GI94" s="40"/>
      <c r="GJ94" s="40"/>
      <c r="GK94" s="40"/>
      <c r="GL94" s="40"/>
      <c r="GM94" s="40"/>
      <c r="GN94" s="40"/>
      <c r="GO94" s="40"/>
      <c r="GP94" s="40"/>
      <c r="GQ94" s="40"/>
      <c r="GR94" s="40"/>
      <c r="GS94" s="40"/>
      <c r="GT94" s="40"/>
      <c r="GU94" s="40"/>
      <c r="GV94" s="40"/>
      <c r="GW94" s="40"/>
      <c r="GX94" s="40"/>
      <c r="GY94" s="40"/>
      <c r="GZ94" s="40"/>
      <c r="HA94" s="40"/>
      <c r="HB94" s="40"/>
      <c r="HC94" s="40"/>
      <c r="HD94" s="40"/>
      <c r="HE94" s="40"/>
      <c r="HF94" s="40"/>
      <c r="HG94" s="40"/>
      <c r="HH94" s="40"/>
      <c r="HI94" s="40"/>
      <c r="HJ94" s="40"/>
      <c r="HK94" s="40"/>
      <c r="HL94" s="40"/>
      <c r="HM94" s="40"/>
      <c r="HN94" s="40"/>
      <c r="HO94" s="40"/>
      <c r="HP94" s="40"/>
      <c r="HQ94" s="40"/>
      <c r="HR94" s="40"/>
      <c r="HS94" s="40"/>
      <c r="HT94" s="40"/>
      <c r="HU94" s="40"/>
      <c r="HV94" s="40"/>
      <c r="HW94" s="40"/>
      <c r="HX94" s="40"/>
      <c r="HY94" s="40"/>
      <c r="HZ94" s="40"/>
      <c r="IA94" s="40"/>
      <c r="IB94" s="40"/>
      <c r="IC94" s="40"/>
      <c r="ID94" s="40"/>
      <c r="IE94" s="40"/>
      <c r="IF94" s="40"/>
      <c r="IG94" s="40"/>
      <c r="IH94" s="40"/>
      <c r="II94" s="40"/>
      <c r="IJ94" s="40"/>
      <c r="IK94" s="40"/>
      <c r="IL94" s="40"/>
      <c r="IM94" s="40"/>
      <c r="IN94" s="40"/>
      <c r="IO94" s="40"/>
      <c r="IP94" s="40"/>
      <c r="IQ94" s="40"/>
      <c r="IR94" s="40"/>
      <c r="IS94" s="40"/>
      <c r="IT94" s="40"/>
      <c r="IU94" s="40"/>
      <c r="IV94" s="40"/>
      <c r="IW94" s="40"/>
    </row>
    <row r="95" customFormat="false" ht="13.5" hidden="true" customHeight="false" outlineLevel="0" collapsed="false">
      <c r="A95" s="127"/>
      <c r="B95" s="87"/>
      <c r="C95" s="87"/>
      <c r="D95" s="87"/>
      <c r="E95" s="87"/>
      <c r="F95" s="87"/>
      <c r="G95" s="128"/>
      <c r="H95" s="129"/>
      <c r="I95" s="129"/>
      <c r="J95" s="125"/>
      <c r="K95" s="87"/>
      <c r="L95" s="87"/>
      <c r="M95" s="87"/>
      <c r="N95" s="87"/>
      <c r="O95" s="87"/>
      <c r="P95" s="87"/>
      <c r="Q95" s="88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  <c r="FP95" s="40"/>
      <c r="FQ95" s="40"/>
      <c r="FR95" s="40"/>
      <c r="FS95" s="40"/>
      <c r="FT95" s="40"/>
      <c r="FU95" s="40"/>
      <c r="FV95" s="40"/>
      <c r="FW95" s="40"/>
      <c r="FX95" s="40"/>
      <c r="FY95" s="40"/>
      <c r="FZ95" s="40"/>
      <c r="GA95" s="40"/>
      <c r="GB95" s="40"/>
      <c r="GC95" s="40"/>
      <c r="GD95" s="40"/>
      <c r="GE95" s="40"/>
      <c r="GF95" s="40"/>
      <c r="GG95" s="40"/>
      <c r="GH95" s="40"/>
      <c r="GI95" s="40"/>
      <c r="GJ95" s="40"/>
      <c r="GK95" s="40"/>
      <c r="GL95" s="40"/>
      <c r="GM95" s="40"/>
      <c r="GN95" s="40"/>
      <c r="GO95" s="40"/>
      <c r="GP95" s="40"/>
      <c r="GQ95" s="40"/>
      <c r="GR95" s="40"/>
      <c r="GS95" s="40"/>
      <c r="GT95" s="40"/>
      <c r="GU95" s="40"/>
      <c r="GV95" s="40"/>
      <c r="GW95" s="40"/>
      <c r="GX95" s="40"/>
      <c r="GY95" s="40"/>
      <c r="GZ95" s="40"/>
      <c r="HA95" s="40"/>
      <c r="HB95" s="40"/>
      <c r="HC95" s="40"/>
      <c r="HD95" s="40"/>
      <c r="HE95" s="40"/>
      <c r="HF95" s="40"/>
      <c r="HG95" s="40"/>
      <c r="HH95" s="40"/>
      <c r="HI95" s="40"/>
      <c r="HJ95" s="40"/>
      <c r="HK95" s="40"/>
      <c r="HL95" s="40"/>
      <c r="HM95" s="40"/>
      <c r="HN95" s="40"/>
      <c r="HO95" s="40"/>
      <c r="HP95" s="40"/>
      <c r="HQ95" s="40"/>
      <c r="HR95" s="40"/>
      <c r="HS95" s="40"/>
      <c r="HT95" s="40"/>
      <c r="HU95" s="40"/>
      <c r="HV95" s="40"/>
      <c r="HW95" s="40"/>
      <c r="HX95" s="40"/>
      <c r="HY95" s="40"/>
      <c r="HZ95" s="40"/>
      <c r="IA95" s="40"/>
      <c r="IB95" s="40"/>
      <c r="IC95" s="40"/>
      <c r="ID95" s="40"/>
      <c r="IE95" s="40"/>
      <c r="IF95" s="40"/>
      <c r="IG95" s="40"/>
      <c r="IH95" s="40"/>
      <c r="II95" s="40"/>
      <c r="IJ95" s="40"/>
      <c r="IK95" s="40"/>
      <c r="IL95" s="40"/>
      <c r="IM95" s="40"/>
      <c r="IN95" s="40"/>
      <c r="IO95" s="40"/>
      <c r="IP95" s="40"/>
      <c r="IQ95" s="40"/>
      <c r="IR95" s="40"/>
      <c r="IS95" s="40"/>
      <c r="IT95" s="40"/>
      <c r="IU95" s="40"/>
      <c r="IV95" s="40"/>
      <c r="IW95" s="40"/>
    </row>
    <row r="96" customFormat="false" ht="13.5" hidden="true" customHeight="false" outlineLevel="0" collapsed="false">
      <c r="A96" s="127"/>
      <c r="B96" s="87"/>
      <c r="C96" s="87"/>
      <c r="D96" s="87"/>
      <c r="E96" s="87"/>
      <c r="F96" s="87"/>
      <c r="G96" s="128"/>
      <c r="H96" s="129"/>
      <c r="I96" s="129"/>
      <c r="J96" s="125"/>
      <c r="K96" s="87"/>
      <c r="L96" s="87"/>
      <c r="M96" s="87"/>
      <c r="N96" s="87"/>
      <c r="O96" s="87"/>
      <c r="P96" s="87"/>
      <c r="Q96" s="88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  <c r="FP96" s="40"/>
      <c r="FQ96" s="40"/>
      <c r="FR96" s="40"/>
      <c r="FS96" s="40"/>
      <c r="FT96" s="40"/>
      <c r="FU96" s="40"/>
      <c r="FV96" s="40"/>
      <c r="FW96" s="40"/>
      <c r="FX96" s="40"/>
      <c r="FY96" s="40"/>
      <c r="FZ96" s="40"/>
      <c r="GA96" s="40"/>
      <c r="GB96" s="40"/>
      <c r="GC96" s="40"/>
      <c r="GD96" s="40"/>
      <c r="GE96" s="40"/>
      <c r="GF96" s="40"/>
      <c r="GG96" s="40"/>
      <c r="GH96" s="40"/>
      <c r="GI96" s="40"/>
      <c r="GJ96" s="40"/>
      <c r="GK96" s="40"/>
      <c r="GL96" s="40"/>
      <c r="GM96" s="40"/>
      <c r="GN96" s="40"/>
      <c r="GO96" s="40"/>
      <c r="GP96" s="40"/>
      <c r="GQ96" s="40"/>
      <c r="GR96" s="40"/>
      <c r="GS96" s="40"/>
      <c r="GT96" s="40"/>
      <c r="GU96" s="40"/>
      <c r="GV96" s="40"/>
      <c r="GW96" s="40"/>
      <c r="GX96" s="40"/>
      <c r="GY96" s="40"/>
      <c r="GZ96" s="40"/>
      <c r="HA96" s="40"/>
      <c r="HB96" s="40"/>
      <c r="HC96" s="40"/>
      <c r="HD96" s="40"/>
      <c r="HE96" s="40"/>
      <c r="HF96" s="40"/>
      <c r="HG96" s="40"/>
      <c r="HH96" s="40"/>
      <c r="HI96" s="40"/>
      <c r="HJ96" s="40"/>
      <c r="HK96" s="40"/>
      <c r="HL96" s="40"/>
      <c r="HM96" s="40"/>
      <c r="HN96" s="40"/>
      <c r="HO96" s="40"/>
      <c r="HP96" s="40"/>
      <c r="HQ96" s="40"/>
      <c r="HR96" s="40"/>
      <c r="HS96" s="40"/>
      <c r="HT96" s="40"/>
      <c r="HU96" s="40"/>
      <c r="HV96" s="40"/>
      <c r="HW96" s="40"/>
      <c r="HX96" s="40"/>
      <c r="HY96" s="40"/>
      <c r="HZ96" s="40"/>
      <c r="IA96" s="40"/>
      <c r="IB96" s="40"/>
      <c r="IC96" s="40"/>
      <c r="ID96" s="40"/>
      <c r="IE96" s="40"/>
      <c r="IF96" s="40"/>
      <c r="IG96" s="40"/>
      <c r="IH96" s="40"/>
      <c r="II96" s="40"/>
      <c r="IJ96" s="40"/>
      <c r="IK96" s="40"/>
      <c r="IL96" s="40"/>
      <c r="IM96" s="40"/>
      <c r="IN96" s="40"/>
      <c r="IO96" s="40"/>
      <c r="IP96" s="40"/>
      <c r="IQ96" s="40"/>
      <c r="IR96" s="40"/>
      <c r="IS96" s="40"/>
      <c r="IT96" s="40"/>
      <c r="IU96" s="40"/>
      <c r="IV96" s="40"/>
      <c r="IW96" s="40"/>
    </row>
    <row r="97" customFormat="false" ht="13.5" hidden="true" customHeight="false" outlineLevel="0" collapsed="false">
      <c r="A97" s="127"/>
      <c r="B97" s="87"/>
      <c r="C97" s="87"/>
      <c r="D97" s="87"/>
      <c r="E97" s="87"/>
      <c r="F97" s="87"/>
      <c r="G97" s="128"/>
      <c r="H97" s="129"/>
      <c r="I97" s="129"/>
      <c r="J97" s="125"/>
      <c r="K97" s="87"/>
      <c r="L97" s="87"/>
      <c r="M97" s="87"/>
      <c r="N97" s="87"/>
      <c r="O97" s="87"/>
      <c r="P97" s="87"/>
      <c r="Q97" s="88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  <c r="FP97" s="40"/>
      <c r="FQ97" s="40"/>
      <c r="FR97" s="40"/>
      <c r="FS97" s="40"/>
      <c r="FT97" s="40"/>
      <c r="FU97" s="40"/>
      <c r="FV97" s="40"/>
      <c r="FW97" s="40"/>
      <c r="FX97" s="40"/>
      <c r="FY97" s="40"/>
      <c r="FZ97" s="40"/>
      <c r="GA97" s="40"/>
      <c r="GB97" s="40"/>
      <c r="GC97" s="40"/>
      <c r="GD97" s="40"/>
      <c r="GE97" s="40"/>
      <c r="GF97" s="40"/>
      <c r="GG97" s="40"/>
      <c r="GH97" s="40"/>
      <c r="GI97" s="40"/>
      <c r="GJ97" s="40"/>
      <c r="GK97" s="40"/>
      <c r="GL97" s="40"/>
      <c r="GM97" s="40"/>
      <c r="GN97" s="40"/>
      <c r="GO97" s="40"/>
      <c r="GP97" s="40"/>
      <c r="GQ97" s="40"/>
      <c r="GR97" s="40"/>
      <c r="GS97" s="40"/>
      <c r="GT97" s="40"/>
      <c r="GU97" s="40"/>
      <c r="GV97" s="40"/>
      <c r="GW97" s="40"/>
      <c r="GX97" s="40"/>
      <c r="GY97" s="40"/>
      <c r="GZ97" s="40"/>
      <c r="HA97" s="40"/>
      <c r="HB97" s="40"/>
      <c r="HC97" s="40"/>
      <c r="HD97" s="40"/>
      <c r="HE97" s="40"/>
      <c r="HF97" s="40"/>
      <c r="HG97" s="40"/>
      <c r="HH97" s="40"/>
      <c r="HI97" s="40"/>
      <c r="HJ97" s="40"/>
      <c r="HK97" s="40"/>
      <c r="HL97" s="40"/>
      <c r="HM97" s="40"/>
      <c r="HN97" s="40"/>
      <c r="HO97" s="40"/>
      <c r="HP97" s="40"/>
      <c r="HQ97" s="40"/>
      <c r="HR97" s="40"/>
      <c r="HS97" s="40"/>
      <c r="HT97" s="40"/>
      <c r="HU97" s="40"/>
      <c r="HV97" s="40"/>
      <c r="HW97" s="40"/>
      <c r="HX97" s="40"/>
      <c r="HY97" s="40"/>
      <c r="HZ97" s="40"/>
      <c r="IA97" s="40"/>
      <c r="IB97" s="40"/>
      <c r="IC97" s="40"/>
      <c r="ID97" s="40"/>
      <c r="IE97" s="40"/>
      <c r="IF97" s="40"/>
      <c r="IG97" s="40"/>
      <c r="IH97" s="40"/>
      <c r="II97" s="40"/>
      <c r="IJ97" s="40"/>
      <c r="IK97" s="40"/>
      <c r="IL97" s="40"/>
      <c r="IM97" s="40"/>
      <c r="IN97" s="40"/>
      <c r="IO97" s="40"/>
      <c r="IP97" s="40"/>
      <c r="IQ97" s="40"/>
      <c r="IR97" s="40"/>
      <c r="IS97" s="40"/>
      <c r="IT97" s="40"/>
      <c r="IU97" s="40"/>
      <c r="IV97" s="40"/>
      <c r="IW97" s="40"/>
    </row>
    <row r="98" customFormat="false" ht="13.5" hidden="true" customHeight="false" outlineLevel="0" collapsed="false">
      <c r="A98" s="127"/>
      <c r="B98" s="87"/>
      <c r="C98" s="87"/>
      <c r="D98" s="87"/>
      <c r="E98" s="87"/>
      <c r="F98" s="87"/>
      <c r="G98" s="128"/>
      <c r="H98" s="129"/>
      <c r="I98" s="129"/>
      <c r="J98" s="125"/>
      <c r="K98" s="87"/>
      <c r="L98" s="87"/>
      <c r="M98" s="87"/>
      <c r="N98" s="87"/>
      <c r="O98" s="87"/>
      <c r="P98" s="87"/>
      <c r="Q98" s="88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  <c r="FP98" s="40"/>
      <c r="FQ98" s="40"/>
      <c r="FR98" s="40"/>
      <c r="FS98" s="40"/>
      <c r="FT98" s="40"/>
      <c r="FU98" s="40"/>
      <c r="FV98" s="40"/>
      <c r="FW98" s="40"/>
      <c r="FX98" s="40"/>
      <c r="FY98" s="40"/>
      <c r="FZ98" s="40"/>
      <c r="GA98" s="40"/>
      <c r="GB98" s="40"/>
      <c r="GC98" s="40"/>
      <c r="GD98" s="40"/>
      <c r="GE98" s="40"/>
      <c r="GF98" s="40"/>
      <c r="GG98" s="40"/>
      <c r="GH98" s="40"/>
      <c r="GI98" s="40"/>
      <c r="GJ98" s="40"/>
      <c r="GK98" s="40"/>
      <c r="GL98" s="40"/>
      <c r="GM98" s="40"/>
      <c r="GN98" s="40"/>
      <c r="GO98" s="40"/>
      <c r="GP98" s="40"/>
      <c r="GQ98" s="40"/>
      <c r="GR98" s="40"/>
      <c r="GS98" s="40"/>
      <c r="GT98" s="40"/>
      <c r="GU98" s="40"/>
      <c r="GV98" s="40"/>
      <c r="GW98" s="40"/>
      <c r="GX98" s="40"/>
      <c r="GY98" s="40"/>
      <c r="GZ98" s="40"/>
      <c r="HA98" s="40"/>
      <c r="HB98" s="40"/>
      <c r="HC98" s="40"/>
      <c r="HD98" s="40"/>
      <c r="HE98" s="40"/>
      <c r="HF98" s="40"/>
      <c r="HG98" s="40"/>
      <c r="HH98" s="40"/>
      <c r="HI98" s="40"/>
      <c r="HJ98" s="40"/>
      <c r="HK98" s="40"/>
      <c r="HL98" s="40"/>
      <c r="HM98" s="40"/>
      <c r="HN98" s="40"/>
      <c r="HO98" s="40"/>
      <c r="HP98" s="40"/>
      <c r="HQ98" s="40"/>
      <c r="HR98" s="40"/>
      <c r="HS98" s="40"/>
      <c r="HT98" s="40"/>
      <c r="HU98" s="40"/>
      <c r="HV98" s="40"/>
      <c r="HW98" s="40"/>
      <c r="HX98" s="40"/>
      <c r="HY98" s="40"/>
      <c r="HZ98" s="40"/>
      <c r="IA98" s="40"/>
      <c r="IB98" s="40"/>
      <c r="IC98" s="40"/>
      <c r="ID98" s="40"/>
      <c r="IE98" s="40"/>
      <c r="IF98" s="40"/>
      <c r="IG98" s="40"/>
      <c r="IH98" s="40"/>
      <c r="II98" s="40"/>
      <c r="IJ98" s="40"/>
      <c r="IK98" s="40"/>
      <c r="IL98" s="40"/>
      <c r="IM98" s="40"/>
      <c r="IN98" s="40"/>
      <c r="IO98" s="40"/>
      <c r="IP98" s="40"/>
      <c r="IQ98" s="40"/>
      <c r="IR98" s="40"/>
      <c r="IS98" s="40"/>
      <c r="IT98" s="40"/>
      <c r="IU98" s="40"/>
      <c r="IV98" s="40"/>
      <c r="IW98" s="40"/>
    </row>
    <row r="99" customFormat="false" ht="13.5" hidden="true" customHeight="false" outlineLevel="0" collapsed="false">
      <c r="A99" s="127"/>
      <c r="B99" s="87"/>
      <c r="C99" s="87"/>
      <c r="D99" s="87"/>
      <c r="E99" s="87"/>
      <c r="F99" s="87"/>
      <c r="G99" s="128"/>
      <c r="H99" s="129"/>
      <c r="I99" s="129"/>
      <c r="J99" s="125"/>
      <c r="K99" s="87"/>
      <c r="L99" s="87"/>
      <c r="M99" s="87"/>
      <c r="N99" s="87"/>
      <c r="O99" s="87"/>
      <c r="P99" s="87"/>
      <c r="Q99" s="88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  <c r="FP99" s="40"/>
      <c r="FQ99" s="40"/>
      <c r="FR99" s="40"/>
      <c r="FS99" s="40"/>
      <c r="FT99" s="40"/>
      <c r="FU99" s="40"/>
      <c r="FV99" s="40"/>
      <c r="FW99" s="40"/>
      <c r="FX99" s="40"/>
      <c r="FY99" s="40"/>
      <c r="FZ99" s="40"/>
      <c r="GA99" s="40"/>
      <c r="GB99" s="40"/>
      <c r="GC99" s="40"/>
      <c r="GD99" s="40"/>
      <c r="GE99" s="40"/>
      <c r="GF99" s="40"/>
      <c r="GG99" s="40"/>
      <c r="GH99" s="40"/>
      <c r="GI99" s="40"/>
      <c r="GJ99" s="40"/>
      <c r="GK99" s="40"/>
      <c r="GL99" s="40"/>
      <c r="GM99" s="40"/>
      <c r="GN99" s="40"/>
      <c r="GO99" s="40"/>
      <c r="GP99" s="40"/>
      <c r="GQ99" s="40"/>
      <c r="GR99" s="40"/>
      <c r="GS99" s="40"/>
      <c r="GT99" s="40"/>
      <c r="GU99" s="40"/>
      <c r="GV99" s="40"/>
      <c r="GW99" s="40"/>
      <c r="GX99" s="40"/>
      <c r="GY99" s="40"/>
      <c r="GZ99" s="40"/>
      <c r="HA99" s="40"/>
      <c r="HB99" s="40"/>
      <c r="HC99" s="40"/>
      <c r="HD99" s="40"/>
      <c r="HE99" s="40"/>
      <c r="HF99" s="40"/>
      <c r="HG99" s="40"/>
      <c r="HH99" s="40"/>
      <c r="HI99" s="40"/>
      <c r="HJ99" s="40"/>
      <c r="HK99" s="40"/>
      <c r="HL99" s="40"/>
      <c r="HM99" s="40"/>
      <c r="HN99" s="40"/>
      <c r="HO99" s="40"/>
      <c r="HP99" s="40"/>
      <c r="HQ99" s="40"/>
      <c r="HR99" s="40"/>
      <c r="HS99" s="40"/>
      <c r="HT99" s="40"/>
      <c r="HU99" s="40"/>
      <c r="HV99" s="40"/>
      <c r="HW99" s="40"/>
      <c r="HX99" s="40"/>
      <c r="HY99" s="40"/>
      <c r="HZ99" s="40"/>
      <c r="IA99" s="40"/>
      <c r="IB99" s="40"/>
      <c r="IC99" s="40"/>
      <c r="ID99" s="40"/>
      <c r="IE99" s="40"/>
      <c r="IF99" s="40"/>
      <c r="IG99" s="40"/>
      <c r="IH99" s="40"/>
      <c r="II99" s="40"/>
      <c r="IJ99" s="40"/>
      <c r="IK99" s="40"/>
      <c r="IL99" s="40"/>
      <c r="IM99" s="40"/>
      <c r="IN99" s="40"/>
      <c r="IO99" s="40"/>
      <c r="IP99" s="40"/>
      <c r="IQ99" s="40"/>
      <c r="IR99" s="40"/>
      <c r="IS99" s="40"/>
      <c r="IT99" s="40"/>
      <c r="IU99" s="40"/>
      <c r="IV99" s="40"/>
      <c r="IW99" s="40"/>
    </row>
    <row r="100" customFormat="false" ht="13.5" hidden="true" customHeight="false" outlineLevel="0" collapsed="false">
      <c r="A100" s="127"/>
      <c r="B100" s="87"/>
      <c r="C100" s="87"/>
      <c r="D100" s="87"/>
      <c r="E100" s="87"/>
      <c r="F100" s="87"/>
      <c r="G100" s="128"/>
      <c r="H100" s="129"/>
      <c r="I100" s="129"/>
      <c r="J100" s="125"/>
      <c r="K100" s="87"/>
      <c r="L100" s="87"/>
      <c r="M100" s="87"/>
      <c r="N100" s="87"/>
      <c r="O100" s="87"/>
      <c r="P100" s="87"/>
      <c r="Q100" s="88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  <c r="FP100" s="40"/>
      <c r="FQ100" s="40"/>
      <c r="FR100" s="40"/>
      <c r="FS100" s="40"/>
      <c r="FT100" s="40"/>
      <c r="FU100" s="40"/>
      <c r="FV100" s="40"/>
      <c r="FW100" s="40"/>
      <c r="FX100" s="40"/>
      <c r="FY100" s="40"/>
      <c r="FZ100" s="40"/>
      <c r="GA100" s="40"/>
      <c r="GB100" s="40"/>
      <c r="GC100" s="40"/>
      <c r="GD100" s="40"/>
      <c r="GE100" s="40"/>
      <c r="GF100" s="40"/>
      <c r="GG100" s="40"/>
      <c r="GH100" s="40"/>
      <c r="GI100" s="40"/>
      <c r="GJ100" s="40"/>
      <c r="GK100" s="40"/>
      <c r="GL100" s="40"/>
      <c r="GM100" s="40"/>
      <c r="GN100" s="40"/>
      <c r="GO100" s="40"/>
      <c r="GP100" s="40"/>
      <c r="GQ100" s="40"/>
      <c r="GR100" s="40"/>
      <c r="GS100" s="40"/>
      <c r="GT100" s="40"/>
      <c r="GU100" s="40"/>
      <c r="GV100" s="40"/>
      <c r="GW100" s="40"/>
      <c r="GX100" s="40"/>
      <c r="GY100" s="40"/>
      <c r="GZ100" s="40"/>
      <c r="HA100" s="40"/>
      <c r="HB100" s="40"/>
      <c r="HC100" s="40"/>
      <c r="HD100" s="40"/>
      <c r="HE100" s="40"/>
      <c r="HF100" s="40"/>
      <c r="HG100" s="40"/>
      <c r="HH100" s="40"/>
      <c r="HI100" s="40"/>
      <c r="HJ100" s="40"/>
      <c r="HK100" s="40"/>
      <c r="HL100" s="40"/>
      <c r="HM100" s="40"/>
      <c r="HN100" s="40"/>
      <c r="HO100" s="40"/>
      <c r="HP100" s="40"/>
      <c r="HQ100" s="40"/>
      <c r="HR100" s="40"/>
      <c r="HS100" s="40"/>
      <c r="HT100" s="40"/>
      <c r="HU100" s="40"/>
      <c r="HV100" s="40"/>
      <c r="HW100" s="40"/>
      <c r="HX100" s="40"/>
      <c r="HY100" s="40"/>
      <c r="HZ100" s="40"/>
      <c r="IA100" s="40"/>
      <c r="IB100" s="40"/>
      <c r="IC100" s="40"/>
      <c r="ID100" s="40"/>
      <c r="IE100" s="40"/>
      <c r="IF100" s="40"/>
      <c r="IG100" s="40"/>
      <c r="IH100" s="40"/>
      <c r="II100" s="40"/>
      <c r="IJ100" s="40"/>
      <c r="IK100" s="40"/>
      <c r="IL100" s="40"/>
      <c r="IM100" s="40"/>
      <c r="IN100" s="40"/>
      <c r="IO100" s="40"/>
      <c r="IP100" s="40"/>
      <c r="IQ100" s="40"/>
      <c r="IR100" s="40"/>
      <c r="IS100" s="40"/>
      <c r="IT100" s="40"/>
      <c r="IU100" s="40"/>
      <c r="IV100" s="40"/>
      <c r="IW100" s="40"/>
    </row>
    <row r="101" customFormat="false" ht="13.5" hidden="true" customHeight="false" outlineLevel="0" collapsed="false">
      <c r="A101" s="127"/>
      <c r="B101" s="87"/>
      <c r="C101" s="87"/>
      <c r="D101" s="87"/>
      <c r="E101" s="87"/>
      <c r="F101" s="87"/>
      <c r="G101" s="128"/>
      <c r="H101" s="129"/>
      <c r="I101" s="129"/>
      <c r="J101" s="125"/>
      <c r="K101" s="87"/>
      <c r="L101" s="87"/>
      <c r="M101" s="87"/>
      <c r="N101" s="87"/>
      <c r="O101" s="87"/>
      <c r="P101" s="87"/>
      <c r="Q101" s="88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  <c r="FP101" s="40"/>
      <c r="FQ101" s="40"/>
      <c r="FR101" s="40"/>
      <c r="FS101" s="40"/>
      <c r="FT101" s="40"/>
      <c r="FU101" s="40"/>
      <c r="FV101" s="40"/>
      <c r="FW101" s="40"/>
      <c r="FX101" s="40"/>
      <c r="FY101" s="40"/>
      <c r="FZ101" s="40"/>
      <c r="GA101" s="40"/>
      <c r="GB101" s="40"/>
      <c r="GC101" s="40"/>
      <c r="GD101" s="40"/>
      <c r="GE101" s="40"/>
      <c r="GF101" s="40"/>
      <c r="GG101" s="40"/>
      <c r="GH101" s="40"/>
      <c r="GI101" s="40"/>
      <c r="GJ101" s="40"/>
      <c r="GK101" s="40"/>
      <c r="GL101" s="40"/>
      <c r="GM101" s="40"/>
      <c r="GN101" s="40"/>
      <c r="GO101" s="40"/>
      <c r="GP101" s="40"/>
      <c r="GQ101" s="40"/>
      <c r="GR101" s="40"/>
      <c r="GS101" s="40"/>
      <c r="GT101" s="40"/>
      <c r="GU101" s="40"/>
      <c r="GV101" s="40"/>
      <c r="GW101" s="40"/>
      <c r="GX101" s="40"/>
      <c r="GY101" s="40"/>
      <c r="GZ101" s="40"/>
      <c r="HA101" s="40"/>
      <c r="HB101" s="40"/>
      <c r="HC101" s="40"/>
      <c r="HD101" s="40"/>
      <c r="HE101" s="40"/>
      <c r="HF101" s="40"/>
      <c r="HG101" s="40"/>
      <c r="HH101" s="40"/>
      <c r="HI101" s="40"/>
      <c r="HJ101" s="40"/>
      <c r="HK101" s="40"/>
      <c r="HL101" s="40"/>
      <c r="HM101" s="40"/>
      <c r="HN101" s="40"/>
      <c r="HO101" s="40"/>
      <c r="HP101" s="40"/>
      <c r="HQ101" s="40"/>
      <c r="HR101" s="40"/>
      <c r="HS101" s="40"/>
      <c r="HT101" s="40"/>
      <c r="HU101" s="40"/>
      <c r="HV101" s="40"/>
      <c r="HW101" s="40"/>
      <c r="HX101" s="40"/>
      <c r="HY101" s="40"/>
      <c r="HZ101" s="40"/>
      <c r="IA101" s="40"/>
      <c r="IB101" s="40"/>
      <c r="IC101" s="40"/>
      <c r="ID101" s="40"/>
      <c r="IE101" s="40"/>
      <c r="IF101" s="40"/>
      <c r="IG101" s="40"/>
      <c r="IH101" s="40"/>
      <c r="II101" s="40"/>
      <c r="IJ101" s="40"/>
      <c r="IK101" s="40"/>
      <c r="IL101" s="40"/>
      <c r="IM101" s="40"/>
      <c r="IN101" s="40"/>
      <c r="IO101" s="40"/>
      <c r="IP101" s="40"/>
      <c r="IQ101" s="40"/>
      <c r="IR101" s="40"/>
      <c r="IS101" s="40"/>
      <c r="IT101" s="40"/>
      <c r="IU101" s="40"/>
      <c r="IV101" s="40"/>
      <c r="IW101" s="40"/>
    </row>
    <row r="102" customFormat="false" ht="13.5" hidden="true" customHeight="false" outlineLevel="0" collapsed="false">
      <c r="A102" s="127"/>
      <c r="B102" s="87"/>
      <c r="C102" s="87"/>
      <c r="D102" s="87"/>
      <c r="E102" s="87"/>
      <c r="F102" s="87"/>
      <c r="G102" s="128"/>
      <c r="H102" s="129"/>
      <c r="I102" s="129"/>
      <c r="J102" s="125"/>
      <c r="K102" s="87"/>
      <c r="L102" s="87"/>
      <c r="M102" s="87"/>
      <c r="N102" s="87"/>
      <c r="O102" s="87"/>
      <c r="P102" s="87"/>
      <c r="Q102" s="88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  <c r="FP102" s="40"/>
      <c r="FQ102" s="40"/>
      <c r="FR102" s="40"/>
      <c r="FS102" s="40"/>
      <c r="FT102" s="40"/>
      <c r="FU102" s="40"/>
      <c r="FV102" s="40"/>
      <c r="FW102" s="40"/>
      <c r="FX102" s="40"/>
      <c r="FY102" s="40"/>
      <c r="FZ102" s="40"/>
      <c r="GA102" s="40"/>
      <c r="GB102" s="40"/>
      <c r="GC102" s="40"/>
      <c r="GD102" s="40"/>
      <c r="GE102" s="40"/>
      <c r="GF102" s="40"/>
      <c r="GG102" s="40"/>
      <c r="GH102" s="40"/>
      <c r="GI102" s="40"/>
      <c r="GJ102" s="40"/>
      <c r="GK102" s="40"/>
      <c r="GL102" s="40"/>
      <c r="GM102" s="40"/>
      <c r="GN102" s="40"/>
      <c r="GO102" s="40"/>
      <c r="GP102" s="40"/>
      <c r="GQ102" s="40"/>
      <c r="GR102" s="40"/>
      <c r="GS102" s="40"/>
      <c r="GT102" s="40"/>
      <c r="GU102" s="40"/>
      <c r="GV102" s="40"/>
      <c r="GW102" s="40"/>
      <c r="GX102" s="40"/>
      <c r="GY102" s="40"/>
      <c r="GZ102" s="40"/>
      <c r="HA102" s="40"/>
      <c r="HB102" s="40"/>
      <c r="HC102" s="40"/>
      <c r="HD102" s="40"/>
      <c r="HE102" s="40"/>
      <c r="HF102" s="40"/>
      <c r="HG102" s="40"/>
      <c r="HH102" s="40"/>
      <c r="HI102" s="40"/>
      <c r="HJ102" s="40"/>
      <c r="HK102" s="40"/>
      <c r="HL102" s="40"/>
      <c r="HM102" s="40"/>
      <c r="HN102" s="40"/>
      <c r="HO102" s="40"/>
      <c r="HP102" s="40"/>
      <c r="HQ102" s="40"/>
      <c r="HR102" s="40"/>
      <c r="HS102" s="40"/>
      <c r="HT102" s="40"/>
      <c r="HU102" s="40"/>
      <c r="HV102" s="40"/>
      <c r="HW102" s="40"/>
      <c r="HX102" s="40"/>
      <c r="HY102" s="40"/>
      <c r="HZ102" s="40"/>
      <c r="IA102" s="40"/>
      <c r="IB102" s="40"/>
      <c r="IC102" s="40"/>
      <c r="ID102" s="40"/>
      <c r="IE102" s="40"/>
      <c r="IF102" s="40"/>
      <c r="IG102" s="40"/>
      <c r="IH102" s="40"/>
      <c r="II102" s="40"/>
      <c r="IJ102" s="40"/>
      <c r="IK102" s="40"/>
      <c r="IL102" s="40"/>
      <c r="IM102" s="40"/>
      <c r="IN102" s="40"/>
      <c r="IO102" s="40"/>
      <c r="IP102" s="40"/>
      <c r="IQ102" s="40"/>
      <c r="IR102" s="40"/>
      <c r="IS102" s="40"/>
      <c r="IT102" s="40"/>
      <c r="IU102" s="40"/>
      <c r="IV102" s="40"/>
      <c r="IW102" s="40"/>
    </row>
    <row r="103" customFormat="false" ht="13.5" hidden="true" customHeight="false" outlineLevel="0" collapsed="false">
      <c r="A103" s="127"/>
      <c r="B103" s="87"/>
      <c r="C103" s="87"/>
      <c r="D103" s="87"/>
      <c r="E103" s="87"/>
      <c r="F103" s="87"/>
      <c r="G103" s="128"/>
      <c r="H103" s="129"/>
      <c r="I103" s="129"/>
      <c r="J103" s="125"/>
      <c r="K103" s="87"/>
      <c r="L103" s="87"/>
      <c r="M103" s="87"/>
      <c r="N103" s="87"/>
      <c r="O103" s="87"/>
      <c r="P103" s="87"/>
      <c r="Q103" s="88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  <c r="FP103" s="40"/>
      <c r="FQ103" s="40"/>
      <c r="FR103" s="40"/>
      <c r="FS103" s="40"/>
      <c r="FT103" s="40"/>
      <c r="FU103" s="40"/>
      <c r="FV103" s="40"/>
      <c r="FW103" s="40"/>
      <c r="FX103" s="40"/>
      <c r="FY103" s="40"/>
      <c r="FZ103" s="40"/>
      <c r="GA103" s="40"/>
      <c r="GB103" s="40"/>
      <c r="GC103" s="40"/>
      <c r="GD103" s="40"/>
      <c r="GE103" s="40"/>
      <c r="GF103" s="40"/>
      <c r="GG103" s="40"/>
      <c r="GH103" s="40"/>
      <c r="GI103" s="40"/>
      <c r="GJ103" s="40"/>
      <c r="GK103" s="40"/>
      <c r="GL103" s="40"/>
      <c r="GM103" s="40"/>
      <c r="GN103" s="40"/>
      <c r="GO103" s="40"/>
      <c r="GP103" s="40"/>
      <c r="GQ103" s="40"/>
      <c r="GR103" s="40"/>
      <c r="GS103" s="40"/>
      <c r="GT103" s="40"/>
      <c r="GU103" s="40"/>
      <c r="GV103" s="40"/>
      <c r="GW103" s="40"/>
      <c r="GX103" s="40"/>
      <c r="GY103" s="40"/>
      <c r="GZ103" s="40"/>
      <c r="HA103" s="40"/>
      <c r="HB103" s="40"/>
      <c r="HC103" s="40"/>
      <c r="HD103" s="40"/>
      <c r="HE103" s="40"/>
      <c r="HF103" s="40"/>
      <c r="HG103" s="40"/>
      <c r="HH103" s="40"/>
      <c r="HI103" s="40"/>
      <c r="HJ103" s="40"/>
      <c r="HK103" s="40"/>
      <c r="HL103" s="40"/>
      <c r="HM103" s="40"/>
      <c r="HN103" s="40"/>
      <c r="HO103" s="40"/>
      <c r="HP103" s="40"/>
      <c r="HQ103" s="40"/>
      <c r="HR103" s="40"/>
      <c r="HS103" s="40"/>
      <c r="HT103" s="40"/>
      <c r="HU103" s="40"/>
      <c r="HV103" s="40"/>
      <c r="HW103" s="40"/>
      <c r="HX103" s="40"/>
      <c r="HY103" s="40"/>
      <c r="HZ103" s="40"/>
      <c r="IA103" s="40"/>
      <c r="IB103" s="40"/>
      <c r="IC103" s="40"/>
      <c r="ID103" s="40"/>
      <c r="IE103" s="40"/>
      <c r="IF103" s="40"/>
      <c r="IG103" s="40"/>
      <c r="IH103" s="40"/>
      <c r="II103" s="40"/>
      <c r="IJ103" s="40"/>
      <c r="IK103" s="40"/>
      <c r="IL103" s="40"/>
      <c r="IM103" s="40"/>
      <c r="IN103" s="40"/>
      <c r="IO103" s="40"/>
      <c r="IP103" s="40"/>
      <c r="IQ103" s="40"/>
      <c r="IR103" s="40"/>
      <c r="IS103" s="40"/>
      <c r="IT103" s="40"/>
      <c r="IU103" s="40"/>
      <c r="IV103" s="40"/>
      <c r="IW103" s="40"/>
    </row>
    <row r="104" customFormat="false" ht="13.5" hidden="true" customHeight="false" outlineLevel="0" collapsed="false">
      <c r="A104" s="127"/>
      <c r="B104" s="87"/>
      <c r="C104" s="87"/>
      <c r="D104" s="87"/>
      <c r="E104" s="87"/>
      <c r="F104" s="87"/>
      <c r="G104" s="128"/>
      <c r="H104" s="129"/>
      <c r="I104" s="129"/>
      <c r="J104" s="125"/>
      <c r="K104" s="87"/>
      <c r="L104" s="87"/>
      <c r="M104" s="87"/>
      <c r="N104" s="87"/>
      <c r="O104" s="87"/>
      <c r="P104" s="87"/>
      <c r="Q104" s="88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  <c r="FP104" s="40"/>
      <c r="FQ104" s="40"/>
      <c r="FR104" s="40"/>
      <c r="FS104" s="40"/>
      <c r="FT104" s="40"/>
      <c r="FU104" s="40"/>
      <c r="FV104" s="40"/>
      <c r="FW104" s="40"/>
      <c r="FX104" s="40"/>
      <c r="FY104" s="40"/>
      <c r="FZ104" s="40"/>
      <c r="GA104" s="40"/>
      <c r="GB104" s="40"/>
      <c r="GC104" s="40"/>
      <c r="GD104" s="40"/>
      <c r="GE104" s="40"/>
      <c r="GF104" s="40"/>
      <c r="GG104" s="40"/>
      <c r="GH104" s="40"/>
      <c r="GI104" s="40"/>
      <c r="GJ104" s="40"/>
      <c r="GK104" s="40"/>
      <c r="GL104" s="40"/>
      <c r="GM104" s="40"/>
      <c r="GN104" s="40"/>
      <c r="GO104" s="40"/>
      <c r="GP104" s="40"/>
      <c r="GQ104" s="40"/>
      <c r="GR104" s="40"/>
      <c r="GS104" s="40"/>
      <c r="GT104" s="40"/>
      <c r="GU104" s="40"/>
      <c r="GV104" s="40"/>
      <c r="GW104" s="40"/>
      <c r="GX104" s="40"/>
      <c r="GY104" s="40"/>
      <c r="GZ104" s="40"/>
      <c r="HA104" s="40"/>
      <c r="HB104" s="40"/>
      <c r="HC104" s="40"/>
      <c r="HD104" s="40"/>
      <c r="HE104" s="40"/>
      <c r="HF104" s="40"/>
      <c r="HG104" s="40"/>
      <c r="HH104" s="40"/>
      <c r="HI104" s="40"/>
      <c r="HJ104" s="40"/>
      <c r="HK104" s="40"/>
      <c r="HL104" s="40"/>
      <c r="HM104" s="40"/>
      <c r="HN104" s="40"/>
      <c r="HO104" s="40"/>
      <c r="HP104" s="40"/>
      <c r="HQ104" s="40"/>
      <c r="HR104" s="40"/>
      <c r="HS104" s="40"/>
      <c r="HT104" s="40"/>
      <c r="HU104" s="40"/>
      <c r="HV104" s="40"/>
      <c r="HW104" s="40"/>
      <c r="HX104" s="40"/>
      <c r="HY104" s="40"/>
      <c r="HZ104" s="40"/>
      <c r="IA104" s="40"/>
      <c r="IB104" s="40"/>
      <c r="IC104" s="40"/>
      <c r="ID104" s="40"/>
      <c r="IE104" s="40"/>
      <c r="IF104" s="40"/>
      <c r="IG104" s="40"/>
      <c r="IH104" s="40"/>
      <c r="II104" s="40"/>
      <c r="IJ104" s="40"/>
      <c r="IK104" s="40"/>
      <c r="IL104" s="40"/>
      <c r="IM104" s="40"/>
      <c r="IN104" s="40"/>
      <c r="IO104" s="40"/>
      <c r="IP104" s="40"/>
      <c r="IQ104" s="40"/>
      <c r="IR104" s="40"/>
      <c r="IS104" s="40"/>
      <c r="IT104" s="40"/>
      <c r="IU104" s="40"/>
      <c r="IV104" s="40"/>
      <c r="IW104" s="40"/>
    </row>
    <row r="105" customFormat="false" ht="13.5" hidden="true" customHeight="false" outlineLevel="0" collapsed="false">
      <c r="A105" s="127"/>
      <c r="B105" s="87"/>
      <c r="C105" s="87"/>
      <c r="D105" s="87"/>
      <c r="E105" s="87"/>
      <c r="F105" s="87"/>
      <c r="G105" s="128"/>
      <c r="H105" s="129"/>
      <c r="I105" s="129"/>
      <c r="J105" s="125"/>
      <c r="K105" s="87"/>
      <c r="L105" s="87"/>
      <c r="M105" s="87"/>
      <c r="N105" s="87"/>
      <c r="O105" s="87"/>
      <c r="P105" s="87"/>
      <c r="Q105" s="88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  <c r="FP105" s="40"/>
      <c r="FQ105" s="40"/>
      <c r="FR105" s="40"/>
      <c r="FS105" s="40"/>
      <c r="FT105" s="40"/>
      <c r="FU105" s="40"/>
      <c r="FV105" s="40"/>
      <c r="FW105" s="40"/>
      <c r="FX105" s="40"/>
      <c r="FY105" s="40"/>
      <c r="FZ105" s="40"/>
      <c r="GA105" s="40"/>
      <c r="GB105" s="40"/>
      <c r="GC105" s="40"/>
      <c r="GD105" s="40"/>
      <c r="GE105" s="40"/>
      <c r="GF105" s="40"/>
      <c r="GG105" s="40"/>
      <c r="GH105" s="40"/>
      <c r="GI105" s="40"/>
      <c r="GJ105" s="40"/>
      <c r="GK105" s="40"/>
      <c r="GL105" s="40"/>
      <c r="GM105" s="40"/>
      <c r="GN105" s="40"/>
      <c r="GO105" s="40"/>
      <c r="GP105" s="40"/>
      <c r="GQ105" s="40"/>
      <c r="GR105" s="40"/>
      <c r="GS105" s="40"/>
      <c r="GT105" s="40"/>
      <c r="GU105" s="40"/>
      <c r="GV105" s="40"/>
      <c r="GW105" s="40"/>
      <c r="GX105" s="40"/>
      <c r="GY105" s="40"/>
      <c r="GZ105" s="40"/>
      <c r="HA105" s="40"/>
      <c r="HB105" s="40"/>
      <c r="HC105" s="40"/>
      <c r="HD105" s="40"/>
      <c r="HE105" s="40"/>
      <c r="HF105" s="40"/>
      <c r="HG105" s="40"/>
      <c r="HH105" s="40"/>
      <c r="HI105" s="40"/>
      <c r="HJ105" s="40"/>
      <c r="HK105" s="40"/>
      <c r="HL105" s="40"/>
      <c r="HM105" s="40"/>
      <c r="HN105" s="40"/>
      <c r="HO105" s="40"/>
      <c r="HP105" s="40"/>
      <c r="HQ105" s="40"/>
      <c r="HR105" s="40"/>
      <c r="HS105" s="40"/>
      <c r="HT105" s="40"/>
      <c r="HU105" s="40"/>
      <c r="HV105" s="40"/>
      <c r="HW105" s="40"/>
      <c r="HX105" s="40"/>
      <c r="HY105" s="40"/>
      <c r="HZ105" s="40"/>
      <c r="IA105" s="40"/>
      <c r="IB105" s="40"/>
      <c r="IC105" s="40"/>
      <c r="ID105" s="40"/>
      <c r="IE105" s="40"/>
      <c r="IF105" s="40"/>
      <c r="IG105" s="40"/>
      <c r="IH105" s="40"/>
      <c r="II105" s="40"/>
      <c r="IJ105" s="40"/>
      <c r="IK105" s="40"/>
      <c r="IL105" s="40"/>
      <c r="IM105" s="40"/>
      <c r="IN105" s="40"/>
      <c r="IO105" s="40"/>
      <c r="IP105" s="40"/>
      <c r="IQ105" s="40"/>
      <c r="IR105" s="40"/>
      <c r="IS105" s="40"/>
      <c r="IT105" s="40"/>
      <c r="IU105" s="40"/>
      <c r="IV105" s="40"/>
      <c r="IW105" s="40"/>
    </row>
    <row r="106" customFormat="false" ht="13.5" hidden="true" customHeight="false" outlineLevel="0" collapsed="false">
      <c r="A106" s="127"/>
      <c r="B106" s="87"/>
      <c r="C106" s="87"/>
      <c r="D106" s="87"/>
      <c r="E106" s="87"/>
      <c r="F106" s="87"/>
      <c r="G106" s="128"/>
      <c r="H106" s="129"/>
      <c r="I106" s="129"/>
      <c r="J106" s="125"/>
      <c r="K106" s="87"/>
      <c r="L106" s="87"/>
      <c r="M106" s="87"/>
      <c r="N106" s="87"/>
      <c r="O106" s="87"/>
      <c r="P106" s="87"/>
      <c r="Q106" s="88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  <c r="FP106" s="40"/>
      <c r="FQ106" s="40"/>
      <c r="FR106" s="40"/>
      <c r="FS106" s="40"/>
      <c r="FT106" s="40"/>
      <c r="FU106" s="40"/>
      <c r="FV106" s="40"/>
      <c r="FW106" s="40"/>
      <c r="FX106" s="40"/>
      <c r="FY106" s="40"/>
      <c r="FZ106" s="40"/>
      <c r="GA106" s="40"/>
      <c r="GB106" s="40"/>
      <c r="GC106" s="40"/>
      <c r="GD106" s="40"/>
      <c r="GE106" s="40"/>
      <c r="GF106" s="40"/>
      <c r="GG106" s="40"/>
      <c r="GH106" s="40"/>
      <c r="GI106" s="40"/>
      <c r="GJ106" s="40"/>
      <c r="GK106" s="40"/>
      <c r="GL106" s="40"/>
      <c r="GM106" s="40"/>
      <c r="GN106" s="40"/>
      <c r="GO106" s="40"/>
      <c r="GP106" s="40"/>
      <c r="GQ106" s="40"/>
      <c r="GR106" s="40"/>
      <c r="GS106" s="40"/>
      <c r="GT106" s="40"/>
      <c r="GU106" s="40"/>
      <c r="GV106" s="40"/>
      <c r="GW106" s="40"/>
      <c r="GX106" s="40"/>
      <c r="GY106" s="40"/>
      <c r="GZ106" s="40"/>
      <c r="HA106" s="40"/>
      <c r="HB106" s="40"/>
      <c r="HC106" s="40"/>
      <c r="HD106" s="40"/>
      <c r="HE106" s="40"/>
      <c r="HF106" s="40"/>
      <c r="HG106" s="40"/>
      <c r="HH106" s="40"/>
      <c r="HI106" s="40"/>
      <c r="HJ106" s="40"/>
      <c r="HK106" s="40"/>
      <c r="HL106" s="40"/>
      <c r="HM106" s="40"/>
      <c r="HN106" s="40"/>
      <c r="HO106" s="40"/>
      <c r="HP106" s="40"/>
      <c r="HQ106" s="40"/>
      <c r="HR106" s="40"/>
      <c r="HS106" s="40"/>
      <c r="HT106" s="40"/>
      <c r="HU106" s="40"/>
      <c r="HV106" s="40"/>
      <c r="HW106" s="40"/>
      <c r="HX106" s="40"/>
      <c r="HY106" s="40"/>
      <c r="HZ106" s="40"/>
      <c r="IA106" s="40"/>
      <c r="IB106" s="40"/>
      <c r="IC106" s="40"/>
      <c r="ID106" s="40"/>
      <c r="IE106" s="40"/>
      <c r="IF106" s="40"/>
      <c r="IG106" s="40"/>
      <c r="IH106" s="40"/>
      <c r="II106" s="40"/>
      <c r="IJ106" s="40"/>
      <c r="IK106" s="40"/>
      <c r="IL106" s="40"/>
      <c r="IM106" s="40"/>
      <c r="IN106" s="40"/>
      <c r="IO106" s="40"/>
      <c r="IP106" s="40"/>
      <c r="IQ106" s="40"/>
      <c r="IR106" s="40"/>
      <c r="IS106" s="40"/>
      <c r="IT106" s="40"/>
      <c r="IU106" s="40"/>
      <c r="IV106" s="40"/>
      <c r="IW106" s="40"/>
    </row>
    <row r="107" customFormat="false" ht="13.5" hidden="true" customHeight="false" outlineLevel="0" collapsed="false">
      <c r="A107" s="127"/>
      <c r="B107" s="87"/>
      <c r="C107" s="87"/>
      <c r="D107" s="87"/>
      <c r="E107" s="87"/>
      <c r="F107" s="87"/>
      <c r="G107" s="128"/>
      <c r="H107" s="129"/>
      <c r="I107" s="129"/>
      <c r="J107" s="125"/>
      <c r="K107" s="87"/>
      <c r="L107" s="87"/>
      <c r="M107" s="87"/>
      <c r="N107" s="87"/>
      <c r="O107" s="87"/>
      <c r="P107" s="87"/>
      <c r="Q107" s="88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  <c r="FP107" s="40"/>
      <c r="FQ107" s="40"/>
      <c r="FR107" s="40"/>
      <c r="FS107" s="40"/>
      <c r="FT107" s="40"/>
      <c r="FU107" s="40"/>
      <c r="FV107" s="40"/>
      <c r="FW107" s="40"/>
      <c r="FX107" s="40"/>
      <c r="FY107" s="40"/>
      <c r="FZ107" s="40"/>
      <c r="GA107" s="40"/>
      <c r="GB107" s="40"/>
      <c r="GC107" s="40"/>
      <c r="GD107" s="40"/>
      <c r="GE107" s="40"/>
      <c r="GF107" s="40"/>
      <c r="GG107" s="40"/>
      <c r="GH107" s="40"/>
      <c r="GI107" s="40"/>
      <c r="GJ107" s="40"/>
      <c r="GK107" s="40"/>
      <c r="GL107" s="40"/>
      <c r="GM107" s="40"/>
      <c r="GN107" s="40"/>
      <c r="GO107" s="40"/>
      <c r="GP107" s="40"/>
      <c r="GQ107" s="40"/>
      <c r="GR107" s="40"/>
      <c r="GS107" s="40"/>
      <c r="GT107" s="40"/>
      <c r="GU107" s="40"/>
      <c r="GV107" s="40"/>
      <c r="GW107" s="40"/>
      <c r="GX107" s="40"/>
      <c r="GY107" s="40"/>
      <c r="GZ107" s="40"/>
      <c r="HA107" s="40"/>
      <c r="HB107" s="40"/>
      <c r="HC107" s="40"/>
      <c r="HD107" s="40"/>
      <c r="HE107" s="40"/>
      <c r="HF107" s="40"/>
      <c r="HG107" s="40"/>
      <c r="HH107" s="40"/>
      <c r="HI107" s="40"/>
      <c r="HJ107" s="40"/>
      <c r="HK107" s="40"/>
      <c r="HL107" s="40"/>
      <c r="HM107" s="40"/>
      <c r="HN107" s="40"/>
      <c r="HO107" s="40"/>
      <c r="HP107" s="40"/>
      <c r="HQ107" s="40"/>
      <c r="HR107" s="40"/>
      <c r="HS107" s="40"/>
      <c r="HT107" s="40"/>
      <c r="HU107" s="40"/>
      <c r="HV107" s="40"/>
      <c r="HW107" s="40"/>
      <c r="HX107" s="40"/>
      <c r="HY107" s="40"/>
      <c r="HZ107" s="40"/>
      <c r="IA107" s="40"/>
      <c r="IB107" s="40"/>
      <c r="IC107" s="40"/>
      <c r="ID107" s="40"/>
      <c r="IE107" s="40"/>
      <c r="IF107" s="40"/>
      <c r="IG107" s="40"/>
      <c r="IH107" s="40"/>
      <c r="II107" s="40"/>
      <c r="IJ107" s="40"/>
      <c r="IK107" s="40"/>
      <c r="IL107" s="40"/>
      <c r="IM107" s="40"/>
      <c r="IN107" s="40"/>
      <c r="IO107" s="40"/>
      <c r="IP107" s="40"/>
      <c r="IQ107" s="40"/>
      <c r="IR107" s="40"/>
      <c r="IS107" s="40"/>
      <c r="IT107" s="40"/>
      <c r="IU107" s="40"/>
      <c r="IV107" s="40"/>
      <c r="IW107" s="40"/>
    </row>
    <row r="108" customFormat="false" ht="13.5" hidden="true" customHeight="false" outlineLevel="0" collapsed="false">
      <c r="A108" s="127"/>
      <c r="B108" s="87"/>
      <c r="C108" s="87"/>
      <c r="D108" s="87"/>
      <c r="E108" s="87"/>
      <c r="F108" s="87"/>
      <c r="G108" s="128"/>
      <c r="H108" s="129"/>
      <c r="I108" s="129"/>
      <c r="J108" s="125"/>
      <c r="K108" s="87"/>
      <c r="L108" s="87"/>
      <c r="M108" s="87"/>
      <c r="N108" s="87"/>
      <c r="O108" s="87"/>
      <c r="P108" s="87"/>
      <c r="Q108" s="88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  <c r="FP108" s="40"/>
      <c r="FQ108" s="40"/>
      <c r="FR108" s="40"/>
      <c r="FS108" s="40"/>
      <c r="FT108" s="40"/>
      <c r="FU108" s="40"/>
      <c r="FV108" s="40"/>
      <c r="FW108" s="40"/>
      <c r="FX108" s="40"/>
      <c r="FY108" s="40"/>
      <c r="FZ108" s="40"/>
      <c r="GA108" s="40"/>
      <c r="GB108" s="40"/>
      <c r="GC108" s="40"/>
      <c r="GD108" s="40"/>
      <c r="GE108" s="40"/>
      <c r="GF108" s="40"/>
      <c r="GG108" s="40"/>
      <c r="GH108" s="40"/>
      <c r="GI108" s="40"/>
      <c r="GJ108" s="40"/>
      <c r="GK108" s="40"/>
      <c r="GL108" s="40"/>
      <c r="GM108" s="40"/>
      <c r="GN108" s="40"/>
      <c r="GO108" s="40"/>
      <c r="GP108" s="40"/>
      <c r="GQ108" s="40"/>
      <c r="GR108" s="40"/>
      <c r="GS108" s="40"/>
      <c r="GT108" s="40"/>
      <c r="GU108" s="40"/>
      <c r="GV108" s="40"/>
      <c r="GW108" s="40"/>
      <c r="GX108" s="40"/>
      <c r="GY108" s="40"/>
      <c r="GZ108" s="40"/>
      <c r="HA108" s="40"/>
      <c r="HB108" s="40"/>
      <c r="HC108" s="40"/>
      <c r="HD108" s="40"/>
      <c r="HE108" s="40"/>
      <c r="HF108" s="40"/>
      <c r="HG108" s="40"/>
      <c r="HH108" s="40"/>
      <c r="HI108" s="40"/>
      <c r="HJ108" s="40"/>
      <c r="HK108" s="40"/>
      <c r="HL108" s="40"/>
      <c r="HM108" s="40"/>
      <c r="HN108" s="40"/>
      <c r="HO108" s="40"/>
      <c r="HP108" s="40"/>
      <c r="HQ108" s="40"/>
      <c r="HR108" s="40"/>
      <c r="HS108" s="40"/>
      <c r="HT108" s="40"/>
      <c r="HU108" s="40"/>
      <c r="HV108" s="40"/>
      <c r="HW108" s="40"/>
      <c r="HX108" s="40"/>
      <c r="HY108" s="40"/>
      <c r="HZ108" s="40"/>
      <c r="IA108" s="40"/>
      <c r="IB108" s="40"/>
      <c r="IC108" s="40"/>
      <c r="ID108" s="40"/>
      <c r="IE108" s="40"/>
      <c r="IF108" s="40"/>
      <c r="IG108" s="40"/>
      <c r="IH108" s="40"/>
      <c r="II108" s="40"/>
      <c r="IJ108" s="40"/>
      <c r="IK108" s="40"/>
      <c r="IL108" s="40"/>
      <c r="IM108" s="40"/>
      <c r="IN108" s="40"/>
      <c r="IO108" s="40"/>
      <c r="IP108" s="40"/>
      <c r="IQ108" s="40"/>
      <c r="IR108" s="40"/>
      <c r="IS108" s="40"/>
      <c r="IT108" s="40"/>
      <c r="IU108" s="40"/>
      <c r="IV108" s="40"/>
      <c r="IW108" s="40"/>
    </row>
    <row r="109" customFormat="false" ht="13.5" hidden="true" customHeight="false" outlineLevel="0" collapsed="false">
      <c r="A109" s="127"/>
      <c r="B109" s="87"/>
      <c r="C109" s="87"/>
      <c r="D109" s="87"/>
      <c r="E109" s="87"/>
      <c r="F109" s="87"/>
      <c r="G109" s="128"/>
      <c r="H109" s="129"/>
      <c r="I109" s="129"/>
      <c r="J109" s="125"/>
      <c r="K109" s="87"/>
      <c r="L109" s="87"/>
      <c r="M109" s="87"/>
      <c r="N109" s="87"/>
      <c r="O109" s="87"/>
      <c r="P109" s="87"/>
      <c r="Q109" s="88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  <c r="FP109" s="40"/>
      <c r="FQ109" s="40"/>
      <c r="FR109" s="40"/>
      <c r="FS109" s="40"/>
      <c r="FT109" s="40"/>
      <c r="FU109" s="40"/>
      <c r="FV109" s="40"/>
      <c r="FW109" s="40"/>
      <c r="FX109" s="40"/>
      <c r="FY109" s="40"/>
      <c r="FZ109" s="40"/>
      <c r="GA109" s="40"/>
      <c r="GB109" s="40"/>
      <c r="GC109" s="40"/>
      <c r="GD109" s="40"/>
      <c r="GE109" s="40"/>
      <c r="GF109" s="40"/>
      <c r="GG109" s="40"/>
      <c r="GH109" s="40"/>
      <c r="GI109" s="40"/>
      <c r="GJ109" s="40"/>
      <c r="GK109" s="40"/>
      <c r="GL109" s="40"/>
      <c r="GM109" s="40"/>
      <c r="GN109" s="40"/>
      <c r="GO109" s="40"/>
      <c r="GP109" s="40"/>
      <c r="GQ109" s="40"/>
      <c r="GR109" s="40"/>
      <c r="GS109" s="40"/>
      <c r="GT109" s="40"/>
      <c r="GU109" s="40"/>
      <c r="GV109" s="40"/>
      <c r="GW109" s="40"/>
      <c r="GX109" s="40"/>
      <c r="GY109" s="40"/>
      <c r="GZ109" s="40"/>
      <c r="HA109" s="40"/>
      <c r="HB109" s="40"/>
      <c r="HC109" s="40"/>
      <c r="HD109" s="40"/>
      <c r="HE109" s="40"/>
      <c r="HF109" s="40"/>
      <c r="HG109" s="40"/>
      <c r="HH109" s="40"/>
      <c r="HI109" s="40"/>
      <c r="HJ109" s="40"/>
      <c r="HK109" s="40"/>
      <c r="HL109" s="40"/>
      <c r="HM109" s="40"/>
      <c r="HN109" s="40"/>
      <c r="HO109" s="40"/>
      <c r="HP109" s="40"/>
      <c r="HQ109" s="40"/>
      <c r="HR109" s="40"/>
      <c r="HS109" s="40"/>
      <c r="HT109" s="40"/>
      <c r="HU109" s="40"/>
      <c r="HV109" s="40"/>
      <c r="HW109" s="40"/>
      <c r="HX109" s="40"/>
      <c r="HY109" s="40"/>
      <c r="HZ109" s="40"/>
      <c r="IA109" s="40"/>
      <c r="IB109" s="40"/>
      <c r="IC109" s="40"/>
      <c r="ID109" s="40"/>
      <c r="IE109" s="40"/>
      <c r="IF109" s="40"/>
      <c r="IG109" s="40"/>
      <c r="IH109" s="40"/>
      <c r="II109" s="40"/>
      <c r="IJ109" s="40"/>
      <c r="IK109" s="40"/>
      <c r="IL109" s="40"/>
      <c r="IM109" s="40"/>
      <c r="IN109" s="40"/>
      <c r="IO109" s="40"/>
      <c r="IP109" s="40"/>
      <c r="IQ109" s="40"/>
      <c r="IR109" s="40"/>
      <c r="IS109" s="40"/>
      <c r="IT109" s="40"/>
      <c r="IU109" s="40"/>
      <c r="IV109" s="40"/>
      <c r="IW109" s="40"/>
    </row>
    <row r="110" customFormat="false" ht="13.5" hidden="true" customHeight="false" outlineLevel="0" collapsed="false">
      <c r="A110" s="127"/>
      <c r="B110" s="87"/>
      <c r="C110" s="87"/>
      <c r="D110" s="87"/>
      <c r="E110" s="87"/>
      <c r="F110" s="87"/>
      <c r="G110" s="128"/>
      <c r="H110" s="129"/>
      <c r="I110" s="129"/>
      <c r="J110" s="125"/>
      <c r="K110" s="87"/>
      <c r="L110" s="87"/>
      <c r="M110" s="87"/>
      <c r="N110" s="87"/>
      <c r="O110" s="87"/>
      <c r="P110" s="87"/>
      <c r="Q110" s="88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  <c r="FP110" s="40"/>
      <c r="FQ110" s="40"/>
      <c r="FR110" s="40"/>
      <c r="FS110" s="40"/>
      <c r="FT110" s="40"/>
      <c r="FU110" s="40"/>
      <c r="FV110" s="40"/>
      <c r="FW110" s="40"/>
      <c r="FX110" s="40"/>
      <c r="FY110" s="40"/>
      <c r="FZ110" s="40"/>
      <c r="GA110" s="40"/>
      <c r="GB110" s="40"/>
      <c r="GC110" s="40"/>
      <c r="GD110" s="40"/>
      <c r="GE110" s="40"/>
      <c r="GF110" s="40"/>
      <c r="GG110" s="40"/>
      <c r="GH110" s="40"/>
      <c r="GI110" s="40"/>
      <c r="GJ110" s="40"/>
      <c r="GK110" s="40"/>
      <c r="GL110" s="40"/>
      <c r="GM110" s="40"/>
      <c r="GN110" s="40"/>
      <c r="GO110" s="40"/>
      <c r="GP110" s="40"/>
      <c r="GQ110" s="40"/>
      <c r="GR110" s="40"/>
      <c r="GS110" s="40"/>
      <c r="GT110" s="40"/>
      <c r="GU110" s="40"/>
      <c r="GV110" s="40"/>
      <c r="GW110" s="40"/>
      <c r="GX110" s="40"/>
      <c r="GY110" s="40"/>
      <c r="GZ110" s="40"/>
      <c r="HA110" s="40"/>
      <c r="HB110" s="40"/>
      <c r="HC110" s="40"/>
      <c r="HD110" s="40"/>
      <c r="HE110" s="40"/>
      <c r="HF110" s="40"/>
      <c r="HG110" s="40"/>
      <c r="HH110" s="40"/>
      <c r="HI110" s="40"/>
      <c r="HJ110" s="40"/>
      <c r="HK110" s="40"/>
      <c r="HL110" s="40"/>
      <c r="HM110" s="40"/>
      <c r="HN110" s="40"/>
      <c r="HO110" s="40"/>
      <c r="HP110" s="40"/>
      <c r="HQ110" s="40"/>
      <c r="HR110" s="40"/>
      <c r="HS110" s="40"/>
      <c r="HT110" s="40"/>
      <c r="HU110" s="40"/>
      <c r="HV110" s="40"/>
      <c r="HW110" s="40"/>
      <c r="HX110" s="40"/>
      <c r="HY110" s="40"/>
      <c r="HZ110" s="40"/>
      <c r="IA110" s="40"/>
      <c r="IB110" s="40"/>
      <c r="IC110" s="40"/>
      <c r="ID110" s="40"/>
      <c r="IE110" s="40"/>
      <c r="IF110" s="40"/>
      <c r="IG110" s="40"/>
      <c r="IH110" s="40"/>
      <c r="II110" s="40"/>
      <c r="IJ110" s="40"/>
      <c r="IK110" s="40"/>
      <c r="IL110" s="40"/>
      <c r="IM110" s="40"/>
      <c r="IN110" s="40"/>
      <c r="IO110" s="40"/>
      <c r="IP110" s="40"/>
      <c r="IQ110" s="40"/>
      <c r="IR110" s="40"/>
      <c r="IS110" s="40"/>
      <c r="IT110" s="40"/>
      <c r="IU110" s="40"/>
      <c r="IV110" s="40"/>
      <c r="IW110" s="40"/>
    </row>
    <row r="111" customFormat="false" ht="13.5" hidden="true" customHeight="false" outlineLevel="0" collapsed="false">
      <c r="A111" s="127"/>
      <c r="B111" s="87"/>
      <c r="C111" s="87"/>
      <c r="D111" s="87"/>
      <c r="E111" s="87"/>
      <c r="F111" s="87"/>
      <c r="G111" s="128"/>
      <c r="H111" s="129"/>
      <c r="I111" s="129"/>
      <c r="J111" s="125"/>
      <c r="K111" s="87"/>
      <c r="L111" s="87"/>
      <c r="M111" s="87"/>
      <c r="N111" s="87"/>
      <c r="O111" s="87"/>
      <c r="P111" s="87"/>
      <c r="Q111" s="88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  <c r="FP111" s="40"/>
      <c r="FQ111" s="40"/>
      <c r="FR111" s="40"/>
      <c r="FS111" s="40"/>
      <c r="FT111" s="40"/>
      <c r="FU111" s="40"/>
      <c r="FV111" s="40"/>
      <c r="FW111" s="40"/>
      <c r="FX111" s="40"/>
      <c r="FY111" s="40"/>
      <c r="FZ111" s="40"/>
      <c r="GA111" s="40"/>
      <c r="GB111" s="40"/>
      <c r="GC111" s="40"/>
      <c r="GD111" s="40"/>
      <c r="GE111" s="40"/>
      <c r="GF111" s="40"/>
      <c r="GG111" s="40"/>
      <c r="GH111" s="40"/>
      <c r="GI111" s="40"/>
      <c r="GJ111" s="40"/>
      <c r="GK111" s="40"/>
      <c r="GL111" s="40"/>
      <c r="GM111" s="40"/>
      <c r="GN111" s="40"/>
      <c r="GO111" s="40"/>
      <c r="GP111" s="40"/>
      <c r="GQ111" s="40"/>
      <c r="GR111" s="40"/>
      <c r="GS111" s="40"/>
      <c r="GT111" s="40"/>
      <c r="GU111" s="40"/>
      <c r="GV111" s="40"/>
      <c r="GW111" s="40"/>
      <c r="GX111" s="40"/>
      <c r="GY111" s="40"/>
      <c r="GZ111" s="40"/>
      <c r="HA111" s="40"/>
      <c r="HB111" s="40"/>
      <c r="HC111" s="40"/>
      <c r="HD111" s="40"/>
      <c r="HE111" s="40"/>
      <c r="HF111" s="40"/>
      <c r="HG111" s="40"/>
      <c r="HH111" s="40"/>
      <c r="HI111" s="40"/>
      <c r="HJ111" s="40"/>
      <c r="HK111" s="40"/>
      <c r="HL111" s="40"/>
      <c r="HM111" s="40"/>
      <c r="HN111" s="40"/>
      <c r="HO111" s="40"/>
      <c r="HP111" s="40"/>
      <c r="HQ111" s="40"/>
      <c r="HR111" s="40"/>
      <c r="HS111" s="40"/>
      <c r="HT111" s="40"/>
      <c r="HU111" s="40"/>
      <c r="HV111" s="40"/>
      <c r="HW111" s="40"/>
      <c r="HX111" s="40"/>
      <c r="HY111" s="40"/>
      <c r="HZ111" s="40"/>
      <c r="IA111" s="40"/>
      <c r="IB111" s="40"/>
      <c r="IC111" s="40"/>
      <c r="ID111" s="40"/>
      <c r="IE111" s="40"/>
      <c r="IF111" s="40"/>
      <c r="IG111" s="40"/>
      <c r="IH111" s="40"/>
      <c r="II111" s="40"/>
      <c r="IJ111" s="40"/>
      <c r="IK111" s="40"/>
      <c r="IL111" s="40"/>
      <c r="IM111" s="40"/>
      <c r="IN111" s="40"/>
      <c r="IO111" s="40"/>
      <c r="IP111" s="40"/>
      <c r="IQ111" s="40"/>
      <c r="IR111" s="40"/>
      <c r="IS111" s="40"/>
      <c r="IT111" s="40"/>
      <c r="IU111" s="40"/>
      <c r="IV111" s="40"/>
      <c r="IW111" s="40"/>
    </row>
    <row r="112" customFormat="false" ht="13.5" hidden="true" customHeight="false" outlineLevel="0" collapsed="false">
      <c r="A112" s="127"/>
      <c r="B112" s="87"/>
      <c r="C112" s="87"/>
      <c r="D112" s="87"/>
      <c r="E112" s="87"/>
      <c r="F112" s="87"/>
      <c r="G112" s="128"/>
      <c r="H112" s="129"/>
      <c r="I112" s="129"/>
      <c r="J112" s="125"/>
      <c r="K112" s="87"/>
      <c r="L112" s="87"/>
      <c r="M112" s="87"/>
      <c r="N112" s="87"/>
      <c r="O112" s="87"/>
      <c r="P112" s="87"/>
      <c r="Q112" s="88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  <c r="FP112" s="40"/>
      <c r="FQ112" s="40"/>
      <c r="FR112" s="40"/>
      <c r="FS112" s="40"/>
      <c r="FT112" s="40"/>
      <c r="FU112" s="40"/>
      <c r="FV112" s="40"/>
      <c r="FW112" s="40"/>
      <c r="FX112" s="40"/>
      <c r="FY112" s="40"/>
      <c r="FZ112" s="40"/>
      <c r="GA112" s="40"/>
      <c r="GB112" s="40"/>
      <c r="GC112" s="40"/>
      <c r="GD112" s="40"/>
      <c r="GE112" s="40"/>
      <c r="GF112" s="40"/>
      <c r="GG112" s="40"/>
      <c r="GH112" s="40"/>
      <c r="GI112" s="40"/>
      <c r="GJ112" s="40"/>
      <c r="GK112" s="40"/>
      <c r="GL112" s="40"/>
      <c r="GM112" s="40"/>
      <c r="GN112" s="40"/>
      <c r="GO112" s="40"/>
      <c r="GP112" s="40"/>
      <c r="GQ112" s="40"/>
      <c r="GR112" s="40"/>
      <c r="GS112" s="40"/>
      <c r="GT112" s="40"/>
      <c r="GU112" s="40"/>
      <c r="GV112" s="40"/>
      <c r="GW112" s="40"/>
      <c r="GX112" s="40"/>
      <c r="GY112" s="40"/>
      <c r="GZ112" s="40"/>
      <c r="HA112" s="40"/>
      <c r="HB112" s="40"/>
      <c r="HC112" s="40"/>
      <c r="HD112" s="40"/>
      <c r="HE112" s="40"/>
      <c r="HF112" s="40"/>
      <c r="HG112" s="40"/>
      <c r="HH112" s="40"/>
      <c r="HI112" s="40"/>
      <c r="HJ112" s="40"/>
      <c r="HK112" s="40"/>
      <c r="HL112" s="40"/>
      <c r="HM112" s="40"/>
      <c r="HN112" s="40"/>
      <c r="HO112" s="40"/>
      <c r="HP112" s="40"/>
      <c r="HQ112" s="40"/>
      <c r="HR112" s="40"/>
      <c r="HS112" s="40"/>
      <c r="HT112" s="40"/>
      <c r="HU112" s="40"/>
      <c r="HV112" s="40"/>
      <c r="HW112" s="40"/>
      <c r="HX112" s="40"/>
      <c r="HY112" s="40"/>
      <c r="HZ112" s="40"/>
      <c r="IA112" s="40"/>
      <c r="IB112" s="40"/>
      <c r="IC112" s="40"/>
      <c r="ID112" s="40"/>
      <c r="IE112" s="40"/>
      <c r="IF112" s="40"/>
      <c r="IG112" s="40"/>
      <c r="IH112" s="40"/>
      <c r="II112" s="40"/>
      <c r="IJ112" s="40"/>
      <c r="IK112" s="40"/>
      <c r="IL112" s="40"/>
      <c r="IM112" s="40"/>
      <c r="IN112" s="40"/>
      <c r="IO112" s="40"/>
      <c r="IP112" s="40"/>
      <c r="IQ112" s="40"/>
      <c r="IR112" s="40"/>
      <c r="IS112" s="40"/>
      <c r="IT112" s="40"/>
      <c r="IU112" s="40"/>
      <c r="IV112" s="40"/>
      <c r="IW112" s="40"/>
    </row>
    <row r="113" customFormat="false" ht="13.5" hidden="true" customHeight="false" outlineLevel="0" collapsed="false">
      <c r="A113" s="127"/>
      <c r="B113" s="87"/>
      <c r="C113" s="87"/>
      <c r="D113" s="87"/>
      <c r="E113" s="87"/>
      <c r="F113" s="87"/>
      <c r="G113" s="128"/>
      <c r="H113" s="129"/>
      <c r="I113" s="129"/>
      <c r="J113" s="125"/>
      <c r="K113" s="87"/>
      <c r="L113" s="87"/>
      <c r="M113" s="87"/>
      <c r="N113" s="87"/>
      <c r="O113" s="87"/>
      <c r="P113" s="87"/>
      <c r="Q113" s="88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  <c r="FP113" s="40"/>
      <c r="FQ113" s="40"/>
      <c r="FR113" s="40"/>
      <c r="FS113" s="40"/>
      <c r="FT113" s="40"/>
      <c r="FU113" s="40"/>
      <c r="FV113" s="40"/>
      <c r="FW113" s="40"/>
      <c r="FX113" s="40"/>
      <c r="FY113" s="40"/>
      <c r="FZ113" s="40"/>
      <c r="GA113" s="40"/>
      <c r="GB113" s="40"/>
      <c r="GC113" s="40"/>
      <c r="GD113" s="40"/>
      <c r="GE113" s="40"/>
      <c r="GF113" s="40"/>
      <c r="GG113" s="40"/>
      <c r="GH113" s="40"/>
      <c r="GI113" s="40"/>
      <c r="GJ113" s="40"/>
      <c r="GK113" s="40"/>
      <c r="GL113" s="40"/>
      <c r="GM113" s="40"/>
      <c r="GN113" s="40"/>
      <c r="GO113" s="40"/>
      <c r="GP113" s="40"/>
      <c r="GQ113" s="40"/>
      <c r="GR113" s="40"/>
      <c r="GS113" s="40"/>
      <c r="GT113" s="40"/>
      <c r="GU113" s="40"/>
      <c r="GV113" s="40"/>
      <c r="GW113" s="40"/>
      <c r="GX113" s="40"/>
      <c r="GY113" s="40"/>
      <c r="GZ113" s="40"/>
      <c r="HA113" s="40"/>
      <c r="HB113" s="40"/>
      <c r="HC113" s="40"/>
      <c r="HD113" s="40"/>
      <c r="HE113" s="40"/>
      <c r="HF113" s="40"/>
      <c r="HG113" s="40"/>
      <c r="HH113" s="40"/>
      <c r="HI113" s="40"/>
      <c r="HJ113" s="40"/>
      <c r="HK113" s="40"/>
      <c r="HL113" s="40"/>
      <c r="HM113" s="40"/>
      <c r="HN113" s="40"/>
      <c r="HO113" s="40"/>
      <c r="HP113" s="40"/>
      <c r="HQ113" s="40"/>
      <c r="HR113" s="40"/>
      <c r="HS113" s="40"/>
      <c r="HT113" s="40"/>
      <c r="HU113" s="40"/>
      <c r="HV113" s="40"/>
      <c r="HW113" s="40"/>
      <c r="HX113" s="40"/>
      <c r="HY113" s="40"/>
      <c r="HZ113" s="40"/>
      <c r="IA113" s="40"/>
      <c r="IB113" s="40"/>
      <c r="IC113" s="40"/>
      <c r="ID113" s="40"/>
      <c r="IE113" s="40"/>
      <c r="IF113" s="40"/>
      <c r="IG113" s="40"/>
      <c r="IH113" s="40"/>
      <c r="II113" s="40"/>
      <c r="IJ113" s="40"/>
      <c r="IK113" s="40"/>
      <c r="IL113" s="40"/>
      <c r="IM113" s="40"/>
      <c r="IN113" s="40"/>
      <c r="IO113" s="40"/>
      <c r="IP113" s="40"/>
      <c r="IQ113" s="40"/>
      <c r="IR113" s="40"/>
      <c r="IS113" s="40"/>
      <c r="IT113" s="40"/>
      <c r="IU113" s="40"/>
      <c r="IV113" s="40"/>
      <c r="IW113" s="40"/>
    </row>
    <row r="114" customFormat="false" ht="13.5" hidden="true" customHeight="false" outlineLevel="0" collapsed="false">
      <c r="A114" s="127"/>
      <c r="B114" s="87"/>
      <c r="C114" s="87"/>
      <c r="D114" s="87"/>
      <c r="E114" s="87"/>
      <c r="F114" s="87"/>
      <c r="G114" s="128"/>
      <c r="H114" s="129"/>
      <c r="I114" s="129"/>
      <c r="J114" s="125"/>
      <c r="K114" s="87"/>
      <c r="L114" s="87"/>
      <c r="M114" s="87"/>
      <c r="N114" s="87"/>
      <c r="O114" s="87"/>
      <c r="P114" s="87"/>
      <c r="Q114" s="88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  <c r="FP114" s="40"/>
      <c r="FQ114" s="40"/>
      <c r="FR114" s="40"/>
      <c r="FS114" s="40"/>
      <c r="FT114" s="40"/>
      <c r="FU114" s="40"/>
      <c r="FV114" s="40"/>
      <c r="FW114" s="40"/>
      <c r="FX114" s="40"/>
      <c r="FY114" s="40"/>
      <c r="FZ114" s="40"/>
      <c r="GA114" s="40"/>
      <c r="GB114" s="40"/>
      <c r="GC114" s="40"/>
      <c r="GD114" s="40"/>
      <c r="GE114" s="40"/>
      <c r="GF114" s="40"/>
      <c r="GG114" s="40"/>
      <c r="GH114" s="40"/>
      <c r="GI114" s="40"/>
      <c r="GJ114" s="40"/>
      <c r="GK114" s="40"/>
      <c r="GL114" s="40"/>
      <c r="GM114" s="40"/>
      <c r="GN114" s="40"/>
      <c r="GO114" s="40"/>
      <c r="GP114" s="40"/>
      <c r="GQ114" s="40"/>
      <c r="GR114" s="40"/>
      <c r="GS114" s="40"/>
      <c r="GT114" s="40"/>
      <c r="GU114" s="40"/>
      <c r="GV114" s="40"/>
      <c r="GW114" s="40"/>
      <c r="GX114" s="40"/>
      <c r="GY114" s="40"/>
      <c r="GZ114" s="40"/>
      <c r="HA114" s="40"/>
      <c r="HB114" s="40"/>
      <c r="HC114" s="40"/>
      <c r="HD114" s="40"/>
      <c r="HE114" s="40"/>
      <c r="HF114" s="40"/>
      <c r="HG114" s="40"/>
      <c r="HH114" s="40"/>
      <c r="HI114" s="40"/>
      <c r="HJ114" s="40"/>
      <c r="HK114" s="40"/>
      <c r="HL114" s="40"/>
      <c r="HM114" s="40"/>
      <c r="HN114" s="40"/>
      <c r="HO114" s="40"/>
      <c r="HP114" s="40"/>
      <c r="HQ114" s="40"/>
      <c r="HR114" s="40"/>
      <c r="HS114" s="40"/>
      <c r="HT114" s="40"/>
      <c r="HU114" s="40"/>
      <c r="HV114" s="40"/>
      <c r="HW114" s="40"/>
      <c r="HX114" s="40"/>
      <c r="HY114" s="40"/>
      <c r="HZ114" s="40"/>
      <c r="IA114" s="40"/>
      <c r="IB114" s="40"/>
      <c r="IC114" s="40"/>
      <c r="ID114" s="40"/>
      <c r="IE114" s="40"/>
      <c r="IF114" s="40"/>
      <c r="IG114" s="40"/>
      <c r="IH114" s="40"/>
      <c r="II114" s="40"/>
      <c r="IJ114" s="40"/>
      <c r="IK114" s="40"/>
      <c r="IL114" s="40"/>
      <c r="IM114" s="40"/>
      <c r="IN114" s="40"/>
      <c r="IO114" s="40"/>
      <c r="IP114" s="40"/>
      <c r="IQ114" s="40"/>
      <c r="IR114" s="40"/>
      <c r="IS114" s="40"/>
      <c r="IT114" s="40"/>
      <c r="IU114" s="40"/>
      <c r="IV114" s="40"/>
      <c r="IW114" s="40"/>
    </row>
    <row r="115" customFormat="false" ht="13.5" hidden="true" customHeight="false" outlineLevel="0" collapsed="false">
      <c r="A115" s="127"/>
      <c r="B115" s="87"/>
      <c r="C115" s="87"/>
      <c r="D115" s="87"/>
      <c r="E115" s="87"/>
      <c r="F115" s="87"/>
      <c r="G115" s="128"/>
      <c r="H115" s="129"/>
      <c r="I115" s="129"/>
      <c r="J115" s="125"/>
      <c r="K115" s="87"/>
      <c r="L115" s="87"/>
      <c r="M115" s="87"/>
      <c r="N115" s="87"/>
      <c r="O115" s="87"/>
      <c r="P115" s="87"/>
      <c r="Q115" s="88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40"/>
      <c r="IL115" s="40"/>
      <c r="IM115" s="40"/>
      <c r="IN115" s="40"/>
      <c r="IO115" s="40"/>
      <c r="IP115" s="40"/>
      <c r="IQ115" s="40"/>
      <c r="IR115" s="40"/>
      <c r="IS115" s="40"/>
      <c r="IT115" s="40"/>
      <c r="IU115" s="40"/>
      <c r="IV115" s="40"/>
      <c r="IW115" s="40"/>
    </row>
    <row r="116" customFormat="false" ht="13.5" hidden="true" customHeight="false" outlineLevel="0" collapsed="false">
      <c r="A116" s="127"/>
      <c r="B116" s="87"/>
      <c r="C116" s="87"/>
      <c r="D116" s="87"/>
      <c r="E116" s="87"/>
      <c r="F116" s="87"/>
      <c r="G116" s="128"/>
      <c r="H116" s="129"/>
      <c r="I116" s="129"/>
      <c r="J116" s="125"/>
      <c r="K116" s="87"/>
      <c r="L116" s="87"/>
      <c r="M116" s="87"/>
      <c r="N116" s="87"/>
      <c r="O116" s="87"/>
      <c r="P116" s="87"/>
      <c r="Q116" s="88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  <c r="FP116" s="40"/>
      <c r="FQ116" s="40"/>
      <c r="FR116" s="40"/>
      <c r="FS116" s="40"/>
      <c r="FT116" s="40"/>
      <c r="FU116" s="40"/>
      <c r="FV116" s="40"/>
      <c r="FW116" s="40"/>
      <c r="FX116" s="40"/>
      <c r="FY116" s="40"/>
      <c r="FZ116" s="40"/>
      <c r="GA116" s="40"/>
      <c r="GB116" s="40"/>
      <c r="GC116" s="40"/>
      <c r="GD116" s="40"/>
      <c r="GE116" s="40"/>
      <c r="GF116" s="40"/>
      <c r="GG116" s="40"/>
      <c r="GH116" s="40"/>
      <c r="GI116" s="40"/>
      <c r="GJ116" s="40"/>
      <c r="GK116" s="40"/>
      <c r="GL116" s="40"/>
      <c r="GM116" s="40"/>
      <c r="GN116" s="40"/>
      <c r="GO116" s="40"/>
      <c r="GP116" s="40"/>
      <c r="GQ116" s="40"/>
      <c r="GR116" s="40"/>
      <c r="GS116" s="40"/>
      <c r="GT116" s="40"/>
      <c r="GU116" s="40"/>
      <c r="GV116" s="40"/>
      <c r="GW116" s="40"/>
      <c r="GX116" s="40"/>
      <c r="GY116" s="40"/>
      <c r="GZ116" s="40"/>
      <c r="HA116" s="40"/>
      <c r="HB116" s="40"/>
      <c r="HC116" s="40"/>
      <c r="HD116" s="40"/>
      <c r="HE116" s="40"/>
      <c r="HF116" s="40"/>
      <c r="HG116" s="40"/>
      <c r="HH116" s="40"/>
      <c r="HI116" s="40"/>
      <c r="HJ116" s="40"/>
      <c r="HK116" s="40"/>
      <c r="HL116" s="40"/>
      <c r="HM116" s="40"/>
      <c r="HN116" s="40"/>
      <c r="HO116" s="40"/>
      <c r="HP116" s="40"/>
      <c r="HQ116" s="40"/>
      <c r="HR116" s="40"/>
      <c r="HS116" s="40"/>
      <c r="HT116" s="40"/>
      <c r="HU116" s="40"/>
      <c r="HV116" s="40"/>
      <c r="HW116" s="40"/>
      <c r="HX116" s="40"/>
      <c r="HY116" s="40"/>
      <c r="HZ116" s="40"/>
      <c r="IA116" s="40"/>
      <c r="IB116" s="40"/>
      <c r="IC116" s="40"/>
      <c r="ID116" s="40"/>
      <c r="IE116" s="40"/>
      <c r="IF116" s="40"/>
      <c r="IG116" s="40"/>
      <c r="IH116" s="40"/>
      <c r="II116" s="40"/>
      <c r="IJ116" s="40"/>
      <c r="IK116" s="40"/>
      <c r="IL116" s="40"/>
      <c r="IM116" s="40"/>
      <c r="IN116" s="40"/>
      <c r="IO116" s="40"/>
      <c r="IP116" s="40"/>
      <c r="IQ116" s="40"/>
      <c r="IR116" s="40"/>
      <c r="IS116" s="40"/>
      <c r="IT116" s="40"/>
      <c r="IU116" s="40"/>
      <c r="IV116" s="40"/>
      <c r="IW116" s="40"/>
    </row>
    <row r="117" customFormat="false" ht="13.5" hidden="true" customHeight="false" outlineLevel="0" collapsed="false">
      <c r="A117" s="127"/>
      <c r="B117" s="87"/>
      <c r="C117" s="87"/>
      <c r="D117" s="87"/>
      <c r="E117" s="87"/>
      <c r="F117" s="87"/>
      <c r="G117" s="128"/>
      <c r="H117" s="129"/>
      <c r="I117" s="129"/>
      <c r="J117" s="125"/>
      <c r="K117" s="87"/>
      <c r="L117" s="87"/>
      <c r="M117" s="87"/>
      <c r="N117" s="87"/>
      <c r="O117" s="87"/>
      <c r="P117" s="87"/>
      <c r="Q117" s="88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  <c r="FP117" s="40"/>
      <c r="FQ117" s="40"/>
      <c r="FR117" s="40"/>
      <c r="FS117" s="40"/>
      <c r="FT117" s="40"/>
      <c r="FU117" s="40"/>
      <c r="FV117" s="40"/>
      <c r="FW117" s="40"/>
      <c r="FX117" s="40"/>
      <c r="FY117" s="40"/>
      <c r="FZ117" s="40"/>
      <c r="GA117" s="40"/>
      <c r="GB117" s="40"/>
      <c r="GC117" s="40"/>
      <c r="GD117" s="40"/>
      <c r="GE117" s="40"/>
      <c r="GF117" s="40"/>
      <c r="GG117" s="40"/>
      <c r="GH117" s="40"/>
      <c r="GI117" s="40"/>
      <c r="GJ117" s="40"/>
      <c r="GK117" s="40"/>
      <c r="GL117" s="40"/>
      <c r="GM117" s="40"/>
      <c r="GN117" s="40"/>
      <c r="GO117" s="40"/>
      <c r="GP117" s="40"/>
      <c r="GQ117" s="40"/>
      <c r="GR117" s="40"/>
      <c r="GS117" s="40"/>
      <c r="GT117" s="40"/>
      <c r="GU117" s="40"/>
      <c r="GV117" s="40"/>
      <c r="GW117" s="40"/>
      <c r="GX117" s="40"/>
      <c r="GY117" s="40"/>
      <c r="GZ117" s="40"/>
      <c r="HA117" s="40"/>
      <c r="HB117" s="40"/>
      <c r="HC117" s="40"/>
      <c r="HD117" s="40"/>
      <c r="HE117" s="40"/>
      <c r="HF117" s="40"/>
      <c r="HG117" s="40"/>
      <c r="HH117" s="40"/>
      <c r="HI117" s="40"/>
      <c r="HJ117" s="40"/>
      <c r="HK117" s="40"/>
      <c r="HL117" s="40"/>
      <c r="HM117" s="40"/>
      <c r="HN117" s="40"/>
      <c r="HO117" s="40"/>
      <c r="HP117" s="40"/>
      <c r="HQ117" s="40"/>
      <c r="HR117" s="40"/>
      <c r="HS117" s="40"/>
      <c r="HT117" s="40"/>
      <c r="HU117" s="40"/>
      <c r="HV117" s="40"/>
      <c r="HW117" s="40"/>
      <c r="HX117" s="40"/>
      <c r="HY117" s="40"/>
      <c r="HZ117" s="40"/>
      <c r="IA117" s="40"/>
      <c r="IB117" s="40"/>
      <c r="IC117" s="40"/>
      <c r="ID117" s="40"/>
      <c r="IE117" s="40"/>
      <c r="IF117" s="40"/>
      <c r="IG117" s="40"/>
      <c r="IH117" s="40"/>
      <c r="II117" s="40"/>
      <c r="IJ117" s="40"/>
      <c r="IK117" s="40"/>
      <c r="IL117" s="40"/>
      <c r="IM117" s="40"/>
      <c r="IN117" s="40"/>
      <c r="IO117" s="40"/>
      <c r="IP117" s="40"/>
      <c r="IQ117" s="40"/>
      <c r="IR117" s="40"/>
      <c r="IS117" s="40"/>
      <c r="IT117" s="40"/>
      <c r="IU117" s="40"/>
      <c r="IV117" s="40"/>
      <c r="IW117" s="40"/>
    </row>
    <row r="118" customFormat="false" ht="13.5" hidden="true" customHeight="false" outlineLevel="0" collapsed="false">
      <c r="A118" s="127"/>
      <c r="B118" s="87"/>
      <c r="C118" s="87"/>
      <c r="D118" s="87"/>
      <c r="E118" s="87"/>
      <c r="F118" s="87"/>
      <c r="G118" s="128"/>
      <c r="H118" s="129"/>
      <c r="I118" s="129"/>
      <c r="J118" s="125"/>
      <c r="K118" s="87"/>
      <c r="L118" s="87"/>
      <c r="M118" s="87"/>
      <c r="N118" s="87"/>
      <c r="O118" s="87"/>
      <c r="P118" s="87"/>
      <c r="Q118" s="88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  <c r="FP118" s="40"/>
      <c r="FQ118" s="40"/>
      <c r="FR118" s="40"/>
      <c r="FS118" s="40"/>
      <c r="FT118" s="40"/>
      <c r="FU118" s="40"/>
      <c r="FV118" s="40"/>
      <c r="FW118" s="40"/>
      <c r="FX118" s="40"/>
      <c r="FY118" s="40"/>
      <c r="FZ118" s="40"/>
      <c r="GA118" s="40"/>
      <c r="GB118" s="40"/>
      <c r="GC118" s="40"/>
      <c r="GD118" s="40"/>
      <c r="GE118" s="40"/>
      <c r="GF118" s="40"/>
      <c r="GG118" s="40"/>
      <c r="GH118" s="40"/>
      <c r="GI118" s="40"/>
      <c r="GJ118" s="40"/>
      <c r="GK118" s="40"/>
      <c r="GL118" s="40"/>
      <c r="GM118" s="40"/>
      <c r="GN118" s="40"/>
      <c r="GO118" s="40"/>
      <c r="GP118" s="40"/>
      <c r="GQ118" s="40"/>
      <c r="GR118" s="40"/>
      <c r="GS118" s="40"/>
      <c r="GT118" s="40"/>
      <c r="GU118" s="40"/>
      <c r="GV118" s="40"/>
      <c r="GW118" s="40"/>
      <c r="GX118" s="40"/>
      <c r="GY118" s="40"/>
      <c r="GZ118" s="40"/>
      <c r="HA118" s="40"/>
      <c r="HB118" s="40"/>
      <c r="HC118" s="40"/>
      <c r="HD118" s="40"/>
      <c r="HE118" s="40"/>
      <c r="HF118" s="40"/>
      <c r="HG118" s="40"/>
      <c r="HH118" s="40"/>
      <c r="HI118" s="40"/>
      <c r="HJ118" s="40"/>
      <c r="HK118" s="40"/>
      <c r="HL118" s="40"/>
      <c r="HM118" s="40"/>
      <c r="HN118" s="40"/>
      <c r="HO118" s="40"/>
      <c r="HP118" s="40"/>
      <c r="HQ118" s="40"/>
      <c r="HR118" s="40"/>
      <c r="HS118" s="40"/>
      <c r="HT118" s="40"/>
      <c r="HU118" s="40"/>
      <c r="HV118" s="40"/>
      <c r="HW118" s="40"/>
      <c r="HX118" s="40"/>
      <c r="HY118" s="40"/>
      <c r="HZ118" s="40"/>
      <c r="IA118" s="40"/>
      <c r="IB118" s="40"/>
      <c r="IC118" s="40"/>
      <c r="ID118" s="40"/>
      <c r="IE118" s="40"/>
      <c r="IF118" s="40"/>
      <c r="IG118" s="40"/>
      <c r="IH118" s="40"/>
      <c r="II118" s="40"/>
      <c r="IJ118" s="40"/>
      <c r="IK118" s="40"/>
      <c r="IL118" s="40"/>
      <c r="IM118" s="40"/>
      <c r="IN118" s="40"/>
      <c r="IO118" s="40"/>
      <c r="IP118" s="40"/>
      <c r="IQ118" s="40"/>
      <c r="IR118" s="40"/>
      <c r="IS118" s="40"/>
      <c r="IT118" s="40"/>
      <c r="IU118" s="40"/>
      <c r="IV118" s="40"/>
      <c r="IW118" s="40"/>
    </row>
    <row r="119" customFormat="false" ht="13.5" hidden="true" customHeight="false" outlineLevel="0" collapsed="false">
      <c r="A119" s="127"/>
      <c r="B119" s="87"/>
      <c r="C119" s="87"/>
      <c r="D119" s="87"/>
      <c r="E119" s="87"/>
      <c r="F119" s="87"/>
      <c r="G119" s="128"/>
      <c r="H119" s="129"/>
      <c r="I119" s="129"/>
      <c r="J119" s="125"/>
      <c r="K119" s="87"/>
      <c r="L119" s="87"/>
      <c r="M119" s="87"/>
      <c r="N119" s="87"/>
      <c r="O119" s="87"/>
      <c r="P119" s="87"/>
      <c r="Q119" s="88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  <c r="FP119" s="40"/>
      <c r="FQ119" s="40"/>
      <c r="FR119" s="40"/>
      <c r="FS119" s="40"/>
      <c r="FT119" s="40"/>
      <c r="FU119" s="40"/>
      <c r="FV119" s="40"/>
      <c r="FW119" s="40"/>
      <c r="FX119" s="40"/>
      <c r="FY119" s="40"/>
      <c r="FZ119" s="40"/>
      <c r="GA119" s="40"/>
      <c r="GB119" s="40"/>
      <c r="GC119" s="40"/>
      <c r="GD119" s="40"/>
      <c r="GE119" s="40"/>
      <c r="GF119" s="40"/>
      <c r="GG119" s="40"/>
      <c r="GH119" s="40"/>
      <c r="GI119" s="40"/>
      <c r="GJ119" s="40"/>
      <c r="GK119" s="40"/>
      <c r="GL119" s="40"/>
      <c r="GM119" s="40"/>
      <c r="GN119" s="40"/>
      <c r="GO119" s="40"/>
      <c r="GP119" s="40"/>
      <c r="GQ119" s="40"/>
      <c r="GR119" s="40"/>
      <c r="GS119" s="40"/>
      <c r="GT119" s="40"/>
      <c r="GU119" s="40"/>
      <c r="GV119" s="40"/>
      <c r="GW119" s="40"/>
      <c r="GX119" s="40"/>
      <c r="GY119" s="40"/>
      <c r="GZ119" s="40"/>
      <c r="HA119" s="40"/>
      <c r="HB119" s="40"/>
      <c r="HC119" s="40"/>
      <c r="HD119" s="40"/>
      <c r="HE119" s="40"/>
      <c r="HF119" s="40"/>
      <c r="HG119" s="40"/>
      <c r="HH119" s="40"/>
      <c r="HI119" s="40"/>
      <c r="HJ119" s="40"/>
      <c r="HK119" s="40"/>
      <c r="HL119" s="40"/>
      <c r="HM119" s="40"/>
      <c r="HN119" s="40"/>
      <c r="HO119" s="40"/>
      <c r="HP119" s="40"/>
      <c r="HQ119" s="40"/>
      <c r="HR119" s="40"/>
      <c r="HS119" s="40"/>
      <c r="HT119" s="40"/>
      <c r="HU119" s="40"/>
      <c r="HV119" s="40"/>
      <c r="HW119" s="40"/>
      <c r="HX119" s="40"/>
      <c r="HY119" s="40"/>
      <c r="HZ119" s="40"/>
      <c r="IA119" s="40"/>
      <c r="IB119" s="40"/>
      <c r="IC119" s="40"/>
      <c r="ID119" s="40"/>
      <c r="IE119" s="40"/>
      <c r="IF119" s="40"/>
      <c r="IG119" s="40"/>
      <c r="IH119" s="40"/>
      <c r="II119" s="40"/>
      <c r="IJ119" s="40"/>
      <c r="IK119" s="40"/>
      <c r="IL119" s="40"/>
      <c r="IM119" s="40"/>
      <c r="IN119" s="40"/>
      <c r="IO119" s="40"/>
      <c r="IP119" s="40"/>
      <c r="IQ119" s="40"/>
      <c r="IR119" s="40"/>
      <c r="IS119" s="40"/>
      <c r="IT119" s="40"/>
      <c r="IU119" s="40"/>
      <c r="IV119" s="40"/>
      <c r="IW119" s="40"/>
    </row>
    <row r="120" customFormat="false" ht="13.5" hidden="true" customHeight="false" outlineLevel="0" collapsed="false">
      <c r="A120" s="127"/>
      <c r="B120" s="87"/>
      <c r="C120" s="87"/>
      <c r="D120" s="87"/>
      <c r="E120" s="87"/>
      <c r="F120" s="87"/>
      <c r="G120" s="128"/>
      <c r="H120" s="129"/>
      <c r="I120" s="129"/>
      <c r="J120" s="125"/>
      <c r="K120" s="87"/>
      <c r="L120" s="87"/>
      <c r="M120" s="87"/>
      <c r="N120" s="87"/>
      <c r="O120" s="87"/>
      <c r="P120" s="87"/>
      <c r="Q120" s="88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  <c r="FP120" s="40"/>
      <c r="FQ120" s="40"/>
      <c r="FR120" s="40"/>
      <c r="FS120" s="40"/>
      <c r="FT120" s="40"/>
      <c r="FU120" s="40"/>
      <c r="FV120" s="40"/>
      <c r="FW120" s="40"/>
      <c r="FX120" s="40"/>
      <c r="FY120" s="40"/>
      <c r="FZ120" s="40"/>
      <c r="GA120" s="40"/>
      <c r="GB120" s="40"/>
      <c r="GC120" s="40"/>
      <c r="GD120" s="40"/>
      <c r="GE120" s="40"/>
      <c r="GF120" s="40"/>
      <c r="GG120" s="40"/>
      <c r="GH120" s="40"/>
      <c r="GI120" s="40"/>
      <c r="GJ120" s="40"/>
      <c r="GK120" s="40"/>
      <c r="GL120" s="40"/>
      <c r="GM120" s="40"/>
      <c r="GN120" s="40"/>
      <c r="GO120" s="40"/>
      <c r="GP120" s="40"/>
      <c r="GQ120" s="40"/>
      <c r="GR120" s="40"/>
      <c r="GS120" s="40"/>
      <c r="GT120" s="40"/>
      <c r="GU120" s="40"/>
      <c r="GV120" s="40"/>
      <c r="GW120" s="40"/>
      <c r="GX120" s="40"/>
      <c r="GY120" s="40"/>
      <c r="GZ120" s="40"/>
      <c r="HA120" s="40"/>
      <c r="HB120" s="40"/>
      <c r="HC120" s="40"/>
      <c r="HD120" s="40"/>
      <c r="HE120" s="40"/>
      <c r="HF120" s="40"/>
      <c r="HG120" s="40"/>
      <c r="HH120" s="40"/>
      <c r="HI120" s="40"/>
      <c r="HJ120" s="40"/>
      <c r="HK120" s="40"/>
      <c r="HL120" s="40"/>
      <c r="HM120" s="40"/>
      <c r="HN120" s="40"/>
      <c r="HO120" s="40"/>
      <c r="HP120" s="40"/>
      <c r="HQ120" s="40"/>
      <c r="HR120" s="40"/>
      <c r="HS120" s="40"/>
      <c r="HT120" s="40"/>
      <c r="HU120" s="40"/>
      <c r="HV120" s="40"/>
      <c r="HW120" s="40"/>
      <c r="HX120" s="40"/>
      <c r="HY120" s="40"/>
      <c r="HZ120" s="40"/>
      <c r="IA120" s="40"/>
      <c r="IB120" s="40"/>
      <c r="IC120" s="40"/>
      <c r="ID120" s="40"/>
      <c r="IE120" s="40"/>
      <c r="IF120" s="40"/>
      <c r="IG120" s="40"/>
      <c r="IH120" s="40"/>
      <c r="II120" s="40"/>
      <c r="IJ120" s="40"/>
      <c r="IK120" s="40"/>
      <c r="IL120" s="40"/>
      <c r="IM120" s="40"/>
      <c r="IN120" s="40"/>
      <c r="IO120" s="40"/>
      <c r="IP120" s="40"/>
      <c r="IQ120" s="40"/>
      <c r="IR120" s="40"/>
      <c r="IS120" s="40"/>
      <c r="IT120" s="40"/>
      <c r="IU120" s="40"/>
      <c r="IV120" s="40"/>
      <c r="IW120" s="40"/>
    </row>
    <row r="121" customFormat="false" ht="13.5" hidden="true" customHeight="false" outlineLevel="0" collapsed="false">
      <c r="A121" s="127"/>
      <c r="B121" s="87"/>
      <c r="C121" s="87"/>
      <c r="D121" s="87"/>
      <c r="E121" s="87"/>
      <c r="F121" s="87"/>
      <c r="G121" s="128"/>
      <c r="H121" s="129"/>
      <c r="I121" s="129"/>
      <c r="J121" s="125"/>
      <c r="K121" s="87"/>
      <c r="L121" s="87"/>
      <c r="M121" s="87"/>
      <c r="N121" s="87"/>
      <c r="O121" s="87"/>
      <c r="P121" s="87"/>
      <c r="Q121" s="88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  <c r="FP121" s="40"/>
      <c r="FQ121" s="40"/>
      <c r="FR121" s="40"/>
      <c r="FS121" s="40"/>
      <c r="FT121" s="40"/>
      <c r="FU121" s="40"/>
      <c r="FV121" s="40"/>
      <c r="FW121" s="40"/>
      <c r="FX121" s="40"/>
      <c r="FY121" s="40"/>
      <c r="FZ121" s="40"/>
      <c r="GA121" s="40"/>
      <c r="GB121" s="40"/>
      <c r="GC121" s="40"/>
      <c r="GD121" s="40"/>
      <c r="GE121" s="40"/>
      <c r="GF121" s="40"/>
      <c r="GG121" s="40"/>
      <c r="GH121" s="40"/>
      <c r="GI121" s="40"/>
      <c r="GJ121" s="40"/>
      <c r="GK121" s="40"/>
      <c r="GL121" s="40"/>
      <c r="GM121" s="40"/>
      <c r="GN121" s="40"/>
      <c r="GO121" s="40"/>
      <c r="GP121" s="40"/>
      <c r="GQ121" s="40"/>
      <c r="GR121" s="40"/>
      <c r="GS121" s="40"/>
      <c r="GT121" s="40"/>
      <c r="GU121" s="40"/>
      <c r="GV121" s="40"/>
      <c r="GW121" s="40"/>
      <c r="GX121" s="40"/>
      <c r="GY121" s="40"/>
      <c r="GZ121" s="40"/>
      <c r="HA121" s="40"/>
      <c r="HB121" s="40"/>
      <c r="HC121" s="40"/>
      <c r="HD121" s="40"/>
      <c r="HE121" s="40"/>
      <c r="HF121" s="40"/>
      <c r="HG121" s="40"/>
      <c r="HH121" s="40"/>
      <c r="HI121" s="40"/>
      <c r="HJ121" s="40"/>
      <c r="HK121" s="40"/>
      <c r="HL121" s="40"/>
      <c r="HM121" s="40"/>
      <c r="HN121" s="40"/>
      <c r="HO121" s="40"/>
      <c r="HP121" s="40"/>
      <c r="HQ121" s="40"/>
      <c r="HR121" s="40"/>
      <c r="HS121" s="40"/>
      <c r="HT121" s="40"/>
      <c r="HU121" s="40"/>
      <c r="HV121" s="40"/>
      <c r="HW121" s="40"/>
      <c r="HX121" s="40"/>
      <c r="HY121" s="40"/>
      <c r="HZ121" s="40"/>
      <c r="IA121" s="40"/>
      <c r="IB121" s="40"/>
      <c r="IC121" s="40"/>
      <c r="ID121" s="40"/>
      <c r="IE121" s="40"/>
      <c r="IF121" s="40"/>
      <c r="IG121" s="40"/>
      <c r="IH121" s="40"/>
      <c r="II121" s="40"/>
      <c r="IJ121" s="40"/>
      <c r="IK121" s="40"/>
      <c r="IL121" s="40"/>
      <c r="IM121" s="40"/>
      <c r="IN121" s="40"/>
      <c r="IO121" s="40"/>
      <c r="IP121" s="40"/>
      <c r="IQ121" s="40"/>
      <c r="IR121" s="40"/>
      <c r="IS121" s="40"/>
      <c r="IT121" s="40"/>
      <c r="IU121" s="40"/>
      <c r="IV121" s="40"/>
      <c r="IW121" s="40"/>
    </row>
    <row r="122" customFormat="false" ht="13.5" hidden="true" customHeight="false" outlineLevel="0" collapsed="false">
      <c r="A122" s="127"/>
      <c r="B122" s="87"/>
      <c r="C122" s="87"/>
      <c r="D122" s="87"/>
      <c r="E122" s="87"/>
      <c r="F122" s="87"/>
      <c r="G122" s="128"/>
      <c r="H122" s="129"/>
      <c r="I122" s="129"/>
      <c r="J122" s="125"/>
      <c r="K122" s="87"/>
      <c r="L122" s="87"/>
      <c r="M122" s="87"/>
      <c r="N122" s="87"/>
      <c r="O122" s="87"/>
      <c r="P122" s="87"/>
      <c r="Q122" s="88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  <c r="FP122" s="40"/>
      <c r="FQ122" s="40"/>
      <c r="FR122" s="40"/>
      <c r="FS122" s="40"/>
      <c r="FT122" s="40"/>
      <c r="FU122" s="40"/>
      <c r="FV122" s="40"/>
      <c r="FW122" s="40"/>
      <c r="FX122" s="40"/>
      <c r="FY122" s="40"/>
      <c r="FZ122" s="40"/>
      <c r="GA122" s="40"/>
      <c r="GB122" s="40"/>
      <c r="GC122" s="40"/>
      <c r="GD122" s="40"/>
      <c r="GE122" s="40"/>
      <c r="GF122" s="40"/>
      <c r="GG122" s="40"/>
      <c r="GH122" s="40"/>
      <c r="GI122" s="40"/>
      <c r="GJ122" s="40"/>
      <c r="GK122" s="40"/>
      <c r="GL122" s="40"/>
      <c r="GM122" s="40"/>
      <c r="GN122" s="40"/>
      <c r="GO122" s="40"/>
      <c r="GP122" s="40"/>
      <c r="GQ122" s="40"/>
      <c r="GR122" s="40"/>
      <c r="GS122" s="40"/>
      <c r="GT122" s="40"/>
      <c r="GU122" s="40"/>
      <c r="GV122" s="40"/>
      <c r="GW122" s="40"/>
      <c r="GX122" s="40"/>
      <c r="GY122" s="40"/>
      <c r="GZ122" s="40"/>
      <c r="HA122" s="40"/>
      <c r="HB122" s="40"/>
      <c r="HC122" s="40"/>
      <c r="HD122" s="40"/>
      <c r="HE122" s="40"/>
      <c r="HF122" s="40"/>
      <c r="HG122" s="40"/>
      <c r="HH122" s="40"/>
      <c r="HI122" s="40"/>
      <c r="HJ122" s="40"/>
      <c r="HK122" s="40"/>
      <c r="HL122" s="40"/>
      <c r="HM122" s="40"/>
      <c r="HN122" s="40"/>
      <c r="HO122" s="40"/>
      <c r="HP122" s="40"/>
      <c r="HQ122" s="40"/>
      <c r="HR122" s="40"/>
      <c r="HS122" s="40"/>
      <c r="HT122" s="40"/>
      <c r="HU122" s="40"/>
      <c r="HV122" s="40"/>
      <c r="HW122" s="40"/>
      <c r="HX122" s="40"/>
      <c r="HY122" s="40"/>
      <c r="HZ122" s="40"/>
      <c r="IA122" s="40"/>
      <c r="IB122" s="40"/>
      <c r="IC122" s="40"/>
      <c r="ID122" s="40"/>
      <c r="IE122" s="40"/>
      <c r="IF122" s="40"/>
      <c r="IG122" s="40"/>
      <c r="IH122" s="40"/>
      <c r="II122" s="40"/>
      <c r="IJ122" s="40"/>
      <c r="IK122" s="40"/>
      <c r="IL122" s="40"/>
      <c r="IM122" s="40"/>
      <c r="IN122" s="40"/>
      <c r="IO122" s="40"/>
      <c r="IP122" s="40"/>
      <c r="IQ122" s="40"/>
      <c r="IR122" s="40"/>
      <c r="IS122" s="40"/>
      <c r="IT122" s="40"/>
      <c r="IU122" s="40"/>
      <c r="IV122" s="40"/>
      <c r="IW122" s="40"/>
    </row>
    <row r="123" customFormat="false" ht="13.5" hidden="true" customHeight="false" outlineLevel="0" collapsed="false">
      <c r="A123" s="127"/>
      <c r="B123" s="87"/>
      <c r="C123" s="87"/>
      <c r="D123" s="87"/>
      <c r="E123" s="87"/>
      <c r="F123" s="87"/>
      <c r="G123" s="128"/>
      <c r="H123" s="129"/>
      <c r="I123" s="129"/>
      <c r="J123" s="125"/>
      <c r="K123" s="87"/>
      <c r="L123" s="87"/>
      <c r="M123" s="87"/>
      <c r="N123" s="87"/>
      <c r="O123" s="87"/>
      <c r="P123" s="87"/>
      <c r="Q123" s="88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  <c r="FP123" s="40"/>
      <c r="FQ123" s="40"/>
      <c r="FR123" s="40"/>
      <c r="FS123" s="40"/>
      <c r="FT123" s="40"/>
      <c r="FU123" s="40"/>
      <c r="FV123" s="40"/>
      <c r="FW123" s="40"/>
      <c r="FX123" s="40"/>
      <c r="FY123" s="40"/>
      <c r="FZ123" s="40"/>
      <c r="GA123" s="40"/>
      <c r="GB123" s="40"/>
      <c r="GC123" s="40"/>
      <c r="GD123" s="40"/>
      <c r="GE123" s="40"/>
      <c r="GF123" s="40"/>
      <c r="GG123" s="40"/>
      <c r="GH123" s="40"/>
      <c r="GI123" s="40"/>
      <c r="GJ123" s="40"/>
      <c r="GK123" s="40"/>
      <c r="GL123" s="40"/>
      <c r="GM123" s="40"/>
      <c r="GN123" s="40"/>
      <c r="GO123" s="40"/>
      <c r="GP123" s="40"/>
      <c r="GQ123" s="40"/>
      <c r="GR123" s="40"/>
      <c r="GS123" s="40"/>
      <c r="GT123" s="40"/>
      <c r="GU123" s="40"/>
      <c r="GV123" s="40"/>
      <c r="GW123" s="40"/>
      <c r="GX123" s="40"/>
      <c r="GY123" s="40"/>
      <c r="GZ123" s="40"/>
      <c r="HA123" s="40"/>
      <c r="HB123" s="40"/>
      <c r="HC123" s="40"/>
      <c r="HD123" s="40"/>
      <c r="HE123" s="40"/>
      <c r="HF123" s="40"/>
      <c r="HG123" s="40"/>
      <c r="HH123" s="40"/>
      <c r="HI123" s="40"/>
      <c r="HJ123" s="40"/>
      <c r="HK123" s="40"/>
      <c r="HL123" s="40"/>
      <c r="HM123" s="40"/>
      <c r="HN123" s="40"/>
      <c r="HO123" s="40"/>
      <c r="HP123" s="40"/>
      <c r="HQ123" s="40"/>
      <c r="HR123" s="40"/>
      <c r="HS123" s="40"/>
      <c r="HT123" s="40"/>
      <c r="HU123" s="40"/>
      <c r="HV123" s="40"/>
      <c r="HW123" s="40"/>
      <c r="HX123" s="40"/>
      <c r="HY123" s="40"/>
      <c r="HZ123" s="40"/>
      <c r="IA123" s="40"/>
      <c r="IB123" s="40"/>
      <c r="IC123" s="40"/>
      <c r="ID123" s="40"/>
      <c r="IE123" s="40"/>
      <c r="IF123" s="40"/>
      <c r="IG123" s="40"/>
      <c r="IH123" s="40"/>
      <c r="II123" s="40"/>
      <c r="IJ123" s="40"/>
      <c r="IK123" s="40"/>
      <c r="IL123" s="40"/>
      <c r="IM123" s="40"/>
      <c r="IN123" s="40"/>
      <c r="IO123" s="40"/>
      <c r="IP123" s="40"/>
      <c r="IQ123" s="40"/>
      <c r="IR123" s="40"/>
      <c r="IS123" s="40"/>
      <c r="IT123" s="40"/>
      <c r="IU123" s="40"/>
      <c r="IV123" s="40"/>
      <c r="IW123" s="40"/>
    </row>
    <row r="124" customFormat="false" ht="13.5" hidden="true" customHeight="false" outlineLevel="0" collapsed="false">
      <c r="A124" s="127"/>
      <c r="B124" s="87"/>
      <c r="C124" s="87"/>
      <c r="D124" s="87"/>
      <c r="E124" s="87"/>
      <c r="F124" s="87"/>
      <c r="G124" s="128"/>
      <c r="H124" s="129"/>
      <c r="I124" s="129"/>
      <c r="J124" s="125"/>
      <c r="K124" s="87"/>
      <c r="L124" s="87"/>
      <c r="M124" s="87"/>
      <c r="N124" s="87"/>
      <c r="O124" s="87"/>
      <c r="P124" s="87"/>
      <c r="Q124" s="88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  <c r="FP124" s="40"/>
      <c r="FQ124" s="40"/>
      <c r="FR124" s="40"/>
      <c r="FS124" s="40"/>
      <c r="FT124" s="40"/>
      <c r="FU124" s="40"/>
      <c r="FV124" s="40"/>
      <c r="FW124" s="40"/>
      <c r="FX124" s="40"/>
      <c r="FY124" s="40"/>
      <c r="FZ124" s="40"/>
      <c r="GA124" s="40"/>
      <c r="GB124" s="40"/>
      <c r="GC124" s="40"/>
      <c r="GD124" s="40"/>
      <c r="GE124" s="40"/>
      <c r="GF124" s="40"/>
      <c r="GG124" s="40"/>
      <c r="GH124" s="40"/>
      <c r="GI124" s="40"/>
      <c r="GJ124" s="40"/>
      <c r="GK124" s="40"/>
      <c r="GL124" s="40"/>
      <c r="GM124" s="40"/>
      <c r="GN124" s="40"/>
      <c r="GO124" s="40"/>
      <c r="GP124" s="40"/>
      <c r="GQ124" s="40"/>
      <c r="GR124" s="40"/>
      <c r="GS124" s="40"/>
      <c r="GT124" s="40"/>
      <c r="GU124" s="40"/>
      <c r="GV124" s="40"/>
      <c r="GW124" s="40"/>
      <c r="GX124" s="40"/>
      <c r="GY124" s="40"/>
      <c r="GZ124" s="40"/>
      <c r="HA124" s="40"/>
      <c r="HB124" s="40"/>
      <c r="HC124" s="40"/>
      <c r="HD124" s="40"/>
      <c r="HE124" s="40"/>
      <c r="HF124" s="40"/>
      <c r="HG124" s="40"/>
      <c r="HH124" s="40"/>
      <c r="HI124" s="40"/>
      <c r="HJ124" s="40"/>
      <c r="HK124" s="40"/>
      <c r="HL124" s="40"/>
      <c r="HM124" s="40"/>
      <c r="HN124" s="40"/>
      <c r="HO124" s="40"/>
      <c r="HP124" s="40"/>
      <c r="HQ124" s="40"/>
      <c r="HR124" s="40"/>
      <c r="HS124" s="40"/>
      <c r="HT124" s="40"/>
      <c r="HU124" s="40"/>
      <c r="HV124" s="40"/>
      <c r="HW124" s="40"/>
      <c r="HX124" s="40"/>
      <c r="HY124" s="40"/>
      <c r="HZ124" s="40"/>
      <c r="IA124" s="40"/>
      <c r="IB124" s="40"/>
      <c r="IC124" s="40"/>
      <c r="ID124" s="40"/>
      <c r="IE124" s="40"/>
      <c r="IF124" s="40"/>
      <c r="IG124" s="40"/>
      <c r="IH124" s="40"/>
      <c r="II124" s="40"/>
      <c r="IJ124" s="40"/>
      <c r="IK124" s="40"/>
      <c r="IL124" s="40"/>
      <c r="IM124" s="40"/>
      <c r="IN124" s="40"/>
      <c r="IO124" s="40"/>
      <c r="IP124" s="40"/>
      <c r="IQ124" s="40"/>
      <c r="IR124" s="40"/>
      <c r="IS124" s="40"/>
      <c r="IT124" s="40"/>
      <c r="IU124" s="40"/>
      <c r="IV124" s="40"/>
      <c r="IW124" s="40"/>
    </row>
    <row r="125" customFormat="false" ht="13.5" hidden="true" customHeight="false" outlineLevel="0" collapsed="false">
      <c r="A125" s="127"/>
      <c r="B125" s="87"/>
      <c r="C125" s="87"/>
      <c r="D125" s="87"/>
      <c r="E125" s="87"/>
      <c r="F125" s="87"/>
      <c r="G125" s="128"/>
      <c r="H125" s="129"/>
      <c r="I125" s="129"/>
      <c r="J125" s="125"/>
      <c r="K125" s="87"/>
      <c r="L125" s="87"/>
      <c r="M125" s="87"/>
      <c r="N125" s="87"/>
      <c r="O125" s="87"/>
      <c r="P125" s="87"/>
      <c r="Q125" s="88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  <c r="FP125" s="40"/>
      <c r="FQ125" s="40"/>
      <c r="FR125" s="40"/>
      <c r="FS125" s="40"/>
      <c r="FT125" s="40"/>
      <c r="FU125" s="40"/>
      <c r="FV125" s="40"/>
      <c r="FW125" s="40"/>
      <c r="FX125" s="40"/>
      <c r="FY125" s="40"/>
      <c r="FZ125" s="40"/>
      <c r="GA125" s="40"/>
      <c r="GB125" s="40"/>
      <c r="GC125" s="40"/>
      <c r="GD125" s="40"/>
      <c r="GE125" s="40"/>
      <c r="GF125" s="40"/>
      <c r="GG125" s="40"/>
      <c r="GH125" s="40"/>
      <c r="GI125" s="40"/>
      <c r="GJ125" s="40"/>
      <c r="GK125" s="40"/>
      <c r="GL125" s="40"/>
      <c r="GM125" s="40"/>
      <c r="GN125" s="40"/>
      <c r="GO125" s="40"/>
      <c r="GP125" s="40"/>
      <c r="GQ125" s="40"/>
      <c r="GR125" s="40"/>
      <c r="GS125" s="40"/>
      <c r="GT125" s="40"/>
      <c r="GU125" s="40"/>
      <c r="GV125" s="40"/>
      <c r="GW125" s="40"/>
      <c r="GX125" s="40"/>
      <c r="GY125" s="40"/>
      <c r="GZ125" s="40"/>
      <c r="HA125" s="40"/>
      <c r="HB125" s="40"/>
      <c r="HC125" s="40"/>
      <c r="HD125" s="40"/>
      <c r="HE125" s="40"/>
      <c r="HF125" s="40"/>
      <c r="HG125" s="40"/>
      <c r="HH125" s="40"/>
      <c r="HI125" s="40"/>
      <c r="HJ125" s="40"/>
      <c r="HK125" s="40"/>
      <c r="HL125" s="40"/>
      <c r="HM125" s="40"/>
      <c r="HN125" s="40"/>
      <c r="HO125" s="40"/>
      <c r="HP125" s="40"/>
      <c r="HQ125" s="40"/>
      <c r="HR125" s="40"/>
      <c r="HS125" s="40"/>
      <c r="HT125" s="40"/>
      <c r="HU125" s="40"/>
      <c r="HV125" s="40"/>
      <c r="HW125" s="40"/>
      <c r="HX125" s="40"/>
      <c r="HY125" s="40"/>
      <c r="HZ125" s="40"/>
      <c r="IA125" s="40"/>
      <c r="IB125" s="40"/>
      <c r="IC125" s="40"/>
      <c r="ID125" s="40"/>
      <c r="IE125" s="40"/>
      <c r="IF125" s="40"/>
      <c r="IG125" s="40"/>
      <c r="IH125" s="40"/>
      <c r="II125" s="40"/>
      <c r="IJ125" s="40"/>
      <c r="IK125" s="40"/>
      <c r="IL125" s="40"/>
      <c r="IM125" s="40"/>
      <c r="IN125" s="40"/>
      <c r="IO125" s="40"/>
      <c r="IP125" s="40"/>
      <c r="IQ125" s="40"/>
      <c r="IR125" s="40"/>
      <c r="IS125" s="40"/>
      <c r="IT125" s="40"/>
      <c r="IU125" s="40"/>
      <c r="IV125" s="40"/>
      <c r="IW125" s="40"/>
    </row>
    <row r="126" customFormat="false" ht="13.5" hidden="true" customHeight="false" outlineLevel="0" collapsed="false">
      <c r="A126" s="127"/>
      <c r="B126" s="87"/>
      <c r="C126" s="87"/>
      <c r="D126" s="87"/>
      <c r="E126" s="87"/>
      <c r="F126" s="87"/>
      <c r="G126" s="128"/>
      <c r="H126" s="129"/>
      <c r="I126" s="129"/>
      <c r="J126" s="125"/>
      <c r="K126" s="87"/>
      <c r="L126" s="87"/>
      <c r="M126" s="87"/>
      <c r="N126" s="87"/>
      <c r="O126" s="87"/>
      <c r="P126" s="87"/>
      <c r="Q126" s="88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  <c r="FP126" s="40"/>
      <c r="FQ126" s="40"/>
      <c r="FR126" s="40"/>
      <c r="FS126" s="40"/>
      <c r="FT126" s="40"/>
      <c r="FU126" s="40"/>
      <c r="FV126" s="40"/>
      <c r="FW126" s="40"/>
      <c r="FX126" s="40"/>
      <c r="FY126" s="40"/>
      <c r="FZ126" s="40"/>
      <c r="GA126" s="40"/>
      <c r="GB126" s="40"/>
      <c r="GC126" s="40"/>
      <c r="GD126" s="40"/>
      <c r="GE126" s="40"/>
      <c r="GF126" s="40"/>
      <c r="GG126" s="40"/>
      <c r="GH126" s="40"/>
      <c r="GI126" s="40"/>
      <c r="GJ126" s="40"/>
      <c r="GK126" s="40"/>
      <c r="GL126" s="40"/>
      <c r="GM126" s="40"/>
      <c r="GN126" s="40"/>
      <c r="GO126" s="40"/>
      <c r="GP126" s="40"/>
      <c r="GQ126" s="40"/>
      <c r="GR126" s="40"/>
      <c r="GS126" s="40"/>
      <c r="GT126" s="40"/>
      <c r="GU126" s="40"/>
      <c r="GV126" s="40"/>
      <c r="GW126" s="40"/>
      <c r="GX126" s="40"/>
      <c r="GY126" s="40"/>
      <c r="GZ126" s="40"/>
      <c r="HA126" s="40"/>
      <c r="HB126" s="40"/>
      <c r="HC126" s="40"/>
      <c r="HD126" s="40"/>
      <c r="HE126" s="40"/>
      <c r="HF126" s="40"/>
      <c r="HG126" s="40"/>
      <c r="HH126" s="40"/>
      <c r="HI126" s="40"/>
      <c r="HJ126" s="40"/>
      <c r="HK126" s="40"/>
      <c r="HL126" s="40"/>
      <c r="HM126" s="40"/>
      <c r="HN126" s="40"/>
      <c r="HO126" s="40"/>
      <c r="HP126" s="40"/>
      <c r="HQ126" s="40"/>
      <c r="HR126" s="40"/>
      <c r="HS126" s="40"/>
      <c r="HT126" s="40"/>
      <c r="HU126" s="40"/>
      <c r="HV126" s="40"/>
      <c r="HW126" s="40"/>
      <c r="HX126" s="40"/>
      <c r="HY126" s="40"/>
      <c r="HZ126" s="40"/>
      <c r="IA126" s="40"/>
      <c r="IB126" s="40"/>
      <c r="IC126" s="40"/>
      <c r="ID126" s="40"/>
      <c r="IE126" s="40"/>
      <c r="IF126" s="40"/>
      <c r="IG126" s="40"/>
      <c r="IH126" s="40"/>
      <c r="II126" s="40"/>
      <c r="IJ126" s="40"/>
      <c r="IK126" s="40"/>
      <c r="IL126" s="40"/>
      <c r="IM126" s="40"/>
      <c r="IN126" s="40"/>
      <c r="IO126" s="40"/>
      <c r="IP126" s="40"/>
      <c r="IQ126" s="40"/>
      <c r="IR126" s="40"/>
      <c r="IS126" s="40"/>
      <c r="IT126" s="40"/>
      <c r="IU126" s="40"/>
      <c r="IV126" s="40"/>
      <c r="IW126" s="40"/>
    </row>
    <row r="127" customFormat="false" ht="13.5" hidden="true" customHeight="false" outlineLevel="0" collapsed="false">
      <c r="A127" s="127"/>
      <c r="B127" s="87"/>
      <c r="C127" s="87"/>
      <c r="D127" s="87"/>
      <c r="E127" s="87"/>
      <c r="F127" s="87"/>
      <c r="G127" s="128"/>
      <c r="H127" s="129"/>
      <c r="I127" s="129"/>
      <c r="J127" s="125"/>
      <c r="K127" s="87"/>
      <c r="L127" s="87"/>
      <c r="M127" s="87"/>
      <c r="N127" s="87"/>
      <c r="O127" s="87"/>
      <c r="P127" s="87"/>
      <c r="Q127" s="88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  <c r="FP127" s="40"/>
      <c r="FQ127" s="40"/>
      <c r="FR127" s="40"/>
      <c r="FS127" s="40"/>
      <c r="FT127" s="40"/>
      <c r="FU127" s="40"/>
      <c r="FV127" s="40"/>
      <c r="FW127" s="40"/>
      <c r="FX127" s="40"/>
      <c r="FY127" s="40"/>
      <c r="FZ127" s="40"/>
      <c r="GA127" s="40"/>
      <c r="GB127" s="40"/>
      <c r="GC127" s="40"/>
      <c r="GD127" s="40"/>
      <c r="GE127" s="40"/>
      <c r="GF127" s="40"/>
      <c r="GG127" s="40"/>
      <c r="GH127" s="40"/>
      <c r="GI127" s="40"/>
      <c r="GJ127" s="40"/>
      <c r="GK127" s="40"/>
      <c r="GL127" s="40"/>
      <c r="GM127" s="40"/>
      <c r="GN127" s="40"/>
      <c r="GO127" s="40"/>
      <c r="GP127" s="40"/>
      <c r="GQ127" s="40"/>
      <c r="GR127" s="40"/>
      <c r="GS127" s="40"/>
      <c r="GT127" s="40"/>
      <c r="GU127" s="40"/>
      <c r="GV127" s="40"/>
      <c r="GW127" s="40"/>
      <c r="GX127" s="40"/>
      <c r="GY127" s="40"/>
      <c r="GZ127" s="40"/>
      <c r="HA127" s="40"/>
      <c r="HB127" s="40"/>
      <c r="HC127" s="40"/>
      <c r="HD127" s="40"/>
      <c r="HE127" s="40"/>
      <c r="HF127" s="40"/>
      <c r="HG127" s="40"/>
      <c r="HH127" s="40"/>
      <c r="HI127" s="40"/>
      <c r="HJ127" s="40"/>
      <c r="HK127" s="40"/>
      <c r="HL127" s="40"/>
      <c r="HM127" s="40"/>
      <c r="HN127" s="40"/>
      <c r="HO127" s="40"/>
      <c r="HP127" s="40"/>
      <c r="HQ127" s="40"/>
      <c r="HR127" s="40"/>
      <c r="HS127" s="40"/>
      <c r="HT127" s="40"/>
      <c r="HU127" s="40"/>
      <c r="HV127" s="40"/>
      <c r="HW127" s="40"/>
      <c r="HX127" s="40"/>
      <c r="HY127" s="40"/>
      <c r="HZ127" s="40"/>
      <c r="IA127" s="40"/>
      <c r="IB127" s="40"/>
      <c r="IC127" s="40"/>
      <c r="ID127" s="40"/>
      <c r="IE127" s="40"/>
      <c r="IF127" s="40"/>
      <c r="IG127" s="40"/>
      <c r="IH127" s="40"/>
      <c r="II127" s="40"/>
      <c r="IJ127" s="40"/>
      <c r="IK127" s="40"/>
      <c r="IL127" s="40"/>
      <c r="IM127" s="40"/>
      <c r="IN127" s="40"/>
      <c r="IO127" s="40"/>
      <c r="IP127" s="40"/>
      <c r="IQ127" s="40"/>
      <c r="IR127" s="40"/>
      <c r="IS127" s="40"/>
      <c r="IT127" s="40"/>
      <c r="IU127" s="40"/>
      <c r="IV127" s="40"/>
      <c r="IW127" s="40"/>
    </row>
    <row r="128" customFormat="false" ht="13.5" hidden="true" customHeight="false" outlineLevel="0" collapsed="false">
      <c r="A128" s="127"/>
      <c r="B128" s="87"/>
      <c r="C128" s="87"/>
      <c r="D128" s="87"/>
      <c r="E128" s="87"/>
      <c r="F128" s="87"/>
      <c r="G128" s="128"/>
      <c r="H128" s="129"/>
      <c r="I128" s="129"/>
      <c r="J128" s="125"/>
      <c r="K128" s="87"/>
      <c r="L128" s="87"/>
      <c r="M128" s="87"/>
      <c r="N128" s="87"/>
      <c r="O128" s="87"/>
      <c r="P128" s="87"/>
      <c r="Q128" s="88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  <c r="FP128" s="40"/>
      <c r="FQ128" s="40"/>
      <c r="FR128" s="40"/>
      <c r="FS128" s="40"/>
      <c r="FT128" s="40"/>
      <c r="FU128" s="40"/>
      <c r="FV128" s="40"/>
      <c r="FW128" s="40"/>
      <c r="FX128" s="40"/>
      <c r="FY128" s="40"/>
      <c r="FZ128" s="40"/>
      <c r="GA128" s="40"/>
      <c r="GB128" s="40"/>
      <c r="GC128" s="40"/>
      <c r="GD128" s="40"/>
      <c r="GE128" s="40"/>
      <c r="GF128" s="40"/>
      <c r="GG128" s="40"/>
      <c r="GH128" s="40"/>
      <c r="GI128" s="40"/>
      <c r="GJ128" s="40"/>
      <c r="GK128" s="40"/>
      <c r="GL128" s="40"/>
      <c r="GM128" s="40"/>
      <c r="GN128" s="40"/>
      <c r="GO128" s="40"/>
      <c r="GP128" s="40"/>
      <c r="GQ128" s="40"/>
      <c r="GR128" s="40"/>
      <c r="GS128" s="40"/>
      <c r="GT128" s="40"/>
      <c r="GU128" s="40"/>
      <c r="GV128" s="40"/>
      <c r="GW128" s="40"/>
      <c r="GX128" s="40"/>
      <c r="GY128" s="40"/>
      <c r="GZ128" s="40"/>
      <c r="HA128" s="40"/>
      <c r="HB128" s="40"/>
      <c r="HC128" s="40"/>
      <c r="HD128" s="40"/>
      <c r="HE128" s="40"/>
      <c r="HF128" s="40"/>
      <c r="HG128" s="40"/>
      <c r="HH128" s="40"/>
      <c r="HI128" s="40"/>
      <c r="HJ128" s="40"/>
      <c r="HK128" s="40"/>
      <c r="HL128" s="40"/>
      <c r="HM128" s="40"/>
      <c r="HN128" s="40"/>
      <c r="HO128" s="40"/>
      <c r="HP128" s="40"/>
      <c r="HQ128" s="40"/>
      <c r="HR128" s="40"/>
      <c r="HS128" s="40"/>
      <c r="HT128" s="40"/>
      <c r="HU128" s="40"/>
      <c r="HV128" s="40"/>
      <c r="HW128" s="40"/>
      <c r="HX128" s="40"/>
      <c r="HY128" s="40"/>
      <c r="HZ128" s="40"/>
      <c r="IA128" s="40"/>
      <c r="IB128" s="40"/>
      <c r="IC128" s="40"/>
      <c r="ID128" s="40"/>
      <c r="IE128" s="40"/>
      <c r="IF128" s="40"/>
      <c r="IG128" s="40"/>
      <c r="IH128" s="40"/>
      <c r="II128" s="40"/>
      <c r="IJ128" s="40"/>
      <c r="IK128" s="40"/>
      <c r="IL128" s="40"/>
      <c r="IM128" s="40"/>
      <c r="IN128" s="40"/>
      <c r="IO128" s="40"/>
      <c r="IP128" s="40"/>
      <c r="IQ128" s="40"/>
      <c r="IR128" s="40"/>
      <c r="IS128" s="40"/>
      <c r="IT128" s="40"/>
      <c r="IU128" s="40"/>
      <c r="IV128" s="40"/>
      <c r="IW128" s="40"/>
    </row>
    <row r="129" customFormat="false" ht="13.5" hidden="true" customHeight="false" outlineLevel="0" collapsed="false">
      <c r="A129" s="127"/>
      <c r="B129" s="87"/>
      <c r="C129" s="87"/>
      <c r="D129" s="87"/>
      <c r="E129" s="87"/>
      <c r="F129" s="87"/>
      <c r="G129" s="128"/>
      <c r="H129" s="129"/>
      <c r="I129" s="129"/>
      <c r="J129" s="125"/>
      <c r="K129" s="87"/>
      <c r="L129" s="87"/>
      <c r="M129" s="87"/>
      <c r="N129" s="87"/>
      <c r="O129" s="87"/>
      <c r="P129" s="87"/>
      <c r="Q129" s="88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  <c r="FP129" s="40"/>
      <c r="FQ129" s="40"/>
      <c r="FR129" s="40"/>
      <c r="FS129" s="40"/>
      <c r="FT129" s="40"/>
      <c r="FU129" s="40"/>
      <c r="FV129" s="40"/>
      <c r="FW129" s="40"/>
      <c r="FX129" s="40"/>
      <c r="FY129" s="40"/>
      <c r="FZ129" s="40"/>
      <c r="GA129" s="40"/>
      <c r="GB129" s="40"/>
      <c r="GC129" s="40"/>
      <c r="GD129" s="40"/>
      <c r="GE129" s="40"/>
      <c r="GF129" s="40"/>
      <c r="GG129" s="40"/>
      <c r="GH129" s="40"/>
      <c r="GI129" s="40"/>
      <c r="GJ129" s="40"/>
      <c r="GK129" s="40"/>
      <c r="GL129" s="40"/>
      <c r="GM129" s="40"/>
      <c r="GN129" s="40"/>
      <c r="GO129" s="40"/>
      <c r="GP129" s="40"/>
      <c r="GQ129" s="40"/>
      <c r="GR129" s="40"/>
      <c r="GS129" s="40"/>
      <c r="GT129" s="40"/>
      <c r="GU129" s="40"/>
      <c r="GV129" s="40"/>
      <c r="GW129" s="40"/>
      <c r="GX129" s="40"/>
      <c r="GY129" s="40"/>
      <c r="GZ129" s="40"/>
      <c r="HA129" s="40"/>
      <c r="HB129" s="40"/>
      <c r="HC129" s="40"/>
      <c r="HD129" s="40"/>
      <c r="HE129" s="40"/>
      <c r="HF129" s="40"/>
      <c r="HG129" s="40"/>
      <c r="HH129" s="40"/>
      <c r="HI129" s="40"/>
      <c r="HJ129" s="40"/>
      <c r="HK129" s="40"/>
      <c r="HL129" s="40"/>
      <c r="HM129" s="40"/>
      <c r="HN129" s="40"/>
      <c r="HO129" s="40"/>
      <c r="HP129" s="40"/>
      <c r="HQ129" s="40"/>
      <c r="HR129" s="40"/>
      <c r="HS129" s="40"/>
      <c r="HT129" s="40"/>
      <c r="HU129" s="40"/>
      <c r="HV129" s="40"/>
      <c r="HW129" s="40"/>
      <c r="HX129" s="40"/>
      <c r="HY129" s="40"/>
      <c r="HZ129" s="40"/>
      <c r="IA129" s="40"/>
      <c r="IB129" s="40"/>
      <c r="IC129" s="40"/>
      <c r="ID129" s="40"/>
      <c r="IE129" s="40"/>
      <c r="IF129" s="40"/>
      <c r="IG129" s="40"/>
      <c r="IH129" s="40"/>
      <c r="II129" s="40"/>
      <c r="IJ129" s="40"/>
      <c r="IK129" s="40"/>
      <c r="IL129" s="40"/>
      <c r="IM129" s="40"/>
      <c r="IN129" s="40"/>
      <c r="IO129" s="40"/>
      <c r="IP129" s="40"/>
      <c r="IQ129" s="40"/>
      <c r="IR129" s="40"/>
      <c r="IS129" s="40"/>
      <c r="IT129" s="40"/>
      <c r="IU129" s="40"/>
      <c r="IV129" s="40"/>
      <c r="IW129" s="40"/>
    </row>
    <row r="130" customFormat="false" ht="13.5" hidden="true" customHeight="false" outlineLevel="0" collapsed="false">
      <c r="A130" s="127"/>
      <c r="B130" s="87"/>
      <c r="C130" s="87"/>
      <c r="D130" s="87"/>
      <c r="E130" s="87"/>
      <c r="F130" s="87"/>
      <c r="G130" s="128"/>
      <c r="H130" s="129"/>
      <c r="I130" s="129"/>
      <c r="J130" s="125"/>
      <c r="K130" s="87"/>
      <c r="L130" s="87"/>
      <c r="M130" s="87"/>
      <c r="N130" s="87"/>
      <c r="O130" s="87"/>
      <c r="P130" s="87"/>
      <c r="Q130" s="88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  <c r="HY130" s="40"/>
      <c r="HZ130" s="40"/>
      <c r="IA130" s="40"/>
      <c r="IB130" s="40"/>
      <c r="IC130" s="40"/>
      <c r="ID130" s="40"/>
      <c r="IE130" s="40"/>
      <c r="IF130" s="40"/>
      <c r="IG130" s="40"/>
      <c r="IH130" s="40"/>
      <c r="II130" s="40"/>
      <c r="IJ130" s="40"/>
      <c r="IK130" s="40"/>
      <c r="IL130" s="40"/>
      <c r="IM130" s="40"/>
      <c r="IN130" s="40"/>
      <c r="IO130" s="40"/>
      <c r="IP130" s="40"/>
      <c r="IQ130" s="40"/>
      <c r="IR130" s="40"/>
      <c r="IS130" s="40"/>
      <c r="IT130" s="40"/>
      <c r="IU130" s="40"/>
      <c r="IV130" s="40"/>
      <c r="IW130" s="40"/>
    </row>
    <row r="131" customFormat="false" ht="13.5" hidden="true" customHeight="false" outlineLevel="0" collapsed="false">
      <c r="A131" s="127"/>
      <c r="B131" s="87"/>
      <c r="C131" s="87"/>
      <c r="D131" s="87"/>
      <c r="E131" s="87"/>
      <c r="F131" s="87"/>
      <c r="G131" s="128"/>
      <c r="H131" s="129"/>
      <c r="I131" s="129"/>
      <c r="J131" s="125"/>
      <c r="K131" s="87"/>
      <c r="L131" s="87"/>
      <c r="M131" s="87"/>
      <c r="N131" s="87"/>
      <c r="O131" s="87"/>
      <c r="P131" s="87"/>
      <c r="Q131" s="88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  <c r="FP131" s="40"/>
      <c r="FQ131" s="40"/>
      <c r="FR131" s="40"/>
      <c r="FS131" s="40"/>
      <c r="FT131" s="40"/>
      <c r="FU131" s="40"/>
      <c r="FV131" s="40"/>
      <c r="FW131" s="40"/>
      <c r="FX131" s="40"/>
      <c r="FY131" s="40"/>
      <c r="FZ131" s="40"/>
      <c r="GA131" s="40"/>
      <c r="GB131" s="40"/>
      <c r="GC131" s="40"/>
      <c r="GD131" s="40"/>
      <c r="GE131" s="40"/>
      <c r="GF131" s="40"/>
      <c r="GG131" s="40"/>
      <c r="GH131" s="40"/>
      <c r="GI131" s="40"/>
      <c r="GJ131" s="40"/>
      <c r="GK131" s="40"/>
      <c r="GL131" s="40"/>
      <c r="GM131" s="40"/>
      <c r="GN131" s="40"/>
      <c r="GO131" s="40"/>
      <c r="GP131" s="40"/>
      <c r="GQ131" s="40"/>
      <c r="GR131" s="40"/>
      <c r="GS131" s="40"/>
      <c r="GT131" s="40"/>
      <c r="GU131" s="40"/>
      <c r="GV131" s="40"/>
      <c r="GW131" s="40"/>
      <c r="GX131" s="40"/>
      <c r="GY131" s="40"/>
      <c r="GZ131" s="40"/>
      <c r="HA131" s="40"/>
      <c r="HB131" s="40"/>
      <c r="HC131" s="40"/>
      <c r="HD131" s="40"/>
      <c r="HE131" s="40"/>
      <c r="HF131" s="40"/>
      <c r="HG131" s="40"/>
      <c r="HH131" s="40"/>
      <c r="HI131" s="40"/>
      <c r="HJ131" s="40"/>
      <c r="HK131" s="40"/>
      <c r="HL131" s="40"/>
      <c r="HM131" s="40"/>
      <c r="HN131" s="40"/>
      <c r="HO131" s="40"/>
      <c r="HP131" s="40"/>
      <c r="HQ131" s="40"/>
      <c r="HR131" s="40"/>
      <c r="HS131" s="40"/>
      <c r="HT131" s="40"/>
      <c r="HU131" s="40"/>
      <c r="HV131" s="40"/>
      <c r="HW131" s="40"/>
      <c r="HX131" s="40"/>
      <c r="HY131" s="40"/>
      <c r="HZ131" s="40"/>
      <c r="IA131" s="40"/>
      <c r="IB131" s="40"/>
      <c r="IC131" s="40"/>
      <c r="ID131" s="40"/>
      <c r="IE131" s="40"/>
      <c r="IF131" s="40"/>
      <c r="IG131" s="40"/>
      <c r="IH131" s="40"/>
      <c r="II131" s="40"/>
      <c r="IJ131" s="40"/>
      <c r="IK131" s="40"/>
      <c r="IL131" s="40"/>
      <c r="IM131" s="40"/>
      <c r="IN131" s="40"/>
      <c r="IO131" s="40"/>
      <c r="IP131" s="40"/>
      <c r="IQ131" s="40"/>
      <c r="IR131" s="40"/>
      <c r="IS131" s="40"/>
      <c r="IT131" s="40"/>
      <c r="IU131" s="40"/>
      <c r="IV131" s="40"/>
      <c r="IW131" s="40"/>
    </row>
    <row r="132" customFormat="false" ht="13.5" hidden="true" customHeight="false" outlineLevel="0" collapsed="false">
      <c r="A132" s="127"/>
      <c r="B132" s="87"/>
      <c r="C132" s="87"/>
      <c r="D132" s="87"/>
      <c r="E132" s="87"/>
      <c r="F132" s="87"/>
      <c r="G132" s="128"/>
      <c r="H132" s="129"/>
      <c r="I132" s="129"/>
      <c r="J132" s="125"/>
      <c r="K132" s="87"/>
      <c r="L132" s="87"/>
      <c r="M132" s="87"/>
      <c r="N132" s="87"/>
      <c r="O132" s="87"/>
      <c r="P132" s="87"/>
      <c r="Q132" s="88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  <c r="FP132" s="40"/>
      <c r="FQ132" s="40"/>
      <c r="FR132" s="40"/>
      <c r="FS132" s="40"/>
      <c r="FT132" s="40"/>
      <c r="FU132" s="40"/>
      <c r="FV132" s="40"/>
      <c r="FW132" s="40"/>
      <c r="FX132" s="40"/>
      <c r="FY132" s="40"/>
      <c r="FZ132" s="40"/>
      <c r="GA132" s="40"/>
      <c r="GB132" s="40"/>
      <c r="GC132" s="40"/>
      <c r="GD132" s="40"/>
      <c r="GE132" s="40"/>
      <c r="GF132" s="40"/>
      <c r="GG132" s="40"/>
      <c r="GH132" s="40"/>
      <c r="GI132" s="40"/>
      <c r="GJ132" s="40"/>
      <c r="GK132" s="40"/>
      <c r="GL132" s="40"/>
      <c r="GM132" s="40"/>
      <c r="GN132" s="40"/>
      <c r="GO132" s="40"/>
      <c r="GP132" s="40"/>
      <c r="GQ132" s="40"/>
      <c r="GR132" s="40"/>
      <c r="GS132" s="40"/>
      <c r="GT132" s="40"/>
      <c r="GU132" s="40"/>
      <c r="GV132" s="40"/>
      <c r="GW132" s="40"/>
      <c r="GX132" s="40"/>
      <c r="GY132" s="40"/>
      <c r="GZ132" s="40"/>
      <c r="HA132" s="40"/>
      <c r="HB132" s="40"/>
      <c r="HC132" s="40"/>
      <c r="HD132" s="40"/>
      <c r="HE132" s="40"/>
      <c r="HF132" s="40"/>
      <c r="HG132" s="40"/>
      <c r="HH132" s="40"/>
      <c r="HI132" s="40"/>
      <c r="HJ132" s="40"/>
      <c r="HK132" s="40"/>
      <c r="HL132" s="40"/>
      <c r="HM132" s="40"/>
      <c r="HN132" s="40"/>
      <c r="HO132" s="40"/>
      <c r="HP132" s="40"/>
      <c r="HQ132" s="40"/>
      <c r="HR132" s="40"/>
      <c r="HS132" s="40"/>
      <c r="HT132" s="40"/>
      <c r="HU132" s="40"/>
      <c r="HV132" s="40"/>
      <c r="HW132" s="40"/>
      <c r="HX132" s="40"/>
      <c r="HY132" s="40"/>
      <c r="HZ132" s="40"/>
      <c r="IA132" s="40"/>
      <c r="IB132" s="40"/>
      <c r="IC132" s="40"/>
      <c r="ID132" s="40"/>
      <c r="IE132" s="40"/>
      <c r="IF132" s="40"/>
      <c r="IG132" s="40"/>
      <c r="IH132" s="40"/>
      <c r="II132" s="40"/>
      <c r="IJ132" s="40"/>
      <c r="IK132" s="40"/>
      <c r="IL132" s="40"/>
      <c r="IM132" s="40"/>
      <c r="IN132" s="40"/>
      <c r="IO132" s="40"/>
      <c r="IP132" s="40"/>
      <c r="IQ132" s="40"/>
      <c r="IR132" s="40"/>
      <c r="IS132" s="40"/>
      <c r="IT132" s="40"/>
      <c r="IU132" s="40"/>
      <c r="IV132" s="40"/>
      <c r="IW132" s="40"/>
    </row>
    <row r="133" customFormat="false" ht="13.5" hidden="true" customHeight="false" outlineLevel="0" collapsed="false">
      <c r="A133" s="127"/>
      <c r="B133" s="87"/>
      <c r="C133" s="87"/>
      <c r="D133" s="87"/>
      <c r="E133" s="87"/>
      <c r="F133" s="87"/>
      <c r="G133" s="128"/>
      <c r="H133" s="129"/>
      <c r="I133" s="129"/>
      <c r="J133" s="125"/>
      <c r="K133" s="87"/>
      <c r="L133" s="87"/>
      <c r="M133" s="87"/>
      <c r="N133" s="87"/>
      <c r="O133" s="87"/>
      <c r="P133" s="87"/>
      <c r="Q133" s="88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  <c r="FP133" s="40"/>
      <c r="FQ133" s="40"/>
      <c r="FR133" s="40"/>
      <c r="FS133" s="40"/>
      <c r="FT133" s="40"/>
      <c r="FU133" s="40"/>
      <c r="FV133" s="40"/>
      <c r="FW133" s="40"/>
      <c r="FX133" s="40"/>
      <c r="FY133" s="40"/>
      <c r="FZ133" s="40"/>
      <c r="GA133" s="40"/>
      <c r="GB133" s="40"/>
      <c r="GC133" s="40"/>
      <c r="GD133" s="40"/>
      <c r="GE133" s="40"/>
      <c r="GF133" s="40"/>
      <c r="GG133" s="40"/>
      <c r="GH133" s="40"/>
      <c r="GI133" s="40"/>
      <c r="GJ133" s="40"/>
      <c r="GK133" s="40"/>
      <c r="GL133" s="40"/>
      <c r="GM133" s="40"/>
      <c r="GN133" s="40"/>
      <c r="GO133" s="40"/>
      <c r="GP133" s="40"/>
      <c r="GQ133" s="40"/>
      <c r="GR133" s="40"/>
      <c r="GS133" s="40"/>
      <c r="GT133" s="40"/>
      <c r="GU133" s="40"/>
      <c r="GV133" s="40"/>
      <c r="GW133" s="40"/>
      <c r="GX133" s="40"/>
      <c r="GY133" s="40"/>
      <c r="GZ133" s="40"/>
      <c r="HA133" s="40"/>
      <c r="HB133" s="40"/>
      <c r="HC133" s="40"/>
      <c r="HD133" s="40"/>
      <c r="HE133" s="40"/>
      <c r="HF133" s="40"/>
      <c r="HG133" s="40"/>
      <c r="HH133" s="40"/>
      <c r="HI133" s="40"/>
      <c r="HJ133" s="40"/>
      <c r="HK133" s="40"/>
      <c r="HL133" s="40"/>
      <c r="HM133" s="40"/>
      <c r="HN133" s="40"/>
      <c r="HO133" s="40"/>
      <c r="HP133" s="40"/>
      <c r="HQ133" s="40"/>
      <c r="HR133" s="40"/>
      <c r="HS133" s="40"/>
      <c r="HT133" s="40"/>
      <c r="HU133" s="40"/>
      <c r="HV133" s="40"/>
      <c r="HW133" s="40"/>
      <c r="HX133" s="40"/>
      <c r="HY133" s="40"/>
      <c r="HZ133" s="40"/>
      <c r="IA133" s="40"/>
      <c r="IB133" s="40"/>
      <c r="IC133" s="40"/>
      <c r="ID133" s="40"/>
      <c r="IE133" s="40"/>
      <c r="IF133" s="40"/>
      <c r="IG133" s="40"/>
      <c r="IH133" s="40"/>
      <c r="II133" s="40"/>
      <c r="IJ133" s="40"/>
      <c r="IK133" s="40"/>
      <c r="IL133" s="40"/>
      <c r="IM133" s="40"/>
      <c r="IN133" s="40"/>
      <c r="IO133" s="40"/>
      <c r="IP133" s="40"/>
      <c r="IQ133" s="40"/>
      <c r="IR133" s="40"/>
      <c r="IS133" s="40"/>
      <c r="IT133" s="40"/>
      <c r="IU133" s="40"/>
      <c r="IV133" s="40"/>
      <c r="IW133" s="40"/>
    </row>
    <row r="134" customFormat="false" ht="13.5" hidden="true" customHeight="false" outlineLevel="0" collapsed="false">
      <c r="A134" s="127"/>
      <c r="B134" s="87"/>
      <c r="C134" s="87"/>
      <c r="D134" s="87"/>
      <c r="E134" s="87"/>
      <c r="F134" s="87"/>
      <c r="G134" s="128"/>
      <c r="H134" s="129"/>
      <c r="I134" s="129"/>
      <c r="J134" s="125"/>
      <c r="K134" s="87"/>
      <c r="L134" s="87"/>
      <c r="M134" s="87"/>
      <c r="N134" s="87"/>
      <c r="O134" s="87"/>
      <c r="P134" s="87"/>
      <c r="Q134" s="88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  <c r="FP134" s="40"/>
      <c r="FQ134" s="40"/>
      <c r="FR134" s="40"/>
      <c r="FS134" s="40"/>
      <c r="FT134" s="40"/>
      <c r="FU134" s="40"/>
      <c r="FV134" s="40"/>
      <c r="FW134" s="40"/>
      <c r="FX134" s="40"/>
      <c r="FY134" s="40"/>
      <c r="FZ134" s="40"/>
      <c r="GA134" s="40"/>
      <c r="GB134" s="40"/>
      <c r="GC134" s="40"/>
      <c r="GD134" s="40"/>
      <c r="GE134" s="40"/>
      <c r="GF134" s="40"/>
      <c r="GG134" s="40"/>
      <c r="GH134" s="40"/>
      <c r="GI134" s="40"/>
      <c r="GJ134" s="40"/>
      <c r="GK134" s="40"/>
      <c r="GL134" s="40"/>
      <c r="GM134" s="40"/>
      <c r="GN134" s="40"/>
      <c r="GO134" s="40"/>
      <c r="GP134" s="40"/>
      <c r="GQ134" s="40"/>
      <c r="GR134" s="40"/>
      <c r="GS134" s="40"/>
      <c r="GT134" s="40"/>
      <c r="GU134" s="40"/>
      <c r="GV134" s="40"/>
      <c r="GW134" s="40"/>
      <c r="GX134" s="40"/>
      <c r="GY134" s="40"/>
      <c r="GZ134" s="40"/>
      <c r="HA134" s="40"/>
      <c r="HB134" s="40"/>
      <c r="HC134" s="40"/>
      <c r="HD134" s="40"/>
      <c r="HE134" s="40"/>
      <c r="HF134" s="40"/>
      <c r="HG134" s="40"/>
      <c r="HH134" s="40"/>
      <c r="HI134" s="40"/>
      <c r="HJ134" s="40"/>
      <c r="HK134" s="40"/>
      <c r="HL134" s="40"/>
      <c r="HM134" s="40"/>
      <c r="HN134" s="40"/>
      <c r="HO134" s="40"/>
      <c r="HP134" s="40"/>
      <c r="HQ134" s="40"/>
      <c r="HR134" s="40"/>
      <c r="HS134" s="40"/>
      <c r="HT134" s="40"/>
      <c r="HU134" s="40"/>
      <c r="HV134" s="40"/>
      <c r="HW134" s="40"/>
      <c r="HX134" s="40"/>
      <c r="HY134" s="40"/>
      <c r="HZ134" s="40"/>
      <c r="IA134" s="40"/>
      <c r="IB134" s="40"/>
      <c r="IC134" s="40"/>
      <c r="ID134" s="40"/>
      <c r="IE134" s="40"/>
      <c r="IF134" s="40"/>
      <c r="IG134" s="40"/>
      <c r="IH134" s="40"/>
      <c r="II134" s="40"/>
      <c r="IJ134" s="40"/>
      <c r="IK134" s="40"/>
      <c r="IL134" s="40"/>
      <c r="IM134" s="40"/>
      <c r="IN134" s="40"/>
      <c r="IO134" s="40"/>
      <c r="IP134" s="40"/>
      <c r="IQ134" s="40"/>
      <c r="IR134" s="40"/>
      <c r="IS134" s="40"/>
      <c r="IT134" s="40"/>
      <c r="IU134" s="40"/>
      <c r="IV134" s="40"/>
      <c r="IW134" s="40"/>
    </row>
    <row r="135" customFormat="false" ht="13.5" hidden="true" customHeight="false" outlineLevel="0" collapsed="false">
      <c r="A135" s="127"/>
      <c r="B135" s="87"/>
      <c r="C135" s="87"/>
      <c r="D135" s="87"/>
      <c r="E135" s="87"/>
      <c r="F135" s="87"/>
      <c r="G135" s="128"/>
      <c r="H135" s="129"/>
      <c r="I135" s="129"/>
      <c r="J135" s="125"/>
      <c r="K135" s="87"/>
      <c r="L135" s="87"/>
      <c r="M135" s="87"/>
      <c r="N135" s="87"/>
      <c r="O135" s="87"/>
      <c r="P135" s="87"/>
      <c r="Q135" s="88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  <c r="FP135" s="40"/>
      <c r="FQ135" s="40"/>
      <c r="FR135" s="40"/>
      <c r="FS135" s="40"/>
      <c r="FT135" s="40"/>
      <c r="FU135" s="40"/>
      <c r="FV135" s="40"/>
      <c r="FW135" s="40"/>
      <c r="FX135" s="40"/>
      <c r="FY135" s="40"/>
      <c r="FZ135" s="40"/>
      <c r="GA135" s="40"/>
      <c r="GB135" s="40"/>
      <c r="GC135" s="40"/>
      <c r="GD135" s="40"/>
      <c r="GE135" s="40"/>
      <c r="GF135" s="40"/>
      <c r="GG135" s="40"/>
      <c r="GH135" s="40"/>
      <c r="GI135" s="40"/>
      <c r="GJ135" s="40"/>
      <c r="GK135" s="40"/>
      <c r="GL135" s="40"/>
      <c r="GM135" s="40"/>
      <c r="GN135" s="40"/>
      <c r="GO135" s="40"/>
      <c r="GP135" s="40"/>
      <c r="GQ135" s="40"/>
      <c r="GR135" s="40"/>
      <c r="GS135" s="40"/>
      <c r="GT135" s="40"/>
      <c r="GU135" s="40"/>
      <c r="GV135" s="40"/>
      <c r="GW135" s="40"/>
      <c r="GX135" s="40"/>
      <c r="GY135" s="40"/>
      <c r="GZ135" s="40"/>
      <c r="HA135" s="40"/>
      <c r="HB135" s="40"/>
      <c r="HC135" s="40"/>
      <c r="HD135" s="40"/>
      <c r="HE135" s="40"/>
      <c r="HF135" s="40"/>
      <c r="HG135" s="40"/>
      <c r="HH135" s="40"/>
      <c r="HI135" s="40"/>
      <c r="HJ135" s="40"/>
      <c r="HK135" s="40"/>
      <c r="HL135" s="40"/>
      <c r="HM135" s="40"/>
      <c r="HN135" s="40"/>
      <c r="HO135" s="40"/>
      <c r="HP135" s="40"/>
      <c r="HQ135" s="40"/>
      <c r="HR135" s="40"/>
      <c r="HS135" s="40"/>
      <c r="HT135" s="40"/>
      <c r="HU135" s="40"/>
      <c r="HV135" s="40"/>
      <c r="HW135" s="40"/>
      <c r="HX135" s="40"/>
      <c r="HY135" s="40"/>
      <c r="HZ135" s="40"/>
      <c r="IA135" s="40"/>
      <c r="IB135" s="40"/>
      <c r="IC135" s="40"/>
      <c r="ID135" s="40"/>
      <c r="IE135" s="40"/>
      <c r="IF135" s="40"/>
      <c r="IG135" s="40"/>
      <c r="IH135" s="40"/>
      <c r="II135" s="40"/>
      <c r="IJ135" s="40"/>
      <c r="IK135" s="40"/>
      <c r="IL135" s="40"/>
      <c r="IM135" s="40"/>
      <c r="IN135" s="40"/>
      <c r="IO135" s="40"/>
      <c r="IP135" s="40"/>
      <c r="IQ135" s="40"/>
      <c r="IR135" s="40"/>
      <c r="IS135" s="40"/>
      <c r="IT135" s="40"/>
      <c r="IU135" s="40"/>
      <c r="IV135" s="40"/>
      <c r="IW135" s="40"/>
    </row>
    <row r="136" customFormat="false" ht="13.5" hidden="true" customHeight="false" outlineLevel="0" collapsed="false">
      <c r="A136" s="127"/>
      <c r="B136" s="87"/>
      <c r="C136" s="87"/>
      <c r="D136" s="87"/>
      <c r="E136" s="87"/>
      <c r="F136" s="87"/>
      <c r="G136" s="128"/>
      <c r="H136" s="129"/>
      <c r="I136" s="129"/>
      <c r="J136" s="125"/>
      <c r="K136" s="87"/>
      <c r="L136" s="87"/>
      <c r="M136" s="87"/>
      <c r="N136" s="87"/>
      <c r="O136" s="87"/>
      <c r="P136" s="87"/>
      <c r="Q136" s="88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  <c r="FP136" s="40"/>
      <c r="FQ136" s="40"/>
      <c r="FR136" s="40"/>
      <c r="FS136" s="40"/>
      <c r="FT136" s="40"/>
      <c r="FU136" s="40"/>
      <c r="FV136" s="40"/>
      <c r="FW136" s="40"/>
      <c r="FX136" s="40"/>
      <c r="FY136" s="40"/>
      <c r="FZ136" s="40"/>
      <c r="GA136" s="40"/>
      <c r="GB136" s="40"/>
      <c r="GC136" s="40"/>
      <c r="GD136" s="40"/>
      <c r="GE136" s="40"/>
      <c r="GF136" s="40"/>
      <c r="GG136" s="40"/>
      <c r="GH136" s="40"/>
      <c r="GI136" s="40"/>
      <c r="GJ136" s="40"/>
      <c r="GK136" s="40"/>
      <c r="GL136" s="40"/>
      <c r="GM136" s="40"/>
      <c r="GN136" s="40"/>
      <c r="GO136" s="40"/>
      <c r="GP136" s="40"/>
      <c r="GQ136" s="40"/>
      <c r="GR136" s="40"/>
      <c r="GS136" s="40"/>
      <c r="GT136" s="40"/>
      <c r="GU136" s="40"/>
      <c r="GV136" s="40"/>
      <c r="GW136" s="40"/>
      <c r="GX136" s="40"/>
      <c r="GY136" s="40"/>
      <c r="GZ136" s="40"/>
      <c r="HA136" s="40"/>
      <c r="HB136" s="40"/>
      <c r="HC136" s="40"/>
      <c r="HD136" s="40"/>
      <c r="HE136" s="40"/>
      <c r="HF136" s="40"/>
      <c r="HG136" s="40"/>
      <c r="HH136" s="40"/>
      <c r="HI136" s="40"/>
      <c r="HJ136" s="40"/>
      <c r="HK136" s="40"/>
      <c r="HL136" s="40"/>
      <c r="HM136" s="40"/>
      <c r="HN136" s="40"/>
      <c r="HO136" s="40"/>
      <c r="HP136" s="40"/>
      <c r="HQ136" s="40"/>
      <c r="HR136" s="40"/>
      <c r="HS136" s="40"/>
      <c r="HT136" s="40"/>
      <c r="HU136" s="40"/>
      <c r="HV136" s="40"/>
      <c r="HW136" s="40"/>
      <c r="HX136" s="40"/>
      <c r="HY136" s="40"/>
      <c r="HZ136" s="40"/>
      <c r="IA136" s="40"/>
      <c r="IB136" s="40"/>
      <c r="IC136" s="40"/>
      <c r="ID136" s="40"/>
      <c r="IE136" s="40"/>
      <c r="IF136" s="40"/>
      <c r="IG136" s="40"/>
      <c r="IH136" s="40"/>
      <c r="II136" s="40"/>
      <c r="IJ136" s="40"/>
      <c r="IK136" s="40"/>
      <c r="IL136" s="40"/>
      <c r="IM136" s="40"/>
      <c r="IN136" s="40"/>
      <c r="IO136" s="40"/>
      <c r="IP136" s="40"/>
      <c r="IQ136" s="40"/>
      <c r="IR136" s="40"/>
      <c r="IS136" s="40"/>
      <c r="IT136" s="40"/>
      <c r="IU136" s="40"/>
      <c r="IV136" s="40"/>
      <c r="IW136" s="40"/>
    </row>
    <row r="137" customFormat="false" ht="13.5" hidden="true" customHeight="false" outlineLevel="0" collapsed="false">
      <c r="A137" s="127"/>
      <c r="B137" s="87"/>
      <c r="C137" s="87"/>
      <c r="D137" s="87"/>
      <c r="E137" s="87"/>
      <c r="F137" s="87"/>
      <c r="G137" s="128"/>
      <c r="H137" s="129"/>
      <c r="I137" s="129"/>
      <c r="J137" s="125"/>
      <c r="K137" s="87"/>
      <c r="L137" s="87"/>
      <c r="M137" s="87"/>
      <c r="N137" s="87"/>
      <c r="O137" s="87"/>
      <c r="P137" s="87"/>
      <c r="Q137" s="88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  <c r="FP137" s="40"/>
      <c r="FQ137" s="40"/>
      <c r="FR137" s="40"/>
      <c r="FS137" s="40"/>
      <c r="FT137" s="40"/>
      <c r="FU137" s="40"/>
      <c r="FV137" s="40"/>
      <c r="FW137" s="40"/>
      <c r="FX137" s="40"/>
      <c r="FY137" s="40"/>
      <c r="FZ137" s="40"/>
      <c r="GA137" s="40"/>
      <c r="GB137" s="40"/>
      <c r="GC137" s="40"/>
      <c r="GD137" s="40"/>
      <c r="GE137" s="40"/>
      <c r="GF137" s="40"/>
      <c r="GG137" s="40"/>
      <c r="GH137" s="40"/>
      <c r="GI137" s="40"/>
      <c r="GJ137" s="40"/>
      <c r="GK137" s="40"/>
      <c r="GL137" s="40"/>
      <c r="GM137" s="40"/>
      <c r="GN137" s="40"/>
      <c r="GO137" s="40"/>
      <c r="GP137" s="40"/>
      <c r="GQ137" s="40"/>
      <c r="GR137" s="40"/>
      <c r="GS137" s="40"/>
      <c r="GT137" s="40"/>
      <c r="GU137" s="40"/>
      <c r="GV137" s="40"/>
      <c r="GW137" s="40"/>
      <c r="GX137" s="40"/>
      <c r="GY137" s="40"/>
      <c r="GZ137" s="40"/>
      <c r="HA137" s="40"/>
      <c r="HB137" s="40"/>
      <c r="HC137" s="40"/>
      <c r="HD137" s="40"/>
      <c r="HE137" s="40"/>
      <c r="HF137" s="40"/>
      <c r="HG137" s="40"/>
      <c r="HH137" s="40"/>
      <c r="HI137" s="40"/>
      <c r="HJ137" s="40"/>
      <c r="HK137" s="40"/>
      <c r="HL137" s="40"/>
      <c r="HM137" s="40"/>
      <c r="HN137" s="40"/>
      <c r="HO137" s="40"/>
      <c r="HP137" s="40"/>
      <c r="HQ137" s="40"/>
      <c r="HR137" s="40"/>
      <c r="HS137" s="40"/>
      <c r="HT137" s="40"/>
      <c r="HU137" s="40"/>
      <c r="HV137" s="40"/>
      <c r="HW137" s="40"/>
      <c r="HX137" s="40"/>
      <c r="HY137" s="40"/>
      <c r="HZ137" s="40"/>
      <c r="IA137" s="40"/>
      <c r="IB137" s="40"/>
      <c r="IC137" s="40"/>
      <c r="ID137" s="40"/>
      <c r="IE137" s="40"/>
      <c r="IF137" s="40"/>
      <c r="IG137" s="40"/>
      <c r="IH137" s="40"/>
      <c r="II137" s="40"/>
      <c r="IJ137" s="40"/>
      <c r="IK137" s="40"/>
      <c r="IL137" s="40"/>
      <c r="IM137" s="40"/>
      <c r="IN137" s="40"/>
      <c r="IO137" s="40"/>
      <c r="IP137" s="40"/>
      <c r="IQ137" s="40"/>
      <c r="IR137" s="40"/>
      <c r="IS137" s="40"/>
      <c r="IT137" s="40"/>
      <c r="IU137" s="40"/>
      <c r="IV137" s="40"/>
      <c r="IW137" s="40"/>
    </row>
    <row r="138" customFormat="false" ht="13.5" hidden="true" customHeight="false" outlineLevel="0" collapsed="false">
      <c r="A138" s="127"/>
      <c r="B138" s="87"/>
      <c r="C138" s="87"/>
      <c r="D138" s="87"/>
      <c r="E138" s="87"/>
      <c r="F138" s="87"/>
      <c r="G138" s="128"/>
      <c r="H138" s="129"/>
      <c r="I138" s="129"/>
      <c r="J138" s="125"/>
      <c r="K138" s="87"/>
      <c r="L138" s="87"/>
      <c r="M138" s="87"/>
      <c r="N138" s="87"/>
      <c r="O138" s="87"/>
      <c r="P138" s="87"/>
      <c r="Q138" s="88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  <c r="FP138" s="40"/>
      <c r="FQ138" s="40"/>
      <c r="FR138" s="40"/>
      <c r="FS138" s="40"/>
      <c r="FT138" s="40"/>
      <c r="FU138" s="40"/>
      <c r="FV138" s="40"/>
      <c r="FW138" s="40"/>
      <c r="FX138" s="40"/>
      <c r="FY138" s="40"/>
      <c r="FZ138" s="40"/>
      <c r="GA138" s="40"/>
      <c r="GB138" s="40"/>
      <c r="GC138" s="40"/>
      <c r="GD138" s="40"/>
      <c r="GE138" s="40"/>
      <c r="GF138" s="40"/>
      <c r="GG138" s="40"/>
      <c r="GH138" s="40"/>
      <c r="GI138" s="40"/>
      <c r="GJ138" s="40"/>
      <c r="GK138" s="40"/>
      <c r="GL138" s="40"/>
      <c r="GM138" s="40"/>
      <c r="GN138" s="40"/>
      <c r="GO138" s="40"/>
      <c r="GP138" s="40"/>
      <c r="GQ138" s="40"/>
      <c r="GR138" s="40"/>
      <c r="GS138" s="40"/>
      <c r="GT138" s="40"/>
      <c r="GU138" s="40"/>
      <c r="GV138" s="40"/>
      <c r="GW138" s="40"/>
      <c r="GX138" s="40"/>
      <c r="GY138" s="40"/>
      <c r="GZ138" s="40"/>
      <c r="HA138" s="40"/>
      <c r="HB138" s="40"/>
      <c r="HC138" s="40"/>
      <c r="HD138" s="40"/>
      <c r="HE138" s="40"/>
      <c r="HF138" s="40"/>
      <c r="HG138" s="40"/>
      <c r="HH138" s="40"/>
      <c r="HI138" s="40"/>
      <c r="HJ138" s="40"/>
      <c r="HK138" s="40"/>
      <c r="HL138" s="40"/>
      <c r="HM138" s="40"/>
      <c r="HN138" s="40"/>
      <c r="HO138" s="40"/>
      <c r="HP138" s="40"/>
      <c r="HQ138" s="40"/>
      <c r="HR138" s="40"/>
      <c r="HS138" s="40"/>
      <c r="HT138" s="40"/>
      <c r="HU138" s="40"/>
      <c r="HV138" s="40"/>
      <c r="HW138" s="40"/>
      <c r="HX138" s="40"/>
      <c r="HY138" s="40"/>
      <c r="HZ138" s="40"/>
      <c r="IA138" s="40"/>
      <c r="IB138" s="40"/>
      <c r="IC138" s="40"/>
      <c r="ID138" s="40"/>
      <c r="IE138" s="40"/>
      <c r="IF138" s="40"/>
      <c r="IG138" s="40"/>
      <c r="IH138" s="40"/>
      <c r="II138" s="40"/>
      <c r="IJ138" s="40"/>
      <c r="IK138" s="40"/>
      <c r="IL138" s="40"/>
      <c r="IM138" s="40"/>
      <c r="IN138" s="40"/>
      <c r="IO138" s="40"/>
      <c r="IP138" s="40"/>
      <c r="IQ138" s="40"/>
      <c r="IR138" s="40"/>
      <c r="IS138" s="40"/>
      <c r="IT138" s="40"/>
      <c r="IU138" s="40"/>
      <c r="IV138" s="40"/>
      <c r="IW138" s="40"/>
    </row>
    <row r="139" customFormat="false" ht="13.5" hidden="true" customHeight="false" outlineLevel="0" collapsed="false">
      <c r="A139" s="127"/>
      <c r="B139" s="87"/>
      <c r="C139" s="87"/>
      <c r="D139" s="87"/>
      <c r="E139" s="87"/>
      <c r="F139" s="87"/>
      <c r="G139" s="128"/>
      <c r="H139" s="129"/>
      <c r="I139" s="129"/>
      <c r="J139" s="125"/>
      <c r="K139" s="87"/>
      <c r="L139" s="87"/>
      <c r="M139" s="87"/>
      <c r="N139" s="87"/>
      <c r="O139" s="87"/>
      <c r="P139" s="87"/>
      <c r="Q139" s="88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  <c r="FP139" s="40"/>
      <c r="FQ139" s="40"/>
      <c r="FR139" s="40"/>
      <c r="FS139" s="40"/>
      <c r="FT139" s="40"/>
      <c r="FU139" s="40"/>
      <c r="FV139" s="40"/>
      <c r="FW139" s="40"/>
      <c r="FX139" s="40"/>
      <c r="FY139" s="40"/>
      <c r="FZ139" s="40"/>
      <c r="GA139" s="40"/>
      <c r="GB139" s="40"/>
      <c r="GC139" s="40"/>
      <c r="GD139" s="40"/>
      <c r="GE139" s="40"/>
      <c r="GF139" s="40"/>
      <c r="GG139" s="40"/>
      <c r="GH139" s="40"/>
      <c r="GI139" s="40"/>
      <c r="GJ139" s="40"/>
      <c r="GK139" s="40"/>
      <c r="GL139" s="40"/>
      <c r="GM139" s="40"/>
      <c r="GN139" s="40"/>
      <c r="GO139" s="40"/>
      <c r="GP139" s="40"/>
      <c r="GQ139" s="40"/>
      <c r="GR139" s="40"/>
      <c r="GS139" s="40"/>
      <c r="GT139" s="40"/>
      <c r="GU139" s="40"/>
      <c r="GV139" s="40"/>
      <c r="GW139" s="40"/>
      <c r="GX139" s="40"/>
      <c r="GY139" s="40"/>
      <c r="GZ139" s="40"/>
      <c r="HA139" s="40"/>
      <c r="HB139" s="40"/>
      <c r="HC139" s="40"/>
      <c r="HD139" s="40"/>
      <c r="HE139" s="40"/>
      <c r="HF139" s="40"/>
      <c r="HG139" s="40"/>
      <c r="HH139" s="40"/>
      <c r="HI139" s="40"/>
      <c r="HJ139" s="40"/>
      <c r="HK139" s="40"/>
      <c r="HL139" s="40"/>
      <c r="HM139" s="40"/>
      <c r="HN139" s="40"/>
      <c r="HO139" s="40"/>
      <c r="HP139" s="40"/>
      <c r="HQ139" s="40"/>
      <c r="HR139" s="40"/>
      <c r="HS139" s="40"/>
      <c r="HT139" s="40"/>
      <c r="HU139" s="40"/>
      <c r="HV139" s="40"/>
      <c r="HW139" s="40"/>
      <c r="HX139" s="40"/>
      <c r="HY139" s="40"/>
      <c r="HZ139" s="40"/>
      <c r="IA139" s="40"/>
      <c r="IB139" s="40"/>
      <c r="IC139" s="40"/>
      <c r="ID139" s="40"/>
      <c r="IE139" s="40"/>
      <c r="IF139" s="40"/>
      <c r="IG139" s="40"/>
      <c r="IH139" s="40"/>
      <c r="II139" s="40"/>
      <c r="IJ139" s="40"/>
      <c r="IK139" s="40"/>
      <c r="IL139" s="40"/>
      <c r="IM139" s="40"/>
      <c r="IN139" s="40"/>
      <c r="IO139" s="40"/>
      <c r="IP139" s="40"/>
      <c r="IQ139" s="40"/>
      <c r="IR139" s="40"/>
      <c r="IS139" s="40"/>
      <c r="IT139" s="40"/>
      <c r="IU139" s="40"/>
      <c r="IV139" s="40"/>
      <c r="IW139" s="40"/>
    </row>
    <row r="140" customFormat="false" ht="13.5" hidden="false" customHeight="false" outlineLevel="0" collapsed="false">
      <c r="A140" s="127" t="s">
        <v>74</v>
      </c>
      <c r="B140" s="87"/>
      <c r="C140" s="87"/>
      <c r="D140" s="87"/>
      <c r="E140" s="87"/>
      <c r="F140" s="87"/>
      <c r="G140" s="128" t="n">
        <v>341</v>
      </c>
      <c r="H140" s="129" t="n">
        <v>341</v>
      </c>
      <c r="I140" s="129" t="n">
        <v>341</v>
      </c>
      <c r="J140" s="125"/>
      <c r="K140" s="87"/>
      <c r="L140" s="87"/>
      <c r="M140" s="87"/>
      <c r="N140" s="87"/>
      <c r="O140" s="87"/>
      <c r="P140" s="87"/>
      <c r="Q140" s="88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  <c r="FP140" s="40"/>
      <c r="FQ140" s="40"/>
      <c r="FR140" s="40"/>
      <c r="FS140" s="40"/>
      <c r="FT140" s="40"/>
      <c r="FU140" s="40"/>
      <c r="FV140" s="40"/>
      <c r="FW140" s="40"/>
      <c r="FX140" s="40"/>
      <c r="FY140" s="40"/>
      <c r="FZ140" s="40"/>
      <c r="GA140" s="40"/>
      <c r="GB140" s="40"/>
      <c r="GC140" s="40"/>
      <c r="GD140" s="40"/>
      <c r="GE140" s="40"/>
      <c r="GF140" s="40"/>
      <c r="GG140" s="40"/>
      <c r="GH140" s="40"/>
      <c r="GI140" s="40"/>
      <c r="GJ140" s="40"/>
      <c r="GK140" s="40"/>
      <c r="GL140" s="40"/>
      <c r="GM140" s="40"/>
      <c r="GN140" s="40"/>
      <c r="GO140" s="40"/>
      <c r="GP140" s="40"/>
      <c r="GQ140" s="40"/>
      <c r="GR140" s="40"/>
      <c r="GS140" s="40"/>
      <c r="GT140" s="40"/>
      <c r="GU140" s="40"/>
      <c r="GV140" s="40"/>
      <c r="GW140" s="40"/>
      <c r="GX140" s="40"/>
      <c r="GY140" s="40"/>
      <c r="GZ140" s="40"/>
      <c r="HA140" s="40"/>
      <c r="HB140" s="40"/>
      <c r="HC140" s="40"/>
      <c r="HD140" s="40"/>
      <c r="HE140" s="40"/>
      <c r="HF140" s="40"/>
      <c r="HG140" s="40"/>
      <c r="HH140" s="40"/>
      <c r="HI140" s="40"/>
      <c r="HJ140" s="40"/>
      <c r="HK140" s="40"/>
      <c r="HL140" s="40"/>
      <c r="HM140" s="40"/>
      <c r="HN140" s="40"/>
      <c r="HO140" s="40"/>
      <c r="HP140" s="40"/>
      <c r="HQ140" s="40"/>
      <c r="HR140" s="40"/>
      <c r="HS140" s="40"/>
      <c r="HT140" s="40"/>
      <c r="HU140" s="40"/>
      <c r="HV140" s="40"/>
      <c r="HW140" s="40"/>
      <c r="HX140" s="40"/>
      <c r="HY140" s="40"/>
      <c r="HZ140" s="40"/>
      <c r="IA140" s="40"/>
      <c r="IB140" s="40"/>
      <c r="IC140" s="40"/>
      <c r="ID140" s="40"/>
      <c r="IE140" s="40"/>
      <c r="IF140" s="40"/>
      <c r="IG140" s="40"/>
      <c r="IH140" s="40"/>
      <c r="II140" s="40"/>
      <c r="IJ140" s="40"/>
      <c r="IK140" s="40"/>
      <c r="IL140" s="40"/>
      <c r="IM140" s="40"/>
      <c r="IN140" s="40"/>
      <c r="IO140" s="40"/>
      <c r="IP140" s="40"/>
      <c r="IQ140" s="40"/>
      <c r="IR140" s="40"/>
      <c r="IS140" s="40"/>
      <c r="IT140" s="40"/>
      <c r="IU140" s="40"/>
      <c r="IV140" s="40"/>
      <c r="IW140" s="40"/>
    </row>
    <row r="141" customFormat="false" ht="13.5" hidden="false" customHeight="false" outlineLevel="0" collapsed="false">
      <c r="A141" s="127" t="s">
        <v>75</v>
      </c>
      <c r="B141" s="87"/>
      <c r="C141" s="87"/>
      <c r="D141" s="87"/>
      <c r="E141" s="87"/>
      <c r="F141" s="87"/>
      <c r="G141" s="128" t="n">
        <v>0</v>
      </c>
      <c r="H141" s="129" t="n">
        <v>8264</v>
      </c>
      <c r="I141" s="129" t="n">
        <v>8264</v>
      </c>
      <c r="J141" s="125"/>
      <c r="K141" s="87"/>
      <c r="L141" s="87"/>
      <c r="M141" s="87"/>
      <c r="N141" s="87"/>
      <c r="O141" s="87"/>
      <c r="P141" s="87"/>
      <c r="Q141" s="88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  <c r="FP141" s="40"/>
      <c r="FQ141" s="40"/>
      <c r="FR141" s="40"/>
      <c r="FS141" s="40"/>
      <c r="FT141" s="40"/>
      <c r="FU141" s="40"/>
      <c r="FV141" s="40"/>
      <c r="FW141" s="40"/>
      <c r="FX141" s="40"/>
      <c r="FY141" s="40"/>
      <c r="FZ141" s="40"/>
      <c r="GA141" s="40"/>
      <c r="GB141" s="40"/>
      <c r="GC141" s="40"/>
      <c r="GD141" s="40"/>
      <c r="GE141" s="40"/>
      <c r="GF141" s="40"/>
      <c r="GG141" s="40"/>
      <c r="GH141" s="40"/>
      <c r="GI141" s="40"/>
      <c r="GJ141" s="40"/>
      <c r="GK141" s="40"/>
      <c r="GL141" s="40"/>
      <c r="GM141" s="40"/>
      <c r="GN141" s="40"/>
      <c r="GO141" s="40"/>
      <c r="GP141" s="40"/>
      <c r="GQ141" s="40"/>
      <c r="GR141" s="40"/>
      <c r="GS141" s="40"/>
      <c r="GT141" s="40"/>
      <c r="GU141" s="40"/>
      <c r="GV141" s="40"/>
      <c r="GW141" s="40"/>
      <c r="GX141" s="40"/>
      <c r="GY141" s="40"/>
      <c r="GZ141" s="40"/>
      <c r="HA141" s="40"/>
      <c r="HB141" s="40"/>
      <c r="HC141" s="40"/>
      <c r="HD141" s="40"/>
      <c r="HE141" s="40"/>
      <c r="HF141" s="40"/>
      <c r="HG141" s="40"/>
      <c r="HH141" s="40"/>
      <c r="HI141" s="40"/>
      <c r="HJ141" s="40"/>
      <c r="HK141" s="40"/>
      <c r="HL141" s="40"/>
      <c r="HM141" s="40"/>
      <c r="HN141" s="40"/>
      <c r="HO141" s="40"/>
      <c r="HP141" s="40"/>
      <c r="HQ141" s="40"/>
      <c r="HR141" s="40"/>
      <c r="HS141" s="40"/>
      <c r="HT141" s="40"/>
      <c r="HU141" s="40"/>
      <c r="HV141" s="40"/>
      <c r="HW141" s="40"/>
      <c r="HX141" s="40"/>
      <c r="HY141" s="40"/>
      <c r="HZ141" s="40"/>
      <c r="IA141" s="40"/>
      <c r="IB141" s="40"/>
      <c r="IC141" s="40"/>
      <c r="ID141" s="40"/>
      <c r="IE141" s="40"/>
      <c r="IF141" s="40"/>
      <c r="IG141" s="40"/>
      <c r="IH141" s="40"/>
      <c r="II141" s="40"/>
      <c r="IJ141" s="40"/>
      <c r="IK141" s="40"/>
      <c r="IL141" s="40"/>
      <c r="IM141" s="40"/>
      <c r="IN141" s="40"/>
      <c r="IO141" s="40"/>
      <c r="IP141" s="40"/>
      <c r="IQ141" s="40"/>
      <c r="IR141" s="40"/>
      <c r="IS141" s="40"/>
      <c r="IT141" s="40"/>
      <c r="IU141" s="40"/>
      <c r="IV141" s="40"/>
      <c r="IW141" s="40"/>
    </row>
    <row r="142" customFormat="false" ht="13.5" hidden="false" customHeight="false" outlineLevel="0" collapsed="false">
      <c r="A142" s="127" t="s">
        <v>76</v>
      </c>
      <c r="B142" s="87"/>
      <c r="C142" s="87"/>
      <c r="D142" s="87"/>
      <c r="E142" s="87"/>
      <c r="F142" s="87"/>
      <c r="G142" s="128" t="n">
        <v>0</v>
      </c>
      <c r="H142" s="129" t="n">
        <v>-6489</v>
      </c>
      <c r="I142" s="129" t="n">
        <v>-6489</v>
      </c>
      <c r="J142" s="125"/>
      <c r="K142" s="87"/>
      <c r="L142" s="87"/>
      <c r="M142" s="87"/>
      <c r="N142" s="87"/>
      <c r="O142" s="87"/>
      <c r="P142" s="87"/>
      <c r="Q142" s="88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  <c r="FP142" s="40"/>
      <c r="FQ142" s="40"/>
      <c r="FR142" s="40"/>
      <c r="FS142" s="40"/>
      <c r="FT142" s="40"/>
      <c r="FU142" s="40"/>
      <c r="FV142" s="40"/>
      <c r="FW142" s="40"/>
      <c r="FX142" s="40"/>
      <c r="FY142" s="40"/>
      <c r="FZ142" s="40"/>
      <c r="GA142" s="40"/>
      <c r="GB142" s="40"/>
      <c r="GC142" s="40"/>
      <c r="GD142" s="40"/>
      <c r="GE142" s="40"/>
      <c r="GF142" s="40"/>
      <c r="GG142" s="40"/>
      <c r="GH142" s="40"/>
      <c r="GI142" s="40"/>
      <c r="GJ142" s="40"/>
      <c r="GK142" s="40"/>
      <c r="GL142" s="40"/>
      <c r="GM142" s="40"/>
      <c r="GN142" s="40"/>
      <c r="GO142" s="40"/>
      <c r="GP142" s="40"/>
      <c r="GQ142" s="40"/>
      <c r="GR142" s="40"/>
      <c r="GS142" s="40"/>
      <c r="GT142" s="40"/>
      <c r="GU142" s="40"/>
      <c r="GV142" s="40"/>
      <c r="GW142" s="40"/>
      <c r="GX142" s="40"/>
      <c r="GY142" s="40"/>
      <c r="GZ142" s="40"/>
      <c r="HA142" s="40"/>
      <c r="HB142" s="40"/>
      <c r="HC142" s="40"/>
      <c r="HD142" s="40"/>
      <c r="HE142" s="40"/>
      <c r="HF142" s="40"/>
      <c r="HG142" s="40"/>
      <c r="HH142" s="40"/>
      <c r="HI142" s="40"/>
      <c r="HJ142" s="40"/>
      <c r="HK142" s="40"/>
      <c r="HL142" s="40"/>
      <c r="HM142" s="40"/>
      <c r="HN142" s="40"/>
      <c r="HO142" s="40"/>
      <c r="HP142" s="40"/>
      <c r="HQ142" s="40"/>
      <c r="HR142" s="40"/>
      <c r="HS142" s="40"/>
      <c r="HT142" s="40"/>
      <c r="HU142" s="40"/>
      <c r="HV142" s="40"/>
      <c r="HW142" s="40"/>
      <c r="HX142" s="40"/>
      <c r="HY142" s="40"/>
      <c r="HZ142" s="40"/>
      <c r="IA142" s="40"/>
      <c r="IB142" s="40"/>
      <c r="IC142" s="40"/>
      <c r="ID142" s="40"/>
      <c r="IE142" s="40"/>
      <c r="IF142" s="40"/>
      <c r="IG142" s="40"/>
      <c r="IH142" s="40"/>
      <c r="II142" s="40"/>
      <c r="IJ142" s="40"/>
      <c r="IK142" s="40"/>
      <c r="IL142" s="40"/>
      <c r="IM142" s="40"/>
      <c r="IN142" s="40"/>
      <c r="IO142" s="40"/>
      <c r="IP142" s="40"/>
      <c r="IQ142" s="40"/>
      <c r="IR142" s="40"/>
      <c r="IS142" s="40"/>
      <c r="IT142" s="40"/>
      <c r="IU142" s="40"/>
      <c r="IV142" s="40"/>
      <c r="IW142" s="40"/>
    </row>
    <row r="143" customFormat="false" ht="13.5" hidden="false" customHeight="false" outlineLevel="0" collapsed="false">
      <c r="A143" s="127" t="s">
        <v>77</v>
      </c>
      <c r="B143" s="87"/>
      <c r="C143" s="87"/>
      <c r="D143" s="87"/>
      <c r="E143" s="87"/>
      <c r="F143" s="87"/>
      <c r="G143" s="128" t="n">
        <v>0</v>
      </c>
      <c r="H143" s="129" t="n">
        <v>6489</v>
      </c>
      <c r="I143" s="129" t="n">
        <v>6489</v>
      </c>
      <c r="J143" s="125"/>
      <c r="K143" s="87"/>
      <c r="L143" s="87"/>
      <c r="M143" s="87"/>
      <c r="N143" s="87"/>
      <c r="O143" s="87"/>
      <c r="P143" s="87"/>
      <c r="Q143" s="88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0"/>
      <c r="GM143" s="40"/>
      <c r="GN143" s="40"/>
      <c r="GO143" s="40"/>
      <c r="GP143" s="40"/>
      <c r="GQ143" s="40"/>
      <c r="GR143" s="40"/>
      <c r="GS143" s="40"/>
      <c r="GT143" s="40"/>
      <c r="GU143" s="40"/>
      <c r="GV143" s="40"/>
      <c r="GW143" s="40"/>
      <c r="GX143" s="40"/>
      <c r="GY143" s="40"/>
      <c r="GZ143" s="40"/>
      <c r="HA143" s="40"/>
      <c r="HB143" s="40"/>
      <c r="HC143" s="40"/>
      <c r="HD143" s="40"/>
      <c r="HE143" s="40"/>
      <c r="HF143" s="40"/>
      <c r="HG143" s="40"/>
      <c r="HH143" s="40"/>
      <c r="HI143" s="40"/>
      <c r="HJ143" s="40"/>
      <c r="HK143" s="40"/>
      <c r="HL143" s="40"/>
      <c r="HM143" s="40"/>
      <c r="HN143" s="40"/>
      <c r="HO143" s="40"/>
      <c r="HP143" s="40"/>
      <c r="HQ143" s="40"/>
      <c r="HR143" s="40"/>
      <c r="HS143" s="40"/>
      <c r="HT143" s="40"/>
      <c r="HU143" s="40"/>
      <c r="HV143" s="40"/>
      <c r="HW143" s="40"/>
      <c r="HX143" s="40"/>
      <c r="HY143" s="40"/>
      <c r="HZ143" s="40"/>
      <c r="IA143" s="40"/>
      <c r="IB143" s="40"/>
      <c r="IC143" s="40"/>
      <c r="ID143" s="40"/>
      <c r="IE143" s="40"/>
      <c r="IF143" s="40"/>
      <c r="IG143" s="40"/>
      <c r="IH143" s="40"/>
      <c r="II143" s="40"/>
      <c r="IJ143" s="40"/>
      <c r="IK143" s="40"/>
      <c r="IL143" s="40"/>
      <c r="IM143" s="40"/>
      <c r="IN143" s="40"/>
      <c r="IO143" s="40"/>
      <c r="IP143" s="40"/>
      <c r="IQ143" s="40"/>
      <c r="IR143" s="40"/>
      <c r="IS143" s="40"/>
      <c r="IT143" s="40"/>
      <c r="IU143" s="40"/>
      <c r="IV143" s="40"/>
      <c r="IW143" s="40"/>
    </row>
    <row r="144" customFormat="false" ht="13.5" hidden="false" customHeight="false" outlineLevel="0" collapsed="false">
      <c r="A144" s="127" t="s">
        <v>78</v>
      </c>
      <c r="B144" s="87"/>
      <c r="C144" s="87"/>
      <c r="D144" s="87"/>
      <c r="E144" s="87"/>
      <c r="F144" s="87"/>
      <c r="G144" s="128" t="n">
        <v>1080</v>
      </c>
      <c r="H144" s="129" t="n">
        <v>1080</v>
      </c>
      <c r="I144" s="129" t="n">
        <v>1080</v>
      </c>
      <c r="J144" s="125"/>
      <c r="K144" s="87"/>
      <c r="L144" s="87"/>
      <c r="M144" s="87"/>
      <c r="N144" s="87"/>
      <c r="O144" s="87"/>
      <c r="P144" s="87"/>
      <c r="Q144" s="88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  <c r="FP144" s="40"/>
      <c r="FQ144" s="40"/>
      <c r="FR144" s="40"/>
      <c r="FS144" s="40"/>
      <c r="FT144" s="40"/>
      <c r="FU144" s="40"/>
      <c r="FV144" s="40"/>
      <c r="FW144" s="40"/>
      <c r="FX144" s="40"/>
      <c r="FY144" s="40"/>
      <c r="FZ144" s="40"/>
      <c r="GA144" s="40"/>
      <c r="GB144" s="40"/>
      <c r="GC144" s="40"/>
      <c r="GD144" s="40"/>
      <c r="GE144" s="40"/>
      <c r="GF144" s="40"/>
      <c r="GG144" s="40"/>
      <c r="GH144" s="40"/>
      <c r="GI144" s="40"/>
      <c r="GJ144" s="40"/>
      <c r="GK144" s="40"/>
      <c r="GL144" s="40"/>
      <c r="GM144" s="40"/>
      <c r="GN144" s="40"/>
      <c r="GO144" s="40"/>
      <c r="GP144" s="40"/>
      <c r="GQ144" s="40"/>
      <c r="GR144" s="40"/>
      <c r="GS144" s="40"/>
      <c r="GT144" s="40"/>
      <c r="GU144" s="40"/>
      <c r="GV144" s="40"/>
      <c r="GW144" s="40"/>
      <c r="GX144" s="40"/>
      <c r="GY144" s="40"/>
      <c r="GZ144" s="40"/>
      <c r="HA144" s="40"/>
      <c r="HB144" s="40"/>
      <c r="HC144" s="40"/>
      <c r="HD144" s="40"/>
      <c r="HE144" s="40"/>
      <c r="HF144" s="40"/>
      <c r="HG144" s="40"/>
      <c r="HH144" s="40"/>
      <c r="HI144" s="40"/>
      <c r="HJ144" s="40"/>
      <c r="HK144" s="40"/>
      <c r="HL144" s="40"/>
      <c r="HM144" s="40"/>
      <c r="HN144" s="40"/>
      <c r="HO144" s="40"/>
      <c r="HP144" s="40"/>
      <c r="HQ144" s="40"/>
      <c r="HR144" s="40"/>
      <c r="HS144" s="40"/>
      <c r="HT144" s="40"/>
      <c r="HU144" s="40"/>
      <c r="HV144" s="40"/>
      <c r="HW144" s="40"/>
      <c r="HX144" s="40"/>
      <c r="HY144" s="40"/>
      <c r="HZ144" s="40"/>
      <c r="IA144" s="40"/>
      <c r="IB144" s="40"/>
      <c r="IC144" s="40"/>
      <c r="ID144" s="40"/>
      <c r="IE144" s="40"/>
      <c r="IF144" s="40"/>
      <c r="IG144" s="40"/>
      <c r="IH144" s="40"/>
      <c r="II144" s="40"/>
      <c r="IJ144" s="40"/>
      <c r="IK144" s="40"/>
      <c r="IL144" s="40"/>
      <c r="IM144" s="40"/>
      <c r="IN144" s="40"/>
      <c r="IO144" s="40"/>
      <c r="IP144" s="40"/>
      <c r="IQ144" s="40"/>
      <c r="IR144" s="40"/>
      <c r="IS144" s="40"/>
      <c r="IT144" s="40"/>
      <c r="IU144" s="40"/>
      <c r="IV144" s="40"/>
      <c r="IW144" s="40"/>
    </row>
    <row r="145" customFormat="false" ht="13.5" hidden="false" customHeight="false" outlineLevel="0" collapsed="false">
      <c r="A145" s="127" t="s">
        <v>79</v>
      </c>
      <c r="B145" s="87"/>
      <c r="C145" s="87"/>
      <c r="D145" s="87"/>
      <c r="E145" s="87"/>
      <c r="F145" s="87"/>
      <c r="G145" s="128" t="n">
        <v>885</v>
      </c>
      <c r="H145" s="129" t="n">
        <v>762</v>
      </c>
      <c r="I145" s="129" t="n">
        <v>762</v>
      </c>
      <c r="J145" s="125"/>
      <c r="K145" s="87"/>
      <c r="L145" s="87"/>
      <c r="M145" s="87"/>
      <c r="N145" s="87"/>
      <c r="O145" s="87"/>
      <c r="P145" s="87"/>
      <c r="Q145" s="88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  <c r="FP145" s="40"/>
      <c r="FQ145" s="40"/>
      <c r="FR145" s="40"/>
      <c r="FS145" s="40"/>
      <c r="FT145" s="40"/>
      <c r="FU145" s="40"/>
      <c r="FV145" s="40"/>
      <c r="FW145" s="40"/>
      <c r="FX145" s="40"/>
      <c r="FY145" s="40"/>
      <c r="FZ145" s="40"/>
      <c r="GA145" s="40"/>
      <c r="GB145" s="40"/>
      <c r="GC145" s="40"/>
      <c r="GD145" s="40"/>
      <c r="GE145" s="40"/>
      <c r="GF145" s="40"/>
      <c r="GG145" s="40"/>
      <c r="GH145" s="40"/>
      <c r="GI145" s="40"/>
      <c r="GJ145" s="40"/>
      <c r="GK145" s="40"/>
      <c r="GL145" s="40"/>
      <c r="GM145" s="40"/>
      <c r="GN145" s="40"/>
      <c r="GO145" s="40"/>
      <c r="GP145" s="40"/>
      <c r="GQ145" s="40"/>
      <c r="GR145" s="40"/>
      <c r="GS145" s="40"/>
      <c r="GT145" s="40"/>
      <c r="GU145" s="40"/>
      <c r="GV145" s="40"/>
      <c r="GW145" s="40"/>
      <c r="GX145" s="40"/>
      <c r="GY145" s="40"/>
      <c r="GZ145" s="40"/>
      <c r="HA145" s="40"/>
      <c r="HB145" s="40"/>
      <c r="HC145" s="40"/>
      <c r="HD145" s="40"/>
      <c r="HE145" s="40"/>
      <c r="HF145" s="40"/>
      <c r="HG145" s="40"/>
      <c r="HH145" s="40"/>
      <c r="HI145" s="40"/>
      <c r="HJ145" s="40"/>
      <c r="HK145" s="40"/>
      <c r="HL145" s="40"/>
      <c r="HM145" s="40"/>
      <c r="HN145" s="40"/>
      <c r="HO145" s="40"/>
      <c r="HP145" s="40"/>
      <c r="HQ145" s="40"/>
      <c r="HR145" s="40"/>
      <c r="HS145" s="40"/>
      <c r="HT145" s="40"/>
      <c r="HU145" s="40"/>
      <c r="HV145" s="40"/>
      <c r="HW145" s="40"/>
      <c r="HX145" s="40"/>
      <c r="HY145" s="40"/>
      <c r="HZ145" s="40"/>
      <c r="IA145" s="40"/>
      <c r="IB145" s="40"/>
      <c r="IC145" s="40"/>
      <c r="ID145" s="40"/>
      <c r="IE145" s="40"/>
      <c r="IF145" s="40"/>
      <c r="IG145" s="40"/>
      <c r="IH145" s="40"/>
      <c r="II145" s="40"/>
      <c r="IJ145" s="40"/>
      <c r="IK145" s="40"/>
      <c r="IL145" s="40"/>
      <c r="IM145" s="40"/>
      <c r="IN145" s="40"/>
      <c r="IO145" s="40"/>
      <c r="IP145" s="40"/>
      <c r="IQ145" s="40"/>
      <c r="IR145" s="40"/>
      <c r="IS145" s="40"/>
      <c r="IT145" s="40"/>
      <c r="IU145" s="40"/>
      <c r="IV145" s="40"/>
      <c r="IW145" s="40"/>
    </row>
    <row r="146" customFormat="false" ht="13.5" hidden="false" customHeight="false" outlineLevel="0" collapsed="false">
      <c r="A146" s="127" t="s">
        <v>80</v>
      </c>
      <c r="B146" s="87"/>
      <c r="C146" s="87"/>
      <c r="D146" s="87"/>
      <c r="E146" s="87"/>
      <c r="F146" s="87"/>
      <c r="G146" s="128" t="n">
        <v>1000</v>
      </c>
      <c r="H146" s="129" t="n">
        <v>1000</v>
      </c>
      <c r="I146" s="129" t="n">
        <v>1000</v>
      </c>
      <c r="J146" s="125"/>
      <c r="K146" s="87"/>
      <c r="L146" s="87"/>
      <c r="M146" s="87"/>
      <c r="N146" s="87"/>
      <c r="O146" s="87"/>
      <c r="P146" s="87"/>
      <c r="Q146" s="88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  <c r="FP146" s="40"/>
      <c r="FQ146" s="40"/>
      <c r="FR146" s="40"/>
      <c r="FS146" s="40"/>
      <c r="FT146" s="40"/>
      <c r="FU146" s="40"/>
      <c r="FV146" s="40"/>
      <c r="FW146" s="40"/>
      <c r="FX146" s="40"/>
      <c r="FY146" s="40"/>
      <c r="FZ146" s="40"/>
      <c r="GA146" s="40"/>
      <c r="GB146" s="40"/>
      <c r="GC146" s="40"/>
      <c r="GD146" s="40"/>
      <c r="GE146" s="40"/>
      <c r="GF146" s="40"/>
      <c r="GG146" s="40"/>
      <c r="GH146" s="40"/>
      <c r="GI146" s="40"/>
      <c r="GJ146" s="40"/>
      <c r="GK146" s="40"/>
      <c r="GL146" s="40"/>
      <c r="GM146" s="40"/>
      <c r="GN146" s="40"/>
      <c r="GO146" s="40"/>
      <c r="GP146" s="40"/>
      <c r="GQ146" s="40"/>
      <c r="GR146" s="40"/>
      <c r="GS146" s="40"/>
      <c r="GT146" s="40"/>
      <c r="GU146" s="40"/>
      <c r="GV146" s="40"/>
      <c r="GW146" s="40"/>
      <c r="GX146" s="40"/>
      <c r="GY146" s="40"/>
      <c r="GZ146" s="40"/>
      <c r="HA146" s="40"/>
      <c r="HB146" s="40"/>
      <c r="HC146" s="40"/>
      <c r="HD146" s="40"/>
      <c r="HE146" s="40"/>
      <c r="HF146" s="40"/>
      <c r="HG146" s="40"/>
      <c r="HH146" s="40"/>
      <c r="HI146" s="40"/>
      <c r="HJ146" s="40"/>
      <c r="HK146" s="40"/>
      <c r="HL146" s="40"/>
      <c r="HM146" s="40"/>
      <c r="HN146" s="40"/>
      <c r="HO146" s="40"/>
      <c r="HP146" s="40"/>
      <c r="HQ146" s="40"/>
      <c r="HR146" s="40"/>
      <c r="HS146" s="40"/>
      <c r="HT146" s="40"/>
      <c r="HU146" s="40"/>
      <c r="HV146" s="40"/>
      <c r="HW146" s="40"/>
      <c r="HX146" s="40"/>
      <c r="HY146" s="40"/>
      <c r="HZ146" s="40"/>
      <c r="IA146" s="40"/>
      <c r="IB146" s="40"/>
      <c r="IC146" s="40"/>
      <c r="ID146" s="40"/>
      <c r="IE146" s="40"/>
      <c r="IF146" s="40"/>
      <c r="IG146" s="40"/>
      <c r="IH146" s="40"/>
      <c r="II146" s="40"/>
      <c r="IJ146" s="40"/>
      <c r="IK146" s="40"/>
      <c r="IL146" s="40"/>
      <c r="IM146" s="40"/>
      <c r="IN146" s="40"/>
      <c r="IO146" s="40"/>
      <c r="IP146" s="40"/>
      <c r="IQ146" s="40"/>
      <c r="IR146" s="40"/>
      <c r="IS146" s="40"/>
      <c r="IT146" s="40"/>
      <c r="IU146" s="40"/>
      <c r="IV146" s="40"/>
      <c r="IW146" s="40"/>
    </row>
    <row r="147" customFormat="false" ht="13.5" hidden="false" customHeight="false" outlineLevel="0" collapsed="false">
      <c r="A147" s="127" t="s">
        <v>81</v>
      </c>
      <c r="B147" s="87"/>
      <c r="C147" s="87"/>
      <c r="D147" s="87"/>
      <c r="E147" s="87"/>
      <c r="F147" s="87"/>
      <c r="G147" s="128" t="n">
        <v>86238</v>
      </c>
      <c r="H147" s="129" t="n">
        <v>100000</v>
      </c>
      <c r="I147" s="129" t="n">
        <v>100000</v>
      </c>
      <c r="J147" s="125"/>
      <c r="K147" s="43" t="s">
        <v>82</v>
      </c>
      <c r="L147" s="87"/>
      <c r="M147" s="87"/>
      <c r="N147" s="87"/>
      <c r="O147" s="87"/>
      <c r="P147" s="87"/>
      <c r="Q147" s="88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  <c r="FP147" s="40"/>
      <c r="FQ147" s="40"/>
      <c r="FR147" s="40"/>
      <c r="FS147" s="40"/>
      <c r="FT147" s="40"/>
      <c r="FU147" s="40"/>
      <c r="FV147" s="40"/>
      <c r="FW147" s="40"/>
      <c r="FX147" s="40"/>
      <c r="FY147" s="40"/>
      <c r="FZ147" s="40"/>
      <c r="GA147" s="40"/>
      <c r="GB147" s="40"/>
      <c r="GC147" s="40"/>
      <c r="GD147" s="40"/>
      <c r="GE147" s="40"/>
      <c r="GF147" s="40"/>
      <c r="GG147" s="40"/>
      <c r="GH147" s="40"/>
      <c r="GI147" s="40"/>
      <c r="GJ147" s="40"/>
      <c r="GK147" s="40"/>
      <c r="GL147" s="40"/>
      <c r="GM147" s="40"/>
      <c r="GN147" s="40"/>
      <c r="GO147" s="40"/>
      <c r="GP147" s="40"/>
      <c r="GQ147" s="40"/>
      <c r="GR147" s="40"/>
      <c r="GS147" s="40"/>
      <c r="GT147" s="40"/>
      <c r="GU147" s="40"/>
      <c r="GV147" s="40"/>
      <c r="GW147" s="40"/>
      <c r="GX147" s="40"/>
      <c r="GY147" s="40"/>
      <c r="GZ147" s="40"/>
      <c r="HA147" s="40"/>
      <c r="HB147" s="40"/>
      <c r="HC147" s="40"/>
      <c r="HD147" s="40"/>
      <c r="HE147" s="40"/>
      <c r="HF147" s="40"/>
      <c r="HG147" s="40"/>
      <c r="HH147" s="40"/>
      <c r="HI147" s="40"/>
      <c r="HJ147" s="40"/>
      <c r="HK147" s="40"/>
      <c r="HL147" s="40"/>
      <c r="HM147" s="40"/>
      <c r="HN147" s="40"/>
      <c r="HO147" s="40"/>
      <c r="HP147" s="40"/>
      <c r="HQ147" s="40"/>
      <c r="HR147" s="40"/>
      <c r="HS147" s="40"/>
      <c r="HT147" s="40"/>
      <c r="HU147" s="40"/>
      <c r="HV147" s="40"/>
      <c r="HW147" s="40"/>
      <c r="HX147" s="40"/>
      <c r="HY147" s="40"/>
      <c r="HZ147" s="40"/>
      <c r="IA147" s="40"/>
      <c r="IB147" s="40"/>
      <c r="IC147" s="40"/>
      <c r="ID147" s="40"/>
      <c r="IE147" s="40"/>
      <c r="IF147" s="40"/>
      <c r="IG147" s="40"/>
      <c r="IH147" s="40"/>
      <c r="II147" s="40"/>
      <c r="IJ147" s="40"/>
      <c r="IK147" s="40"/>
      <c r="IL147" s="40"/>
      <c r="IM147" s="40"/>
      <c r="IN147" s="40"/>
      <c r="IO147" s="40"/>
      <c r="IP147" s="40"/>
      <c r="IQ147" s="40"/>
      <c r="IR147" s="40"/>
      <c r="IS147" s="40"/>
      <c r="IT147" s="40"/>
      <c r="IU147" s="40"/>
      <c r="IV147" s="40"/>
      <c r="IW147" s="40"/>
    </row>
    <row r="148" customFormat="false" ht="13.5" hidden="false" customHeight="false" outlineLevel="0" collapsed="false">
      <c r="A148" s="164"/>
      <c r="B148" s="87"/>
      <c r="C148" s="87"/>
      <c r="D148" s="87"/>
      <c r="E148" s="87"/>
      <c r="F148" s="87"/>
      <c r="G148" s="123"/>
      <c r="H148" s="124"/>
      <c r="I148" s="124"/>
      <c r="J148" s="125"/>
      <c r="K148" s="87"/>
      <c r="L148" s="87"/>
      <c r="M148" s="87"/>
      <c r="N148" s="87"/>
      <c r="O148" s="87"/>
      <c r="P148" s="87"/>
      <c r="Q148" s="88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  <c r="FP148" s="40"/>
      <c r="FQ148" s="40"/>
      <c r="FR148" s="40"/>
      <c r="FS148" s="40"/>
      <c r="FT148" s="40"/>
      <c r="FU148" s="40"/>
      <c r="FV148" s="40"/>
      <c r="FW148" s="40"/>
      <c r="FX148" s="40"/>
      <c r="FY148" s="40"/>
      <c r="FZ148" s="40"/>
      <c r="GA148" s="40"/>
      <c r="GB148" s="40"/>
      <c r="GC148" s="40"/>
      <c r="GD148" s="40"/>
      <c r="GE148" s="40"/>
      <c r="GF148" s="40"/>
      <c r="GG148" s="40"/>
      <c r="GH148" s="40"/>
      <c r="GI148" s="40"/>
      <c r="GJ148" s="40"/>
      <c r="GK148" s="40"/>
      <c r="GL148" s="40"/>
      <c r="GM148" s="40"/>
      <c r="GN148" s="40"/>
      <c r="GO148" s="40"/>
      <c r="GP148" s="40"/>
      <c r="GQ148" s="40"/>
      <c r="GR148" s="40"/>
      <c r="GS148" s="40"/>
      <c r="GT148" s="40"/>
      <c r="GU148" s="40"/>
      <c r="GV148" s="40"/>
      <c r="GW148" s="40"/>
      <c r="GX148" s="40"/>
      <c r="GY148" s="40"/>
      <c r="GZ148" s="40"/>
      <c r="HA148" s="40"/>
      <c r="HB148" s="40"/>
      <c r="HC148" s="40"/>
      <c r="HD148" s="40"/>
      <c r="HE148" s="40"/>
      <c r="HF148" s="40"/>
      <c r="HG148" s="40"/>
      <c r="HH148" s="40"/>
      <c r="HI148" s="40"/>
      <c r="HJ148" s="40"/>
      <c r="HK148" s="40"/>
      <c r="HL148" s="40"/>
      <c r="HM148" s="40"/>
      <c r="HN148" s="40"/>
      <c r="HO148" s="40"/>
      <c r="HP148" s="40"/>
      <c r="HQ148" s="40"/>
      <c r="HR148" s="40"/>
      <c r="HS148" s="40"/>
      <c r="HT148" s="40"/>
      <c r="HU148" s="40"/>
      <c r="HV148" s="40"/>
      <c r="HW148" s="40"/>
      <c r="HX148" s="40"/>
      <c r="HY148" s="40"/>
      <c r="HZ148" s="40"/>
      <c r="IA148" s="40"/>
      <c r="IB148" s="40"/>
      <c r="IC148" s="40"/>
      <c r="ID148" s="40"/>
      <c r="IE148" s="40"/>
      <c r="IF148" s="40"/>
      <c r="IG148" s="40"/>
      <c r="IH148" s="40"/>
      <c r="II148" s="40"/>
      <c r="IJ148" s="40"/>
      <c r="IK148" s="40"/>
      <c r="IL148" s="40"/>
      <c r="IM148" s="40"/>
      <c r="IN148" s="40"/>
      <c r="IO148" s="40"/>
      <c r="IP148" s="40"/>
      <c r="IQ148" s="40"/>
      <c r="IR148" s="40"/>
      <c r="IS148" s="40"/>
      <c r="IT148" s="40"/>
      <c r="IU148" s="40"/>
      <c r="IV148" s="40"/>
      <c r="IW148" s="40"/>
    </row>
    <row r="149" customFormat="false" ht="12" hidden="false" customHeight="true" outlineLevel="0" collapsed="false">
      <c r="A149" s="165" t="s">
        <v>83</v>
      </c>
      <c r="B149" s="166"/>
      <c r="C149" s="166"/>
      <c r="D149" s="166"/>
      <c r="E149" s="166"/>
      <c r="F149" s="167"/>
      <c r="G149" s="168" t="n">
        <f aca="false">SUM(G61:G148)</f>
        <v>100862</v>
      </c>
      <c r="H149" s="169" t="n">
        <f aca="false">SUM(H61:H148)</f>
        <v>126141</v>
      </c>
      <c r="I149" s="169" t="n">
        <f aca="false">SUM(I61:I148)</f>
        <v>126141</v>
      </c>
      <c r="J149" s="170" t="n">
        <f aca="false">I149/G149-1</f>
        <v>0.25062957308005</v>
      </c>
      <c r="K149" s="106"/>
      <c r="L149" s="106"/>
      <c r="M149" s="106"/>
      <c r="N149" s="106"/>
      <c r="O149" s="106"/>
      <c r="P149" s="106"/>
      <c r="Q149" s="107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98"/>
      <c r="AG149" s="98"/>
      <c r="AH149" s="98"/>
      <c r="AI149" s="98"/>
      <c r="AJ149" s="98"/>
      <c r="AK149" s="98"/>
      <c r="AL149" s="98"/>
      <c r="AM149" s="98"/>
      <c r="AN149" s="98"/>
      <c r="AO149" s="98"/>
      <c r="AP149" s="98"/>
      <c r="AQ149" s="98"/>
      <c r="AR149" s="98"/>
      <c r="AS149" s="98"/>
      <c r="AT149" s="98"/>
      <c r="AU149" s="98"/>
      <c r="AV149" s="98"/>
      <c r="AW149" s="98"/>
      <c r="AX149" s="98"/>
      <c r="AY149" s="98"/>
      <c r="AZ149" s="98"/>
      <c r="BA149" s="98"/>
      <c r="BB149" s="98"/>
      <c r="BC149" s="98"/>
      <c r="BD149" s="98"/>
      <c r="BE149" s="98"/>
      <c r="BF149" s="98"/>
      <c r="BG149" s="98"/>
      <c r="BH149" s="98"/>
      <c r="BI149" s="98"/>
      <c r="BJ149" s="98"/>
      <c r="BK149" s="98"/>
      <c r="BL149" s="98"/>
      <c r="BM149" s="98"/>
      <c r="BN149" s="98"/>
      <c r="BO149" s="98"/>
      <c r="BP149" s="98"/>
      <c r="BQ149" s="98"/>
      <c r="BR149" s="98"/>
      <c r="BS149" s="98"/>
      <c r="BT149" s="98"/>
      <c r="BU149" s="98"/>
      <c r="BV149" s="98"/>
      <c r="BW149" s="98"/>
      <c r="BX149" s="98"/>
      <c r="BY149" s="98"/>
      <c r="BZ149" s="98"/>
      <c r="CA149" s="98"/>
      <c r="CB149" s="98"/>
      <c r="CC149" s="98"/>
      <c r="CD149" s="98"/>
      <c r="CE149" s="98"/>
      <c r="CF149" s="98"/>
      <c r="CG149" s="98"/>
      <c r="CH149" s="98"/>
      <c r="CI149" s="98"/>
      <c r="CJ149" s="98"/>
      <c r="CK149" s="98"/>
      <c r="CL149" s="98"/>
      <c r="CM149" s="98"/>
      <c r="CN149" s="98"/>
      <c r="CO149" s="98"/>
      <c r="CP149" s="98"/>
      <c r="CQ149" s="98"/>
      <c r="CR149" s="98"/>
      <c r="CS149" s="98"/>
      <c r="CT149" s="98"/>
      <c r="CU149" s="98"/>
      <c r="CV149" s="98"/>
      <c r="CW149" s="98"/>
      <c r="CX149" s="98"/>
      <c r="CY149" s="98"/>
      <c r="CZ149" s="98"/>
      <c r="DA149" s="98"/>
      <c r="DB149" s="98"/>
      <c r="DC149" s="98"/>
      <c r="DD149" s="98"/>
      <c r="DE149" s="98"/>
      <c r="DF149" s="98"/>
      <c r="DG149" s="98"/>
      <c r="DH149" s="98"/>
      <c r="DI149" s="98"/>
      <c r="DJ149" s="98"/>
      <c r="DK149" s="98"/>
      <c r="DL149" s="98"/>
      <c r="DM149" s="98"/>
      <c r="DN149" s="98"/>
      <c r="DO149" s="98"/>
      <c r="DP149" s="98"/>
      <c r="DQ149" s="98"/>
      <c r="DR149" s="98"/>
      <c r="DS149" s="98"/>
      <c r="DT149" s="98"/>
      <c r="DU149" s="98"/>
      <c r="DV149" s="98"/>
      <c r="DW149" s="98"/>
      <c r="DX149" s="98"/>
      <c r="DY149" s="98"/>
      <c r="DZ149" s="98"/>
      <c r="EA149" s="98"/>
      <c r="EB149" s="98"/>
      <c r="EC149" s="98"/>
      <c r="ED149" s="98"/>
      <c r="EE149" s="98"/>
      <c r="EF149" s="98"/>
      <c r="EG149" s="98"/>
      <c r="EH149" s="98"/>
      <c r="EI149" s="98"/>
      <c r="EJ149" s="98"/>
      <c r="EK149" s="98"/>
      <c r="EL149" s="98"/>
      <c r="EM149" s="98"/>
      <c r="EN149" s="98"/>
      <c r="EO149" s="98"/>
      <c r="EP149" s="98"/>
      <c r="EQ149" s="98"/>
      <c r="ER149" s="98"/>
      <c r="ES149" s="98"/>
      <c r="ET149" s="98"/>
      <c r="EU149" s="98"/>
      <c r="EV149" s="98"/>
      <c r="EW149" s="98"/>
      <c r="EX149" s="98"/>
      <c r="EY149" s="98"/>
      <c r="EZ149" s="98"/>
      <c r="FA149" s="98"/>
      <c r="FB149" s="98"/>
      <c r="FC149" s="98"/>
      <c r="FD149" s="98"/>
      <c r="FE149" s="98"/>
      <c r="FF149" s="98"/>
      <c r="FG149" s="98"/>
      <c r="FH149" s="98"/>
      <c r="FI149" s="98"/>
      <c r="FJ149" s="98"/>
      <c r="FK149" s="98"/>
      <c r="FL149" s="98"/>
      <c r="FM149" s="98"/>
      <c r="FN149" s="98"/>
      <c r="FO149" s="98"/>
      <c r="FP149" s="98"/>
      <c r="FQ149" s="98"/>
      <c r="FR149" s="98"/>
      <c r="FS149" s="98"/>
      <c r="FT149" s="98"/>
      <c r="FU149" s="98"/>
      <c r="FV149" s="98"/>
      <c r="FW149" s="98"/>
      <c r="FX149" s="98"/>
      <c r="FY149" s="98"/>
      <c r="FZ149" s="98"/>
      <c r="GA149" s="98"/>
      <c r="GB149" s="98"/>
      <c r="GC149" s="98"/>
      <c r="GD149" s="98"/>
      <c r="GE149" s="98"/>
      <c r="GF149" s="98"/>
      <c r="GG149" s="98"/>
      <c r="GH149" s="98"/>
      <c r="GI149" s="98"/>
      <c r="GJ149" s="98"/>
      <c r="GK149" s="98"/>
      <c r="GL149" s="98"/>
      <c r="GM149" s="98"/>
      <c r="GN149" s="98"/>
      <c r="GO149" s="98"/>
      <c r="GP149" s="98"/>
      <c r="GQ149" s="98"/>
      <c r="GR149" s="98"/>
      <c r="GS149" s="98"/>
      <c r="GT149" s="98"/>
      <c r="GU149" s="98"/>
      <c r="GV149" s="98"/>
      <c r="GW149" s="98"/>
      <c r="GX149" s="98"/>
      <c r="GY149" s="98"/>
      <c r="GZ149" s="98"/>
      <c r="HA149" s="98"/>
      <c r="HB149" s="98"/>
      <c r="HC149" s="98"/>
      <c r="HD149" s="98"/>
      <c r="HE149" s="98"/>
      <c r="HF149" s="98"/>
      <c r="HG149" s="98"/>
      <c r="HH149" s="98"/>
      <c r="HI149" s="98"/>
      <c r="HJ149" s="98"/>
      <c r="HK149" s="98"/>
      <c r="HL149" s="98"/>
      <c r="HM149" s="98"/>
      <c r="HN149" s="98"/>
      <c r="HO149" s="98"/>
      <c r="HP149" s="98"/>
      <c r="HQ149" s="98"/>
      <c r="HR149" s="98"/>
      <c r="HS149" s="98"/>
      <c r="HT149" s="98"/>
      <c r="HU149" s="98"/>
      <c r="HV149" s="98"/>
      <c r="HW149" s="98"/>
      <c r="HX149" s="98"/>
      <c r="HY149" s="98"/>
      <c r="HZ149" s="98"/>
      <c r="IA149" s="98"/>
      <c r="IB149" s="98"/>
      <c r="IC149" s="98"/>
      <c r="ID149" s="98"/>
      <c r="IE149" s="98"/>
      <c r="IF149" s="98"/>
      <c r="IG149" s="98"/>
      <c r="IH149" s="98"/>
      <c r="II149" s="98"/>
      <c r="IJ149" s="98"/>
      <c r="IK149" s="98"/>
      <c r="IL149" s="98"/>
      <c r="IM149" s="98"/>
      <c r="IN149" s="98"/>
      <c r="IO149" s="98"/>
      <c r="IP149" s="98"/>
      <c r="IQ149" s="98"/>
      <c r="IR149" s="98"/>
      <c r="IS149" s="98"/>
      <c r="IT149" s="98"/>
      <c r="IU149" s="98"/>
      <c r="IV149" s="98"/>
      <c r="IW149" s="98"/>
    </row>
    <row r="150" customFormat="false" ht="13.5" hidden="false" customHeight="false" outlineLevel="0" collapsed="false">
      <c r="A150" s="171"/>
      <c r="B150" s="172"/>
      <c r="C150" s="172"/>
      <c r="D150" s="172"/>
      <c r="E150" s="172"/>
      <c r="F150" s="173"/>
      <c r="G150" s="174"/>
      <c r="H150" s="175"/>
      <c r="I150" s="175"/>
      <c r="J150" s="125"/>
      <c r="K150" s="176"/>
      <c r="L150" s="87"/>
      <c r="M150" s="87"/>
      <c r="N150" s="87"/>
      <c r="O150" s="87"/>
      <c r="P150" s="87"/>
      <c r="Q150" s="88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  <c r="FP150" s="40"/>
      <c r="FQ150" s="40"/>
      <c r="FR150" s="40"/>
      <c r="FS150" s="40"/>
      <c r="FT150" s="40"/>
      <c r="FU150" s="40"/>
      <c r="FV150" s="40"/>
      <c r="FW150" s="40"/>
      <c r="FX150" s="40"/>
      <c r="FY150" s="40"/>
      <c r="FZ150" s="40"/>
      <c r="GA150" s="40"/>
      <c r="GB150" s="40"/>
      <c r="GC150" s="40"/>
      <c r="GD150" s="40"/>
      <c r="GE150" s="40"/>
      <c r="GF150" s="40"/>
      <c r="GG150" s="40"/>
      <c r="GH150" s="40"/>
      <c r="GI150" s="40"/>
      <c r="GJ150" s="40"/>
      <c r="GK150" s="40"/>
      <c r="GL150" s="40"/>
      <c r="GM150" s="40"/>
      <c r="GN150" s="40"/>
      <c r="GO150" s="40"/>
      <c r="GP150" s="40"/>
      <c r="GQ150" s="40"/>
      <c r="GR150" s="40"/>
      <c r="GS150" s="40"/>
      <c r="GT150" s="40"/>
      <c r="GU150" s="40"/>
      <c r="GV150" s="40"/>
      <c r="GW150" s="40"/>
      <c r="GX150" s="40"/>
      <c r="GY150" s="40"/>
      <c r="GZ150" s="40"/>
      <c r="HA150" s="40"/>
      <c r="HB150" s="40"/>
      <c r="HC150" s="40"/>
      <c r="HD150" s="40"/>
      <c r="HE150" s="40"/>
      <c r="HF150" s="40"/>
      <c r="HG150" s="40"/>
      <c r="HH150" s="40"/>
      <c r="HI150" s="40"/>
      <c r="HJ150" s="40"/>
      <c r="HK150" s="40"/>
      <c r="HL150" s="40"/>
      <c r="HM150" s="40"/>
      <c r="HN150" s="40"/>
      <c r="HO150" s="40"/>
      <c r="HP150" s="40"/>
      <c r="HQ150" s="40"/>
      <c r="HR150" s="40"/>
      <c r="HS150" s="40"/>
      <c r="HT150" s="40"/>
      <c r="HU150" s="40"/>
      <c r="HV150" s="40"/>
      <c r="HW150" s="40"/>
      <c r="HX150" s="40"/>
      <c r="HY150" s="40"/>
      <c r="HZ150" s="40"/>
      <c r="IA150" s="40"/>
      <c r="IB150" s="40"/>
      <c r="IC150" s="40"/>
      <c r="ID150" s="40"/>
      <c r="IE150" s="40"/>
      <c r="IF150" s="40"/>
      <c r="IG150" s="40"/>
      <c r="IH150" s="40"/>
      <c r="II150" s="40"/>
      <c r="IJ150" s="40"/>
      <c r="IK150" s="40"/>
      <c r="IL150" s="40"/>
      <c r="IM150" s="40"/>
      <c r="IN150" s="40"/>
      <c r="IO150" s="40"/>
      <c r="IP150" s="40"/>
      <c r="IQ150" s="40"/>
      <c r="IR150" s="40"/>
      <c r="IS150" s="40"/>
      <c r="IT150" s="40"/>
      <c r="IU150" s="40"/>
      <c r="IV150" s="40"/>
      <c r="IW150" s="40"/>
    </row>
    <row r="151" customFormat="false" ht="12" hidden="false" customHeight="true" outlineLevel="0" collapsed="false">
      <c r="A151" s="177" t="s">
        <v>84</v>
      </c>
      <c r="B151" s="178"/>
      <c r="C151" s="178"/>
      <c r="D151" s="178"/>
      <c r="E151" s="178"/>
      <c r="F151" s="179"/>
      <c r="G151" s="180" t="n">
        <f aca="false">G149+G57</f>
        <v>393815</v>
      </c>
      <c r="H151" s="169" t="n">
        <f aca="false">H149+H57</f>
        <v>385137</v>
      </c>
      <c r="I151" s="169" t="n">
        <f aca="false">I149+I57</f>
        <v>392299</v>
      </c>
      <c r="J151" s="181" t="n">
        <f aca="false">I151/G151-1</f>
        <v>-0.00384952325330423</v>
      </c>
      <c r="K151" s="111"/>
      <c r="L151" s="106"/>
      <c r="M151" s="106"/>
      <c r="N151" s="106"/>
      <c r="O151" s="106"/>
      <c r="P151" s="106"/>
      <c r="Q151" s="107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98"/>
      <c r="AG151" s="98"/>
      <c r="AH151" s="98"/>
      <c r="AI151" s="98"/>
      <c r="AJ151" s="98"/>
      <c r="AK151" s="98"/>
      <c r="AL151" s="98"/>
      <c r="AM151" s="98"/>
      <c r="AN151" s="98"/>
      <c r="AO151" s="98"/>
      <c r="AP151" s="98"/>
      <c r="AQ151" s="98"/>
      <c r="AR151" s="98"/>
      <c r="AS151" s="98"/>
      <c r="AT151" s="98"/>
      <c r="AU151" s="98"/>
      <c r="AV151" s="98"/>
      <c r="AW151" s="98"/>
      <c r="AX151" s="98"/>
      <c r="AY151" s="98"/>
      <c r="AZ151" s="98"/>
      <c r="BA151" s="98"/>
      <c r="BB151" s="98"/>
      <c r="BC151" s="98"/>
      <c r="BD151" s="98"/>
      <c r="BE151" s="98"/>
      <c r="BF151" s="98"/>
      <c r="BG151" s="98"/>
      <c r="BH151" s="98"/>
      <c r="BI151" s="98"/>
      <c r="BJ151" s="98"/>
      <c r="BK151" s="98"/>
      <c r="BL151" s="98"/>
      <c r="BM151" s="98"/>
      <c r="BN151" s="98"/>
      <c r="BO151" s="98"/>
      <c r="BP151" s="98"/>
      <c r="BQ151" s="98"/>
      <c r="BR151" s="98"/>
      <c r="BS151" s="98"/>
      <c r="BT151" s="98"/>
      <c r="BU151" s="98"/>
      <c r="BV151" s="98"/>
      <c r="BW151" s="98"/>
      <c r="BX151" s="98"/>
      <c r="BY151" s="98"/>
      <c r="BZ151" s="98"/>
      <c r="CA151" s="98"/>
      <c r="CB151" s="98"/>
      <c r="CC151" s="98"/>
      <c r="CD151" s="98"/>
      <c r="CE151" s="98"/>
      <c r="CF151" s="98"/>
      <c r="CG151" s="98"/>
      <c r="CH151" s="98"/>
      <c r="CI151" s="98"/>
      <c r="CJ151" s="98"/>
      <c r="CK151" s="98"/>
      <c r="CL151" s="98"/>
      <c r="CM151" s="98"/>
      <c r="CN151" s="98"/>
      <c r="CO151" s="98"/>
      <c r="CP151" s="98"/>
      <c r="CQ151" s="98"/>
      <c r="CR151" s="98"/>
      <c r="CS151" s="98"/>
      <c r="CT151" s="98"/>
      <c r="CU151" s="98"/>
      <c r="CV151" s="98"/>
      <c r="CW151" s="98"/>
      <c r="CX151" s="98"/>
      <c r="CY151" s="98"/>
      <c r="CZ151" s="98"/>
      <c r="DA151" s="98"/>
      <c r="DB151" s="98"/>
      <c r="DC151" s="98"/>
      <c r="DD151" s="98"/>
      <c r="DE151" s="98"/>
      <c r="DF151" s="98"/>
      <c r="DG151" s="98"/>
      <c r="DH151" s="98"/>
      <c r="DI151" s="98"/>
      <c r="DJ151" s="98"/>
      <c r="DK151" s="98"/>
      <c r="DL151" s="98"/>
      <c r="DM151" s="98"/>
      <c r="DN151" s="98"/>
      <c r="DO151" s="98"/>
      <c r="DP151" s="98"/>
      <c r="DQ151" s="98"/>
      <c r="DR151" s="98"/>
      <c r="DS151" s="98"/>
      <c r="DT151" s="98"/>
      <c r="DU151" s="98"/>
      <c r="DV151" s="98"/>
      <c r="DW151" s="98"/>
      <c r="DX151" s="98"/>
      <c r="DY151" s="98"/>
      <c r="DZ151" s="98"/>
      <c r="EA151" s="98"/>
      <c r="EB151" s="98"/>
      <c r="EC151" s="98"/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8"/>
      <c r="EO151" s="98"/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8"/>
      <c r="FF151" s="98"/>
      <c r="FG151" s="98"/>
      <c r="FH151" s="98"/>
      <c r="FI151" s="98"/>
      <c r="FJ151" s="98"/>
      <c r="FK151" s="98"/>
      <c r="FL151" s="98"/>
      <c r="FM151" s="98"/>
      <c r="FN151" s="98"/>
      <c r="FO151" s="98"/>
      <c r="FP151" s="98"/>
      <c r="FQ151" s="98"/>
      <c r="FR151" s="98"/>
      <c r="FS151" s="98"/>
      <c r="FT151" s="98"/>
      <c r="FU151" s="98"/>
      <c r="FV151" s="98"/>
      <c r="FW151" s="98"/>
      <c r="FX151" s="98"/>
      <c r="FY151" s="98"/>
      <c r="FZ151" s="98"/>
      <c r="GA151" s="98"/>
      <c r="GB151" s="98"/>
      <c r="GC151" s="98"/>
      <c r="GD151" s="98"/>
      <c r="GE151" s="98"/>
      <c r="GF151" s="98"/>
      <c r="GG151" s="98"/>
      <c r="GH151" s="98"/>
      <c r="GI151" s="98"/>
      <c r="GJ151" s="98"/>
      <c r="GK151" s="98"/>
      <c r="GL151" s="98"/>
      <c r="GM151" s="98"/>
      <c r="GN151" s="98"/>
      <c r="GO151" s="98"/>
      <c r="GP151" s="98"/>
      <c r="GQ151" s="98"/>
      <c r="GR151" s="98"/>
      <c r="GS151" s="98"/>
      <c r="GT151" s="98"/>
      <c r="GU151" s="98"/>
      <c r="GV151" s="98"/>
      <c r="GW151" s="98"/>
      <c r="GX151" s="98"/>
      <c r="GY151" s="98"/>
      <c r="GZ151" s="98"/>
      <c r="HA151" s="98"/>
      <c r="HB151" s="98"/>
      <c r="HC151" s="98"/>
      <c r="HD151" s="98"/>
      <c r="HE151" s="98"/>
      <c r="HF151" s="98"/>
      <c r="HG151" s="98"/>
      <c r="HH151" s="98"/>
      <c r="HI151" s="98"/>
      <c r="HJ151" s="98"/>
      <c r="HK151" s="98"/>
      <c r="HL151" s="98"/>
      <c r="HM151" s="98"/>
      <c r="HN151" s="98"/>
      <c r="HO151" s="98"/>
      <c r="HP151" s="98"/>
      <c r="HQ151" s="98"/>
      <c r="HR151" s="98"/>
      <c r="HS151" s="98"/>
      <c r="HT151" s="98"/>
      <c r="HU151" s="98"/>
      <c r="HV151" s="98"/>
      <c r="HW151" s="98"/>
      <c r="HX151" s="98"/>
      <c r="HY151" s="98"/>
      <c r="HZ151" s="98"/>
      <c r="IA151" s="98"/>
      <c r="IB151" s="98"/>
      <c r="IC151" s="98"/>
      <c r="ID151" s="98"/>
      <c r="IE151" s="98"/>
      <c r="IF151" s="98"/>
      <c r="IG151" s="98"/>
      <c r="IH151" s="98"/>
      <c r="II151" s="98"/>
      <c r="IJ151" s="98"/>
      <c r="IK151" s="98"/>
      <c r="IL151" s="98"/>
      <c r="IM151" s="98"/>
      <c r="IN151" s="98"/>
      <c r="IO151" s="98"/>
      <c r="IP151" s="98"/>
      <c r="IQ151" s="98"/>
      <c r="IR151" s="98"/>
      <c r="IS151" s="98"/>
      <c r="IT151" s="98"/>
      <c r="IU151" s="98"/>
      <c r="IV151" s="98"/>
      <c r="IW151" s="98"/>
    </row>
  </sheetData>
  <mergeCells count="7">
    <mergeCell ref="C9:E10"/>
    <mergeCell ref="G9:J9"/>
    <mergeCell ref="K9:M9"/>
    <mergeCell ref="N9:Q9"/>
    <mergeCell ref="G10:J10"/>
    <mergeCell ref="K10:Q10"/>
    <mergeCell ref="C62:E62"/>
  </mergeCells>
  <printOptions headings="false" gridLines="false" gridLinesSet="true" horizontalCentered="true" verticalCentered="false"/>
  <pageMargins left="0.25" right="0.25" top="0.25" bottom="0.2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
&amp;D &amp;T&amp;R&amp;F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2001-10-02T19:54:44Z</dcterms:created>
  <dc:creator>kcastle</dc:creator>
  <dc:description/>
  <dc:language>en-US</dc:language>
  <cp:lastModifiedBy>fkillen</cp:lastModifiedBy>
  <cp:lastPrinted>2001-10-26T13:59:01Z</cp:lastPrinted>
  <dcterms:modified xsi:type="dcterms:W3CDTF">2001-10-29T21:45:05Z</dcterms:modified>
  <cp:revision>0</cp:revision>
  <dc:subject/>
  <dc:title/>
</cp:coreProperties>
</file>