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ice Pos Summar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'Office Pos Summary'!$A$1:$BM$165</definedName>
    <definedName function="false" hidden="false" localSheetId="0" name="_xlnm.Print_Titles" vbProcedure="false">'Office Pos Summary'!$1:$7</definedName>
    <definedName function="false" hidden="false" name="ABArray" vbProcedure="false">[1]ABDat!$A$2:$BD$287</definedName>
    <definedName function="false" hidden="false" name="ABColumn" vbProcedure="false">[1]ABDat!$A$2:$A$287</definedName>
    <definedName function="false" hidden="false" name="ABIndexArray" vbProcedure="false">[1]ABIndexDat!$A$2:$AH$287</definedName>
    <definedName function="false" hidden="false" name="ABIndexColumn" vbProcedure="false">[1]ABIndexDat!$A$2:$A$287</definedName>
    <definedName function="false" hidden="false" name="ABIndexRow" vbProcedure="false">[1]ABIndexDat!$A$2:$AN$2</definedName>
    <definedName function="false" hidden="false" name="ABRow" vbProcedure="false">[1]ABDat!$A$2:$BG$2</definedName>
    <definedName function="false" hidden="false" name="EDArray" vbProcedure="false">[1]EDFinDat!$A$1:$XFD$65536</definedName>
    <definedName function="false" hidden="false" name="EDColumn" vbProcedure="false">[1]EDFinDat!$A$1:$A$1048576</definedName>
    <definedName function="false" hidden="false" name="EDIdxArray" vbProcedure="false">[1]EDIndexDat!$A$1:$XFD$65536</definedName>
    <definedName function="false" hidden="false" name="EDIdxColumn" vbProcedure="false">[1]EDIndexDat!$A$1:$A$1048576</definedName>
    <definedName function="false" hidden="false" name="EDIdxRow" vbProcedure="false">[1]EDIndexDat!$A$1:$XFD$1</definedName>
    <definedName function="false" hidden="false" name="EDRow" vbProcedure="false">[1]EDFinDat!$A$1:$XFD$1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ExoticArray" vbProcedure="false">[1]Exotics!$A$48:$W$66</definedName>
    <definedName function="false" hidden="false" name="ExoticColumn" vbProcedure="false">[1]Exotics!$A$48:$A$66</definedName>
    <definedName function="false" hidden="false" name="ExoticRow" vbProcedure="false">[1]Exotics!$B$48:$W$48</definedName>
    <definedName function="false" hidden="false" name="IMoptArray" vbProcedure="false">[1]OpIMswap!$A$13:$F$24</definedName>
    <definedName function="false" hidden="false" name="IMoptColumn" vbProcedure="false">[1]OpIMswap!$A$13:$A$24</definedName>
    <definedName function="false" hidden="false" name="IMoptRow" vbProcedure="false">[1]OpIMswap!$A$13:$F$13</definedName>
    <definedName function="false" hidden="false" name="IntraABArray" vbProcedure="false">#REF!</definedName>
    <definedName function="false" hidden="false" name="IntraABColumn" vbProcedure="false">#REF!</definedName>
    <definedName function="false" hidden="false" name="IntraABRow" vbProcedure="false">#REF!</definedName>
    <definedName function="false" hidden="false" name="IntraBCArray" vbProcedure="false">#REF!</definedName>
    <definedName function="false" hidden="false" name="IntraBCColumn" vbProcedure="false">#REF!</definedName>
    <definedName function="false" hidden="false" name="IntraBCRow" vbProcedure="false">#REF!</definedName>
    <definedName function="false" hidden="false" name="k" vbProcedure="false">'[2]Intra BC'!$A$1:$A$138</definedName>
    <definedName function="false" hidden="false" name="OPGDArray" vbProcedure="false">[1]OpGD!$A$52:$J$64</definedName>
    <definedName function="false" hidden="false" name="OpOptArray" vbProcedure="false">[1]OpOptDat!$A$1:$AM$226</definedName>
    <definedName function="false" hidden="false" name="OpOptColumn" vbProcedure="false">[1]OpOptDat!$A$1:$A$226</definedName>
    <definedName function="false" hidden="false" name="OpOptRow" vbProcedure="false">[1]OpOptDat!$A$1:$AJ$1</definedName>
    <definedName function="false" hidden="false" name="OpSwapArray" vbProcedure="false">[1]OpSwapDat!$A$1:$AQ$183</definedName>
    <definedName function="false" hidden="false" name="OpSwapColumn" vbProcedure="false">[1]OpSwapDat!$A$1:$A$183</definedName>
    <definedName function="false" hidden="false" name="OpSwapRow" vbProcedure="false">[1]OpSwapDat!$A$1:$AM$1</definedName>
    <definedName function="false" hidden="false" name="PowerArray" vbProcedure="false">[1]POwerGas!$A$4:$E$172</definedName>
    <definedName function="false" hidden="false" name="POwerColumn" vbProcedure="false">[1]POwerGas!$A$4:$A$172</definedName>
    <definedName function="false" hidden="false" name="POwerRow" vbProcedure="false">[1]POwerGas!$A$4:$E$4</definedName>
    <definedName function="false" hidden="false" name="WestBCArray" vbProcedure="false">[1]WestBCDat!$A$2:$AE$181</definedName>
    <definedName function="false" hidden="false" name="WestBCColumn" vbProcedure="false">[1]WestBCDat!$A$2:$A$181</definedName>
    <definedName function="false" hidden="false" name="WestBCIndexArray" vbProcedure="false">[1]WestBCIndexDat!$A$1:$AE$106</definedName>
    <definedName function="false" hidden="false" name="WestBCIndexColumn" vbProcedure="false">[1]WestBCIndexDat!$A$1:$A$106</definedName>
    <definedName function="false" hidden="false" name="WestBCIndexRow" vbProcedure="false">[1]WestBCIndexDat!$A$1:$AI$1</definedName>
    <definedName function="false" hidden="false" name="WestBCRow" vbProcedure="false">[1]WestBCDat!$A$2:$AJ$2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<sst xmlns="http://schemas.openxmlformats.org/spreadsheetml/2006/main" count="80" uniqueCount="41">
  <si>
    <t xml:space="preserve">ECC Office Position as Basis </t>
  </si>
  <si>
    <t xml:space="preserve">ECC Office Index Position</t>
  </si>
  <si>
    <t xml:space="preserve">ECC Office Tolls Position Summary</t>
  </si>
  <si>
    <t xml:space="preserve">Sumas</t>
  </si>
  <si>
    <t xml:space="preserve">Malin</t>
  </si>
  <si>
    <t xml:space="preserve">Socal</t>
  </si>
  <si>
    <t xml:space="preserve">Rockies</t>
  </si>
  <si>
    <t xml:space="preserve">Aeco</t>
  </si>
  <si>
    <t xml:space="preserve">Consumers</t>
  </si>
  <si>
    <t xml:space="preserve">Parkway</t>
  </si>
  <si>
    <t xml:space="preserve">Niagra</t>
  </si>
  <si>
    <t xml:space="preserve">Waddington</t>
  </si>
  <si>
    <t xml:space="preserve">Dawn</t>
  </si>
  <si>
    <t xml:space="preserve">Monchy</t>
  </si>
  <si>
    <t xml:space="preserve">Tetco/M3</t>
  </si>
  <si>
    <t xml:space="preserve">Kingsgate</t>
  </si>
  <si>
    <t xml:space="preserve">Michcon</t>
  </si>
  <si>
    <t xml:space="preserve">Chicago</t>
  </si>
  <si>
    <t xml:space="preserve">Ventura</t>
  </si>
  <si>
    <t xml:space="preserve">Transco Zone 6</t>
  </si>
  <si>
    <t xml:space="preserve">PG&amp;E</t>
  </si>
  <si>
    <t xml:space="preserve">PG&amp;E Citygate</t>
  </si>
  <si>
    <t xml:space="preserve">Station 2</t>
  </si>
  <si>
    <t xml:space="preserve">Nymex</t>
  </si>
  <si>
    <t xml:space="preserve">Empress</t>
  </si>
  <si>
    <t xml:space="preserve">Aeco - ABC</t>
  </si>
  <si>
    <t xml:space="preserve">Aeco - Emp</t>
  </si>
  <si>
    <t xml:space="preserve">Aeco - McNeil</t>
  </si>
  <si>
    <t xml:space="preserve">Total Aeco</t>
  </si>
  <si>
    <t xml:space="preserve">ANG</t>
  </si>
  <si>
    <t xml:space="preserve">PGT</t>
  </si>
  <si>
    <t xml:space="preserve">FootHills</t>
  </si>
  <si>
    <t xml:space="preserve">Northern</t>
  </si>
  <si>
    <t xml:space="preserve">TCPL - WADD</t>
  </si>
  <si>
    <t xml:space="preserve">TCPL - East Z</t>
  </si>
  <si>
    <t xml:space="preserve">Index</t>
  </si>
  <si>
    <t xml:space="preserve">Delivery</t>
  </si>
  <si>
    <t xml:space="preserve">Border</t>
  </si>
  <si>
    <t xml:space="preserve">Pos</t>
  </si>
  <si>
    <t xml:space="preserve">Mids</t>
  </si>
  <si>
    <t xml:space="preserve">Totals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</si>
</sst>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mmm\ d&quot;, &quot;yyyy"/>
    <numFmt numFmtId="167" formatCode="0_);[RED]\(0\)"/>
    <numFmt numFmtId="168" formatCode="[$-409]mmm\-yy"/>
    <numFmt numFmtId="169" formatCode="[$-409]#,##0_);[RED]\(#,##0\)"/>
    <numFmt numFmtId="170" formatCode="#,##0.000_);\(#,##0.000\)"/>
    <numFmt numFmtId="171" formatCode="#,##0.0000_);\(#,##0.00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</font>
    <font>
      <sz val="10"/>
      <color rgb="FFFFFF00"/>
      <name val="Arial"/>
      <family val="2"/>
    </font>
    <font>
      <b val="true"/>
      <i val="true"/>
      <sz val="14"/>
      <color rgb="FFFFFFFF"/>
      <name val="Arial"/>
      <family val="2"/>
    </font>
    <font>
      <b val="true"/>
      <sz val="10"/>
      <color rgb="FFFFFF0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Jan02/ECC%20Pos%20Basis_011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ov01/ECC%20Pos%20Basis_07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 Page"/>
      <sheetName val="Office Pos Summary"/>
      <sheetName val="Mids"/>
      <sheetName val="POwerGas"/>
      <sheetName val="Other"/>
      <sheetName val="Adjustment"/>
      <sheetName val="P&amp;"/>
      <sheetName val="Exotics"/>
      <sheetName val="MTDat"/>
      <sheetName val="MTOPtsDat"/>
      <sheetName val="EDFinDat"/>
      <sheetName val="EDIndexDat"/>
      <sheetName val="Op Index"/>
      <sheetName val="OpOptDat"/>
      <sheetName val="OpSwapDat"/>
      <sheetName val="OpGD"/>
      <sheetName val="OpIMswap"/>
      <sheetName val="OpIMopt"/>
      <sheetName val="WestBCIndexDat"/>
      <sheetName val="ABIndexDat"/>
      <sheetName val="WestBCDat"/>
      <sheetName val="ABDat"/>
    </sheetNames>
    <sheetDataSet>
      <sheetData sheetId="0">
        <row r="24">
          <cell r="A24" t="str">
            <v>CGPR-AECO/BASIS</v>
          </cell>
          <cell r="B24" t="str">
            <v>Nymex</v>
          </cell>
        </row>
        <row r="25">
          <cell r="B25" t="str">
            <v>AecoB</v>
          </cell>
        </row>
        <row r="27">
          <cell r="B27" t="str">
            <v>Station2B</v>
          </cell>
        </row>
        <row r="28">
          <cell r="B28" t="str">
            <v>DawnB</v>
          </cell>
        </row>
        <row r="32">
          <cell r="B32" t="str">
            <v>  ChicagoB</v>
          </cell>
        </row>
        <row r="34">
          <cell r="A34" t="str">
            <v>IF-NTHWST/CANBR</v>
          </cell>
        </row>
        <row r="35">
          <cell r="A35" t="str">
            <v>IF-NWPL_ROCKY_M</v>
          </cell>
          <cell r="B35" t="str">
            <v>  RockiesB</v>
          </cell>
        </row>
        <row r="36">
          <cell r="B36" t="str">
            <v>  MalinB</v>
          </cell>
        </row>
        <row r="37">
          <cell r="B37" t="str">
            <v>  SumasB</v>
          </cell>
        </row>
        <row r="39">
          <cell r="B39" t="str">
            <v>SocalB</v>
          </cell>
        </row>
        <row r="40">
          <cell r="A40" t="str">
            <v>      NG       </v>
          </cell>
        </row>
        <row r="42">
          <cell r="A42" t="str">
            <v>   NGI-SOCAL   </v>
          </cell>
          <cell r="B42" t="str">
            <v>VentB</v>
          </cell>
        </row>
        <row r="47">
          <cell r="A47" t="str">
            <v> TOLL:ABC/KING </v>
          </cell>
        </row>
        <row r="48">
          <cell r="A48" t="str">
            <v> TOLL:AECO/ABC </v>
          </cell>
        </row>
        <row r="49">
          <cell r="A49" t="str">
            <v> TOLL:AECO/EMP </v>
          </cell>
        </row>
        <row r="51">
          <cell r="A51" t="str">
            <v>TOLL:AECO/MCNL </v>
          </cell>
        </row>
        <row r="53">
          <cell r="A53" t="str">
            <v>TOLL:EMP/EAST.Z</v>
          </cell>
        </row>
        <row r="55">
          <cell r="A55" t="str">
            <v> TOLL:EMP/WADD </v>
          </cell>
        </row>
        <row r="56">
          <cell r="A56" t="str">
            <v>TOLL:KING/MAL-2</v>
          </cell>
        </row>
        <row r="58">
          <cell r="A58" t="str">
            <v>TOLL:MCNEIL/MON</v>
          </cell>
        </row>
        <row r="59">
          <cell r="A59" t="str">
            <v>TOLL:MONCH/CHI </v>
          </cell>
        </row>
        <row r="63">
          <cell r="B63" t="str">
            <v>   TZ6B</v>
          </cell>
        </row>
        <row r="72">
          <cell r="A72" t="str">
            <v>IF-NTHWST/CANBR IDX</v>
          </cell>
        </row>
        <row r="73">
          <cell r="B73" t="str">
            <v>   CGPR-STN2   </v>
          </cell>
        </row>
        <row r="74">
          <cell r="A74" t="str">
            <v>  IF-NNG/VENT  </v>
          </cell>
        </row>
        <row r="75">
          <cell r="B75" t="str">
            <v>  NGMR-AECO/C  </v>
          </cell>
        </row>
        <row r="81">
          <cell r="A81" t="str">
            <v> CGPR-STN2/IDX </v>
          </cell>
        </row>
        <row r="88">
          <cell r="A88" t="str">
            <v>   NGI-MALIN   </v>
          </cell>
        </row>
        <row r="89">
          <cell r="A89" t="str">
            <v> NGI/CHI. GATE </v>
          </cell>
        </row>
        <row r="90">
          <cell r="A90" t="str">
            <v> NGMR-AECO/IDX </v>
          </cell>
        </row>
        <row r="91">
          <cell r="A91" t="str">
            <v>NGMR-ALBDR/IDX </v>
          </cell>
        </row>
        <row r="96">
          <cell r="B96" t="str">
            <v>    AECOUS     </v>
          </cell>
        </row>
        <row r="109">
          <cell r="B109" t="str">
            <v>  MICH_CG-GD   </v>
          </cell>
        </row>
        <row r="110">
          <cell r="A110" t="str">
            <v>IF-NTHWST/CANB </v>
          </cell>
          <cell r="B110" t="str">
            <v> CONSUMERS_CDA </v>
          </cell>
        </row>
        <row r="111">
          <cell r="B111" t="str">
            <v> CGPR-PARKWAY  </v>
          </cell>
        </row>
        <row r="112">
          <cell r="A112" t="str">
            <v>Aeco</v>
          </cell>
          <cell r="B112" t="str">
            <v> CGPR-NIAGARA  </v>
          </cell>
        </row>
        <row r="113">
          <cell r="A113" t="str">
            <v>Sumas</v>
          </cell>
          <cell r="B113" t="str">
            <v> CGPR-WADDING  </v>
          </cell>
        </row>
        <row r="114">
          <cell r="A114" t="str">
            <v>Socal</v>
          </cell>
          <cell r="B114" t="str">
            <v>   CGPR-DAWN   </v>
          </cell>
        </row>
        <row r="115">
          <cell r="A115" t="str">
            <v>Chicago</v>
          </cell>
          <cell r="B115" t="str">
            <v>   IF-MONCHY   </v>
          </cell>
        </row>
        <row r="116">
          <cell r="A116" t="str">
            <v>Nymex</v>
          </cell>
          <cell r="B116" t="str">
            <v>  IF-TETCO/M3  </v>
          </cell>
        </row>
        <row r="117">
          <cell r="B117" t="str">
            <v> KINGSGATE/C$  </v>
          </cell>
        </row>
      </sheetData>
      <sheetData sheetId="1"/>
      <sheetData sheetId="2">
        <row r="7">
          <cell r="A7" t="str">
            <v>Date</v>
          </cell>
          <cell r="B7" t="str">
            <v>Nymex</v>
          </cell>
          <cell r="C7" t="str">
            <v>AecoB</v>
          </cell>
          <cell r="D7" t="str">
            <v>EmpressB</v>
          </cell>
          <cell r="E7" t="str">
            <v>Station2B</v>
          </cell>
          <cell r="F7" t="str">
            <v>DawnB</v>
          </cell>
          <cell r="G7" t="str">
            <v>ParkwayB</v>
          </cell>
          <cell r="H7" t="str">
            <v>NiagaraB</v>
          </cell>
          <cell r="I7" t="str">
            <v>WaddB</v>
          </cell>
          <cell r="J7" t="str">
            <v>  ChicagoB</v>
          </cell>
          <cell r="K7" t="str">
            <v>MichiganB</v>
          </cell>
          <cell r="L7" t="str">
            <v>   TZ6B</v>
          </cell>
          <cell r="M7" t="str">
            <v>  RockiesB</v>
          </cell>
          <cell r="N7" t="str">
            <v>SocalB</v>
          </cell>
          <cell r="O7" t="str">
            <v>  MalinB</v>
          </cell>
          <cell r="P7" t="str">
            <v>  SumasB</v>
          </cell>
          <cell r="Q7" t="str">
            <v>Aeco Vol</v>
          </cell>
          <cell r="R7" t="str">
            <v>Aeco Phys Vol</v>
          </cell>
          <cell r="S7" t="str">
            <v>SumasVol</v>
          </cell>
          <cell r="T7" t="str">
            <v>Omnicron 1</v>
          </cell>
          <cell r="U7" t="str">
            <v>Nymex Vol</v>
          </cell>
          <cell r="V7" t="str">
            <v>AecoUS</v>
          </cell>
          <cell r="W7" t="str">
            <v>EmpressUS</v>
          </cell>
          <cell r="X7" t="str">
            <v>Stn2 US</v>
          </cell>
        </row>
        <row r="7">
          <cell r="Z7" t="str">
            <v>ETransport</v>
          </cell>
          <cell r="AA7" t="str">
            <v>STNTransport</v>
          </cell>
          <cell r="AB7" t="str">
            <v>Aeco </v>
          </cell>
          <cell r="AC7" t="str">
            <v>Empress</v>
          </cell>
          <cell r="AD7" t="str">
            <v>Station2</v>
          </cell>
          <cell r="AE7" t="str">
            <v>  Sumas</v>
          </cell>
          <cell r="AF7" t="str">
            <v>  Rockies</v>
          </cell>
          <cell r="AG7" t="str">
            <v>  Malin</v>
          </cell>
          <cell r="AH7" t="str">
            <v>San Juan</v>
          </cell>
          <cell r="AI7" t="str">
            <v>FX</v>
          </cell>
          <cell r="AJ7" t="str">
            <v>CD %</v>
          </cell>
          <cell r="AK7" t="str">
            <v>US %</v>
          </cell>
          <cell r="AL7" t="str">
            <v>CD DF</v>
          </cell>
          <cell r="AM7" t="str">
            <v>US DF</v>
          </cell>
          <cell r="AN7" t="str">
            <v>Consumers</v>
          </cell>
          <cell r="AO7" t="str">
            <v>Aeco/Emp</v>
          </cell>
        </row>
        <row r="7">
          <cell r="AQ7" t="str">
            <v>Adj.FX</v>
          </cell>
          <cell r="AR7" t="str">
            <v>Basis</v>
          </cell>
        </row>
        <row r="7">
          <cell r="AT7" t="str">
            <v>Aeco Vol</v>
          </cell>
        </row>
        <row r="7">
          <cell r="AV7" t="str">
            <v>Index</v>
          </cell>
          <cell r="AW7" t="str">
            <v>Index</v>
          </cell>
          <cell r="AX7" t="str">
            <v>VentB</v>
          </cell>
        </row>
        <row r="7">
          <cell r="AZ7" t="str">
            <v>Aeco GD Vol</v>
          </cell>
          <cell r="BA7" t="str">
            <v>Sumas GD Vol</v>
          </cell>
          <cell r="BB7" t="str">
            <v>AllianceB</v>
          </cell>
        </row>
        <row r="7">
          <cell r="BD7" t="str">
            <v>CHI.Gate Phys</v>
          </cell>
          <cell r="BE7" t="str">
            <v>Aeco Phys</v>
          </cell>
        </row>
        <row r="7">
          <cell r="BG7" t="str">
            <v>Omnicron 11</v>
          </cell>
        </row>
        <row r="7">
          <cell r="BI7" t="str">
            <v>   IF-HEHUB    </v>
          </cell>
          <cell r="BJ7" t="str">
            <v>TZ3B</v>
          </cell>
          <cell r="BK7" t="str">
            <v>TZ3 US</v>
          </cell>
          <cell r="BL7" t="str">
            <v>TZ3</v>
          </cell>
        </row>
        <row r="8">
          <cell r="A8">
            <v>1</v>
          </cell>
          <cell r="B8">
            <v>2</v>
          </cell>
          <cell r="C8">
            <v>3</v>
          </cell>
        </row>
        <row r="8">
          <cell r="G8">
            <v>-0.420714285714286</v>
          </cell>
        </row>
        <row r="8">
          <cell r="N8">
            <v>0.566666666666667</v>
          </cell>
          <cell r="O8">
            <v>0.34</v>
          </cell>
          <cell r="P8">
            <v>-0.0888000000000001</v>
          </cell>
        </row>
        <row r="8">
          <cell r="R8" t="str">
            <v>Winter 00/01</v>
          </cell>
          <cell r="S8">
            <v>0.05</v>
          </cell>
        </row>
        <row r="8">
          <cell r="Z8">
            <v>0.115416666666667</v>
          </cell>
          <cell r="AA8">
            <v>0.2</v>
          </cell>
        </row>
        <row r="8">
          <cell r="AO8" t="str">
            <v>Tolls</v>
          </cell>
        </row>
        <row r="8">
          <cell r="AQ8" t="str">
            <v>Aeco</v>
          </cell>
          <cell r="AR8" t="str">
            <v>Change</v>
          </cell>
        </row>
        <row r="9">
          <cell r="B9">
            <v>-0.0275</v>
          </cell>
          <cell r="C9">
            <v>0.01</v>
          </cell>
        </row>
        <row r="9">
          <cell r="N9">
            <v>0.082</v>
          </cell>
          <cell r="O9">
            <v>-0.0666</v>
          </cell>
          <cell r="P9">
            <v>-0.1554</v>
          </cell>
        </row>
        <row r="9">
          <cell r="R9" t="str">
            <v>Summer 01 -</v>
          </cell>
          <cell r="S9">
            <v>0</v>
          </cell>
        </row>
        <row r="9">
          <cell r="AA9">
            <v>-0.005</v>
          </cell>
          <cell r="AB9">
            <v>3.19004</v>
          </cell>
        </row>
        <row r="9">
          <cell r="AQ9" t="str">
            <v>Basis</v>
          </cell>
          <cell r="AR9" t="str">
            <v>due to FX</v>
          </cell>
        </row>
        <row r="9">
          <cell r="AY9">
            <v>0.05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9</v>
          </cell>
          <cell r="K10">
            <v>10</v>
          </cell>
          <cell r="L10">
            <v>11</v>
          </cell>
          <cell r="M10">
            <v>12</v>
          </cell>
          <cell r="N10">
            <v>13</v>
          </cell>
          <cell r="O10">
            <v>14</v>
          </cell>
          <cell r="P10">
            <v>15</v>
          </cell>
          <cell r="Q10">
            <v>16</v>
          </cell>
          <cell r="R10">
            <v>17</v>
          </cell>
          <cell r="S10">
            <v>18</v>
          </cell>
          <cell r="T10">
            <v>19</v>
          </cell>
          <cell r="U10">
            <v>20</v>
          </cell>
          <cell r="V10">
            <v>21</v>
          </cell>
          <cell r="W10">
            <v>22</v>
          </cell>
          <cell r="X10">
            <v>23</v>
          </cell>
          <cell r="Y10">
            <v>24</v>
          </cell>
          <cell r="Z10">
            <v>25</v>
          </cell>
          <cell r="AA10">
            <v>26</v>
          </cell>
          <cell r="AB10">
            <v>27</v>
          </cell>
          <cell r="AC10">
            <v>28</v>
          </cell>
          <cell r="AD10">
            <v>29</v>
          </cell>
          <cell r="AE10">
            <v>30</v>
          </cell>
          <cell r="AF10">
            <v>31</v>
          </cell>
          <cell r="AG10">
            <v>32</v>
          </cell>
          <cell r="AH10">
            <v>33</v>
          </cell>
          <cell r="AI10">
            <v>34</v>
          </cell>
          <cell r="AJ10">
            <v>35</v>
          </cell>
          <cell r="AK10">
            <v>36</v>
          </cell>
          <cell r="AL10">
            <v>37</v>
          </cell>
          <cell r="AM10">
            <v>38</v>
          </cell>
          <cell r="AN10">
            <v>39</v>
          </cell>
          <cell r="AO10">
            <v>40</v>
          </cell>
          <cell r="AP10">
            <v>41</v>
          </cell>
          <cell r="AQ10">
            <v>42</v>
          </cell>
          <cell r="AR10">
            <v>43</v>
          </cell>
          <cell r="AS10">
            <v>44</v>
          </cell>
          <cell r="AT10">
            <v>45</v>
          </cell>
          <cell r="AU10">
            <v>46</v>
          </cell>
          <cell r="AV10">
            <v>47</v>
          </cell>
          <cell r="AW10">
            <v>48</v>
          </cell>
          <cell r="AX10">
            <v>49</v>
          </cell>
          <cell r="AY10">
            <v>50</v>
          </cell>
          <cell r="AZ10">
            <v>51</v>
          </cell>
          <cell r="BA10">
            <v>52</v>
          </cell>
          <cell r="BB10">
            <v>53</v>
          </cell>
          <cell r="BC10">
            <v>54</v>
          </cell>
          <cell r="BD10">
            <v>55</v>
          </cell>
          <cell r="BE10">
            <v>56</v>
          </cell>
          <cell r="BF10">
            <v>57</v>
          </cell>
          <cell r="BG10">
            <v>58</v>
          </cell>
          <cell r="BH10">
            <v>59</v>
          </cell>
        </row>
        <row r="11">
          <cell r="A11">
            <v>36251</v>
          </cell>
          <cell r="B11">
            <v>1.852</v>
          </cell>
          <cell r="C11">
            <v>-0.271713847779612</v>
          </cell>
          <cell r="D11">
            <v>-0.131865515724711</v>
          </cell>
          <cell r="E11">
            <v>-0.411562179834514</v>
          </cell>
          <cell r="F11">
            <v>0</v>
          </cell>
          <cell r="G11">
            <v>0.133</v>
          </cell>
          <cell r="H11">
            <v>0.128</v>
          </cell>
          <cell r="I11">
            <v>0.128</v>
          </cell>
          <cell r="J11">
            <v>0.058</v>
          </cell>
          <cell r="K11">
            <v>0.1355</v>
          </cell>
          <cell r="L11">
            <v>0.298</v>
          </cell>
          <cell r="M11">
            <v>-0.312</v>
          </cell>
          <cell r="N11">
            <v>0</v>
          </cell>
          <cell r="O11">
            <v>-0.202</v>
          </cell>
          <cell r="P11">
            <v>-0.332</v>
          </cell>
          <cell r="Q11">
            <v>0.13</v>
          </cell>
          <cell r="R11">
            <v>0</v>
          </cell>
          <cell r="S11">
            <v>0.4575</v>
          </cell>
        </row>
        <row r="11">
          <cell r="V11">
            <v>1.58028615222039</v>
          </cell>
          <cell r="W11">
            <v>1.72013448427529</v>
          </cell>
          <cell r="X11">
            <v>1.44043782016549</v>
          </cell>
        </row>
        <row r="11">
          <cell r="Z11">
            <v>0.2</v>
          </cell>
          <cell r="AA11">
            <v>-0.2</v>
          </cell>
          <cell r="AB11">
            <v>2.2577</v>
          </cell>
          <cell r="AC11">
            <v>2.46</v>
          </cell>
          <cell r="AD11">
            <v>2.06</v>
          </cell>
          <cell r="AE11">
            <v>1.51</v>
          </cell>
          <cell r="AF11">
            <v>1.542</v>
          </cell>
          <cell r="AG11">
            <v>1.642</v>
          </cell>
        </row>
        <row r="11">
          <cell r="AI11">
            <v>1.44665</v>
          </cell>
          <cell r="AJ11">
            <v>0.048208085720155</v>
          </cell>
          <cell r="AK11">
            <v>0.0514102557</v>
          </cell>
          <cell r="AL11">
            <v>1</v>
          </cell>
          <cell r="AM11">
            <v>1</v>
          </cell>
          <cell r="AN11">
            <v>0</v>
          </cell>
          <cell r="AO11">
            <v>0.124</v>
          </cell>
        </row>
        <row r="11">
          <cell r="AQ11">
            <v>-1.99780098849065</v>
          </cell>
          <cell r="AR11">
            <v>-1.72608714071104</v>
          </cell>
        </row>
        <row r="11">
          <cell r="AV11">
            <v>0.005</v>
          </cell>
        </row>
        <row r="12">
          <cell r="A12">
            <v>36281</v>
          </cell>
          <cell r="B12">
            <v>2.348</v>
          </cell>
          <cell r="C12">
            <v>-0.455769166085201</v>
          </cell>
          <cell r="D12">
            <v>-0.419309997801679</v>
          </cell>
          <cell r="E12">
            <v>-0.546917086794006</v>
          </cell>
          <cell r="F12">
            <v>0</v>
          </cell>
          <cell r="G12">
            <v>0.09</v>
          </cell>
          <cell r="H12">
            <v>0.115</v>
          </cell>
          <cell r="I12">
            <v>0.1</v>
          </cell>
          <cell r="J12">
            <v>0.032</v>
          </cell>
          <cell r="K12">
            <v>0.072</v>
          </cell>
          <cell r="L12">
            <v>0.212</v>
          </cell>
          <cell r="M12">
            <v>-0.348</v>
          </cell>
          <cell r="N12">
            <v>0</v>
          </cell>
          <cell r="O12">
            <v>-0.258</v>
          </cell>
          <cell r="P12">
            <v>-0.398</v>
          </cell>
          <cell r="Q12">
            <v>0.17</v>
          </cell>
          <cell r="R12">
            <v>0.01</v>
          </cell>
          <cell r="S12">
            <v>0.555675</v>
          </cell>
        </row>
        <row r="12">
          <cell r="U12">
            <v>0.5975</v>
          </cell>
          <cell r="V12">
            <v>1.8922308339148</v>
          </cell>
          <cell r="W12">
            <v>1.92869000219832</v>
          </cell>
          <cell r="X12">
            <v>1.80108291320599</v>
          </cell>
        </row>
        <row r="12">
          <cell r="Z12">
            <v>0.05</v>
          </cell>
          <cell r="AA12">
            <v>-0.125</v>
          </cell>
          <cell r="AB12">
            <v>2.595</v>
          </cell>
          <cell r="AC12">
            <v>2.645</v>
          </cell>
          <cell r="AD12">
            <v>2.47</v>
          </cell>
          <cell r="AE12">
            <v>1.95</v>
          </cell>
          <cell r="AF12">
            <v>2</v>
          </cell>
          <cell r="AG12">
            <v>2.09</v>
          </cell>
        </row>
        <row r="12">
          <cell r="AI12">
            <v>1.47425</v>
          </cell>
          <cell r="AJ12">
            <v>0.0469976042016</v>
          </cell>
          <cell r="AK12">
            <v>0.050578951468342</v>
          </cell>
          <cell r="AL12">
            <v>1.00445028509864</v>
          </cell>
          <cell r="AM12">
            <v>1.00445028509864</v>
          </cell>
          <cell r="AN12">
            <v>0</v>
          </cell>
          <cell r="AO12">
            <v>0.12</v>
          </cell>
        </row>
        <row r="12">
          <cell r="AQ12">
            <v>-0.455769166085201</v>
          </cell>
          <cell r="AR12">
            <v>0</v>
          </cell>
        </row>
        <row r="12">
          <cell r="AV12">
            <v>0</v>
          </cell>
        </row>
        <row r="13">
          <cell r="A13">
            <v>36312</v>
          </cell>
          <cell r="B13">
            <v>2.226</v>
          </cell>
          <cell r="C13">
            <v>-0.265601708525542</v>
          </cell>
          <cell r="D13">
            <v>-0.247583341875961</v>
          </cell>
          <cell r="E13">
            <v>-0.35569354177345</v>
          </cell>
          <cell r="F13">
            <v>0.099</v>
          </cell>
          <cell r="G13">
            <v>0.082</v>
          </cell>
          <cell r="H13">
            <v>0.107</v>
          </cell>
          <cell r="I13">
            <v>0.084</v>
          </cell>
          <cell r="J13">
            <v>0.05</v>
          </cell>
          <cell r="K13">
            <v>0.084</v>
          </cell>
          <cell r="L13">
            <v>0.194</v>
          </cell>
          <cell r="M13">
            <v>-0.285</v>
          </cell>
          <cell r="N13">
            <v>0</v>
          </cell>
          <cell r="O13">
            <v>-0.15</v>
          </cell>
          <cell r="P13">
            <v>-0.316</v>
          </cell>
          <cell r="Q13">
            <v>0.2</v>
          </cell>
        </row>
        <row r="13">
          <cell r="S13">
            <v>0</v>
          </cell>
        </row>
        <row r="13">
          <cell r="U13">
            <v>0.38</v>
          </cell>
          <cell r="V13">
            <v>1.96039829147446</v>
          </cell>
          <cell r="W13">
            <v>1.97841665812404</v>
          </cell>
          <cell r="X13">
            <v>1.87030645822655</v>
          </cell>
        </row>
        <row r="13">
          <cell r="Z13">
            <v>0.025</v>
          </cell>
          <cell r="AA13">
            <v>-0.125</v>
          </cell>
          <cell r="AB13">
            <v>2.72</v>
          </cell>
          <cell r="AC13">
            <v>2.745</v>
          </cell>
          <cell r="AD13">
            <v>2.595</v>
          </cell>
          <cell r="AE13">
            <v>1.91</v>
          </cell>
          <cell r="AF13">
            <v>1.941</v>
          </cell>
          <cell r="AG13">
            <v>2.076</v>
          </cell>
        </row>
        <row r="13">
          <cell r="AI13">
            <v>1.46325</v>
          </cell>
          <cell r="AJ13">
            <v>0.046501354316044</v>
          </cell>
          <cell r="AK13">
            <v>0.050221837532552</v>
          </cell>
          <cell r="AL13">
            <v>1.12828202772712</v>
          </cell>
          <cell r="AM13">
            <v>1.13909491462748</v>
          </cell>
          <cell r="AN13">
            <v>0</v>
          </cell>
          <cell r="AO13">
            <v>0.124</v>
          </cell>
        </row>
        <row r="13">
          <cell r="AQ13">
            <v>-2.31609183324791</v>
          </cell>
          <cell r="AR13">
            <v>-2.05049012472237</v>
          </cell>
        </row>
        <row r="13">
          <cell r="AV13">
            <v>0</v>
          </cell>
        </row>
        <row r="13">
          <cell r="AY13">
            <v>1.25</v>
          </cell>
        </row>
        <row r="14">
          <cell r="A14">
            <v>36342</v>
          </cell>
          <cell r="B14">
            <v>2.262</v>
          </cell>
          <cell r="C14">
            <v>-0.243894002700726</v>
          </cell>
          <cell r="D14">
            <v>-0.225875199153411</v>
          </cell>
          <cell r="E14">
            <v>-0.380836909660319</v>
          </cell>
          <cell r="F14">
            <v>0.088</v>
          </cell>
          <cell r="G14">
            <v>0.058</v>
          </cell>
          <cell r="H14">
            <v>0.108</v>
          </cell>
          <cell r="I14">
            <v>0.103</v>
          </cell>
          <cell r="J14">
            <v>0.063</v>
          </cell>
          <cell r="K14">
            <v>0.083</v>
          </cell>
          <cell r="L14">
            <v>0.258</v>
          </cell>
          <cell r="M14">
            <v>-0.272</v>
          </cell>
          <cell r="N14">
            <v>0</v>
          </cell>
          <cell r="O14">
            <v>-0.087</v>
          </cell>
          <cell r="P14">
            <v>-0.322</v>
          </cell>
          <cell r="Q14">
            <v>0.08</v>
          </cell>
        </row>
        <row r="14">
          <cell r="S14">
            <v>0.372</v>
          </cell>
        </row>
        <row r="14">
          <cell r="U14">
            <v>0.4</v>
          </cell>
          <cell r="V14">
            <v>2.01810599729927</v>
          </cell>
          <cell r="W14">
            <v>2.03612480084659</v>
          </cell>
          <cell r="X14">
            <v>1.88116309033968</v>
          </cell>
          <cell r="Y14" t="str">
            <v>Nov 99</v>
          </cell>
          <cell r="Z14">
            <v>0.025</v>
          </cell>
          <cell r="AA14">
            <v>-0.19</v>
          </cell>
          <cell r="AB14">
            <v>2.8</v>
          </cell>
          <cell r="AC14">
            <v>2.825</v>
          </cell>
          <cell r="AD14">
            <v>2.61</v>
          </cell>
          <cell r="AE14">
            <v>1.94</v>
          </cell>
          <cell r="AF14">
            <v>1.99</v>
          </cell>
          <cell r="AG14">
            <v>2.175</v>
          </cell>
        </row>
        <row r="14">
          <cell r="AI14">
            <v>1.50425</v>
          </cell>
          <cell r="AJ14">
            <v>0.047496795</v>
          </cell>
          <cell r="AK14">
            <v>0.056583459</v>
          </cell>
          <cell r="AL14">
            <v>1.12681401426133</v>
          </cell>
          <cell r="AM14">
            <v>1.15248411604959</v>
          </cell>
          <cell r="AN14">
            <v>0</v>
          </cell>
          <cell r="AO14">
            <v>0.12</v>
          </cell>
        </row>
        <row r="14">
          <cell r="AQ14">
            <v>-2.39520714641848</v>
          </cell>
          <cell r="AR14">
            <v>0</v>
          </cell>
        </row>
        <row r="14">
          <cell r="AV14">
            <v>0</v>
          </cell>
        </row>
        <row r="14">
          <cell r="AY14">
            <v>1.25</v>
          </cell>
        </row>
        <row r="15">
          <cell r="A15">
            <v>36373</v>
          </cell>
          <cell r="B15">
            <v>2.601</v>
          </cell>
          <cell r="C15">
            <v>-0.627386106236763</v>
          </cell>
          <cell r="D15">
            <v>-0.609858451762844</v>
          </cell>
          <cell r="E15">
            <v>-0.452109561497576</v>
          </cell>
          <cell r="F15">
            <v>0.039</v>
          </cell>
          <cell r="G15">
            <v>0.009</v>
          </cell>
          <cell r="H15">
            <v>0.064</v>
          </cell>
          <cell r="I15">
            <v>0.024</v>
          </cell>
          <cell r="J15">
            <v>0.084</v>
          </cell>
          <cell r="K15">
            <v>0.104</v>
          </cell>
          <cell r="L15">
            <v>0.33</v>
          </cell>
          <cell r="M15">
            <v>-0.425</v>
          </cell>
          <cell r="N15">
            <v>0</v>
          </cell>
          <cell r="O15">
            <v>-0.275</v>
          </cell>
          <cell r="P15">
            <v>-0.391</v>
          </cell>
          <cell r="Q15">
            <v>0.18</v>
          </cell>
        </row>
        <row r="15">
          <cell r="S15">
            <v>0.6975</v>
          </cell>
        </row>
        <row r="15">
          <cell r="U15">
            <v>0.75</v>
          </cell>
          <cell r="V15">
            <v>1.97361389376324</v>
          </cell>
          <cell r="W15">
            <v>1.99114154823716</v>
          </cell>
          <cell r="X15">
            <v>2.14889043850242</v>
          </cell>
          <cell r="Y15">
            <v>4.98025</v>
          </cell>
          <cell r="Z15">
            <v>0.025</v>
          </cell>
          <cell r="AA15">
            <v>0.25</v>
          </cell>
          <cell r="AB15">
            <v>2.815</v>
          </cell>
          <cell r="AC15">
            <v>2.84</v>
          </cell>
          <cell r="AD15">
            <v>3.065</v>
          </cell>
          <cell r="AE15">
            <v>2.21</v>
          </cell>
          <cell r="AF15">
            <v>2.176</v>
          </cell>
          <cell r="AG15">
            <v>2.326</v>
          </cell>
          <cell r="AH15">
            <v>-0.35</v>
          </cell>
          <cell r="AI15">
            <v>1.49325</v>
          </cell>
          <cell r="AJ15">
            <v>0.048412219944185</v>
          </cell>
          <cell r="AK15">
            <v>0.052667831385669</v>
          </cell>
          <cell r="AL15">
            <v>0.999738100988648</v>
          </cell>
          <cell r="AM15">
            <v>0.999715379072754</v>
          </cell>
          <cell r="AN15">
            <v>0.019</v>
          </cell>
          <cell r="AO15">
            <v>0.12</v>
          </cell>
        </row>
        <row r="15">
          <cell r="AQ15">
            <v>-0.630891637131546</v>
          </cell>
          <cell r="AR15">
            <v>-0.00350553089478378</v>
          </cell>
        </row>
        <row r="15">
          <cell r="AV15">
            <v>0</v>
          </cell>
        </row>
        <row r="15">
          <cell r="AY15">
            <v>1.25</v>
          </cell>
        </row>
        <row r="16">
          <cell r="A16">
            <v>36404</v>
          </cell>
          <cell r="B16">
            <v>2.912</v>
          </cell>
          <cell r="C16">
            <v>-0.560112581038585</v>
          </cell>
          <cell r="D16">
            <v>-0.54245576858392</v>
          </cell>
          <cell r="E16">
            <v>-0.482422606238057</v>
          </cell>
          <cell r="F16">
            <v>0.05</v>
          </cell>
          <cell r="G16">
            <v>0.03</v>
          </cell>
          <cell r="H16">
            <v>0.09</v>
          </cell>
          <cell r="I16">
            <v>0.05</v>
          </cell>
          <cell r="J16">
            <v>0.0225</v>
          </cell>
          <cell r="K16">
            <v>0.0475</v>
          </cell>
          <cell r="L16">
            <v>0.218</v>
          </cell>
          <cell r="M16">
            <v>-0.355</v>
          </cell>
          <cell r="N16">
            <v>0.005</v>
          </cell>
          <cell r="O16">
            <v>-0.255</v>
          </cell>
          <cell r="P16">
            <v>-0.412</v>
          </cell>
          <cell r="Q16">
            <v>0.0825</v>
          </cell>
          <cell r="R16">
            <v>0.37</v>
          </cell>
          <cell r="S16">
            <v>0.5115</v>
          </cell>
        </row>
        <row r="16">
          <cell r="U16">
            <v>0.55</v>
          </cell>
          <cell r="V16">
            <v>2.35188741896142</v>
          </cell>
          <cell r="W16">
            <v>2.36954423141608</v>
          </cell>
          <cell r="X16">
            <v>2.42957739376194</v>
          </cell>
        </row>
        <row r="16">
          <cell r="Z16">
            <v>0.025</v>
          </cell>
          <cell r="AA16">
            <v>0.02</v>
          </cell>
          <cell r="AB16">
            <v>3.33</v>
          </cell>
          <cell r="AC16">
            <v>3.355</v>
          </cell>
          <cell r="AD16">
            <v>3.44</v>
          </cell>
          <cell r="AE16">
            <v>2.5</v>
          </cell>
          <cell r="AF16">
            <v>2.557</v>
          </cell>
          <cell r="AG16">
            <v>2.657</v>
          </cell>
          <cell r="AH16">
            <v>-0.285</v>
          </cell>
          <cell r="AI16">
            <v>1.4667</v>
          </cell>
          <cell r="AJ16">
            <v>0.048498679033737</v>
          </cell>
          <cell r="AK16">
            <v>0.057887780980724</v>
          </cell>
          <cell r="AL16">
            <v>1</v>
          </cell>
          <cell r="AM16">
            <v>1</v>
          </cell>
          <cell r="AN16">
            <v>0.03</v>
          </cell>
          <cell r="AO16">
            <v>0.124</v>
          </cell>
        </row>
        <row r="16">
          <cell r="AQ16">
            <v>-2.89787455003627</v>
          </cell>
          <cell r="AR16">
            <v>-2.33776196899768</v>
          </cell>
        </row>
        <row r="16">
          <cell r="AV16">
            <v>0</v>
          </cell>
        </row>
        <row r="16">
          <cell r="AY16">
            <v>0.26</v>
          </cell>
        </row>
        <row r="17">
          <cell r="A17">
            <v>36434</v>
          </cell>
          <cell r="B17">
            <v>2.56</v>
          </cell>
          <cell r="C17">
            <v>-0.251820703645569</v>
          </cell>
          <cell r="D17">
            <v>-0.233844229374896</v>
          </cell>
          <cell r="E17">
            <v>-0.248225408791434</v>
          </cell>
          <cell r="F17">
            <v>0.06</v>
          </cell>
          <cell r="G17">
            <v>0.04</v>
          </cell>
          <cell r="H17">
            <v>0.075</v>
          </cell>
          <cell r="I17">
            <v>0.05</v>
          </cell>
          <cell r="J17">
            <v>0.05</v>
          </cell>
          <cell r="K17">
            <v>0.07</v>
          </cell>
          <cell r="L17">
            <v>0.25</v>
          </cell>
          <cell r="M17">
            <v>-0.19</v>
          </cell>
          <cell r="N17">
            <v>0.14</v>
          </cell>
          <cell r="O17">
            <v>-0.01</v>
          </cell>
          <cell r="P17">
            <v>-0.17</v>
          </cell>
          <cell r="Q17">
            <v>0.09</v>
          </cell>
          <cell r="R17">
            <v>0.34</v>
          </cell>
          <cell r="S17">
            <v>0.5487</v>
          </cell>
        </row>
        <row r="17">
          <cell r="U17">
            <v>0.59</v>
          </cell>
          <cell r="V17">
            <v>2.30817929635443</v>
          </cell>
          <cell r="W17">
            <v>2.3261557706251</v>
          </cell>
          <cell r="X17">
            <v>2.31177459120857</v>
          </cell>
          <cell r="Y17">
            <v>4.78235714285714</v>
          </cell>
          <cell r="Z17">
            <v>0.025</v>
          </cell>
          <cell r="AA17">
            <v>0.005</v>
          </cell>
          <cell r="AB17">
            <v>3.21</v>
          </cell>
          <cell r="AC17">
            <v>3.235</v>
          </cell>
          <cell r="AD17">
            <v>3.215</v>
          </cell>
          <cell r="AE17">
            <v>2.39</v>
          </cell>
          <cell r="AF17">
            <v>2.37</v>
          </cell>
          <cell r="AG17">
            <v>2.55</v>
          </cell>
          <cell r="AH17">
            <v>-0.21</v>
          </cell>
          <cell r="AI17">
            <v>1.4715</v>
          </cell>
          <cell r="AJ17">
            <v>0.047652980511766</v>
          </cell>
          <cell r="AK17">
            <v>0.057887780980724</v>
          </cell>
          <cell r="AL17">
            <v>0.999871071588364</v>
          </cell>
          <cell r="AM17">
            <v>0.999843774410248</v>
          </cell>
          <cell r="AN17">
            <v>0.04</v>
          </cell>
          <cell r="AO17">
            <v>0.12</v>
          </cell>
        </row>
        <row r="17">
          <cell r="AQ17">
            <v>-2.55640470514587</v>
          </cell>
          <cell r="AR17">
            <v>-2.3045840015003</v>
          </cell>
        </row>
        <row r="17">
          <cell r="AV17">
            <v>0</v>
          </cell>
        </row>
        <row r="17">
          <cell r="AY17">
            <v>0.26</v>
          </cell>
        </row>
        <row r="18">
          <cell r="A18">
            <v>36465</v>
          </cell>
          <cell r="B18">
            <v>3.092</v>
          </cell>
          <cell r="C18">
            <v>-0.397070689696648</v>
          </cell>
          <cell r="D18">
            <v>-0.275225481518039</v>
          </cell>
          <cell r="E18">
            <v>-0.389903324509671</v>
          </cell>
          <cell r="F18">
            <v>0.038</v>
          </cell>
          <cell r="G18">
            <v>0.038</v>
          </cell>
          <cell r="H18">
            <v>0.068</v>
          </cell>
          <cell r="I18">
            <v>0.23</v>
          </cell>
          <cell r="J18">
            <v>0.12</v>
          </cell>
          <cell r="K18">
            <v>0.17</v>
          </cell>
          <cell r="L18">
            <v>0.478</v>
          </cell>
          <cell r="M18">
            <v>-0.22</v>
          </cell>
          <cell r="N18">
            <v>-0.01</v>
          </cell>
          <cell r="O18">
            <v>-0.08</v>
          </cell>
          <cell r="P18">
            <v>-0.172</v>
          </cell>
          <cell r="Q18">
            <v>0.18</v>
          </cell>
          <cell r="R18">
            <v>0.27</v>
          </cell>
          <cell r="S18">
            <v>0.6</v>
          </cell>
        </row>
        <row r="18">
          <cell r="U18">
            <v>0.6</v>
          </cell>
          <cell r="V18">
            <v>2.69492931030335</v>
          </cell>
          <cell r="W18">
            <v>2.81677451848196</v>
          </cell>
          <cell r="X18">
            <v>2.70209667549033</v>
          </cell>
        </row>
        <row r="18">
          <cell r="Z18">
            <v>0.17</v>
          </cell>
          <cell r="AA18">
            <v>0.01</v>
          </cell>
          <cell r="AB18">
            <v>3.76</v>
          </cell>
          <cell r="AC18">
            <v>3.93</v>
          </cell>
          <cell r="AD18">
            <v>3.77</v>
          </cell>
          <cell r="AE18">
            <v>2.92</v>
          </cell>
          <cell r="AF18">
            <v>2.872</v>
          </cell>
          <cell r="AG18">
            <v>3.012</v>
          </cell>
          <cell r="AH18">
            <v>-0.23</v>
          </cell>
          <cell r="AI18">
            <v>1.47375</v>
          </cell>
          <cell r="AJ18">
            <v>0.047187618011464</v>
          </cell>
          <cell r="AK18">
            <v>0.054620350596712</v>
          </cell>
          <cell r="AL18">
            <v>0.999616996945023</v>
          </cell>
          <cell r="AM18">
            <v>0.999557487570607</v>
          </cell>
          <cell r="AN18">
            <v>0.038</v>
          </cell>
          <cell r="AO18">
            <v>0.124</v>
          </cell>
        </row>
        <row r="18">
          <cell r="AQ18">
            <v>-3.08483263481302</v>
          </cell>
          <cell r="AR18">
            <v>-2.68776194511638</v>
          </cell>
        </row>
        <row r="18">
          <cell r="AV18">
            <v>0.005</v>
          </cell>
        </row>
        <row r="18">
          <cell r="AY18">
            <v>0.26</v>
          </cell>
        </row>
        <row r="19">
          <cell r="A19">
            <v>36495</v>
          </cell>
          <cell r="B19">
            <v>2.12</v>
          </cell>
          <cell r="C19">
            <v>0.1345</v>
          </cell>
          <cell r="D19">
            <v>-0.0073</v>
          </cell>
          <cell r="E19">
            <v>-0.1129</v>
          </cell>
          <cell r="F19">
            <v>0.14</v>
          </cell>
          <cell r="G19">
            <v>0.16</v>
          </cell>
          <cell r="H19">
            <v>0.17</v>
          </cell>
          <cell r="I19">
            <v>0.2</v>
          </cell>
          <cell r="J19">
            <v>0.07</v>
          </cell>
          <cell r="K19">
            <v>0.125</v>
          </cell>
          <cell r="L19">
            <v>0.53</v>
          </cell>
          <cell r="M19">
            <v>-0.03</v>
          </cell>
          <cell r="N19">
            <v>0.235</v>
          </cell>
          <cell r="O19">
            <v>0.195</v>
          </cell>
          <cell r="P19">
            <v>0.16</v>
          </cell>
          <cell r="Q19">
            <v>0.15</v>
          </cell>
          <cell r="R19">
            <v>0.3</v>
          </cell>
          <cell r="S19">
            <v>0.8475</v>
          </cell>
          <cell r="T19">
            <v>0.85</v>
          </cell>
          <cell r="U19">
            <v>0.8475</v>
          </cell>
          <cell r="V19">
            <v>2.2545</v>
          </cell>
          <cell r="W19">
            <v>2.1127</v>
          </cell>
          <cell r="X19">
            <v>2.0071</v>
          </cell>
        </row>
        <row r="19">
          <cell r="Z19">
            <v>-0.1982</v>
          </cell>
          <cell r="AA19">
            <v>-0.3457</v>
          </cell>
          <cell r="AB19">
            <v>3.1502</v>
          </cell>
          <cell r="AC19">
            <v>2.952</v>
          </cell>
          <cell r="AD19">
            <v>2.8045</v>
          </cell>
          <cell r="AE19">
            <v>2.28</v>
          </cell>
          <cell r="AF19">
            <v>2.09</v>
          </cell>
          <cell r="AG19">
            <v>2.315</v>
          </cell>
          <cell r="AH19">
            <v>-0.045</v>
          </cell>
          <cell r="AI19">
            <v>1.4539</v>
          </cell>
          <cell r="AJ19">
            <v>0.049413468787229</v>
          </cell>
          <cell r="AK19">
            <v>0.056583459452</v>
          </cell>
          <cell r="AL19">
            <v>0.999866366444527</v>
          </cell>
          <cell r="AM19">
            <v>0.999847245559706</v>
          </cell>
          <cell r="AN19">
            <v>0.16</v>
          </cell>
          <cell r="AO19">
            <v>0.12</v>
          </cell>
        </row>
        <row r="19">
          <cell r="AQ19">
            <v>-2.12</v>
          </cell>
          <cell r="AR19">
            <v>-2.25418203901467</v>
          </cell>
        </row>
        <row r="19">
          <cell r="AV19">
            <v>0.005</v>
          </cell>
        </row>
        <row r="19">
          <cell r="AY19">
            <v>0.26</v>
          </cell>
        </row>
        <row r="20">
          <cell r="A20">
            <v>36526</v>
          </cell>
          <cell r="B20">
            <v>2.344</v>
          </cell>
          <cell r="C20">
            <v>-0.185960497879161</v>
          </cell>
          <cell r="D20">
            <v>-0.124302226389994</v>
          </cell>
          <cell r="E20">
            <v>-0.185960497879161</v>
          </cell>
          <cell r="F20">
            <v>0.065</v>
          </cell>
          <cell r="G20">
            <v>0.13</v>
          </cell>
          <cell r="H20">
            <v>0.13</v>
          </cell>
          <cell r="I20">
            <v>0.21</v>
          </cell>
          <cell r="J20">
            <v>0.09</v>
          </cell>
          <cell r="K20">
            <v>0.06</v>
          </cell>
          <cell r="L20">
            <v>1.356</v>
          </cell>
          <cell r="M20">
            <v>-0.164</v>
          </cell>
          <cell r="N20">
            <v>0.031</v>
          </cell>
          <cell r="O20">
            <v>-0.024</v>
          </cell>
          <cell r="P20">
            <v>-0.031</v>
          </cell>
          <cell r="Q20">
            <v>0.135</v>
          </cell>
          <cell r="R20">
            <v>0.43</v>
          </cell>
          <cell r="S20">
            <v>0.4</v>
          </cell>
          <cell r="T20">
            <v>0.9</v>
          </cell>
          <cell r="U20">
            <v>0.4</v>
          </cell>
          <cell r="V20">
            <v>2.15803950212084</v>
          </cell>
          <cell r="W20">
            <v>2.21969777361001</v>
          </cell>
          <cell r="X20">
            <v>2.15803950212084</v>
          </cell>
        </row>
        <row r="20">
          <cell r="Z20">
            <v>0.085</v>
          </cell>
          <cell r="AA20">
            <v>0</v>
          </cell>
          <cell r="AB20">
            <v>2.975</v>
          </cell>
          <cell r="AC20">
            <v>3.06</v>
          </cell>
          <cell r="AD20">
            <v>2.975</v>
          </cell>
          <cell r="AE20">
            <v>2.313</v>
          </cell>
          <cell r="AF20">
            <v>2.18</v>
          </cell>
          <cell r="AG20">
            <v>2.32</v>
          </cell>
          <cell r="AH20">
            <v>-0.164</v>
          </cell>
          <cell r="AI20">
            <v>1.4465</v>
          </cell>
          <cell r="AJ20">
            <v>0.050961877278977</v>
          </cell>
          <cell r="AK20">
            <v>0.056580830843126</v>
          </cell>
          <cell r="AL20">
            <v>0.999724481921282</v>
          </cell>
          <cell r="AM20">
            <v>0.99969452844653</v>
          </cell>
          <cell r="AN20">
            <v>0.13</v>
          </cell>
          <cell r="AO20">
            <v>0.12</v>
          </cell>
        </row>
        <row r="20">
          <cell r="AQ20">
            <v>-2.344</v>
          </cell>
          <cell r="AR20">
            <v>-2.15803950212084</v>
          </cell>
        </row>
        <row r="20">
          <cell r="AV20">
            <v>0.005</v>
          </cell>
        </row>
        <row r="21">
          <cell r="A21">
            <v>36557</v>
          </cell>
          <cell r="B21">
            <v>2.61</v>
          </cell>
          <cell r="C21">
            <v>-0.473747019582304</v>
          </cell>
          <cell r="D21">
            <v>-0.41177381025278</v>
          </cell>
          <cell r="E21">
            <v>-0.473747019582304</v>
          </cell>
          <cell r="F21">
            <v>0.02</v>
          </cell>
          <cell r="G21">
            <v>0.13</v>
          </cell>
          <cell r="H21">
            <v>0.13</v>
          </cell>
          <cell r="I21">
            <v>0.28</v>
          </cell>
          <cell r="J21">
            <v>0.08</v>
          </cell>
          <cell r="K21">
            <v>0.06</v>
          </cell>
          <cell r="L21">
            <v>2.8</v>
          </cell>
          <cell r="M21">
            <v>-0.26</v>
          </cell>
          <cell r="N21">
            <v>-0.07</v>
          </cell>
          <cell r="O21">
            <v>-0.12</v>
          </cell>
          <cell r="P21">
            <v>-0.25</v>
          </cell>
          <cell r="Q21">
            <v>0.1</v>
          </cell>
          <cell r="R21">
            <v>0.5</v>
          </cell>
          <cell r="S21">
            <v>0.6</v>
          </cell>
          <cell r="T21">
            <v>0.785</v>
          </cell>
          <cell r="U21">
            <v>0.6</v>
          </cell>
          <cell r="V21">
            <v>2.1362529804177</v>
          </cell>
          <cell r="W21">
            <v>2.19822618974722</v>
          </cell>
          <cell r="X21">
            <v>2.1362529804177</v>
          </cell>
          <cell r="Y21" t="str">
            <v>Sum</v>
          </cell>
          <cell r="Z21">
            <v>0.085</v>
          </cell>
          <cell r="AA21">
            <v>0</v>
          </cell>
          <cell r="AB21">
            <v>2.93</v>
          </cell>
          <cell r="AC21">
            <v>3.015</v>
          </cell>
          <cell r="AD21">
            <v>2.93</v>
          </cell>
          <cell r="AE21">
            <v>2.35</v>
          </cell>
          <cell r="AF21">
            <v>2.35</v>
          </cell>
          <cell r="AG21">
            <v>2.49</v>
          </cell>
          <cell r="AH21">
            <v>-0.26</v>
          </cell>
          <cell r="AI21">
            <v>1.4515</v>
          </cell>
          <cell r="AJ21">
            <v>0.051585864383055</v>
          </cell>
          <cell r="AK21">
            <v>0.059845805981008</v>
          </cell>
          <cell r="AL21">
            <v>0.999860566020772</v>
          </cell>
          <cell r="AM21">
            <v>0.999838567731252</v>
          </cell>
          <cell r="AN21">
            <v>0.13</v>
          </cell>
          <cell r="AO21">
            <v>0.133</v>
          </cell>
        </row>
        <row r="21">
          <cell r="AQ21">
            <v>-2.61</v>
          </cell>
          <cell r="AR21">
            <v>-2.1362529804177</v>
          </cell>
        </row>
        <row r="21">
          <cell r="AV21">
            <v>0.005</v>
          </cell>
        </row>
        <row r="22">
          <cell r="A22">
            <v>36586</v>
          </cell>
          <cell r="B22">
            <v>2.603</v>
          </cell>
          <cell r="C22">
            <v>-0.325157226018561</v>
          </cell>
          <cell r="D22">
            <v>-0.263397533582063</v>
          </cell>
          <cell r="E22">
            <v>-0.38328399537056</v>
          </cell>
          <cell r="F22">
            <v>0.177</v>
          </cell>
          <cell r="G22">
            <v>0.197</v>
          </cell>
          <cell r="H22">
            <v>0.197</v>
          </cell>
          <cell r="I22">
            <v>0.217</v>
          </cell>
          <cell r="J22">
            <v>0.057</v>
          </cell>
          <cell r="K22">
            <v>0.087</v>
          </cell>
          <cell r="L22">
            <v>0.48</v>
          </cell>
          <cell r="M22">
            <v>-0.235</v>
          </cell>
          <cell r="N22">
            <v>-0.018</v>
          </cell>
          <cell r="O22">
            <v>-0.14</v>
          </cell>
          <cell r="P22">
            <v>-0.293</v>
          </cell>
          <cell r="Q22">
            <v>0.13</v>
          </cell>
          <cell r="R22">
            <v>0.4</v>
          </cell>
          <cell r="S22">
            <v>0.4</v>
          </cell>
          <cell r="T22">
            <v>0.52</v>
          </cell>
          <cell r="U22">
            <v>0.4</v>
          </cell>
          <cell r="V22">
            <v>2.27784277398144</v>
          </cell>
          <cell r="W22">
            <v>2.33960246641794</v>
          </cell>
          <cell r="X22">
            <v>2.21971600462944</v>
          </cell>
          <cell r="Y22">
            <v>0.065</v>
          </cell>
          <cell r="Z22">
            <v>0.085</v>
          </cell>
          <cell r="AA22">
            <v>-0.08</v>
          </cell>
          <cell r="AB22">
            <v>3.135</v>
          </cell>
          <cell r="AC22">
            <v>3.22</v>
          </cell>
          <cell r="AD22">
            <v>3.055</v>
          </cell>
          <cell r="AE22">
            <v>2.31</v>
          </cell>
          <cell r="AF22">
            <v>2.368</v>
          </cell>
          <cell r="AG22">
            <v>2.463</v>
          </cell>
          <cell r="AH22">
            <v>-0.215</v>
          </cell>
          <cell r="AI22">
            <v>1.4488</v>
          </cell>
          <cell r="AJ22">
            <v>0.051160082072492</v>
          </cell>
          <cell r="AK22">
            <v>0.059192925200601</v>
          </cell>
          <cell r="AL22">
            <v>0.999861702397798</v>
          </cell>
          <cell r="AM22">
            <v>0.999840303284892</v>
          </cell>
          <cell r="AN22">
            <v>0.197</v>
          </cell>
          <cell r="AO22">
            <v>0.12</v>
          </cell>
        </row>
        <row r="22">
          <cell r="AQ22">
            <v>-2.661126769352</v>
          </cell>
          <cell r="AR22">
            <v>-2.33596954333344</v>
          </cell>
        </row>
        <row r="22">
          <cell r="AV22">
            <v>0.005</v>
          </cell>
        </row>
        <row r="23">
          <cell r="A23">
            <v>36617</v>
          </cell>
          <cell r="B23">
            <v>2.9</v>
          </cell>
          <cell r="C23">
            <v>-0.283054088764111</v>
          </cell>
          <cell r="D23">
            <v>-0.19570123498155</v>
          </cell>
          <cell r="E23">
            <v>-0.3383775628264</v>
          </cell>
          <cell r="F23">
            <v>0.16</v>
          </cell>
          <cell r="G23">
            <v>0.17</v>
          </cell>
          <cell r="H23">
            <v>0.17</v>
          </cell>
          <cell r="I23">
            <v>0.18</v>
          </cell>
          <cell r="J23">
            <v>0.04</v>
          </cell>
          <cell r="K23">
            <v>0.1</v>
          </cell>
          <cell r="L23">
            <v>0.22</v>
          </cell>
          <cell r="M23">
            <v>-0.19</v>
          </cell>
          <cell r="N23">
            <v>0.12</v>
          </cell>
          <cell r="O23">
            <v>0.005</v>
          </cell>
          <cell r="P23">
            <v>-0.17</v>
          </cell>
          <cell r="Q23">
            <v>0.11</v>
          </cell>
          <cell r="R23">
            <v>0.4464</v>
          </cell>
          <cell r="S23">
            <v>0.45</v>
          </cell>
          <cell r="T23">
            <v>0.4</v>
          </cell>
          <cell r="U23">
            <v>0.45</v>
          </cell>
          <cell r="V23">
            <v>2.61694591123589</v>
          </cell>
          <cell r="W23">
            <v>2.70429876501845</v>
          </cell>
          <cell r="X23">
            <v>2.5616224371736</v>
          </cell>
        </row>
        <row r="23">
          <cell r="Z23">
            <v>0.12</v>
          </cell>
          <cell r="AA23">
            <v>-0.076</v>
          </cell>
          <cell r="AB23">
            <v>3.595</v>
          </cell>
          <cell r="AC23">
            <v>3.715</v>
          </cell>
          <cell r="AD23">
            <v>3.519</v>
          </cell>
          <cell r="AE23">
            <v>2.71</v>
          </cell>
          <cell r="AF23">
            <v>2.71</v>
          </cell>
          <cell r="AG23">
            <v>2.905</v>
          </cell>
          <cell r="AH23">
            <v>-0.14</v>
          </cell>
          <cell r="AI23">
            <v>1.4795</v>
          </cell>
          <cell r="AJ23">
            <v>0.054147093725843</v>
          </cell>
          <cell r="AK23">
            <v>0.063102397517172</v>
          </cell>
          <cell r="AL23">
            <v>1</v>
          </cell>
          <cell r="AM23">
            <v>1</v>
          </cell>
          <cell r="AN23">
            <v>0.17</v>
          </cell>
          <cell r="AO23">
            <v>0.124</v>
          </cell>
        </row>
        <row r="23">
          <cell r="AQ23">
            <v>-2.95532347406229</v>
          </cell>
          <cell r="AR23">
            <v>-2.67226938529818</v>
          </cell>
        </row>
        <row r="23">
          <cell r="AT23">
            <v>0.3364</v>
          </cell>
        </row>
        <row r="23">
          <cell r="AV23">
            <v>0</v>
          </cell>
        </row>
        <row r="24">
          <cell r="A24">
            <v>36647</v>
          </cell>
          <cell r="B24">
            <v>3.089</v>
          </cell>
          <cell r="C24">
            <v>-0.363749932705249</v>
          </cell>
          <cell r="D24">
            <v>-0.349555921938089</v>
          </cell>
          <cell r="E24">
            <v>-0.484399024226111</v>
          </cell>
          <cell r="F24">
            <v>0.16</v>
          </cell>
          <cell r="G24">
            <v>0.17</v>
          </cell>
          <cell r="H24">
            <v>0.17</v>
          </cell>
          <cell r="I24">
            <v>0.181</v>
          </cell>
          <cell r="J24">
            <v>0.031</v>
          </cell>
          <cell r="K24">
            <v>0.141</v>
          </cell>
          <cell r="L24">
            <v>0.321</v>
          </cell>
          <cell r="M24">
            <v>-0.369</v>
          </cell>
          <cell r="N24">
            <v>-0.059</v>
          </cell>
          <cell r="O24">
            <v>-0.149</v>
          </cell>
          <cell r="P24">
            <v>-0.349</v>
          </cell>
          <cell r="Q24">
            <v>0.18</v>
          </cell>
          <cell r="R24">
            <v>0.23</v>
          </cell>
          <cell r="S24">
            <v>0.2</v>
          </cell>
          <cell r="T24">
            <v>0.335</v>
          </cell>
          <cell r="U24">
            <v>0.2</v>
          </cell>
          <cell r="V24">
            <v>2.72525006729475</v>
          </cell>
          <cell r="W24">
            <v>2.73944407806191</v>
          </cell>
          <cell r="X24">
            <v>2.60460097577389</v>
          </cell>
        </row>
        <row r="24">
          <cell r="Z24">
            <v>0.02</v>
          </cell>
          <cell r="AA24">
            <v>-0.17</v>
          </cell>
          <cell r="AB24">
            <v>3.84</v>
          </cell>
          <cell r="AC24">
            <v>3.86</v>
          </cell>
          <cell r="AD24">
            <v>3.67</v>
          </cell>
          <cell r="AE24">
            <v>2.74</v>
          </cell>
          <cell r="AF24">
            <v>2.72</v>
          </cell>
          <cell r="AG24">
            <v>2.94</v>
          </cell>
          <cell r="AH24">
            <v>-0.309</v>
          </cell>
          <cell r="AI24">
            <v>1.4965</v>
          </cell>
          <cell r="AJ24">
            <v>0.054646687663194</v>
          </cell>
          <cell r="AK24">
            <v>0.061795229083421</v>
          </cell>
          <cell r="AL24">
            <v>1</v>
          </cell>
          <cell r="AM24">
            <v>1</v>
          </cell>
          <cell r="AN24" t="e">
            <v>#VALUE!</v>
          </cell>
          <cell r="AO24">
            <v>0.12</v>
          </cell>
        </row>
        <row r="24">
          <cell r="AQ24">
            <v>-3.20880257266956</v>
          </cell>
          <cell r="AR24">
            <v>-2.84505263996431</v>
          </cell>
        </row>
        <row r="24">
          <cell r="AT24">
            <v>0.05</v>
          </cell>
        </row>
        <row r="24">
          <cell r="AV24">
            <v>0</v>
          </cell>
        </row>
        <row r="25">
          <cell r="A25">
            <v>36678</v>
          </cell>
          <cell r="B25">
            <v>4.406</v>
          </cell>
          <cell r="C25">
            <v>-1.19810700386545</v>
          </cell>
          <cell r="D25">
            <v>-0.9160944327767</v>
          </cell>
          <cell r="E25">
            <v>-1.2545095180832</v>
          </cell>
          <cell r="F25">
            <v>0.095</v>
          </cell>
          <cell r="G25">
            <v>0.095</v>
          </cell>
          <cell r="H25">
            <v>0.11</v>
          </cell>
          <cell r="I25">
            <v>0.095</v>
          </cell>
          <cell r="J25">
            <v>0.06</v>
          </cell>
          <cell r="K25">
            <v>0.135</v>
          </cell>
          <cell r="L25">
            <v>0.35</v>
          </cell>
          <cell r="M25">
            <v>-0.756</v>
          </cell>
          <cell r="N25">
            <v>-0.066</v>
          </cell>
          <cell r="O25">
            <v>-0.466</v>
          </cell>
          <cell r="P25">
            <v>-0.766</v>
          </cell>
          <cell r="Q25">
            <v>0.15</v>
          </cell>
          <cell r="R25">
            <v>0.525</v>
          </cell>
          <cell r="S25">
            <v>0.45</v>
          </cell>
          <cell r="T25">
            <v>0.515</v>
          </cell>
          <cell r="U25">
            <v>0.45</v>
          </cell>
          <cell r="V25">
            <v>3.20789299613455</v>
          </cell>
          <cell r="W25">
            <v>3.4899055672233</v>
          </cell>
          <cell r="X25">
            <v>3.1514904819168</v>
          </cell>
        </row>
        <row r="25">
          <cell r="Z25">
            <v>0.4</v>
          </cell>
          <cell r="AA25">
            <v>-0.08</v>
          </cell>
          <cell r="AB25">
            <v>4.55</v>
          </cell>
          <cell r="AC25">
            <v>4.95</v>
          </cell>
          <cell r="AD25">
            <v>4.47</v>
          </cell>
          <cell r="AE25">
            <v>3.64</v>
          </cell>
          <cell r="AF25">
            <v>3.65</v>
          </cell>
          <cell r="AG25">
            <v>3.94</v>
          </cell>
          <cell r="AH25">
            <v>-0.516</v>
          </cell>
          <cell r="AI25">
            <v>1.4795</v>
          </cell>
          <cell r="AJ25">
            <v>0.058638838318261</v>
          </cell>
          <cell r="AK25">
            <v>0.067041095957372</v>
          </cell>
          <cell r="AL25">
            <v>1</v>
          </cell>
          <cell r="AM25">
            <v>1</v>
          </cell>
          <cell r="AN25">
            <v>0.095</v>
          </cell>
          <cell r="AO25">
            <v>0.124</v>
          </cell>
        </row>
        <row r="25">
          <cell r="AQ25">
            <v>-4.46237893868359</v>
          </cell>
          <cell r="AR25">
            <v>-3.26427193481814</v>
          </cell>
        </row>
        <row r="25">
          <cell r="AT25">
            <v>0.375</v>
          </cell>
        </row>
        <row r="25">
          <cell r="AV25">
            <v>0</v>
          </cell>
        </row>
        <row r="26">
          <cell r="A26">
            <v>36708</v>
          </cell>
          <cell r="B26">
            <v>4.369</v>
          </cell>
          <cell r="C26">
            <v>-0.6421</v>
          </cell>
          <cell r="D26">
            <v>-0.591896680392948</v>
          </cell>
          <cell r="E26">
            <v>-0.4585</v>
          </cell>
          <cell r="F26">
            <v>0.06</v>
          </cell>
          <cell r="G26">
            <v>0.05</v>
          </cell>
          <cell r="H26">
            <v>0.095</v>
          </cell>
          <cell r="I26">
            <v>0.081</v>
          </cell>
          <cell r="J26">
            <v>0.0609999999999999</v>
          </cell>
          <cell r="K26">
            <v>0.0809999999999999</v>
          </cell>
          <cell r="L26">
            <v>0.561</v>
          </cell>
          <cell r="M26">
            <v>-0.449</v>
          </cell>
          <cell r="N26">
            <v>0.541</v>
          </cell>
          <cell r="O26">
            <v>0.101</v>
          </cell>
          <cell r="P26">
            <v>-0.299</v>
          </cell>
          <cell r="Q26">
            <v>0.2</v>
          </cell>
          <cell r="R26">
            <v>0.6</v>
          </cell>
          <cell r="S26">
            <v>0.6</v>
          </cell>
          <cell r="T26">
            <v>0.545</v>
          </cell>
          <cell r="U26">
            <v>0.6</v>
          </cell>
          <cell r="V26">
            <v>3.7269</v>
          </cell>
          <cell r="W26">
            <v>3.7220011424733</v>
          </cell>
          <cell r="X26">
            <v>3.9105</v>
          </cell>
        </row>
        <row r="26">
          <cell r="Z26">
            <v>0.0788000000000002</v>
          </cell>
          <cell r="AA26">
            <v>0.2582</v>
          </cell>
          <cell r="AB26">
            <v>5.2418</v>
          </cell>
          <cell r="AC26">
            <v>5.3206</v>
          </cell>
          <cell r="AD26">
            <v>5.5</v>
          </cell>
          <cell r="AE26">
            <v>4.07</v>
          </cell>
          <cell r="AF26">
            <v>3.92</v>
          </cell>
          <cell r="AG26">
            <v>4.47</v>
          </cell>
          <cell r="AH26">
            <v>-0.249</v>
          </cell>
          <cell r="AI26">
            <v>1.4862</v>
          </cell>
          <cell r="AJ26">
            <v>0.059132950169177</v>
          </cell>
          <cell r="AK26">
            <v>0.067028795515919</v>
          </cell>
          <cell r="AL26">
            <v>1</v>
          </cell>
          <cell r="AM26">
            <v>1</v>
          </cell>
          <cell r="AN26">
            <v>0.05</v>
          </cell>
          <cell r="AO26">
            <v>0.12</v>
          </cell>
        </row>
        <row r="26">
          <cell r="AQ26">
            <v>-4.18608766507691</v>
          </cell>
          <cell r="AR26">
            <v>-3.54398766507691</v>
          </cell>
        </row>
        <row r="26">
          <cell r="AT26">
            <v>0.1335</v>
          </cell>
        </row>
        <row r="26">
          <cell r="AV26">
            <v>0.015</v>
          </cell>
        </row>
        <row r="27">
          <cell r="A27">
            <v>36739</v>
          </cell>
          <cell r="B27">
            <v>3.82</v>
          </cell>
          <cell r="C27">
            <v>-0.547283200453201</v>
          </cell>
          <cell r="D27">
            <v>-0.533084862928053</v>
          </cell>
          <cell r="E27">
            <v>-0.604076550553796</v>
          </cell>
          <cell r="F27">
            <v>0.095</v>
          </cell>
          <cell r="G27">
            <v>0.09</v>
          </cell>
          <cell r="H27">
            <v>0</v>
          </cell>
          <cell r="I27">
            <v>0.1</v>
          </cell>
          <cell r="J27">
            <v>0.075</v>
          </cell>
          <cell r="K27">
            <v>0.115</v>
          </cell>
          <cell r="L27">
            <v>0.4</v>
          </cell>
          <cell r="M27">
            <v>-0.73</v>
          </cell>
          <cell r="N27">
            <v>0.72</v>
          </cell>
          <cell r="O27">
            <v>0.14</v>
          </cell>
          <cell r="P27">
            <v>-0.78</v>
          </cell>
          <cell r="Q27">
            <v>0.17</v>
          </cell>
          <cell r="R27">
            <v>0.65</v>
          </cell>
          <cell r="S27">
            <v>0.65</v>
          </cell>
          <cell r="T27">
            <v>0.525</v>
          </cell>
          <cell r="U27">
            <v>0.65</v>
          </cell>
          <cell r="V27">
            <v>3.2727167995468</v>
          </cell>
          <cell r="W27">
            <v>3.28691513707195</v>
          </cell>
          <cell r="X27">
            <v>3.2159234494462</v>
          </cell>
          <cell r="Y27" t="str">
            <v>Nov 00</v>
          </cell>
          <cell r="Z27">
            <v>0.02</v>
          </cell>
          <cell r="AA27">
            <v>-0.08</v>
          </cell>
          <cell r="AB27">
            <v>4.61</v>
          </cell>
          <cell r="AC27">
            <v>4.63</v>
          </cell>
          <cell r="AD27">
            <v>4.53</v>
          </cell>
          <cell r="AE27">
            <v>3.04</v>
          </cell>
          <cell r="AF27">
            <v>3.09</v>
          </cell>
          <cell r="AG27">
            <v>3.96</v>
          </cell>
          <cell r="AH27">
            <v>-0.32</v>
          </cell>
          <cell r="AI27">
            <v>1.4712</v>
          </cell>
          <cell r="AJ27">
            <v>0.059020182001896</v>
          </cell>
          <cell r="AK27">
            <v>0.067041095957372</v>
          </cell>
          <cell r="AL27">
            <v>1.00494895890411</v>
          </cell>
          <cell r="AM27">
            <v>1.00561240785754</v>
          </cell>
          <cell r="AN27">
            <v>0.09</v>
          </cell>
          <cell r="AO27">
            <v>0.12</v>
          </cell>
        </row>
        <row r="27">
          <cell r="AQ27">
            <v>-3.87734719956498</v>
          </cell>
          <cell r="AR27">
            <v>-3.33006399911178</v>
          </cell>
        </row>
        <row r="27">
          <cell r="AT27">
            <v>0.0721</v>
          </cell>
        </row>
        <row r="27">
          <cell r="AV27">
            <v>0.01</v>
          </cell>
        </row>
        <row r="28">
          <cell r="A28">
            <v>36770</v>
          </cell>
          <cell r="B28">
            <v>4.618</v>
          </cell>
          <cell r="C28">
            <v>-0.9846</v>
          </cell>
          <cell r="D28">
            <v>-0.974852496609977</v>
          </cell>
          <cell r="E28">
            <v>-1.04656799864521</v>
          </cell>
          <cell r="F28">
            <v>0.212</v>
          </cell>
          <cell r="G28">
            <v>0.207</v>
          </cell>
          <cell r="H28">
            <v>0.2395</v>
          </cell>
          <cell r="I28">
            <v>0.17</v>
          </cell>
          <cell r="J28">
            <v>0.05199999</v>
          </cell>
          <cell r="K28">
            <v>0.112</v>
          </cell>
          <cell r="L28">
            <v>0.32</v>
          </cell>
          <cell r="M28">
            <v>-1.208</v>
          </cell>
          <cell r="N28">
            <v>2.605</v>
          </cell>
          <cell r="O28">
            <v>1.335</v>
          </cell>
          <cell r="P28">
            <v>-1.168</v>
          </cell>
          <cell r="Q28">
            <v>0.085</v>
          </cell>
          <cell r="R28">
            <v>0.4</v>
          </cell>
          <cell r="S28">
            <v>0.4</v>
          </cell>
          <cell r="T28">
            <v>0.54</v>
          </cell>
          <cell r="U28">
            <v>0.4</v>
          </cell>
          <cell r="V28">
            <v>3.6334</v>
          </cell>
          <cell r="W28">
            <v>3.6757</v>
          </cell>
          <cell r="X28">
            <v>3.3581</v>
          </cell>
          <cell r="Y28">
            <v>5.41349478129941</v>
          </cell>
          <cell r="Z28">
            <v>0.02</v>
          </cell>
          <cell r="AA28">
            <v>-0.08</v>
          </cell>
          <cell r="AB28">
            <v>5.0744</v>
          </cell>
          <cell r="AC28">
            <v>5.1335</v>
          </cell>
          <cell r="AD28">
            <v>4.69</v>
          </cell>
          <cell r="AE28">
            <v>3.45</v>
          </cell>
          <cell r="AF28">
            <v>3.41</v>
          </cell>
          <cell r="AG28">
            <v>5.953</v>
          </cell>
          <cell r="AH28">
            <v>-1.205</v>
          </cell>
          <cell r="AI28">
            <v>1.503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0.207</v>
          </cell>
          <cell r="AO28">
            <v>0.124</v>
          </cell>
        </row>
        <row r="28">
          <cell r="AQ28">
            <v>-4.67534842069342</v>
          </cell>
          <cell r="AR28">
            <v>-3.68615282367639</v>
          </cell>
        </row>
        <row r="28">
          <cell r="AT28">
            <v>0.0503</v>
          </cell>
        </row>
        <row r="28">
          <cell r="AV28">
            <v>0.01</v>
          </cell>
        </row>
        <row r="28">
          <cell r="AZ28">
            <v>0</v>
          </cell>
          <cell r="BA28">
            <v>0.3</v>
          </cell>
        </row>
        <row r="29">
          <cell r="A29">
            <v>36800</v>
          </cell>
          <cell r="B29">
            <v>5.312</v>
          </cell>
          <cell r="C29">
            <v>-0.725</v>
          </cell>
          <cell r="D29">
            <v>-0.6914</v>
          </cell>
          <cell r="E29">
            <v>-0.6593</v>
          </cell>
          <cell r="F29">
            <v>0.075</v>
          </cell>
          <cell r="G29">
            <v>0.07</v>
          </cell>
          <cell r="H29">
            <v>0.095</v>
          </cell>
          <cell r="I29">
            <v>0.21</v>
          </cell>
          <cell r="J29">
            <v>0.11</v>
          </cell>
          <cell r="K29">
            <v>0.22</v>
          </cell>
          <cell r="L29">
            <v>0.448</v>
          </cell>
          <cell r="M29">
            <v>-1.022</v>
          </cell>
          <cell r="N29">
            <v>0.258</v>
          </cell>
          <cell r="O29">
            <v>-0.012</v>
          </cell>
          <cell r="P29">
            <v>-0.432</v>
          </cell>
          <cell r="Q29">
            <v>0.19</v>
          </cell>
          <cell r="R29">
            <v>0.45</v>
          </cell>
          <cell r="S29">
            <v>0.45</v>
          </cell>
          <cell r="T29">
            <v>0.505</v>
          </cell>
          <cell r="U29">
            <v>0.45</v>
          </cell>
          <cell r="V29">
            <v>4.587</v>
          </cell>
          <cell r="W29">
            <v>4.6206</v>
          </cell>
          <cell r="X29">
            <v>4.6527</v>
          </cell>
          <cell r="Y29">
            <v>7.0115</v>
          </cell>
          <cell r="Z29">
            <v>0.02</v>
          </cell>
          <cell r="AA29">
            <v>-0.07</v>
          </cell>
          <cell r="AB29">
            <v>6.5653</v>
          </cell>
          <cell r="AC29">
            <v>6.6135</v>
          </cell>
          <cell r="AD29">
            <v>6.6594</v>
          </cell>
          <cell r="AE29">
            <v>4.88</v>
          </cell>
          <cell r="AF29">
            <v>4.29</v>
          </cell>
          <cell r="AG29">
            <v>5.3</v>
          </cell>
          <cell r="AH29">
            <v>-0.782</v>
          </cell>
          <cell r="AI29">
            <v>1.522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0.07</v>
          </cell>
          <cell r="AO29">
            <v>0.12</v>
          </cell>
        </row>
        <row r="29">
          <cell r="AQ29">
            <v>-5.36088296252152</v>
          </cell>
          <cell r="AR29">
            <v>-4.64696404952738</v>
          </cell>
        </row>
        <row r="29">
          <cell r="AT29">
            <v>0.0384</v>
          </cell>
        </row>
        <row r="29">
          <cell r="AV29">
            <v>0.01</v>
          </cell>
        </row>
        <row r="29">
          <cell r="AZ29">
            <v>0.505</v>
          </cell>
          <cell r="BA29">
            <v>0.505</v>
          </cell>
          <cell r="BB29">
            <v>-0.725</v>
          </cell>
        </row>
        <row r="30">
          <cell r="A30">
            <v>36831</v>
          </cell>
          <cell r="B30">
            <v>4.541</v>
          </cell>
          <cell r="C30">
            <v>0.1229</v>
          </cell>
          <cell r="D30">
            <v>-0.176</v>
          </cell>
          <cell r="E30">
            <v>-0.159000000000001</v>
          </cell>
          <cell r="F30">
            <v>0.069</v>
          </cell>
          <cell r="G30">
            <v>0.069</v>
          </cell>
          <cell r="H30">
            <v>0.119</v>
          </cell>
          <cell r="I30">
            <v>0.2989999</v>
          </cell>
          <cell r="J30">
            <v>0.069</v>
          </cell>
          <cell r="K30">
            <v>0.189</v>
          </cell>
          <cell r="L30">
            <v>0.559</v>
          </cell>
          <cell r="M30">
            <v>-0.191000000000001</v>
          </cell>
          <cell r="N30">
            <v>0.639</v>
          </cell>
          <cell r="O30">
            <v>0.529</v>
          </cell>
          <cell r="P30">
            <v>0.289</v>
          </cell>
          <cell r="Q30">
            <v>0.2575</v>
          </cell>
          <cell r="R30">
            <v>0.6</v>
          </cell>
          <cell r="S30">
            <v>0.62</v>
          </cell>
          <cell r="T30">
            <v>0.53</v>
          </cell>
          <cell r="U30">
            <v>0.6</v>
          </cell>
          <cell r="V30">
            <v>4.6639</v>
          </cell>
          <cell r="W30">
            <v>4.365</v>
          </cell>
          <cell r="X30">
            <v>4.382</v>
          </cell>
          <cell r="Y30">
            <v>4.82611428571429</v>
          </cell>
          <cell r="Z30">
            <v>0.04</v>
          </cell>
          <cell r="AA30">
            <v>-0.8</v>
          </cell>
          <cell r="AB30">
            <v>6.748</v>
          </cell>
          <cell r="AC30">
            <v>6.3155</v>
          </cell>
          <cell r="AD30">
            <v>6.34</v>
          </cell>
          <cell r="AE30">
            <v>4.83</v>
          </cell>
          <cell r="AF30">
            <v>4.35</v>
          </cell>
          <cell r="AG30">
            <v>5.07</v>
          </cell>
          <cell r="AH30">
            <v>-0.131</v>
          </cell>
          <cell r="AI30">
            <v>1.5343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0.089</v>
          </cell>
          <cell r="AO30">
            <v>0.124</v>
          </cell>
        </row>
        <row r="30">
          <cell r="AQ30">
            <v>-5.09207250163292</v>
          </cell>
          <cell r="AR30">
            <v>-5.20269105160026</v>
          </cell>
        </row>
        <row r="30">
          <cell r="AT30">
            <v>0.0308</v>
          </cell>
        </row>
        <row r="30">
          <cell r="AV30">
            <v>0.0075</v>
          </cell>
        </row>
        <row r="30">
          <cell r="AZ30">
            <v>0.73</v>
          </cell>
          <cell r="BA30">
            <v>0.725</v>
          </cell>
          <cell r="BB30">
            <v>0.1229</v>
          </cell>
        </row>
        <row r="31">
          <cell r="A31">
            <v>36861</v>
          </cell>
          <cell r="B31">
            <v>6.016</v>
          </cell>
          <cell r="C31">
            <v>-0.66412953064275</v>
          </cell>
          <cell r="D31">
            <v>-0.663718122571002</v>
          </cell>
          <cell r="E31">
            <v>-0.00587661584454402</v>
          </cell>
          <cell r="F31">
            <v>0.234</v>
          </cell>
          <cell r="G31">
            <v>0.324</v>
          </cell>
          <cell r="H31">
            <v>0.354</v>
          </cell>
          <cell r="I31">
            <v>0.324</v>
          </cell>
          <cell r="J31">
            <v>0.134</v>
          </cell>
          <cell r="K31">
            <v>0.07399999</v>
          </cell>
          <cell r="L31">
            <v>1.124</v>
          </cell>
          <cell r="M31">
            <v>-0.00600000000000023</v>
          </cell>
          <cell r="N31">
            <v>8.064</v>
          </cell>
          <cell r="O31">
            <v>8.024</v>
          </cell>
          <cell r="P31">
            <v>7.674</v>
          </cell>
          <cell r="Q31">
            <v>0.305</v>
          </cell>
          <cell r="R31">
            <v>0.83</v>
          </cell>
          <cell r="S31">
            <v>0.88</v>
          </cell>
          <cell r="T31">
            <v>0.95</v>
          </cell>
          <cell r="U31">
            <v>0.83</v>
          </cell>
          <cell r="V31">
            <v>5.3519</v>
          </cell>
          <cell r="W31">
            <v>5.3523</v>
          </cell>
          <cell r="X31">
            <v>6.0101</v>
          </cell>
          <cell r="Y31" t="str">
            <v>Wtr</v>
          </cell>
          <cell r="Z31">
            <v>0.025</v>
          </cell>
          <cell r="AA31">
            <v>1.15</v>
          </cell>
          <cell r="AB31">
            <v>7.8052</v>
          </cell>
          <cell r="AC31">
            <v>7.8058</v>
          </cell>
          <cell r="AD31">
            <v>8.7652</v>
          </cell>
          <cell r="AE31">
            <v>13.69</v>
          </cell>
          <cell r="AF31">
            <v>6.01</v>
          </cell>
          <cell r="AG31">
            <v>14.04</v>
          </cell>
          <cell r="AH31">
            <v>-0.016</v>
          </cell>
          <cell r="AI31">
            <v>1.5009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0.344</v>
          </cell>
          <cell r="AO31">
            <v>0.12</v>
          </cell>
        </row>
        <row r="31">
          <cell r="AQ31">
            <v>-5.22999400518471</v>
          </cell>
          <cell r="AR31">
            <v>-4.56586447454196</v>
          </cell>
        </row>
        <row r="31">
          <cell r="AT31">
            <v>0.0261</v>
          </cell>
        </row>
        <row r="31">
          <cell r="AV31">
            <v>0.0025</v>
          </cell>
        </row>
        <row r="31">
          <cell r="AX31">
            <v>0</v>
          </cell>
        </row>
        <row r="31">
          <cell r="AZ31">
            <v>1.045</v>
          </cell>
          <cell r="BA31">
            <v>3.355</v>
          </cell>
          <cell r="BB31">
            <v>-0.66412953064275</v>
          </cell>
        </row>
        <row r="32">
          <cell r="A32">
            <v>36892</v>
          </cell>
          <cell r="B32">
            <v>9.98</v>
          </cell>
          <cell r="C32">
            <v>-0.876200000000001</v>
          </cell>
          <cell r="D32">
            <v>-0.8832</v>
          </cell>
          <cell r="E32">
            <v>0.0759299999999996</v>
          </cell>
          <cell r="F32">
            <v>0.42</v>
          </cell>
          <cell r="G32">
            <v>0.82</v>
          </cell>
          <cell r="H32">
            <v>0.82</v>
          </cell>
          <cell r="I32">
            <v>1.11</v>
          </cell>
          <cell r="J32">
            <v>0.9499999</v>
          </cell>
          <cell r="K32">
            <v>-0.06</v>
          </cell>
          <cell r="L32">
            <v>9.35</v>
          </cell>
          <cell r="M32">
            <v>-1.22</v>
          </cell>
          <cell r="N32">
            <v>6.41</v>
          </cell>
          <cell r="O32">
            <v>4.11</v>
          </cell>
          <cell r="P32">
            <v>4.22</v>
          </cell>
          <cell r="Q32">
            <v>0.6</v>
          </cell>
          <cell r="R32">
            <v>0.9</v>
          </cell>
          <cell r="S32">
            <v>0.95</v>
          </cell>
          <cell r="T32">
            <v>1.43</v>
          </cell>
          <cell r="U32">
            <v>0.9</v>
          </cell>
          <cell r="V32">
            <v>9.1038</v>
          </cell>
          <cell r="W32">
            <v>9.0968</v>
          </cell>
          <cell r="X32">
            <v>10.05593</v>
          </cell>
        </row>
        <row r="32">
          <cell r="Z32">
            <v>0.025</v>
          </cell>
          <cell r="AA32">
            <v>2.005</v>
          </cell>
          <cell r="AB32">
            <v>12.9112</v>
          </cell>
          <cell r="AC32">
            <v>12.9012</v>
          </cell>
          <cell r="AD32">
            <v>14.2663</v>
          </cell>
          <cell r="AE32">
            <v>14.2</v>
          </cell>
          <cell r="AF32">
            <v>8.76</v>
          </cell>
          <cell r="AG32">
            <v>14.09</v>
          </cell>
          <cell r="AH32">
            <v>-1.178</v>
          </cell>
          <cell r="AI32">
            <v>1.4975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0.84</v>
          </cell>
          <cell r="AO32">
            <v>0.12</v>
          </cell>
        </row>
        <row r="32">
          <cell r="AQ32">
            <v>-8.56684550223886</v>
          </cell>
          <cell r="AR32">
            <v>-7.69064550223886</v>
          </cell>
        </row>
        <row r="32">
          <cell r="AT32">
            <v>0.0227</v>
          </cell>
        </row>
        <row r="32">
          <cell r="AV32">
            <v>0.0075</v>
          </cell>
        </row>
        <row r="32">
          <cell r="AX32">
            <v>0.622</v>
          </cell>
        </row>
        <row r="32">
          <cell r="AZ32">
            <v>1.045</v>
          </cell>
          <cell r="BA32">
            <v>3.385</v>
          </cell>
          <cell r="BB32">
            <v>-0.876200000000001</v>
          </cell>
        </row>
        <row r="32">
          <cell r="BD32">
            <v>10.9299999</v>
          </cell>
          <cell r="BE32">
            <v>9.10908408681135</v>
          </cell>
        </row>
        <row r="33">
          <cell r="A33">
            <v>36923</v>
          </cell>
          <cell r="B33">
            <v>6.293</v>
          </cell>
          <cell r="C33">
            <v>1.09</v>
          </cell>
          <cell r="D33">
            <v>1.0884</v>
          </cell>
          <cell r="E33">
            <v>0.4965</v>
          </cell>
          <cell r="F33">
            <v>0.25</v>
          </cell>
          <cell r="G33">
            <v>0.29</v>
          </cell>
          <cell r="H33">
            <v>0.39</v>
          </cell>
          <cell r="I33">
            <v>0.41</v>
          </cell>
          <cell r="J33">
            <v>0.2269999</v>
          </cell>
          <cell r="K33">
            <v>0.2</v>
          </cell>
          <cell r="L33">
            <v>1.727</v>
          </cell>
          <cell r="M33">
            <v>0.297</v>
          </cell>
          <cell r="N33">
            <v>6.217</v>
          </cell>
          <cell r="O33">
            <v>3.717</v>
          </cell>
          <cell r="P33">
            <v>0.657</v>
          </cell>
          <cell r="Q33">
            <v>0.63</v>
          </cell>
          <cell r="R33">
            <v>0.98</v>
          </cell>
          <cell r="S33">
            <v>1.03</v>
          </cell>
          <cell r="T33">
            <v>1.1</v>
          </cell>
          <cell r="U33">
            <v>0.98</v>
          </cell>
          <cell r="V33">
            <v>7.383</v>
          </cell>
          <cell r="W33">
            <v>7.3814</v>
          </cell>
          <cell r="X33">
            <v>6.7895</v>
          </cell>
          <cell r="Y33" t="str">
            <v>Sum</v>
          </cell>
          <cell r="Z33">
            <v>0</v>
          </cell>
          <cell r="AA33">
            <v>-2.43</v>
          </cell>
          <cell r="AB33">
            <v>10.467</v>
          </cell>
          <cell r="AC33">
            <v>10.4586</v>
          </cell>
          <cell r="AD33">
            <v>9.62</v>
          </cell>
          <cell r="AE33">
            <v>6.95</v>
          </cell>
          <cell r="AF33">
            <v>6.59</v>
          </cell>
          <cell r="AG33">
            <v>10.01</v>
          </cell>
          <cell r="AH33">
            <v>-0.053</v>
          </cell>
          <cell r="AI33">
            <v>1.5352</v>
          </cell>
          <cell r="AJ33">
            <v>1</v>
          </cell>
          <cell r="AK33">
            <v>1</v>
          </cell>
          <cell r="AL33">
            <v>1</v>
          </cell>
          <cell r="AM33">
            <v>1</v>
          </cell>
          <cell r="AN33">
            <v>0.31</v>
          </cell>
          <cell r="AO33">
            <v>0.133</v>
          </cell>
        </row>
        <row r="33">
          <cell r="AQ33">
            <v>-8.00730493678507</v>
          </cell>
          <cell r="AR33">
            <v>-9.10724867884139</v>
          </cell>
        </row>
        <row r="33">
          <cell r="AT33">
            <v>0.0198</v>
          </cell>
        </row>
        <row r="33">
          <cell r="AV33">
            <v>0.0125</v>
          </cell>
        </row>
        <row r="33">
          <cell r="AX33">
            <v>0.017</v>
          </cell>
        </row>
        <row r="33">
          <cell r="AZ33">
            <v>1.015</v>
          </cell>
          <cell r="BA33">
            <v>3.385</v>
          </cell>
          <cell r="BB33">
            <v>1.09994374205632</v>
          </cell>
        </row>
        <row r="33">
          <cell r="BD33">
            <v>6.5199999</v>
          </cell>
          <cell r="BE33">
            <v>7.39159054194893</v>
          </cell>
        </row>
        <row r="34">
          <cell r="A34">
            <v>36951</v>
          </cell>
          <cell r="B34">
            <v>4.998</v>
          </cell>
          <cell r="C34">
            <v>0.2098</v>
          </cell>
          <cell r="D34">
            <v>0.1949</v>
          </cell>
          <cell r="E34">
            <v>-0.0137</v>
          </cell>
          <cell r="F34">
            <v>0.33</v>
          </cell>
          <cell r="G34">
            <v>0.34</v>
          </cell>
          <cell r="H34">
            <v>0.39</v>
          </cell>
          <cell r="I34">
            <v>0.39</v>
          </cell>
          <cell r="J34">
            <v>0.24</v>
          </cell>
          <cell r="K34">
            <v>0.27</v>
          </cell>
          <cell r="L34">
            <v>0.632</v>
          </cell>
          <cell r="M34">
            <v>-0.118</v>
          </cell>
          <cell r="N34">
            <v>7.532</v>
          </cell>
          <cell r="O34">
            <v>3.362</v>
          </cell>
          <cell r="P34">
            <v>0.212</v>
          </cell>
          <cell r="Q34">
            <v>0.53</v>
          </cell>
          <cell r="R34">
            <v>0.88</v>
          </cell>
          <cell r="S34">
            <v>0.93</v>
          </cell>
          <cell r="T34">
            <v>0.985</v>
          </cell>
          <cell r="U34">
            <v>0.88</v>
          </cell>
          <cell r="V34">
            <v>5.2078</v>
          </cell>
          <cell r="W34">
            <v>5.1929</v>
          </cell>
          <cell r="X34">
            <v>4.9843</v>
          </cell>
        </row>
        <row r="34">
          <cell r="Z34">
            <v>0</v>
          </cell>
          <cell r="AA34">
            <v>-0.3275</v>
          </cell>
          <cell r="AB34">
            <v>7.6301</v>
          </cell>
          <cell r="AC34">
            <v>7.6083</v>
          </cell>
          <cell r="AD34">
            <v>7.3027</v>
          </cell>
          <cell r="AE34">
            <v>5.21</v>
          </cell>
          <cell r="AF34">
            <v>4.88</v>
          </cell>
          <cell r="AG34">
            <v>8.36</v>
          </cell>
          <cell r="AH34">
            <v>-0.168</v>
          </cell>
          <cell r="AI34">
            <v>1.5756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>
            <v>0.36</v>
          </cell>
          <cell r="AO34">
            <v>0.12</v>
          </cell>
        </row>
        <row r="34">
          <cell r="AQ34">
            <v>-4.79332636822357</v>
          </cell>
          <cell r="AR34">
            <v>-5.00312636822357</v>
          </cell>
        </row>
        <row r="34">
          <cell r="AT34">
            <v>0.0178</v>
          </cell>
        </row>
        <row r="34">
          <cell r="AV34">
            <v>0</v>
          </cell>
        </row>
        <row r="34">
          <cell r="AX34">
            <v>0.172</v>
          </cell>
        </row>
        <row r="34">
          <cell r="AZ34">
            <v>0.8</v>
          </cell>
          <cell r="BA34">
            <v>1</v>
          </cell>
          <cell r="BB34">
            <v>0.2098</v>
          </cell>
        </row>
        <row r="34">
          <cell r="BD34">
            <v>5.238</v>
          </cell>
          <cell r="BE34">
            <v>5.2078</v>
          </cell>
        </row>
        <row r="35">
          <cell r="A35">
            <v>36982</v>
          </cell>
          <cell r="B35">
            <v>5.384</v>
          </cell>
          <cell r="C35">
            <v>-0.2914</v>
          </cell>
          <cell r="D35">
            <v>-0.3086</v>
          </cell>
          <cell r="E35">
            <v>-0.221100000000001</v>
          </cell>
          <cell r="F35">
            <v>0.3759999</v>
          </cell>
          <cell r="G35">
            <v>0.3759999</v>
          </cell>
          <cell r="H35">
            <v>0.3959999</v>
          </cell>
          <cell r="I35">
            <v>0.3859999</v>
          </cell>
          <cell r="J35">
            <v>0.2159999</v>
          </cell>
          <cell r="K35">
            <v>0.276</v>
          </cell>
          <cell r="L35">
            <v>0.476</v>
          </cell>
          <cell r="M35">
            <v>-0.814</v>
          </cell>
          <cell r="N35">
            <v>7.126</v>
          </cell>
          <cell r="O35">
            <v>2.016</v>
          </cell>
          <cell r="P35">
            <v>-0.0140000000000002</v>
          </cell>
          <cell r="Q35">
            <v>0.4025</v>
          </cell>
          <cell r="R35">
            <v>0.595</v>
          </cell>
          <cell r="S35">
            <v>0.595</v>
          </cell>
          <cell r="T35">
            <v>0.5</v>
          </cell>
          <cell r="U35">
            <v>0.595</v>
          </cell>
          <cell r="V35">
            <v>5.0926</v>
          </cell>
          <cell r="W35">
            <v>5.0754</v>
          </cell>
          <cell r="X35">
            <v>5.1629</v>
          </cell>
        </row>
        <row r="35">
          <cell r="Z35">
            <v>0</v>
          </cell>
          <cell r="AA35">
            <v>0.1049</v>
          </cell>
          <cell r="AB35">
            <v>7.6013</v>
          </cell>
          <cell r="AC35">
            <v>7.5757</v>
          </cell>
          <cell r="AD35">
            <v>7.7062</v>
          </cell>
          <cell r="AE35">
            <v>5.37</v>
          </cell>
          <cell r="AF35">
            <v>4.57</v>
          </cell>
          <cell r="AG35">
            <v>7.4</v>
          </cell>
          <cell r="AH35">
            <v>-0.704</v>
          </cell>
          <cell r="AI35">
            <v>1.5368</v>
          </cell>
          <cell r="AJ35">
            <v>1</v>
          </cell>
          <cell r="AK35">
            <v>1</v>
          </cell>
          <cell r="AL35">
            <v>1</v>
          </cell>
          <cell r="AM35">
            <v>1</v>
          </cell>
          <cell r="AN35">
            <v>0.3759999</v>
          </cell>
          <cell r="AO35">
            <v>0.124</v>
          </cell>
        </row>
        <row r="35">
          <cell r="AQ35">
            <v>-5.31201333062207</v>
          </cell>
          <cell r="AR35">
            <v>-5.02061333062207</v>
          </cell>
        </row>
        <row r="35">
          <cell r="AT35">
            <v>0.01</v>
          </cell>
        </row>
        <row r="35">
          <cell r="AV35">
            <v>0.0025</v>
          </cell>
        </row>
        <row r="35">
          <cell r="AX35">
            <v>0.036</v>
          </cell>
        </row>
        <row r="35">
          <cell r="AZ35">
            <v>0.55</v>
          </cell>
          <cell r="BA35">
            <v>0.55</v>
          </cell>
          <cell r="BB35">
            <v>-0.2914</v>
          </cell>
        </row>
        <row r="35">
          <cell r="BD35">
            <v>5.5999999</v>
          </cell>
          <cell r="BE35">
            <v>5.0943163196252</v>
          </cell>
        </row>
        <row r="36">
          <cell r="A36">
            <v>37012</v>
          </cell>
          <cell r="B36">
            <v>4.891</v>
          </cell>
          <cell r="C36">
            <v>-0.0442</v>
          </cell>
          <cell r="D36">
            <v>-0.061</v>
          </cell>
          <cell r="E36">
            <v>0.1205</v>
          </cell>
          <cell r="F36">
            <v>0.179</v>
          </cell>
          <cell r="G36">
            <v>0.189</v>
          </cell>
          <cell r="H36">
            <v>0.179</v>
          </cell>
          <cell r="I36">
            <v>0.179</v>
          </cell>
          <cell r="J36">
            <v>0.13</v>
          </cell>
          <cell r="K36">
            <v>0.255</v>
          </cell>
          <cell r="L36">
            <v>0.439</v>
          </cell>
          <cell r="M36">
            <v>-0.791</v>
          </cell>
          <cell r="N36">
            <v>10.079</v>
          </cell>
          <cell r="O36">
            <v>5.089</v>
          </cell>
          <cell r="P36">
            <v>0.279</v>
          </cell>
          <cell r="Q36">
            <v>0.2575</v>
          </cell>
          <cell r="R36">
            <v>0.45</v>
          </cell>
          <cell r="S36">
            <v>0.45</v>
          </cell>
          <cell r="T36">
            <v>0.45</v>
          </cell>
          <cell r="U36">
            <v>0.45</v>
          </cell>
          <cell r="V36">
            <v>4.8468</v>
          </cell>
          <cell r="W36">
            <v>4.83</v>
          </cell>
          <cell r="X36">
            <v>5.0115</v>
          </cell>
        </row>
        <row r="36">
          <cell r="Z36">
            <v>0</v>
          </cell>
          <cell r="AA36">
            <v>-0.495</v>
          </cell>
          <cell r="AB36">
            <v>7.0458</v>
          </cell>
          <cell r="AC36">
            <v>7.0214</v>
          </cell>
          <cell r="AD36">
            <v>7.2852</v>
          </cell>
          <cell r="AE36">
            <v>5.17</v>
          </cell>
          <cell r="AF36">
            <v>4.1</v>
          </cell>
          <cell r="AG36">
            <v>9.98</v>
          </cell>
          <cell r="AH36">
            <v>-0.661</v>
          </cell>
          <cell r="AI36">
            <v>1.5372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0.189</v>
          </cell>
          <cell r="AO36">
            <v>0.12</v>
          </cell>
        </row>
        <row r="36">
          <cell r="AQ36">
            <v>-5.23060084894614</v>
          </cell>
          <cell r="AR36">
            <v>-5.18640084894614</v>
          </cell>
        </row>
        <row r="36">
          <cell r="AT36">
            <v>0.01</v>
          </cell>
        </row>
        <row r="36">
          <cell r="AV36">
            <v>0.0025</v>
          </cell>
        </row>
        <row r="36">
          <cell r="AX36">
            <v>-0.081</v>
          </cell>
        </row>
        <row r="36">
          <cell r="AZ36">
            <v>0.63</v>
          </cell>
          <cell r="BA36">
            <v>0.5</v>
          </cell>
          <cell r="BB36">
            <v>-0.0442</v>
          </cell>
        </row>
        <row r="36">
          <cell r="BD36">
            <v>5.021</v>
          </cell>
          <cell r="BE36">
            <v>4.84851587301587</v>
          </cell>
        </row>
        <row r="37">
          <cell r="A37">
            <v>37043</v>
          </cell>
          <cell r="B37">
            <v>3.738</v>
          </cell>
          <cell r="C37">
            <v>0.0323</v>
          </cell>
          <cell r="D37">
            <v>0.0126</v>
          </cell>
          <cell r="E37">
            <v>0.177529617771969</v>
          </cell>
          <cell r="F37">
            <v>0.258</v>
          </cell>
          <cell r="G37">
            <v>0.2075</v>
          </cell>
          <cell r="H37">
            <v>0.188</v>
          </cell>
          <cell r="I37">
            <v>0.2075</v>
          </cell>
          <cell r="J37">
            <v>0.059</v>
          </cell>
          <cell r="K37">
            <v>0.185</v>
          </cell>
          <cell r="L37">
            <v>0.392</v>
          </cell>
          <cell r="M37">
            <v>-1.128</v>
          </cell>
          <cell r="N37">
            <v>7.962</v>
          </cell>
          <cell r="O37">
            <v>2.122</v>
          </cell>
          <cell r="P37">
            <v>0.222</v>
          </cell>
          <cell r="Q37">
            <v>0.2</v>
          </cell>
          <cell r="R37">
            <v>0.53</v>
          </cell>
          <cell r="S37">
            <v>0.53</v>
          </cell>
          <cell r="T37">
            <v>0.43</v>
          </cell>
          <cell r="U37">
            <v>0.53</v>
          </cell>
          <cell r="V37">
            <v>3.7703</v>
          </cell>
          <cell r="W37">
            <v>3.7506</v>
          </cell>
          <cell r="X37">
            <v>3.91552961777197</v>
          </cell>
          <cell r="Y37" t="str">
            <v>Nov 01</v>
          </cell>
          <cell r="Z37">
            <v>0</v>
          </cell>
          <cell r="AA37">
            <v>0.195</v>
          </cell>
          <cell r="AB37">
            <v>5.475</v>
          </cell>
          <cell r="AC37">
            <v>5.4464</v>
          </cell>
          <cell r="AD37">
            <v>5.68</v>
          </cell>
          <cell r="AE37">
            <v>3.96</v>
          </cell>
          <cell r="AF37">
            <v>2.61</v>
          </cell>
          <cell r="AG37">
            <v>5.86</v>
          </cell>
          <cell r="AH37">
            <v>-0.598</v>
          </cell>
          <cell r="AI37">
            <v>1.513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0.2075</v>
          </cell>
          <cell r="AO37">
            <v>0.124</v>
          </cell>
        </row>
        <row r="37">
          <cell r="AQ37">
            <v>-3.60207804031725</v>
          </cell>
          <cell r="AR37">
            <v>-3.63437804031725</v>
          </cell>
        </row>
        <row r="37">
          <cell r="AT37">
            <v>0.01</v>
          </cell>
        </row>
        <row r="37">
          <cell r="AV37">
            <v>0.005</v>
          </cell>
          <cell r="AW37">
            <v>-0.02</v>
          </cell>
          <cell r="AX37">
            <v>-0.098</v>
          </cell>
        </row>
        <row r="37">
          <cell r="AZ37">
            <v>0.635</v>
          </cell>
          <cell r="BA37">
            <v>0.5</v>
          </cell>
          <cell r="BB37">
            <v>0.0323</v>
          </cell>
        </row>
        <row r="37">
          <cell r="BD37">
            <v>3.777</v>
          </cell>
          <cell r="BE37">
            <v>3.77378663582287</v>
          </cell>
        </row>
        <row r="38">
          <cell r="A38">
            <v>37073</v>
          </cell>
          <cell r="B38">
            <v>3.182</v>
          </cell>
          <cell r="C38">
            <v>-0.2131</v>
          </cell>
          <cell r="D38">
            <v>-0.2297</v>
          </cell>
          <cell r="E38">
            <v>-0.6289</v>
          </cell>
          <cell r="F38">
            <v>0.09</v>
          </cell>
          <cell r="G38">
            <v>0.1</v>
          </cell>
          <cell r="H38">
            <v>0.12</v>
          </cell>
          <cell r="I38">
            <v>0.148</v>
          </cell>
          <cell r="J38">
            <v>-0.011</v>
          </cell>
          <cell r="K38">
            <v>0.119</v>
          </cell>
          <cell r="L38">
            <v>0.438</v>
          </cell>
          <cell r="M38">
            <v>-1.152</v>
          </cell>
          <cell r="N38">
            <v>1.518</v>
          </cell>
          <cell r="O38">
            <v>0.088</v>
          </cell>
          <cell r="P38">
            <v>-0.512</v>
          </cell>
          <cell r="Q38">
            <v>0.15</v>
          </cell>
          <cell r="R38">
            <v>0.4</v>
          </cell>
          <cell r="S38">
            <v>0.4</v>
          </cell>
          <cell r="T38">
            <v>0.48</v>
          </cell>
          <cell r="U38">
            <v>0.4</v>
          </cell>
          <cell r="V38">
            <v>2.9689</v>
          </cell>
          <cell r="W38">
            <v>2.9523</v>
          </cell>
          <cell r="X38">
            <v>2.5531</v>
          </cell>
          <cell r="Y38">
            <v>4.50410730179361</v>
          </cell>
          <cell r="Z38">
            <v>0</v>
          </cell>
          <cell r="AA38">
            <v>0</v>
          </cell>
          <cell r="AB38">
            <v>4.2558</v>
          </cell>
          <cell r="AC38">
            <v>4.232</v>
          </cell>
          <cell r="AD38">
            <v>3.6597</v>
          </cell>
          <cell r="AE38">
            <v>2.67</v>
          </cell>
          <cell r="AF38">
            <v>2.03</v>
          </cell>
          <cell r="AG38">
            <v>3.27</v>
          </cell>
          <cell r="AH38">
            <v>-0.842</v>
          </cell>
          <cell r="AI38">
            <v>1.5358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0.1</v>
          </cell>
          <cell r="AO38">
            <v>0.12</v>
          </cell>
        </row>
        <row r="38">
          <cell r="AQ38">
            <v>-3.182</v>
          </cell>
          <cell r="AR38">
            <v>-2.9689</v>
          </cell>
        </row>
        <row r="38">
          <cell r="AT38">
            <v>0.01</v>
          </cell>
        </row>
        <row r="38">
          <cell r="AV38">
            <v>0.005</v>
          </cell>
          <cell r="AW38">
            <v>-0.045</v>
          </cell>
          <cell r="AX38">
            <v>-0.172</v>
          </cell>
        </row>
        <row r="38">
          <cell r="AZ38">
            <v>0.675</v>
          </cell>
          <cell r="BA38">
            <v>0.55</v>
          </cell>
          <cell r="BB38">
            <v>-0.2131</v>
          </cell>
        </row>
        <row r="38">
          <cell r="BD38">
            <v>3.126</v>
          </cell>
          <cell r="BE38">
            <v>2.9723348743326</v>
          </cell>
        </row>
        <row r="39">
          <cell r="A39">
            <v>37104</v>
          </cell>
          <cell r="B39">
            <v>3.167</v>
          </cell>
          <cell r="C39">
            <v>-0.7151</v>
          </cell>
          <cell r="D39">
            <v>-0.723</v>
          </cell>
          <cell r="E39">
            <v>-0.7906</v>
          </cell>
          <cell r="F39">
            <v>0</v>
          </cell>
          <cell r="G39">
            <v>-0.01</v>
          </cell>
          <cell r="H39">
            <v>0.03</v>
          </cell>
          <cell r="I39">
            <v>0</v>
          </cell>
          <cell r="J39">
            <v>0.219</v>
          </cell>
          <cell r="K39">
            <v>0.269</v>
          </cell>
          <cell r="L39">
            <v>0.463</v>
          </cell>
          <cell r="M39">
            <v>-0.897</v>
          </cell>
          <cell r="N39">
            <v>0.573</v>
          </cell>
          <cell r="O39">
            <v>-0.027</v>
          </cell>
          <cell r="P39">
            <v>-0.747</v>
          </cell>
          <cell r="Q39">
            <v>0.335</v>
          </cell>
          <cell r="R39">
            <v>0.685</v>
          </cell>
          <cell r="S39">
            <v>0.685</v>
          </cell>
          <cell r="T39">
            <v>0.53</v>
          </cell>
          <cell r="U39">
            <v>0.685</v>
          </cell>
          <cell r="V39">
            <v>2.4519</v>
          </cell>
          <cell r="W39">
            <v>2.444</v>
          </cell>
          <cell r="X39">
            <v>2.3764</v>
          </cell>
          <cell r="Y39">
            <v>3.26764143444496</v>
          </cell>
          <cell r="Z39">
            <v>0.0114000000000001</v>
          </cell>
          <cell r="AA39">
            <v>-0.0985</v>
          </cell>
          <cell r="AB39">
            <v>3.5692</v>
          </cell>
          <cell r="AC39">
            <v>3.5578</v>
          </cell>
          <cell r="AD39">
            <v>3.4593</v>
          </cell>
          <cell r="AE39">
            <v>2.42</v>
          </cell>
          <cell r="AF39">
            <v>2.27</v>
          </cell>
          <cell r="AG39">
            <v>3.14</v>
          </cell>
          <cell r="AH39">
            <v>-0.707</v>
          </cell>
          <cell r="AI39">
            <v>1.5505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-0.01</v>
          </cell>
          <cell r="AO39">
            <v>0.12</v>
          </cell>
        </row>
        <row r="39">
          <cell r="AQ39">
            <v>-3.16871985485975</v>
          </cell>
          <cell r="AR39">
            <v>-2.45361985485975</v>
          </cell>
        </row>
        <row r="39">
          <cell r="AT39">
            <v>0.01</v>
          </cell>
        </row>
        <row r="39">
          <cell r="AV39">
            <v>0.0025</v>
          </cell>
          <cell r="AW39">
            <v>-0.035</v>
          </cell>
          <cell r="AX39">
            <v>-0.077</v>
          </cell>
        </row>
        <row r="39">
          <cell r="AZ39">
            <v>0.725</v>
          </cell>
          <cell r="BA39">
            <v>0.6</v>
          </cell>
          <cell r="BB39">
            <v>-0.7151</v>
          </cell>
        </row>
        <row r="39">
          <cell r="BD39">
            <v>3.351</v>
          </cell>
          <cell r="BE39">
            <v>2.4536011544663</v>
          </cell>
        </row>
        <row r="40">
          <cell r="A40">
            <v>37135</v>
          </cell>
          <cell r="B40">
            <v>2.295</v>
          </cell>
          <cell r="C40">
            <v>-0.0258957897990726</v>
          </cell>
          <cell r="D40">
            <v>-0.0500655808383232</v>
          </cell>
          <cell r="E40">
            <v>-0.233950994011976</v>
          </cell>
          <cell r="F40">
            <v>0.14</v>
          </cell>
          <cell r="G40">
            <v>0.15</v>
          </cell>
          <cell r="H40">
            <v>0.15</v>
          </cell>
          <cell r="I40">
            <v>0.14</v>
          </cell>
          <cell r="J40">
            <v>0.04</v>
          </cell>
          <cell r="K40">
            <v>0.11</v>
          </cell>
          <cell r="L40">
            <v>0.285</v>
          </cell>
          <cell r="M40">
            <v>-0.23</v>
          </cell>
          <cell r="N40">
            <v>0.305</v>
          </cell>
          <cell r="O40">
            <v>0.125</v>
          </cell>
          <cell r="P40">
            <v>-0.115</v>
          </cell>
          <cell r="Q40">
            <v>0.39</v>
          </cell>
          <cell r="R40">
            <v>0.74</v>
          </cell>
          <cell r="S40">
            <v>0.74</v>
          </cell>
          <cell r="T40">
            <v>0.8</v>
          </cell>
          <cell r="U40">
            <v>0.74</v>
          </cell>
          <cell r="V40">
            <v>2.26910421020093</v>
          </cell>
          <cell r="W40">
            <v>2.2695</v>
          </cell>
          <cell r="X40">
            <v>2.0836</v>
          </cell>
          <cell r="Y40">
            <v>3.08524635881347</v>
          </cell>
          <cell r="Z40">
            <v>0</v>
          </cell>
          <cell r="AA40">
            <v>-0.0025</v>
          </cell>
          <cell r="AB40">
            <v>3.3396</v>
          </cell>
          <cell r="AC40">
            <v>3.3402</v>
          </cell>
          <cell r="AD40">
            <v>3.0666</v>
          </cell>
          <cell r="AE40">
            <v>2.18</v>
          </cell>
          <cell r="AF40">
            <v>2.065</v>
          </cell>
          <cell r="AG40">
            <v>2.42</v>
          </cell>
          <cell r="AH40">
            <v>-0.707</v>
          </cell>
          <cell r="AI40">
            <v>1.578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0.15</v>
          </cell>
          <cell r="AO40">
            <v>0.124</v>
          </cell>
        </row>
        <row r="40">
          <cell r="AQ40">
            <v>-2.29667080956907</v>
          </cell>
          <cell r="AR40">
            <v>-2.27077501977</v>
          </cell>
        </row>
        <row r="40">
          <cell r="AT40">
            <v>0.01</v>
          </cell>
        </row>
        <row r="40">
          <cell r="AV40">
            <v>0.0025</v>
          </cell>
          <cell r="AW40">
            <v>-0.045</v>
          </cell>
          <cell r="AX40">
            <v>-0.055</v>
          </cell>
        </row>
        <row r="40">
          <cell r="AZ40">
            <v>0.995</v>
          </cell>
          <cell r="BA40">
            <v>0.6</v>
          </cell>
          <cell r="BB40">
            <v>-0.0258957897990726</v>
          </cell>
        </row>
        <row r="40">
          <cell r="BD40">
            <v>2.29</v>
          </cell>
          <cell r="BE40">
            <v>2.288033247756</v>
          </cell>
        </row>
        <row r="40">
          <cell r="BG40">
            <v>0.9</v>
          </cell>
        </row>
        <row r="41">
          <cell r="A41">
            <v>37165</v>
          </cell>
          <cell r="B41">
            <v>1.83</v>
          </cell>
          <cell r="C41">
            <v>-0.162050616505162</v>
          </cell>
          <cell r="D41">
            <v>-0.161582860979163</v>
          </cell>
          <cell r="E41">
            <v>-0.381695247070745</v>
          </cell>
          <cell r="F41">
            <v>0.16</v>
          </cell>
          <cell r="G41">
            <v>0.17</v>
          </cell>
          <cell r="H41">
            <v>0.19</v>
          </cell>
          <cell r="I41">
            <v>0.16</v>
          </cell>
          <cell r="J41">
            <v>0.055</v>
          </cell>
          <cell r="K41">
            <v>0.125</v>
          </cell>
          <cell r="L41">
            <v>0.3</v>
          </cell>
          <cell r="M41">
            <v>-0.59</v>
          </cell>
          <cell r="N41">
            <v>-0.06</v>
          </cell>
          <cell r="O41">
            <v>-0.31</v>
          </cell>
          <cell r="P41">
            <v>-0.45</v>
          </cell>
          <cell r="Q41">
            <v>0.5</v>
          </cell>
          <cell r="R41">
            <v>0.85</v>
          </cell>
          <cell r="S41">
            <v>0.85</v>
          </cell>
          <cell r="T41">
            <v>0.88</v>
          </cell>
          <cell r="U41">
            <v>0.85</v>
          </cell>
          <cell r="V41">
            <v>1.66794938349484</v>
          </cell>
          <cell r="W41">
            <v>1.66841713902084</v>
          </cell>
          <cell r="X41">
            <v>1.44830475292925</v>
          </cell>
          <cell r="Y41" t="str">
            <v>Wtr</v>
          </cell>
          <cell r="Z41">
            <v>0</v>
          </cell>
          <cell r="AA41">
            <v>0.15</v>
          </cell>
          <cell r="AB41">
            <v>2.4961</v>
          </cell>
          <cell r="AC41">
            <v>2.4968</v>
          </cell>
          <cell r="AD41">
            <v>2.1674</v>
          </cell>
          <cell r="AE41">
            <v>1.38</v>
          </cell>
          <cell r="AF41">
            <v>1.24</v>
          </cell>
          <cell r="AG41">
            <v>1.52</v>
          </cell>
          <cell r="AH41">
            <v>-0.13</v>
          </cell>
          <cell r="AI41">
            <v>1.5867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0.17</v>
          </cell>
          <cell r="AO41">
            <v>0.12</v>
          </cell>
        </row>
        <row r="41">
          <cell r="AQ41">
            <v>-1.73030109661562</v>
          </cell>
          <cell r="AR41">
            <v>-1.56825048011046</v>
          </cell>
        </row>
        <row r="41">
          <cell r="AT41">
            <v>0.01</v>
          </cell>
        </row>
        <row r="41">
          <cell r="AV41">
            <v>0</v>
          </cell>
          <cell r="AW41">
            <v>-0.035</v>
          </cell>
          <cell r="AX41">
            <v>-0.07</v>
          </cell>
        </row>
        <row r="41">
          <cell r="AZ41">
            <v>1.075</v>
          </cell>
          <cell r="BA41">
            <v>0.65</v>
          </cell>
          <cell r="BB41">
            <v>-0.162050616505162</v>
          </cell>
        </row>
        <row r="41">
          <cell r="BD41">
            <v>1.85</v>
          </cell>
          <cell r="BE41">
            <v>1.66794938349484</v>
          </cell>
        </row>
        <row r="41">
          <cell r="BG41">
            <v>0.98</v>
          </cell>
        </row>
        <row r="42">
          <cell r="A42">
            <v>37196</v>
          </cell>
          <cell r="B42">
            <v>3.202</v>
          </cell>
          <cell r="C42">
            <v>-0.98087833664362</v>
          </cell>
          <cell r="D42">
            <v>-0.871128639597737</v>
          </cell>
          <cell r="E42">
            <v>-0.603816839723444</v>
          </cell>
          <cell r="F42">
            <v>0.195</v>
          </cell>
          <cell r="G42">
            <v>0.335</v>
          </cell>
          <cell r="H42">
            <v>0.35</v>
          </cell>
          <cell r="I42">
            <v>0.48</v>
          </cell>
          <cell r="J42">
            <v>0.05</v>
          </cell>
          <cell r="K42">
            <v>0.12</v>
          </cell>
          <cell r="L42">
            <v>0.515</v>
          </cell>
          <cell r="M42">
            <v>-0.662</v>
          </cell>
          <cell r="N42">
            <v>-0.252</v>
          </cell>
          <cell r="O42">
            <v>-0.292</v>
          </cell>
          <cell r="P42">
            <v>-0.422</v>
          </cell>
          <cell r="Q42">
            <v>0.69</v>
          </cell>
          <cell r="R42">
            <v>0.5</v>
          </cell>
          <cell r="S42">
            <v>0.65</v>
          </cell>
          <cell r="T42">
            <v>0.79</v>
          </cell>
          <cell r="U42">
            <v>0.5</v>
          </cell>
          <cell r="V42">
            <v>2.22112166335638</v>
          </cell>
          <cell r="W42">
            <v>2.33087136040226</v>
          </cell>
          <cell r="X42">
            <v>2.59818316027656</v>
          </cell>
        </row>
        <row r="42">
          <cell r="Z42">
            <v>0.148</v>
          </cell>
          <cell r="AA42">
            <v>0.25</v>
          </cell>
          <cell r="AB42">
            <v>3.3494</v>
          </cell>
          <cell r="AC42">
            <v>3.5149</v>
          </cell>
          <cell r="AD42">
            <v>3.918</v>
          </cell>
          <cell r="AE42">
            <v>2.78</v>
          </cell>
          <cell r="AF42">
            <v>2.54</v>
          </cell>
          <cell r="AG42">
            <v>2.91</v>
          </cell>
          <cell r="AH42">
            <v>-0.492</v>
          </cell>
          <cell r="AI42">
            <v>1.573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0.345</v>
          </cell>
          <cell r="AO42">
            <v>0.124</v>
          </cell>
        </row>
        <row r="42">
          <cell r="AQ42">
            <v>-3.03438795295613</v>
          </cell>
          <cell r="AR42">
            <v>-2.05350961631251</v>
          </cell>
        </row>
        <row r="42">
          <cell r="AT42">
            <v>0.0075</v>
          </cell>
        </row>
        <row r="42">
          <cell r="AV42">
            <v>-0.01</v>
          </cell>
          <cell r="AW42">
            <v>0</v>
          </cell>
          <cell r="AX42">
            <v>-0.01</v>
          </cell>
        </row>
        <row r="42">
          <cell r="AZ42">
            <v>1.14</v>
          </cell>
          <cell r="BA42">
            <v>1</v>
          </cell>
          <cell r="BB42">
            <v>-0.98087833664362</v>
          </cell>
        </row>
        <row r="42">
          <cell r="BD42">
            <v>3.252</v>
          </cell>
          <cell r="BE42">
            <v>2.21441437791455</v>
          </cell>
        </row>
        <row r="42">
          <cell r="BG42">
            <v>0.79</v>
          </cell>
        </row>
        <row r="43">
          <cell r="A43">
            <v>37226</v>
          </cell>
          <cell r="B43">
            <v>2.316</v>
          </cell>
          <cell r="C43">
            <v>0.057876</v>
          </cell>
          <cell r="D43">
            <v>0.146913023211986</v>
          </cell>
          <cell r="E43">
            <v>0.166796605207777</v>
          </cell>
          <cell r="F43">
            <v>0.215</v>
          </cell>
          <cell r="G43">
            <v>0.3</v>
          </cell>
          <cell r="H43">
            <v>0.315</v>
          </cell>
          <cell r="I43">
            <v>0.415</v>
          </cell>
          <cell r="J43">
            <v>0.095</v>
          </cell>
          <cell r="K43">
            <v>0.155</v>
          </cell>
          <cell r="L43">
            <v>0.84</v>
          </cell>
          <cell r="M43">
            <v>-0.156</v>
          </cell>
          <cell r="N43">
            <v>0.05</v>
          </cell>
          <cell r="O43">
            <v>0.374</v>
          </cell>
          <cell r="P43">
            <v>0.34</v>
          </cell>
          <cell r="Q43">
            <v>0.79</v>
          </cell>
          <cell r="R43">
            <v>0.6</v>
          </cell>
          <cell r="S43">
            <v>0.85</v>
          </cell>
          <cell r="T43">
            <v>0.99</v>
          </cell>
          <cell r="U43">
            <v>0.6</v>
          </cell>
          <cell r="V43">
            <v>2.373876</v>
          </cell>
          <cell r="W43">
            <v>2.46291302321199</v>
          </cell>
          <cell r="X43">
            <v>2.48279660520778</v>
          </cell>
          <cell r="Y43" t="str">
            <v>Sum</v>
          </cell>
          <cell r="Z43">
            <v>0.17</v>
          </cell>
          <cell r="AA43">
            <v>0.2</v>
          </cell>
          <cell r="AB43">
            <v>3.546</v>
          </cell>
          <cell r="AC43">
            <v>3.716</v>
          </cell>
          <cell r="AD43">
            <v>3.746</v>
          </cell>
          <cell r="AE43">
            <v>2.68</v>
          </cell>
          <cell r="AF43">
            <v>2.16</v>
          </cell>
          <cell r="AG43">
            <v>2.69</v>
          </cell>
          <cell r="AH43">
            <v>-0.17</v>
          </cell>
          <cell r="AI43">
            <v>1.59185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0.31</v>
          </cell>
          <cell r="AO43">
            <v>0.12</v>
          </cell>
        </row>
        <row r="43">
          <cell r="AQ43">
            <v>-2.18349819392531</v>
          </cell>
          <cell r="AR43">
            <v>-2.24137419392531</v>
          </cell>
        </row>
        <row r="43">
          <cell r="AT43">
            <v>0.0075</v>
          </cell>
        </row>
        <row r="43">
          <cell r="AV43">
            <v>0</v>
          </cell>
          <cell r="AW43">
            <v>0</v>
          </cell>
          <cell r="AX43">
            <v>-0.02</v>
          </cell>
        </row>
        <row r="43">
          <cell r="AZ43">
            <v>1.34</v>
          </cell>
          <cell r="BA43">
            <v>1.2</v>
          </cell>
          <cell r="BB43">
            <v>0.057876</v>
          </cell>
        </row>
        <row r="43">
          <cell r="BD43">
            <v>2.411</v>
          </cell>
          <cell r="BE43">
            <v>2.373876</v>
          </cell>
        </row>
        <row r="43">
          <cell r="BG43">
            <v>1.09</v>
          </cell>
        </row>
        <row r="44">
          <cell r="A44">
            <v>37257</v>
          </cell>
          <cell r="B44">
            <v>2.555</v>
          </cell>
          <cell r="C44">
            <v>-0.215717624953026</v>
          </cell>
          <cell r="D44">
            <v>-0.123461808604039</v>
          </cell>
          <cell r="E44">
            <v>-0.0473728583970905</v>
          </cell>
          <cell r="F44">
            <v>0.2</v>
          </cell>
          <cell r="G44">
            <v>0.295</v>
          </cell>
          <cell r="H44">
            <v>0.31</v>
          </cell>
          <cell r="I44">
            <v>0.41</v>
          </cell>
          <cell r="J44">
            <v>0.08</v>
          </cell>
          <cell r="K44">
            <v>0.085</v>
          </cell>
          <cell r="L44">
            <v>1.965</v>
          </cell>
          <cell r="M44">
            <v>-0.365</v>
          </cell>
          <cell r="N44">
            <v>-0.13</v>
          </cell>
          <cell r="O44">
            <v>-0.13</v>
          </cell>
          <cell r="P44">
            <v>-0.18</v>
          </cell>
          <cell r="Q44">
            <v>0.77</v>
          </cell>
          <cell r="R44">
            <v>0.85</v>
          </cell>
          <cell r="S44">
            <v>1.1</v>
          </cell>
          <cell r="T44">
            <v>1.04</v>
          </cell>
          <cell r="U44">
            <v>0.85</v>
          </cell>
          <cell r="V44">
            <v>2.33928237504697</v>
          </cell>
          <cell r="W44">
            <v>2.43153819139596</v>
          </cell>
          <cell r="X44">
            <v>2.50762714160291</v>
          </cell>
        </row>
        <row r="44">
          <cell r="Z44">
            <v>0.135</v>
          </cell>
          <cell r="AA44">
            <v>0.25</v>
          </cell>
          <cell r="AB44">
            <v>3.54</v>
          </cell>
          <cell r="AC44">
            <v>3.675</v>
          </cell>
          <cell r="AD44">
            <v>3.79</v>
          </cell>
          <cell r="AE44">
            <v>2.375</v>
          </cell>
          <cell r="AF44">
            <v>2.19</v>
          </cell>
          <cell r="AG44">
            <v>2.425</v>
          </cell>
          <cell r="AH44">
            <v>-0.25</v>
          </cell>
          <cell r="AI44">
            <v>1.5946</v>
          </cell>
          <cell r="AJ44">
            <v>1</v>
          </cell>
          <cell r="AK44">
            <v>1</v>
          </cell>
          <cell r="AL44">
            <v>1.03157100007444</v>
          </cell>
          <cell r="AM44">
            <v>1.03157100007444</v>
          </cell>
          <cell r="AN44">
            <v>0.31</v>
          </cell>
          <cell r="AO44">
            <v>0.12</v>
          </cell>
        </row>
        <row r="44">
          <cell r="AQ44">
            <v>-2.38965837827668</v>
          </cell>
          <cell r="AR44">
            <v>-2.17394075332366</v>
          </cell>
        </row>
        <row r="44">
          <cell r="AT44">
            <v>0.0075</v>
          </cell>
        </row>
        <row r="44">
          <cell r="AV44">
            <v>-0.002</v>
          </cell>
          <cell r="AW44">
            <v>0</v>
          </cell>
          <cell r="AX44">
            <v>0.015</v>
          </cell>
        </row>
        <row r="44">
          <cell r="AZ44">
            <v>1.39</v>
          </cell>
          <cell r="BA44">
            <v>1.2</v>
          </cell>
          <cell r="BB44">
            <v>-0.215717624953026</v>
          </cell>
        </row>
        <row r="44">
          <cell r="BD44">
            <v>2.635</v>
          </cell>
          <cell r="BE44">
            <v>2.33795908895642</v>
          </cell>
        </row>
        <row r="44">
          <cell r="BG44">
            <v>1.14</v>
          </cell>
        </row>
        <row r="45">
          <cell r="A45">
            <v>37288</v>
          </cell>
          <cell r="B45">
            <v>2.291</v>
          </cell>
          <cell r="C45">
            <v>-0.329574601336207</v>
          </cell>
          <cell r="D45">
            <v>-0.228691844743887</v>
          </cell>
          <cell r="E45">
            <v>-0.230345660425729</v>
          </cell>
          <cell r="F45">
            <v>0.145</v>
          </cell>
          <cell r="G45">
            <v>0.24</v>
          </cell>
          <cell r="H45">
            <v>0.255</v>
          </cell>
          <cell r="I45">
            <v>0.355</v>
          </cell>
          <cell r="J45">
            <v>0.02125</v>
          </cell>
          <cell r="K45">
            <v>0.05</v>
          </cell>
          <cell r="L45">
            <v>0.96</v>
          </cell>
          <cell r="M45">
            <v>-0.3</v>
          </cell>
          <cell r="N45">
            <v>-0.07</v>
          </cell>
          <cell r="O45">
            <v>-0.135</v>
          </cell>
          <cell r="P45">
            <v>-0.22</v>
          </cell>
          <cell r="Q45">
            <v>0.87</v>
          </cell>
          <cell r="R45">
            <v>0.84</v>
          </cell>
          <cell r="S45">
            <v>0.99</v>
          </cell>
          <cell r="T45">
            <v>1.04</v>
          </cell>
          <cell r="U45">
            <v>0.84</v>
          </cell>
          <cell r="V45">
            <v>1.96142539866379</v>
          </cell>
          <cell r="W45">
            <v>2.06230815525611</v>
          </cell>
          <cell r="X45">
            <v>2.06065433957427</v>
          </cell>
        </row>
        <row r="45">
          <cell r="Z45">
            <v>0.1525</v>
          </cell>
          <cell r="AA45">
            <v>0.15</v>
          </cell>
          <cell r="AB45">
            <v>2.965</v>
          </cell>
          <cell r="AC45">
            <v>3.1175</v>
          </cell>
          <cell r="AD45">
            <v>3.115</v>
          </cell>
          <cell r="AE45">
            <v>2.071</v>
          </cell>
          <cell r="AF45">
            <v>1.991</v>
          </cell>
          <cell r="AG45">
            <v>2.156</v>
          </cell>
          <cell r="AH45">
            <v>-0.25</v>
          </cell>
          <cell r="AI45">
            <v>1.5948814786079</v>
          </cell>
          <cell r="AJ45">
            <v>0.0223347581924243</v>
          </cell>
          <cell r="AK45">
            <v>0.0185037949271578</v>
          </cell>
          <cell r="AL45">
            <v>0.99896675875859</v>
          </cell>
          <cell r="AM45">
            <v>0.999143096255514</v>
          </cell>
          <cell r="AN45">
            <v>0.25</v>
          </cell>
          <cell r="AO45">
            <v>0.133</v>
          </cell>
        </row>
        <row r="45">
          <cell r="AQ45">
            <v>-2.15081253552579</v>
          </cell>
          <cell r="AR45">
            <v>-1.82123793418958</v>
          </cell>
        </row>
        <row r="45">
          <cell r="AT45">
            <v>0.0075</v>
          </cell>
        </row>
        <row r="45">
          <cell r="AV45">
            <v>-0.002</v>
          </cell>
          <cell r="AW45">
            <v>0</v>
          </cell>
          <cell r="AX45">
            <v>-0.055</v>
          </cell>
        </row>
        <row r="45">
          <cell r="AZ45">
            <v>1.39</v>
          </cell>
          <cell r="BA45">
            <v>1.2</v>
          </cell>
          <cell r="BB45">
            <v>-0.329574601336207</v>
          </cell>
        </row>
        <row r="45">
          <cell r="BD45">
            <v>2.31225</v>
          </cell>
          <cell r="BE45">
            <v>1.9415796104817</v>
          </cell>
        </row>
        <row r="45">
          <cell r="BG45">
            <v>1.14</v>
          </cell>
        </row>
        <row r="46">
          <cell r="A46">
            <v>37316</v>
          </cell>
          <cell r="B46">
            <v>2.273</v>
          </cell>
          <cell r="C46">
            <v>-0.33</v>
          </cell>
          <cell r="D46">
            <v>-0.229139908568061</v>
          </cell>
          <cell r="E46">
            <v>-0.296931117563299</v>
          </cell>
          <cell r="F46">
            <v>0.15</v>
          </cell>
          <cell r="G46">
            <v>0.245</v>
          </cell>
          <cell r="H46">
            <v>0.26</v>
          </cell>
          <cell r="I46">
            <v>0.36</v>
          </cell>
          <cell r="J46">
            <v>0.02125</v>
          </cell>
          <cell r="K46">
            <v>0.05</v>
          </cell>
          <cell r="L46">
            <v>0.4375</v>
          </cell>
          <cell r="M46">
            <v>-0.4</v>
          </cell>
          <cell r="N46">
            <v>-0.08</v>
          </cell>
          <cell r="O46">
            <v>-0.15</v>
          </cell>
          <cell r="P46">
            <v>-0.295</v>
          </cell>
          <cell r="Q46">
            <v>0.83</v>
          </cell>
          <cell r="R46">
            <v>0.765</v>
          </cell>
          <cell r="S46">
            <v>0.865</v>
          </cell>
          <cell r="T46">
            <v>0.79</v>
          </cell>
          <cell r="U46">
            <v>0.765</v>
          </cell>
          <cell r="V46">
            <v>1.943</v>
          </cell>
          <cell r="W46">
            <v>2.04386009143194</v>
          </cell>
          <cell r="X46">
            <v>1.9760688824367</v>
          </cell>
        </row>
        <row r="46">
          <cell r="Z46">
            <v>0.1525</v>
          </cell>
          <cell r="AA46">
            <v>0.05</v>
          </cell>
          <cell r="AB46">
            <v>2.93780717222481</v>
          </cell>
          <cell r="AC46">
            <v>3.09030717222481</v>
          </cell>
          <cell r="AD46">
            <v>2.98780717222481</v>
          </cell>
          <cell r="AE46">
            <v>1.978</v>
          </cell>
          <cell r="AF46">
            <v>1.873</v>
          </cell>
          <cell r="AG46">
            <v>2.123</v>
          </cell>
          <cell r="AH46">
            <v>-0.275</v>
          </cell>
          <cell r="AI46">
            <v>1.59523987848627</v>
          </cell>
          <cell r="AJ46">
            <v>0.0218127692199266</v>
          </cell>
          <cell r="AK46">
            <v>0.0185235428200965</v>
          </cell>
          <cell r="AL46">
            <v>0.997330713310551</v>
          </cell>
          <cell r="AM46">
            <v>0.997730920551957</v>
          </cell>
          <cell r="AN46">
            <v>0.255</v>
          </cell>
          <cell r="AO46">
            <v>0.12</v>
          </cell>
        </row>
        <row r="46">
          <cell r="AQ46">
            <v>-2.20694493993591</v>
          </cell>
          <cell r="AR46">
            <v>-1.87694493993591</v>
          </cell>
        </row>
        <row r="46">
          <cell r="AT46">
            <v>0.0075</v>
          </cell>
        </row>
        <row r="46">
          <cell r="AV46">
            <v>-0.002</v>
          </cell>
          <cell r="AW46">
            <v>0</v>
          </cell>
          <cell r="AX46">
            <v>-0.055</v>
          </cell>
        </row>
        <row r="46">
          <cell r="AZ46">
            <v>1.14</v>
          </cell>
          <cell r="BA46">
            <v>0.95</v>
          </cell>
          <cell r="BB46">
            <v>-0.33</v>
          </cell>
        </row>
        <row r="46">
          <cell r="BD46">
            <v>2.29425</v>
          </cell>
          <cell r="BE46">
            <v>1.94167724470253</v>
          </cell>
        </row>
        <row r="46">
          <cell r="BG46">
            <v>0.79</v>
          </cell>
        </row>
        <row r="47">
          <cell r="A47">
            <v>37347</v>
          </cell>
          <cell r="B47">
            <v>2.303</v>
          </cell>
          <cell r="C47">
            <v>-0.395</v>
          </cell>
          <cell r="D47">
            <v>-0.295805544733061</v>
          </cell>
          <cell r="E47">
            <v>-0.355322217893224</v>
          </cell>
          <cell r="F47">
            <v>0.03125</v>
          </cell>
          <cell r="G47">
            <v>0.04125</v>
          </cell>
          <cell r="H47">
            <v>0.06625</v>
          </cell>
          <cell r="I47">
            <v>0.03625</v>
          </cell>
          <cell r="J47">
            <v>-0.0025</v>
          </cell>
          <cell r="K47">
            <v>0.03125</v>
          </cell>
          <cell r="L47">
            <v>0.305</v>
          </cell>
          <cell r="M47">
            <v>-0.5</v>
          </cell>
          <cell r="N47">
            <v>-0.11</v>
          </cell>
          <cell r="O47">
            <v>-0.195</v>
          </cell>
          <cell r="P47">
            <v>-0.36</v>
          </cell>
          <cell r="Q47">
            <v>0.6575</v>
          </cell>
          <cell r="R47">
            <v>0.61</v>
          </cell>
          <cell r="S47">
            <v>0.61</v>
          </cell>
          <cell r="T47">
            <v>0.53</v>
          </cell>
          <cell r="U47">
            <v>0.61</v>
          </cell>
          <cell r="V47">
            <v>1.908</v>
          </cell>
          <cell r="W47">
            <v>2.00719445526694</v>
          </cell>
          <cell r="X47">
            <v>1.94767778210678</v>
          </cell>
        </row>
        <row r="47">
          <cell r="Z47">
            <v>0.15</v>
          </cell>
          <cell r="AA47">
            <v>0.06</v>
          </cell>
          <cell r="AB47">
            <v>2.88524191427651</v>
          </cell>
          <cell r="AC47">
            <v>3.03524191427651</v>
          </cell>
          <cell r="AD47">
            <v>2.94524191427651</v>
          </cell>
          <cell r="AE47">
            <v>1.943</v>
          </cell>
          <cell r="AF47">
            <v>1.803</v>
          </cell>
          <cell r="AG47">
            <v>2.108</v>
          </cell>
          <cell r="AH47">
            <v>-0.335</v>
          </cell>
          <cell r="AI47">
            <v>1.59543595026673</v>
          </cell>
          <cell r="AJ47">
            <v>0.0211137020121881</v>
          </cell>
          <cell r="AK47">
            <v>0.0185699263564048</v>
          </cell>
          <cell r="AL47">
            <v>0.995639294632562</v>
          </cell>
          <cell r="AM47">
            <v>0.996161246804843</v>
          </cell>
          <cell r="AN47">
            <v>0.04125</v>
          </cell>
          <cell r="AO47">
            <v>0.124</v>
          </cell>
        </row>
        <row r="47">
          <cell r="AQ47">
            <v>-2.23733880270191</v>
          </cell>
          <cell r="AR47">
            <v>-1.84233880270191</v>
          </cell>
        </row>
        <row r="47">
          <cell r="AT47">
            <v>0.0075</v>
          </cell>
        </row>
        <row r="47">
          <cell r="AV47">
            <v>-0.002</v>
          </cell>
          <cell r="AW47">
            <v>-0.005</v>
          </cell>
          <cell r="AX47">
            <v>-0.105</v>
          </cell>
        </row>
        <row r="47">
          <cell r="AZ47">
            <v>0.73</v>
          </cell>
          <cell r="BA47">
            <v>0.4</v>
          </cell>
          <cell r="BB47">
            <v>-0.395</v>
          </cell>
        </row>
        <row r="47">
          <cell r="BD47">
            <v>2.2955</v>
          </cell>
          <cell r="BE47">
            <v>1.90667740726311</v>
          </cell>
        </row>
        <row r="47">
          <cell r="BG47">
            <v>0.58</v>
          </cell>
        </row>
        <row r="48">
          <cell r="A48">
            <v>37377</v>
          </cell>
          <cell r="B48">
            <v>2.368</v>
          </cell>
          <cell r="C48">
            <v>-0.395</v>
          </cell>
          <cell r="D48">
            <v>-0.295817740618975</v>
          </cell>
          <cell r="E48">
            <v>-0.35532709624759</v>
          </cell>
          <cell r="F48">
            <v>0.03125</v>
          </cell>
          <cell r="G48">
            <v>0.04125</v>
          </cell>
          <cell r="H48">
            <v>0.06625</v>
          </cell>
          <cell r="I48">
            <v>0.03625</v>
          </cell>
          <cell r="J48">
            <v>-0.0025</v>
          </cell>
          <cell r="K48">
            <v>0.03125</v>
          </cell>
          <cell r="L48">
            <v>0.305</v>
          </cell>
          <cell r="M48">
            <v>-0.5</v>
          </cell>
          <cell r="N48">
            <v>-0.09</v>
          </cell>
          <cell r="O48">
            <v>-0.195</v>
          </cell>
          <cell r="P48">
            <v>-0.36</v>
          </cell>
          <cell r="Q48">
            <v>0.6125</v>
          </cell>
          <cell r="R48">
            <v>0.5725</v>
          </cell>
          <cell r="S48">
            <v>0.5725</v>
          </cell>
          <cell r="T48">
            <v>0.58</v>
          </cell>
          <cell r="U48">
            <v>0.5725</v>
          </cell>
          <cell r="V48">
            <v>1.973</v>
          </cell>
          <cell r="W48">
            <v>2.07218225938103</v>
          </cell>
          <cell r="X48">
            <v>2.01267290375241</v>
          </cell>
        </row>
        <row r="48">
          <cell r="Z48">
            <v>0.15</v>
          </cell>
          <cell r="AA48">
            <v>0.06</v>
          </cell>
          <cell r="AB48">
            <v>2.9839005669659</v>
          </cell>
          <cell r="AC48">
            <v>3.1339005669659</v>
          </cell>
          <cell r="AD48">
            <v>3.0439005669659</v>
          </cell>
          <cell r="AE48">
            <v>2.008</v>
          </cell>
          <cell r="AF48">
            <v>1.868</v>
          </cell>
          <cell r="AG48">
            <v>2.173</v>
          </cell>
          <cell r="AH48">
            <v>-0.335</v>
          </cell>
          <cell r="AI48">
            <v>1.59563213207338</v>
          </cell>
          <cell r="AJ48">
            <v>0.0207494246373781</v>
          </cell>
          <cell r="AK48">
            <v>0.0184979462945818</v>
          </cell>
          <cell r="AL48">
            <v>0.994027195221047</v>
          </cell>
          <cell r="AM48">
            <v>0.994670596293413</v>
          </cell>
          <cell r="AN48">
            <v>0.04125</v>
          </cell>
          <cell r="AO48">
            <v>0.12</v>
          </cell>
        </row>
        <row r="48">
          <cell r="AQ48">
            <v>-2.30834367901718</v>
          </cell>
          <cell r="AR48">
            <v>-1.91334367901718</v>
          </cell>
        </row>
        <row r="48">
          <cell r="AT48">
            <v>0.0075</v>
          </cell>
        </row>
        <row r="48">
          <cell r="AV48">
            <v>-0.002</v>
          </cell>
          <cell r="AW48">
            <v>-0.005</v>
          </cell>
          <cell r="AX48">
            <v>-0.105</v>
          </cell>
        </row>
        <row r="48">
          <cell r="AZ48">
            <v>0.78</v>
          </cell>
          <cell r="BA48">
            <v>0.45</v>
          </cell>
          <cell r="BB48">
            <v>-0.395</v>
          </cell>
        </row>
        <row r="48">
          <cell r="BD48">
            <v>2.3605</v>
          </cell>
          <cell r="BE48">
            <v>1.97167756987492</v>
          </cell>
        </row>
        <row r="48">
          <cell r="BG48">
            <v>0.63</v>
          </cell>
        </row>
        <row r="49">
          <cell r="A49">
            <v>37408</v>
          </cell>
          <cell r="B49">
            <v>2.428</v>
          </cell>
          <cell r="C49">
            <v>-0.395</v>
          </cell>
          <cell r="D49">
            <v>-0.295829089459846</v>
          </cell>
          <cell r="E49">
            <v>-0.355331635783938</v>
          </cell>
          <cell r="F49">
            <v>0.03125</v>
          </cell>
          <cell r="G49">
            <v>0.04125</v>
          </cell>
          <cell r="H49">
            <v>0.06625</v>
          </cell>
          <cell r="I49">
            <v>0.03625</v>
          </cell>
          <cell r="J49">
            <v>-0.0025</v>
          </cell>
          <cell r="K49">
            <v>0.03125</v>
          </cell>
          <cell r="L49">
            <v>0.305</v>
          </cell>
          <cell r="M49">
            <v>-0.5</v>
          </cell>
          <cell r="N49">
            <v>-0.06</v>
          </cell>
          <cell r="O49">
            <v>-0.195</v>
          </cell>
          <cell r="P49">
            <v>-0.36</v>
          </cell>
          <cell r="Q49">
            <v>0.5725</v>
          </cell>
          <cell r="R49">
            <v>0.5325</v>
          </cell>
          <cell r="S49">
            <v>0.5325</v>
          </cell>
          <cell r="T49">
            <v>0.58</v>
          </cell>
          <cell r="U49">
            <v>0.5325</v>
          </cell>
          <cell r="V49">
            <v>2.033</v>
          </cell>
          <cell r="W49">
            <v>2.13217091054015</v>
          </cell>
          <cell r="X49">
            <v>2.07266836421606</v>
          </cell>
          <cell r="Y49" t="str">
            <v>Nov 02</v>
          </cell>
          <cell r="Z49">
            <v>0.15</v>
          </cell>
          <cell r="AA49">
            <v>0.06</v>
          </cell>
          <cell r="AB49">
            <v>3.07499445491654</v>
          </cell>
          <cell r="AC49">
            <v>3.22499445491654</v>
          </cell>
          <cell r="AD49">
            <v>3.13499445491654</v>
          </cell>
          <cell r="AE49">
            <v>2.068</v>
          </cell>
          <cell r="AF49">
            <v>1.928</v>
          </cell>
          <cell r="AG49">
            <v>2.233</v>
          </cell>
          <cell r="AH49">
            <v>-0.335</v>
          </cell>
          <cell r="AI49">
            <v>1.59581473173951</v>
          </cell>
          <cell r="AJ49">
            <v>0.0203873916346424</v>
          </cell>
          <cell r="AK49">
            <v>0.0183375648636472</v>
          </cell>
          <cell r="AL49">
            <v>0.992420566528642</v>
          </cell>
          <cell r="AM49">
            <v>0.993176571019492</v>
          </cell>
          <cell r="AN49">
            <v>0.04125</v>
          </cell>
          <cell r="AO49">
            <v>0.124</v>
          </cell>
        </row>
        <row r="49">
          <cell r="AQ49">
            <v>-2.37334821665606</v>
          </cell>
          <cell r="AR49">
            <v>-1.97834821665606</v>
          </cell>
        </row>
        <row r="49">
          <cell r="AT49">
            <v>0.0075</v>
          </cell>
        </row>
        <row r="49">
          <cell r="AV49">
            <v>-0.002</v>
          </cell>
          <cell r="AW49">
            <v>-0.005</v>
          </cell>
          <cell r="AX49">
            <v>-0.105</v>
          </cell>
        </row>
        <row r="49">
          <cell r="AZ49">
            <v>0.78</v>
          </cell>
          <cell r="BA49">
            <v>0.45</v>
          </cell>
          <cell r="BB49">
            <v>-0.395</v>
          </cell>
        </row>
        <row r="49">
          <cell r="BD49">
            <v>2.4205</v>
          </cell>
          <cell r="BE49">
            <v>2.0316777211928</v>
          </cell>
        </row>
        <row r="49">
          <cell r="BG49">
            <v>0.63</v>
          </cell>
        </row>
        <row r="50">
          <cell r="A50">
            <v>37438</v>
          </cell>
          <cell r="B50">
            <v>2.493</v>
          </cell>
          <cell r="C50">
            <v>-0.455</v>
          </cell>
          <cell r="D50">
            <v>-0.355836144424128</v>
          </cell>
          <cell r="E50">
            <v>-0.415334457769651</v>
          </cell>
          <cell r="F50">
            <v>0.03125</v>
          </cell>
          <cell r="G50">
            <v>0.04125</v>
          </cell>
          <cell r="H50">
            <v>0.06625</v>
          </cell>
          <cell r="I50">
            <v>0.03625</v>
          </cell>
          <cell r="J50">
            <v>-0.0025</v>
          </cell>
          <cell r="K50">
            <v>0.03125</v>
          </cell>
          <cell r="L50">
            <v>0.305</v>
          </cell>
          <cell r="M50">
            <v>-0.57</v>
          </cell>
          <cell r="N50">
            <v>0.05</v>
          </cell>
          <cell r="O50">
            <v>-0.075</v>
          </cell>
          <cell r="P50">
            <v>-0.44</v>
          </cell>
          <cell r="Q50">
            <v>0.5625</v>
          </cell>
          <cell r="R50">
            <v>0.5225</v>
          </cell>
          <cell r="S50">
            <v>0.5225</v>
          </cell>
          <cell r="T50">
            <v>0.63</v>
          </cell>
          <cell r="U50">
            <v>0.5225</v>
          </cell>
          <cell r="V50">
            <v>2.038</v>
          </cell>
          <cell r="W50">
            <v>2.13716385557587</v>
          </cell>
          <cell r="X50">
            <v>2.07766554223035</v>
          </cell>
          <cell r="Y50">
            <v>3.84128696928838</v>
          </cell>
          <cell r="Z50">
            <v>0.15</v>
          </cell>
          <cell r="AA50">
            <v>0.06</v>
          </cell>
          <cell r="AB50">
            <v>3.08277646350793</v>
          </cell>
          <cell r="AC50">
            <v>3.23277646350793</v>
          </cell>
          <cell r="AD50">
            <v>3.14277646350793</v>
          </cell>
          <cell r="AE50">
            <v>2.053</v>
          </cell>
          <cell r="AF50">
            <v>1.923</v>
          </cell>
          <cell r="AG50">
            <v>2.418</v>
          </cell>
          <cell r="AH50">
            <v>-0.325</v>
          </cell>
          <cell r="AI50">
            <v>1.59592826520256</v>
          </cell>
          <cell r="AJ50">
            <v>0.0201945826340846</v>
          </cell>
          <cell r="AK50">
            <v>0.0183559647729741</v>
          </cell>
          <cell r="AL50">
            <v>0.990854988076372</v>
          </cell>
          <cell r="AM50">
            <v>0.991680347540466</v>
          </cell>
          <cell r="AN50">
            <v>0.04125</v>
          </cell>
          <cell r="AO50">
            <v>0.12</v>
          </cell>
        </row>
        <row r="50">
          <cell r="AQ50">
            <v>-2.44335103746222</v>
          </cell>
          <cell r="AR50">
            <v>-1.98835103746222</v>
          </cell>
        </row>
        <row r="50">
          <cell r="AT50">
            <v>0.0075</v>
          </cell>
        </row>
        <row r="50">
          <cell r="AV50">
            <v>-0.002</v>
          </cell>
          <cell r="AW50">
            <v>-0.005</v>
          </cell>
          <cell r="AX50">
            <v>-0.105</v>
          </cell>
        </row>
        <row r="50">
          <cell r="AZ50">
            <v>0.83</v>
          </cell>
          <cell r="BA50">
            <v>0.5</v>
          </cell>
          <cell r="BB50">
            <v>-0.455</v>
          </cell>
        </row>
        <row r="50">
          <cell r="BD50">
            <v>2.4855</v>
          </cell>
          <cell r="BE50">
            <v>2.03667781525899</v>
          </cell>
        </row>
        <row r="50">
          <cell r="BG50">
            <v>0.68</v>
          </cell>
        </row>
        <row r="51">
          <cell r="A51">
            <v>37469</v>
          </cell>
          <cell r="B51">
            <v>2.538</v>
          </cell>
          <cell r="C51">
            <v>-0.455</v>
          </cell>
          <cell r="D51">
            <v>-0.355835342966347</v>
          </cell>
          <cell r="E51">
            <v>-0.415334137186539</v>
          </cell>
          <cell r="F51">
            <v>0.03125</v>
          </cell>
          <cell r="G51">
            <v>0.04125</v>
          </cell>
          <cell r="H51">
            <v>0.06625</v>
          </cell>
          <cell r="I51">
            <v>0.03625</v>
          </cell>
          <cell r="J51">
            <v>-0.0025</v>
          </cell>
          <cell r="K51">
            <v>0.03125</v>
          </cell>
          <cell r="L51">
            <v>0.305</v>
          </cell>
          <cell r="M51">
            <v>-0.57</v>
          </cell>
          <cell r="N51">
            <v>0.06</v>
          </cell>
          <cell r="O51">
            <v>-0.075</v>
          </cell>
          <cell r="P51">
            <v>-0.44</v>
          </cell>
          <cell r="Q51">
            <v>0.56</v>
          </cell>
          <cell r="R51">
            <v>0.52</v>
          </cell>
          <cell r="S51">
            <v>0.52</v>
          </cell>
          <cell r="T51">
            <v>0.68</v>
          </cell>
          <cell r="U51">
            <v>0.52</v>
          </cell>
          <cell r="V51">
            <v>2.083</v>
          </cell>
          <cell r="W51">
            <v>2.18216465703365</v>
          </cell>
          <cell r="X51">
            <v>2.12266586281346</v>
          </cell>
          <cell r="Y51">
            <v>3.90634610079627</v>
          </cell>
          <cell r="Z51">
            <v>0.15</v>
          </cell>
          <cell r="AA51">
            <v>0.06</v>
          </cell>
          <cell r="AB51">
            <v>3.15082015454323</v>
          </cell>
          <cell r="AC51">
            <v>3.30082015454323</v>
          </cell>
          <cell r="AD51">
            <v>3.21082015454323</v>
          </cell>
          <cell r="AE51">
            <v>2.098</v>
          </cell>
          <cell r="AF51">
            <v>1.968</v>
          </cell>
          <cell r="AG51">
            <v>2.463</v>
          </cell>
          <cell r="AH51">
            <v>-0.325</v>
          </cell>
          <cell r="AI51">
            <v>1.59591536676513</v>
          </cell>
          <cell r="AJ51">
            <v>0.0201887448526428</v>
          </cell>
          <cell r="AK51">
            <v>0.0186529334226471</v>
          </cell>
          <cell r="AL51">
            <v>0.98916973608223</v>
          </cell>
          <cell r="AM51">
            <v>0.989985690551011</v>
          </cell>
          <cell r="AN51">
            <v>0.04125</v>
          </cell>
          <cell r="AO51">
            <v>0.12</v>
          </cell>
        </row>
        <row r="51">
          <cell r="AQ51">
            <v>-2.48835071701311</v>
          </cell>
          <cell r="AR51">
            <v>-2.03335071701311</v>
          </cell>
        </row>
        <row r="51">
          <cell r="AT51">
            <v>0.0075</v>
          </cell>
        </row>
        <row r="51">
          <cell r="AV51">
            <v>-0.002</v>
          </cell>
          <cell r="AW51">
            <v>-0.005</v>
          </cell>
          <cell r="AX51">
            <v>-0.105</v>
          </cell>
        </row>
        <row r="51">
          <cell r="AZ51">
            <v>0.88</v>
          </cell>
          <cell r="BA51">
            <v>0.55</v>
          </cell>
          <cell r="BB51">
            <v>-0.455</v>
          </cell>
        </row>
        <row r="51">
          <cell r="BD51">
            <v>2.5305</v>
          </cell>
          <cell r="BE51">
            <v>2.08167780457288</v>
          </cell>
        </row>
        <row r="51">
          <cell r="BG51">
            <v>0.73</v>
          </cell>
        </row>
        <row r="52">
          <cell r="A52">
            <v>37500</v>
          </cell>
          <cell r="B52">
            <v>2.536</v>
          </cell>
          <cell r="C52">
            <v>-0.455</v>
          </cell>
          <cell r="D52">
            <v>-0.355829493725824</v>
          </cell>
          <cell r="E52">
            <v>-0.415331797490329</v>
          </cell>
          <cell r="F52">
            <v>0.03125</v>
          </cell>
          <cell r="G52">
            <v>0.04125</v>
          </cell>
          <cell r="H52">
            <v>0.06625</v>
          </cell>
          <cell r="I52">
            <v>0.03625</v>
          </cell>
          <cell r="J52">
            <v>-0.0025</v>
          </cell>
          <cell r="K52">
            <v>0.03125</v>
          </cell>
          <cell r="L52">
            <v>0.305</v>
          </cell>
          <cell r="M52">
            <v>-0.57</v>
          </cell>
          <cell r="N52">
            <v>0.05</v>
          </cell>
          <cell r="O52">
            <v>-0.075</v>
          </cell>
          <cell r="P52">
            <v>-0.44</v>
          </cell>
          <cell r="Q52">
            <v>0.56</v>
          </cell>
          <cell r="R52">
            <v>0.52</v>
          </cell>
          <cell r="S52">
            <v>0.52</v>
          </cell>
          <cell r="T52">
            <v>0.68</v>
          </cell>
          <cell r="U52">
            <v>0.52</v>
          </cell>
          <cell r="V52">
            <v>2.081</v>
          </cell>
          <cell r="W52">
            <v>2.18017050627418</v>
          </cell>
          <cell r="X52">
            <v>2.12066820250967</v>
          </cell>
          <cell r="Y52">
            <v>3.79481616106846</v>
          </cell>
          <cell r="Z52">
            <v>0.15</v>
          </cell>
          <cell r="AA52">
            <v>0.06</v>
          </cell>
          <cell r="AB52">
            <v>3.14760922100168</v>
          </cell>
          <cell r="AC52">
            <v>3.29760922100168</v>
          </cell>
          <cell r="AD52">
            <v>3.20760922100168</v>
          </cell>
          <cell r="AE52">
            <v>2.096</v>
          </cell>
          <cell r="AF52">
            <v>1.966</v>
          </cell>
          <cell r="AG52">
            <v>2.461</v>
          </cell>
          <cell r="AH52">
            <v>-0.325</v>
          </cell>
          <cell r="AI52">
            <v>1.59582123703659</v>
          </cell>
          <cell r="AJ52">
            <v>0.0201829070712125</v>
          </cell>
          <cell r="AK52">
            <v>0.0189499021022228</v>
          </cell>
          <cell r="AL52">
            <v>0.987488319149999</v>
          </cell>
          <cell r="AM52">
            <v>0.988244594898491</v>
          </cell>
          <cell r="AN52">
            <v>0.04125</v>
          </cell>
          <cell r="AO52">
            <v>0.124</v>
          </cell>
        </row>
        <row r="52">
          <cell r="AQ52">
            <v>-2.49234837829486</v>
          </cell>
          <cell r="AR52">
            <v>-2.03734837829486</v>
          </cell>
        </row>
        <row r="52">
          <cell r="AT52">
            <v>0.0075</v>
          </cell>
        </row>
        <row r="52">
          <cell r="AV52">
            <v>-0.002</v>
          </cell>
          <cell r="AW52">
            <v>-0.005</v>
          </cell>
          <cell r="AX52">
            <v>-0.105</v>
          </cell>
        </row>
        <row r="52">
          <cell r="AZ52">
            <v>0.88</v>
          </cell>
          <cell r="BA52">
            <v>0.55</v>
          </cell>
          <cell r="BB52">
            <v>-0.455</v>
          </cell>
        </row>
        <row r="52">
          <cell r="BD52">
            <v>2.5285</v>
          </cell>
          <cell r="BE52">
            <v>2.07967772658301</v>
          </cell>
        </row>
        <row r="52">
          <cell r="BG52">
            <v>0.73</v>
          </cell>
        </row>
        <row r="53">
          <cell r="A53">
            <v>37530</v>
          </cell>
          <cell r="B53">
            <v>2.558</v>
          </cell>
          <cell r="C53">
            <v>-0.395</v>
          </cell>
          <cell r="D53">
            <v>-0.295821724232995</v>
          </cell>
          <cell r="E53">
            <v>-0.355328689693198</v>
          </cell>
          <cell r="F53">
            <v>0.03125</v>
          </cell>
          <cell r="G53">
            <v>0.04125</v>
          </cell>
          <cell r="H53">
            <v>0.06625</v>
          </cell>
          <cell r="I53">
            <v>0.03625</v>
          </cell>
          <cell r="J53">
            <v>-0.0025</v>
          </cell>
          <cell r="K53">
            <v>0.03125</v>
          </cell>
          <cell r="L53">
            <v>0.305</v>
          </cell>
          <cell r="M53">
            <v>-0.52</v>
          </cell>
          <cell r="N53">
            <v>0</v>
          </cell>
          <cell r="O53">
            <v>-0.11</v>
          </cell>
          <cell r="P53">
            <v>-0.33</v>
          </cell>
          <cell r="Q53">
            <v>0.56</v>
          </cell>
          <cell r="R53">
            <v>0.52</v>
          </cell>
          <cell r="S53">
            <v>0.52</v>
          </cell>
          <cell r="T53">
            <v>0.73</v>
          </cell>
          <cell r="U53">
            <v>0.52</v>
          </cell>
          <cell r="V53">
            <v>2.163</v>
          </cell>
          <cell r="W53">
            <v>2.26217827576701</v>
          </cell>
          <cell r="X53">
            <v>2.2026713103068</v>
          </cell>
          <cell r="Y53" t="str">
            <v>Wtr</v>
          </cell>
          <cell r="Z53">
            <v>0.15</v>
          </cell>
          <cell r="AA53">
            <v>0.06</v>
          </cell>
          <cell r="AB53">
            <v>3.27138173648246</v>
          </cell>
          <cell r="AC53">
            <v>3.42138173648246</v>
          </cell>
          <cell r="AD53">
            <v>3.33138173648246</v>
          </cell>
          <cell r="AE53">
            <v>2.228</v>
          </cell>
          <cell r="AF53">
            <v>2.038</v>
          </cell>
          <cell r="AG53">
            <v>2.448</v>
          </cell>
          <cell r="AH53">
            <v>-0.305</v>
          </cell>
          <cell r="AI53">
            <v>1.59569622254565</v>
          </cell>
          <cell r="AJ53">
            <v>0.0203253137128301</v>
          </cell>
          <cell r="AK53">
            <v>0.0193465580586265</v>
          </cell>
          <cell r="AL53">
            <v>0.985762323508987</v>
          </cell>
          <cell r="AM53">
            <v>0.986439994952409</v>
          </cell>
          <cell r="AN53">
            <v>0.04125</v>
          </cell>
          <cell r="AO53">
            <v>0.12</v>
          </cell>
        </row>
        <row r="53">
          <cell r="AQ53">
            <v>-2.51734527179675</v>
          </cell>
          <cell r="AR53">
            <v>-2.12234527179675</v>
          </cell>
        </row>
        <row r="53">
          <cell r="AT53">
            <v>0.0075</v>
          </cell>
        </row>
        <row r="53">
          <cell r="AV53">
            <v>-0.002</v>
          </cell>
          <cell r="AW53">
            <v>-0.005</v>
          </cell>
          <cell r="AX53">
            <v>-0.105</v>
          </cell>
        </row>
        <row r="53">
          <cell r="AZ53">
            <v>0.93</v>
          </cell>
          <cell r="BA53">
            <v>0.6</v>
          </cell>
          <cell r="BB53">
            <v>-0.395</v>
          </cell>
        </row>
        <row r="53">
          <cell r="BD53">
            <v>2.5505</v>
          </cell>
          <cell r="BE53">
            <v>2.16167762298977</v>
          </cell>
        </row>
        <row r="53">
          <cell r="BG53">
            <v>0.78</v>
          </cell>
        </row>
        <row r="54">
          <cell r="A54">
            <v>37561</v>
          </cell>
          <cell r="B54">
            <v>2.763</v>
          </cell>
          <cell r="C54">
            <v>-0.355</v>
          </cell>
          <cell r="D54">
            <v>-0.239278105568331</v>
          </cell>
          <cell r="E54">
            <v>-0.155</v>
          </cell>
          <cell r="F54">
            <v>0.18</v>
          </cell>
          <cell r="G54">
            <v>0.325</v>
          </cell>
          <cell r="H54">
            <v>0.335</v>
          </cell>
          <cell r="I54">
            <v>0.445</v>
          </cell>
          <cell r="J54">
            <v>0.095</v>
          </cell>
          <cell r="K54">
            <v>0.11375</v>
          </cell>
          <cell r="L54">
            <v>1.0075</v>
          </cell>
          <cell r="M54">
            <v>-0.28</v>
          </cell>
          <cell r="N54">
            <v>0.015</v>
          </cell>
          <cell r="O54">
            <v>0.055</v>
          </cell>
          <cell r="P54">
            <v>-0.045</v>
          </cell>
          <cell r="Q54">
            <v>0.5675</v>
          </cell>
          <cell r="R54">
            <v>0.5275</v>
          </cell>
          <cell r="S54">
            <v>0.5275</v>
          </cell>
          <cell r="T54">
            <v>0.85</v>
          </cell>
          <cell r="U54">
            <v>0.5275</v>
          </cell>
          <cell r="V54">
            <v>2.408</v>
          </cell>
          <cell r="W54">
            <v>2.52372189443167</v>
          </cell>
          <cell r="X54">
            <v>2.608</v>
          </cell>
        </row>
        <row r="54">
          <cell r="Z54">
            <v>0.175</v>
          </cell>
          <cell r="AA54">
            <v>0.26</v>
          </cell>
          <cell r="AB54">
            <v>3.64148895133087</v>
          </cell>
          <cell r="AC54">
            <v>3.81648895133087</v>
          </cell>
          <cell r="AD54">
            <v>3.94393819978027</v>
          </cell>
          <cell r="AE54">
            <v>2.718</v>
          </cell>
          <cell r="AF54">
            <v>2.483</v>
          </cell>
          <cell r="AG54">
            <v>2.818</v>
          </cell>
          <cell r="AH54">
            <v>-0.225</v>
          </cell>
          <cell r="AI54">
            <v>1.59550447136019</v>
          </cell>
          <cell r="AJ54">
            <v>0.0206320236953643</v>
          </cell>
          <cell r="AK54">
            <v>0.0199105976056853</v>
          </cell>
          <cell r="AL54">
            <v>0.983834656333427</v>
          </cell>
          <cell r="AM54">
            <v>0.984392696136399</v>
          </cell>
          <cell r="AN54">
            <v>0.335</v>
          </cell>
          <cell r="AO54">
            <v>0.124</v>
          </cell>
        </row>
        <row r="54">
          <cell r="AQ54">
            <v>-2.59014219269079</v>
          </cell>
          <cell r="AR54">
            <v>-2.23514219269079</v>
          </cell>
        </row>
        <row r="54">
          <cell r="AT54">
            <v>0.0075</v>
          </cell>
        </row>
        <row r="54">
          <cell r="AV54">
            <v>-0.002</v>
          </cell>
          <cell r="AW54">
            <v>0.025</v>
          </cell>
          <cell r="AX54">
            <v>-0.005</v>
          </cell>
        </row>
        <row r="54">
          <cell r="AZ54">
            <v>1.05</v>
          </cell>
          <cell r="BA54">
            <v>0.8</v>
          </cell>
          <cell r="BB54">
            <v>-0.355</v>
          </cell>
        </row>
        <row r="54">
          <cell r="BD54">
            <v>2.883</v>
          </cell>
          <cell r="BE54">
            <v>2.40667746406364</v>
          </cell>
        </row>
        <row r="54">
          <cell r="BG54">
            <v>0.85</v>
          </cell>
        </row>
        <row r="55">
          <cell r="A55">
            <v>37591</v>
          </cell>
          <cell r="B55">
            <v>2.96</v>
          </cell>
          <cell r="C55">
            <v>-0.355</v>
          </cell>
          <cell r="D55">
            <v>-0.239259887982548</v>
          </cell>
          <cell r="E55">
            <v>-0.155</v>
          </cell>
          <cell r="F55">
            <v>0.18</v>
          </cell>
          <cell r="G55">
            <v>0.325</v>
          </cell>
          <cell r="H55">
            <v>0.335</v>
          </cell>
          <cell r="I55">
            <v>0.445</v>
          </cell>
          <cell r="J55">
            <v>0.095</v>
          </cell>
          <cell r="K55">
            <v>0.11375</v>
          </cell>
          <cell r="L55">
            <v>1.0075</v>
          </cell>
          <cell r="M55">
            <v>-0.28</v>
          </cell>
          <cell r="N55">
            <v>0.015</v>
          </cell>
          <cell r="O55">
            <v>0.055</v>
          </cell>
          <cell r="P55">
            <v>0.195</v>
          </cell>
          <cell r="Q55">
            <v>0.5675</v>
          </cell>
          <cell r="R55">
            <v>0.5275</v>
          </cell>
          <cell r="S55">
            <v>0.5275</v>
          </cell>
          <cell r="T55">
            <v>1.05</v>
          </cell>
          <cell r="U55">
            <v>0.5275</v>
          </cell>
          <cell r="V55">
            <v>2.605</v>
          </cell>
          <cell r="W55">
            <v>2.72074011201745</v>
          </cell>
          <cell r="X55">
            <v>2.805</v>
          </cell>
          <cell r="Y55" t="str">
            <v>Sum</v>
          </cell>
          <cell r="Z55">
            <v>0.175</v>
          </cell>
          <cell r="AA55">
            <v>0.21</v>
          </cell>
          <cell r="AB55">
            <v>3.93878139612704</v>
          </cell>
          <cell r="AC55">
            <v>4.11378139612704</v>
          </cell>
          <cell r="AD55">
            <v>4.24118303882394</v>
          </cell>
          <cell r="AE55">
            <v>3.155</v>
          </cell>
          <cell r="AF55">
            <v>2.68</v>
          </cell>
          <cell r="AG55">
            <v>3.015</v>
          </cell>
          <cell r="AH55">
            <v>-0.225</v>
          </cell>
          <cell r="AI55">
            <v>1.59525333768607</v>
          </cell>
          <cell r="AJ55">
            <v>0.0209288398378336</v>
          </cell>
          <cell r="AK55">
            <v>0.0204564424312901</v>
          </cell>
          <cell r="AL55">
            <v>0.981924616145735</v>
          </cell>
          <cell r="AM55">
            <v>0.982326929175089</v>
          </cell>
          <cell r="AN55">
            <v>0.335</v>
          </cell>
          <cell r="AO55">
            <v>0.12</v>
          </cell>
        </row>
        <row r="55">
          <cell r="AQ55">
            <v>-2.82816991905421</v>
          </cell>
          <cell r="AR55">
            <v>-2.47316991905421</v>
          </cell>
        </row>
        <row r="55">
          <cell r="AT55">
            <v>0.0075</v>
          </cell>
        </row>
        <row r="55">
          <cell r="AV55">
            <v>-0.002</v>
          </cell>
          <cell r="AW55">
            <v>0.025</v>
          </cell>
          <cell r="AX55">
            <v>-0.005</v>
          </cell>
        </row>
        <row r="55">
          <cell r="AZ55">
            <v>1.25</v>
          </cell>
          <cell r="BA55">
            <v>1</v>
          </cell>
          <cell r="BB55">
            <v>-0.355</v>
          </cell>
        </row>
        <row r="55">
          <cell r="BD55">
            <v>3.08</v>
          </cell>
          <cell r="BE55">
            <v>2.60367725586266</v>
          </cell>
        </row>
        <row r="55">
          <cell r="BG55">
            <v>1.15</v>
          </cell>
        </row>
        <row r="56">
          <cell r="A56">
            <v>37622</v>
          </cell>
          <cell r="B56">
            <v>3.042</v>
          </cell>
          <cell r="C56">
            <v>-0.355</v>
          </cell>
          <cell r="D56">
            <v>-0.239241423871009</v>
          </cell>
          <cell r="E56">
            <v>-0.155</v>
          </cell>
          <cell r="F56">
            <v>0.18</v>
          </cell>
          <cell r="G56">
            <v>0.325</v>
          </cell>
          <cell r="H56">
            <v>0.335</v>
          </cell>
          <cell r="I56">
            <v>0.445</v>
          </cell>
          <cell r="J56">
            <v>0.095</v>
          </cell>
          <cell r="K56">
            <v>0.11375</v>
          </cell>
          <cell r="L56">
            <v>1.0075</v>
          </cell>
          <cell r="M56">
            <v>-0.28</v>
          </cell>
          <cell r="N56">
            <v>0.005</v>
          </cell>
          <cell r="O56">
            <v>0.055</v>
          </cell>
          <cell r="P56">
            <v>0.245</v>
          </cell>
          <cell r="Q56">
            <v>0.565</v>
          </cell>
          <cell r="R56">
            <v>0.525</v>
          </cell>
          <cell r="S56">
            <v>0.525</v>
          </cell>
          <cell r="T56">
            <v>1.08</v>
          </cell>
          <cell r="U56">
            <v>0.525</v>
          </cell>
          <cell r="V56">
            <v>2.687</v>
          </cell>
          <cell r="W56">
            <v>2.80275857612899</v>
          </cell>
          <cell r="X56">
            <v>2.887</v>
          </cell>
        </row>
        <row r="56">
          <cell r="Z56">
            <v>0.175</v>
          </cell>
          <cell r="AA56">
            <v>0.26</v>
          </cell>
          <cell r="AB56">
            <v>4.06211803673211</v>
          </cell>
          <cell r="AC56">
            <v>4.23711803673211</v>
          </cell>
          <cell r="AD56">
            <v>4.36447144475087</v>
          </cell>
          <cell r="AE56">
            <v>3.287</v>
          </cell>
          <cell r="AF56">
            <v>2.762</v>
          </cell>
          <cell r="AG56">
            <v>3.097</v>
          </cell>
          <cell r="AH56">
            <v>-0.225</v>
          </cell>
          <cell r="AI56">
            <v>1.59499888625323</v>
          </cell>
          <cell r="AJ56">
            <v>0.021371509132996</v>
          </cell>
          <cell r="AK56">
            <v>0.0211084738602909</v>
          </cell>
          <cell r="AL56">
            <v>0.97977849527139</v>
          </cell>
          <cell r="AM56">
            <v>0.980023585057526</v>
          </cell>
          <cell r="AN56">
            <v>0.335</v>
          </cell>
          <cell r="AO56">
            <v>0.12</v>
          </cell>
        </row>
        <row r="56">
          <cell r="AQ56">
            <v>-2.88508771694875</v>
          </cell>
          <cell r="AR56">
            <v>-2.53008771694875</v>
          </cell>
        </row>
        <row r="56">
          <cell r="AT56">
            <v>0.0075</v>
          </cell>
        </row>
        <row r="56">
          <cell r="AV56">
            <v>0.008</v>
          </cell>
          <cell r="AW56">
            <v>0.025</v>
          </cell>
          <cell r="AX56">
            <v>-0.005</v>
          </cell>
        </row>
        <row r="56">
          <cell r="AZ56">
            <v>1.28</v>
          </cell>
          <cell r="BA56">
            <v>1</v>
          </cell>
          <cell r="BB56">
            <v>-0.355</v>
          </cell>
        </row>
        <row r="56">
          <cell r="BD56">
            <v>3.162</v>
          </cell>
          <cell r="BE56">
            <v>2.69229182062304</v>
          </cell>
        </row>
        <row r="56">
          <cell r="BG56">
            <v>1.18</v>
          </cell>
        </row>
        <row r="57">
          <cell r="A57">
            <v>37653</v>
          </cell>
          <cell r="B57">
            <v>3</v>
          </cell>
          <cell r="C57">
            <v>-0.355</v>
          </cell>
          <cell r="D57">
            <v>-0.23922136534003</v>
          </cell>
          <cell r="E57">
            <v>-0.155</v>
          </cell>
          <cell r="F57">
            <v>0.18</v>
          </cell>
          <cell r="G57">
            <v>0.325</v>
          </cell>
          <cell r="H57">
            <v>0.335</v>
          </cell>
          <cell r="I57">
            <v>0.445</v>
          </cell>
          <cell r="J57">
            <v>0.095</v>
          </cell>
          <cell r="K57">
            <v>0.11375</v>
          </cell>
          <cell r="L57">
            <v>1.0075</v>
          </cell>
          <cell r="M57">
            <v>-0.28</v>
          </cell>
          <cell r="N57">
            <v>0.005</v>
          </cell>
          <cell r="O57">
            <v>0.055</v>
          </cell>
          <cell r="P57">
            <v>0.255</v>
          </cell>
          <cell r="Q57">
            <v>0.555</v>
          </cell>
          <cell r="R57">
            <v>0.515</v>
          </cell>
          <cell r="S57">
            <v>0.515</v>
          </cell>
          <cell r="T57">
            <v>1.08</v>
          </cell>
          <cell r="U57">
            <v>0.515</v>
          </cell>
          <cell r="V57">
            <v>2.645</v>
          </cell>
          <cell r="W57">
            <v>2.76077863465997</v>
          </cell>
          <cell r="X57">
            <v>2.845</v>
          </cell>
        </row>
        <row r="57">
          <cell r="Z57">
            <v>0.175</v>
          </cell>
          <cell r="AA57">
            <v>0.16</v>
          </cell>
          <cell r="AB57">
            <v>3.99793106352842</v>
          </cell>
          <cell r="AC57">
            <v>4.17293106352842</v>
          </cell>
          <cell r="AD57">
            <v>4.30023208912603</v>
          </cell>
          <cell r="AE57">
            <v>3.255</v>
          </cell>
          <cell r="AF57">
            <v>2.72</v>
          </cell>
          <cell r="AG57">
            <v>3.055</v>
          </cell>
          <cell r="AH57">
            <v>-0.225</v>
          </cell>
          <cell r="AI57">
            <v>1.59472255431457</v>
          </cell>
          <cell r="AJ57">
            <v>0.0219416403161081</v>
          </cell>
          <cell r="AK57">
            <v>0.0218673524880479</v>
          </cell>
          <cell r="AL57">
            <v>0.977435575480772</v>
          </cell>
          <cell r="AM57">
            <v>0.977510697108132</v>
          </cell>
          <cell r="AN57">
            <v>0.335</v>
          </cell>
          <cell r="AO57">
            <v>0.133</v>
          </cell>
        </row>
        <row r="57">
          <cell r="AQ57">
            <v>-2.90918949425185</v>
          </cell>
          <cell r="AR57">
            <v>-2.55418949425185</v>
          </cell>
        </row>
        <row r="57">
          <cell r="AT57">
            <v>0.0075</v>
          </cell>
        </row>
        <row r="57">
          <cell r="AV57">
            <v>0.008</v>
          </cell>
          <cell r="AW57">
            <v>0.025</v>
          </cell>
          <cell r="AX57">
            <v>-0.005</v>
          </cell>
        </row>
        <row r="57">
          <cell r="AZ57">
            <v>1.28</v>
          </cell>
          <cell r="BA57">
            <v>1</v>
          </cell>
          <cell r="BB57">
            <v>-0.355</v>
          </cell>
        </row>
        <row r="57">
          <cell r="BD57">
            <v>3.12</v>
          </cell>
          <cell r="BE57">
            <v>2.65029273758446</v>
          </cell>
        </row>
        <row r="57">
          <cell r="BG57">
            <v>1.18</v>
          </cell>
        </row>
        <row r="58">
          <cell r="A58">
            <v>37681</v>
          </cell>
          <cell r="B58">
            <v>2.93</v>
          </cell>
          <cell r="C58">
            <v>-0.355</v>
          </cell>
          <cell r="D58">
            <v>-0.239200102871487</v>
          </cell>
          <cell r="E58">
            <v>-0.155</v>
          </cell>
          <cell r="F58">
            <v>0.18</v>
          </cell>
          <cell r="G58">
            <v>0.325</v>
          </cell>
          <cell r="H58">
            <v>0.335</v>
          </cell>
          <cell r="I58">
            <v>0.445</v>
          </cell>
          <cell r="J58">
            <v>0.095</v>
          </cell>
          <cell r="K58">
            <v>0.11375</v>
          </cell>
          <cell r="L58">
            <v>1.0075</v>
          </cell>
          <cell r="M58">
            <v>-0.28</v>
          </cell>
          <cell r="N58">
            <v>0.005</v>
          </cell>
          <cell r="O58">
            <v>0.055</v>
          </cell>
          <cell r="P58">
            <v>-0.345</v>
          </cell>
          <cell r="Q58">
            <v>0.515</v>
          </cell>
          <cell r="R58">
            <v>0.475</v>
          </cell>
          <cell r="S58">
            <v>0.475</v>
          </cell>
          <cell r="T58">
            <v>0.83</v>
          </cell>
          <cell r="U58">
            <v>0.475</v>
          </cell>
          <cell r="V58">
            <v>2.575</v>
          </cell>
          <cell r="W58">
            <v>2.69079989712851</v>
          </cell>
          <cell r="X58">
            <v>2.775</v>
          </cell>
        </row>
        <row r="58">
          <cell r="Z58">
            <v>0.175</v>
          </cell>
          <cell r="AA58">
            <v>0.06</v>
          </cell>
          <cell r="AB58">
            <v>3.8914110562629</v>
          </cell>
          <cell r="AC58">
            <v>4.0664110562629</v>
          </cell>
          <cell r="AD58">
            <v>4.19365657519594</v>
          </cell>
          <cell r="AE58">
            <v>2.585</v>
          </cell>
          <cell r="AF58">
            <v>2.65</v>
          </cell>
          <cell r="AG58">
            <v>2.985</v>
          </cell>
          <cell r="AH58">
            <v>-0.225</v>
          </cell>
          <cell r="AI58">
            <v>1.59442974111709</v>
          </cell>
          <cell r="AJ58">
            <v>0.0224565976083362</v>
          </cell>
          <cell r="AK58">
            <v>0.0225527914161749</v>
          </cell>
          <cell r="AL58">
            <v>0.975244097593086</v>
          </cell>
          <cell r="AM58">
            <v>0.975139968676351</v>
          </cell>
          <cell r="AN58">
            <v>0.335</v>
          </cell>
          <cell r="AO58">
            <v>0.12</v>
          </cell>
        </row>
        <row r="58">
          <cell r="AQ58">
            <v>-2.90731377340235</v>
          </cell>
          <cell r="AR58">
            <v>-2.55231377340235</v>
          </cell>
        </row>
        <row r="58">
          <cell r="AT58">
            <v>0.0075</v>
          </cell>
        </row>
        <row r="58">
          <cell r="AV58">
            <v>0.008</v>
          </cell>
          <cell r="AW58">
            <v>0.025</v>
          </cell>
          <cell r="AX58">
            <v>-0.005</v>
          </cell>
        </row>
        <row r="58">
          <cell r="AZ58">
            <v>1.03</v>
          </cell>
          <cell r="BA58">
            <v>0.75</v>
          </cell>
          <cell r="BB58">
            <v>-0.355</v>
          </cell>
        </row>
        <row r="58">
          <cell r="BD58">
            <v>3.05</v>
          </cell>
          <cell r="BE58">
            <v>2.58029370958302</v>
          </cell>
        </row>
        <row r="58">
          <cell r="BG58">
            <v>0.83</v>
          </cell>
        </row>
        <row r="59">
          <cell r="A59">
            <v>37712</v>
          </cell>
          <cell r="B59">
            <v>2.8</v>
          </cell>
          <cell r="C59">
            <v>-0.36</v>
          </cell>
          <cell r="D59">
            <v>-0.264031745106004</v>
          </cell>
          <cell r="E59">
            <v>-0.280577995949796</v>
          </cell>
          <cell r="F59">
            <v>0.11625</v>
          </cell>
          <cell r="G59">
            <v>0.11625</v>
          </cell>
          <cell r="H59">
            <v>0.15125</v>
          </cell>
          <cell r="I59">
            <v>0.15125</v>
          </cell>
          <cell r="J59">
            <v>0.03</v>
          </cell>
          <cell r="K59">
            <v>0.11125</v>
          </cell>
          <cell r="L59">
            <v>0.3225</v>
          </cell>
          <cell r="M59">
            <v>-0.44</v>
          </cell>
          <cell r="N59">
            <v>0.045</v>
          </cell>
          <cell r="O59">
            <v>0</v>
          </cell>
          <cell r="P59">
            <v>-0.28</v>
          </cell>
          <cell r="Q59">
            <v>0.4175</v>
          </cell>
          <cell r="R59">
            <v>0.3775</v>
          </cell>
          <cell r="S59">
            <v>0.3775</v>
          </cell>
          <cell r="T59">
            <v>0.43</v>
          </cell>
          <cell r="U59">
            <v>0.3775</v>
          </cell>
          <cell r="V59">
            <v>2.44</v>
          </cell>
          <cell r="W59">
            <v>2.535968254894</v>
          </cell>
          <cell r="X59">
            <v>2.5194220040502</v>
          </cell>
        </row>
        <row r="59">
          <cell r="Z59">
            <v>0.145</v>
          </cell>
          <cell r="AA59">
            <v>0.12</v>
          </cell>
          <cell r="AB59">
            <v>3.68663575669681</v>
          </cell>
          <cell r="AC59">
            <v>3.83163575669681</v>
          </cell>
          <cell r="AD59">
            <v>3.80663575669681</v>
          </cell>
          <cell r="AE59">
            <v>2.52</v>
          </cell>
          <cell r="AF59">
            <v>2.36</v>
          </cell>
          <cell r="AG59">
            <v>2.8</v>
          </cell>
          <cell r="AH59">
            <v>-0.28</v>
          </cell>
          <cell r="AI59">
            <v>1.5941013011957</v>
          </cell>
          <cell r="AJ59">
            <v>0.023111958903002</v>
          </cell>
          <cell r="AK59">
            <v>0.023374033044405</v>
          </cell>
          <cell r="AL59">
            <v>0.972636168391267</v>
          </cell>
          <cell r="AM59">
            <v>0.972331983959938</v>
          </cell>
          <cell r="AN59">
            <v>0.11625</v>
          </cell>
          <cell r="AO59">
            <v>0.124</v>
          </cell>
        </row>
        <row r="59">
          <cell r="AQ59">
            <v>-2.73761119333817</v>
          </cell>
          <cell r="AR59">
            <v>-2.37761119333817</v>
          </cell>
        </row>
        <row r="59">
          <cell r="AT59">
            <v>0.0075</v>
          </cell>
        </row>
        <row r="59">
          <cell r="AV59">
            <v>0.0025</v>
          </cell>
          <cell r="AW59">
            <v>0.005</v>
          </cell>
          <cell r="AX59">
            <v>-0.1025</v>
          </cell>
        </row>
        <row r="59">
          <cell r="AZ59">
            <v>0.63</v>
          </cell>
          <cell r="BA59">
            <v>0.4</v>
          </cell>
          <cell r="BB59">
            <v>-0.36</v>
          </cell>
        </row>
        <row r="59">
          <cell r="BD59">
            <v>2.835</v>
          </cell>
          <cell r="BE59">
            <v>2.44165462508438</v>
          </cell>
        </row>
        <row r="59">
          <cell r="BG59">
            <v>0.48</v>
          </cell>
        </row>
        <row r="60">
          <cell r="A60">
            <v>37742</v>
          </cell>
          <cell r="B60">
            <v>2.8</v>
          </cell>
          <cell r="C60">
            <v>-0.36</v>
          </cell>
          <cell r="D60">
            <v>-0.264013589773289</v>
          </cell>
          <cell r="E60">
            <v>-0.28056297084686</v>
          </cell>
          <cell r="F60">
            <v>0.11625</v>
          </cell>
          <cell r="G60">
            <v>0.11625</v>
          </cell>
          <cell r="H60">
            <v>0.15125</v>
          </cell>
          <cell r="I60">
            <v>0.15125</v>
          </cell>
          <cell r="J60">
            <v>0.03</v>
          </cell>
          <cell r="K60">
            <v>0.11125</v>
          </cell>
          <cell r="L60">
            <v>0.3225</v>
          </cell>
          <cell r="M60">
            <v>-0.44</v>
          </cell>
          <cell r="N60">
            <v>0.045</v>
          </cell>
          <cell r="O60">
            <v>0</v>
          </cell>
          <cell r="P60">
            <v>-0.28</v>
          </cell>
          <cell r="Q60">
            <v>0.4025</v>
          </cell>
          <cell r="R60">
            <v>0.3625</v>
          </cell>
          <cell r="S60">
            <v>0.3625</v>
          </cell>
          <cell r="T60">
            <v>0.48</v>
          </cell>
          <cell r="U60">
            <v>0.3625</v>
          </cell>
          <cell r="V60">
            <v>2.44</v>
          </cell>
          <cell r="W60">
            <v>2.53598641022671</v>
          </cell>
          <cell r="X60">
            <v>2.51943702915314</v>
          </cell>
        </row>
        <row r="60">
          <cell r="Z60">
            <v>0.145</v>
          </cell>
          <cell r="AA60">
            <v>0.12</v>
          </cell>
          <cell r="AB60">
            <v>3.68593844862368</v>
          </cell>
          <cell r="AC60">
            <v>3.83093844862368</v>
          </cell>
          <cell r="AD60">
            <v>3.80593844862368</v>
          </cell>
          <cell r="AE60">
            <v>2.52</v>
          </cell>
          <cell r="AF60">
            <v>2.36</v>
          </cell>
          <cell r="AG60">
            <v>2.8</v>
          </cell>
          <cell r="AH60">
            <v>-0.28</v>
          </cell>
          <cell r="AI60">
            <v>1.59379978518488</v>
          </cell>
          <cell r="AJ60">
            <v>0.02383415892439</v>
          </cell>
          <cell r="AK60">
            <v>0.0242280900783172</v>
          </cell>
          <cell r="AL60">
            <v>0.969908912894286</v>
          </cell>
          <cell r="AM60">
            <v>0.969422185513491</v>
          </cell>
          <cell r="AN60">
            <v>0.11625</v>
          </cell>
          <cell r="AO60">
            <v>0.12</v>
          </cell>
        </row>
        <row r="60">
          <cell r="AQ60">
            <v>-2.73759617451553</v>
          </cell>
          <cell r="AR60">
            <v>-2.37759617451553</v>
          </cell>
        </row>
        <row r="60">
          <cell r="AT60">
            <v>0.0075</v>
          </cell>
        </row>
        <row r="60">
          <cell r="AV60">
            <v>0.0025</v>
          </cell>
          <cell r="AW60">
            <v>0.005</v>
          </cell>
          <cell r="AX60">
            <v>-0.1025</v>
          </cell>
        </row>
        <row r="60">
          <cell r="AZ60">
            <v>0.68</v>
          </cell>
          <cell r="BA60">
            <v>0.45</v>
          </cell>
          <cell r="BB60">
            <v>-0.36</v>
          </cell>
        </row>
        <row r="60">
          <cell r="BD60">
            <v>2.835</v>
          </cell>
          <cell r="BE60">
            <v>2.44165493810736</v>
          </cell>
        </row>
        <row r="60">
          <cell r="BG60">
            <v>0.53</v>
          </cell>
        </row>
        <row r="61">
          <cell r="A61">
            <v>37773</v>
          </cell>
          <cell r="B61">
            <v>2.85</v>
          </cell>
          <cell r="C61">
            <v>-0.36</v>
          </cell>
          <cell r="D61">
            <v>-0.263992682648845</v>
          </cell>
          <cell r="E61">
            <v>-0.280545668399044</v>
          </cell>
          <cell r="F61">
            <v>0.11625</v>
          </cell>
          <cell r="G61">
            <v>0.11625</v>
          </cell>
          <cell r="H61">
            <v>0.15125</v>
          </cell>
          <cell r="I61">
            <v>0.15125</v>
          </cell>
          <cell r="J61">
            <v>0.03</v>
          </cell>
          <cell r="K61">
            <v>0.11125</v>
          </cell>
          <cell r="L61">
            <v>0.3225</v>
          </cell>
          <cell r="M61">
            <v>-0.44</v>
          </cell>
          <cell r="N61">
            <v>0.045</v>
          </cell>
          <cell r="O61">
            <v>0</v>
          </cell>
          <cell r="P61">
            <v>-0.28</v>
          </cell>
          <cell r="Q61">
            <v>0.4025</v>
          </cell>
          <cell r="R61">
            <v>0.3625</v>
          </cell>
          <cell r="S61">
            <v>0.3625</v>
          </cell>
          <cell r="T61">
            <v>0.48</v>
          </cell>
          <cell r="U61">
            <v>0.3625</v>
          </cell>
          <cell r="V61">
            <v>2.49</v>
          </cell>
          <cell r="W61">
            <v>2.58600731735115</v>
          </cell>
          <cell r="X61">
            <v>2.56945433160096</v>
          </cell>
          <cell r="Y61" t="str">
            <v>Nov 03</v>
          </cell>
          <cell r="Z61">
            <v>0.145</v>
          </cell>
          <cell r="AA61">
            <v>0.12</v>
          </cell>
          <cell r="AB61">
            <v>3.76065085413678</v>
          </cell>
          <cell r="AC61">
            <v>3.90565085413678</v>
          </cell>
          <cell r="AD61">
            <v>3.88065085413678</v>
          </cell>
          <cell r="AE61">
            <v>2.57</v>
          </cell>
          <cell r="AF61">
            <v>2.41</v>
          </cell>
          <cell r="AG61">
            <v>2.85</v>
          </cell>
          <cell r="AH61">
            <v>-0.28</v>
          </cell>
          <cell r="AI61">
            <v>1.59345270986431</v>
          </cell>
          <cell r="AJ61">
            <v>0.0245804324651382</v>
          </cell>
          <cell r="AK61">
            <v>0.0251106159391341</v>
          </cell>
          <cell r="AL61">
            <v>0.966980009658782</v>
          </cell>
          <cell r="AM61">
            <v>0.966284282437856</v>
          </cell>
          <cell r="AN61">
            <v>0.11625</v>
          </cell>
          <cell r="AO61">
            <v>0.124</v>
          </cell>
        </row>
        <row r="61">
          <cell r="AQ61">
            <v>-2.78757887929992</v>
          </cell>
          <cell r="AR61">
            <v>-2.42757887929992</v>
          </cell>
        </row>
        <row r="61">
          <cell r="AT61">
            <v>0.0075</v>
          </cell>
        </row>
        <row r="61">
          <cell r="AV61">
            <v>0.0025</v>
          </cell>
          <cell r="AW61">
            <v>0.005</v>
          </cell>
          <cell r="AX61">
            <v>-0.1025</v>
          </cell>
        </row>
        <row r="61">
          <cell r="AZ61">
            <v>0.68</v>
          </cell>
          <cell r="BA61">
            <v>0.45</v>
          </cell>
          <cell r="BB61">
            <v>-0.36</v>
          </cell>
        </row>
        <row r="61">
          <cell r="BD61">
            <v>2.885</v>
          </cell>
          <cell r="BE61">
            <v>2.49165529857502</v>
          </cell>
        </row>
        <row r="61">
          <cell r="BG61">
            <v>0.53</v>
          </cell>
        </row>
        <row r="62">
          <cell r="A62">
            <v>37803</v>
          </cell>
          <cell r="B62">
            <v>2.885</v>
          </cell>
          <cell r="C62">
            <v>-0.36</v>
          </cell>
          <cell r="D62">
            <v>-0.263967478630657</v>
          </cell>
          <cell r="E62">
            <v>-0.280524809901233</v>
          </cell>
          <cell r="F62">
            <v>0.11625</v>
          </cell>
          <cell r="G62">
            <v>0.11625</v>
          </cell>
          <cell r="H62">
            <v>0.15125</v>
          </cell>
          <cell r="I62">
            <v>0.15125</v>
          </cell>
          <cell r="J62">
            <v>0.03</v>
          </cell>
          <cell r="K62">
            <v>0.11125</v>
          </cell>
          <cell r="L62">
            <v>0.3225</v>
          </cell>
          <cell r="M62">
            <v>-0.44</v>
          </cell>
          <cell r="N62">
            <v>0.045</v>
          </cell>
          <cell r="O62">
            <v>0</v>
          </cell>
          <cell r="P62">
            <v>-0.28</v>
          </cell>
          <cell r="Q62">
            <v>0.4025</v>
          </cell>
          <cell r="R62">
            <v>0.3625</v>
          </cell>
          <cell r="S62">
            <v>0.3625</v>
          </cell>
          <cell r="T62">
            <v>0.53</v>
          </cell>
          <cell r="U62">
            <v>0.3625</v>
          </cell>
          <cell r="V62">
            <v>2.525</v>
          </cell>
          <cell r="W62">
            <v>2.62103252136934</v>
          </cell>
          <cell r="X62">
            <v>2.60447519009877</v>
          </cell>
          <cell r="Y62">
            <v>4.13106402070353</v>
          </cell>
          <cell r="Z62">
            <v>0.145</v>
          </cell>
          <cell r="AA62">
            <v>0.12</v>
          </cell>
          <cell r="AB62">
            <v>3.81251054100596</v>
          </cell>
          <cell r="AC62">
            <v>3.95751054100596</v>
          </cell>
          <cell r="AD62">
            <v>3.93251054100596</v>
          </cell>
          <cell r="AE62">
            <v>2.605</v>
          </cell>
          <cell r="AF62">
            <v>2.445</v>
          </cell>
          <cell r="AG62">
            <v>2.885</v>
          </cell>
          <cell r="AH62">
            <v>-0.28</v>
          </cell>
          <cell r="AI62">
            <v>1.59303450350558</v>
          </cell>
          <cell r="AJ62">
            <v>0.0253026328451331</v>
          </cell>
          <cell r="AK62">
            <v>0.0259856401597176</v>
          </cell>
          <cell r="AL62">
            <v>0.964039478972425</v>
          </cell>
          <cell r="AM62">
            <v>0.963093034456679</v>
          </cell>
          <cell r="AN62">
            <v>0.11625</v>
          </cell>
          <cell r="AO62">
            <v>0.12</v>
          </cell>
        </row>
        <row r="62">
          <cell r="AQ62">
            <v>-2.8275580295207</v>
          </cell>
          <cell r="AR62">
            <v>-2.4675580295207</v>
          </cell>
        </row>
        <row r="62">
          <cell r="AT62">
            <v>0.0075</v>
          </cell>
        </row>
        <row r="62">
          <cell r="AV62">
            <v>0.0025</v>
          </cell>
          <cell r="AW62">
            <v>0.005</v>
          </cell>
          <cell r="AX62">
            <v>-0.1025</v>
          </cell>
        </row>
        <row r="62">
          <cell r="AZ62">
            <v>0.73</v>
          </cell>
          <cell r="BA62">
            <v>0.5</v>
          </cell>
          <cell r="BB62">
            <v>-0.36</v>
          </cell>
        </row>
        <row r="62">
          <cell r="BD62">
            <v>2.92</v>
          </cell>
          <cell r="BE62">
            <v>2.52665573312706</v>
          </cell>
        </row>
        <row r="62">
          <cell r="BG62">
            <v>0.58</v>
          </cell>
        </row>
        <row r="63">
          <cell r="A63">
            <v>37834</v>
          </cell>
          <cell r="B63">
            <v>2.915</v>
          </cell>
          <cell r="C63">
            <v>-0.36</v>
          </cell>
          <cell r="D63">
            <v>-0.263934566011927</v>
          </cell>
          <cell r="E63">
            <v>-0.280497571871939</v>
          </cell>
          <cell r="F63">
            <v>0.11625</v>
          </cell>
          <cell r="G63">
            <v>0.11625</v>
          </cell>
          <cell r="H63">
            <v>0.15125</v>
          </cell>
          <cell r="I63">
            <v>0.15125</v>
          </cell>
          <cell r="J63">
            <v>0.03</v>
          </cell>
          <cell r="K63">
            <v>0.11125</v>
          </cell>
          <cell r="L63">
            <v>0.3225</v>
          </cell>
          <cell r="M63">
            <v>-0.44</v>
          </cell>
          <cell r="N63">
            <v>0.045</v>
          </cell>
          <cell r="O63">
            <v>0</v>
          </cell>
          <cell r="P63">
            <v>-0.28</v>
          </cell>
          <cell r="Q63">
            <v>0.4025</v>
          </cell>
          <cell r="R63">
            <v>0.3625</v>
          </cell>
          <cell r="S63">
            <v>0.3625</v>
          </cell>
          <cell r="T63">
            <v>0.58</v>
          </cell>
          <cell r="U63">
            <v>0.3625</v>
          </cell>
          <cell r="V63">
            <v>2.555</v>
          </cell>
          <cell r="W63">
            <v>2.65106543398807</v>
          </cell>
          <cell r="X63">
            <v>2.63450242812806</v>
          </cell>
          <cell r="Y63">
            <v>4.30910790144874</v>
          </cell>
          <cell r="Z63">
            <v>0.145</v>
          </cell>
          <cell r="AA63">
            <v>0.12</v>
          </cell>
          <cell r="AB63">
            <v>3.85648598689507</v>
          </cell>
          <cell r="AC63">
            <v>4.00148598689508</v>
          </cell>
          <cell r="AD63">
            <v>3.97648598689508</v>
          </cell>
          <cell r="AE63">
            <v>2.635</v>
          </cell>
          <cell r="AF63">
            <v>2.475</v>
          </cell>
          <cell r="AG63">
            <v>2.915</v>
          </cell>
          <cell r="AH63">
            <v>-0.28</v>
          </cell>
          <cell r="AI63">
            <v>1.59248871991764</v>
          </cell>
          <cell r="AJ63">
            <v>0.0260489067563077</v>
          </cell>
          <cell r="AK63">
            <v>0.0269198239037447</v>
          </cell>
          <cell r="AL63">
            <v>0.960892427434354</v>
          </cell>
          <cell r="AM63">
            <v>0.959620187974091</v>
          </cell>
          <cell r="AN63">
            <v>0.11625</v>
          </cell>
          <cell r="AO63">
            <v>0.12</v>
          </cell>
        </row>
        <row r="63">
          <cell r="AQ63">
            <v>-2.86253080287655</v>
          </cell>
          <cell r="AR63">
            <v>-2.50253080287655</v>
          </cell>
        </row>
        <row r="63">
          <cell r="AT63">
            <v>0.0075</v>
          </cell>
        </row>
        <row r="63">
          <cell r="AV63">
            <v>0.0025</v>
          </cell>
          <cell r="AW63">
            <v>0.005</v>
          </cell>
          <cell r="AX63">
            <v>-0.1025</v>
          </cell>
        </row>
        <row r="63">
          <cell r="AZ63">
            <v>0.78</v>
          </cell>
          <cell r="BA63">
            <v>0.55</v>
          </cell>
          <cell r="BB63">
            <v>-0.36</v>
          </cell>
        </row>
        <row r="63">
          <cell r="BD63">
            <v>2.95</v>
          </cell>
          <cell r="BE63">
            <v>2.556656300586</v>
          </cell>
        </row>
        <row r="63">
          <cell r="BG63">
            <v>0.63</v>
          </cell>
        </row>
        <row r="64">
          <cell r="A64">
            <v>37865</v>
          </cell>
          <cell r="B64">
            <v>2.915</v>
          </cell>
          <cell r="C64">
            <v>-0.36</v>
          </cell>
          <cell r="D64">
            <v>-0.263898645401568</v>
          </cell>
          <cell r="E64">
            <v>-0.280467844470263</v>
          </cell>
          <cell r="F64">
            <v>0.11625</v>
          </cell>
          <cell r="G64">
            <v>0.11625</v>
          </cell>
          <cell r="H64">
            <v>0.15125</v>
          </cell>
          <cell r="I64">
            <v>0.15125</v>
          </cell>
          <cell r="J64">
            <v>0.03</v>
          </cell>
          <cell r="K64">
            <v>0.11125</v>
          </cell>
          <cell r="L64">
            <v>0.3225</v>
          </cell>
          <cell r="M64">
            <v>-0.44</v>
          </cell>
          <cell r="N64">
            <v>0.045</v>
          </cell>
          <cell r="O64">
            <v>0</v>
          </cell>
          <cell r="P64">
            <v>-0.28</v>
          </cell>
          <cell r="Q64">
            <v>0.4</v>
          </cell>
          <cell r="R64">
            <v>0.36</v>
          </cell>
          <cell r="S64">
            <v>0.36</v>
          </cell>
          <cell r="T64">
            <v>0.58</v>
          </cell>
          <cell r="U64">
            <v>0.36</v>
          </cell>
          <cell r="V64">
            <v>2.555</v>
          </cell>
          <cell r="W64">
            <v>2.65110135459843</v>
          </cell>
          <cell r="X64">
            <v>2.63453215552974</v>
          </cell>
          <cell r="Y64">
            <v>4.00388982017123</v>
          </cell>
          <cell r="Z64">
            <v>0.145</v>
          </cell>
          <cell r="AA64">
            <v>0.12</v>
          </cell>
          <cell r="AB64">
            <v>3.85504451574136</v>
          </cell>
          <cell r="AC64">
            <v>4.00004451574136</v>
          </cell>
          <cell r="AD64">
            <v>3.97504451574136</v>
          </cell>
          <cell r="AE64">
            <v>2.635</v>
          </cell>
          <cell r="AF64">
            <v>2.475</v>
          </cell>
          <cell r="AG64">
            <v>2.915</v>
          </cell>
          <cell r="AH64">
            <v>-0.28</v>
          </cell>
          <cell r="AI64">
            <v>1.59189348203523</v>
          </cell>
          <cell r="AJ64">
            <v>0.0267951808556282</v>
          </cell>
          <cell r="AK64">
            <v>0.0278540079424707</v>
          </cell>
          <cell r="AL64">
            <v>0.95763629073008</v>
          </cell>
          <cell r="AM64">
            <v>0.956010892621104</v>
          </cell>
          <cell r="AN64">
            <v>0.11625</v>
          </cell>
          <cell r="AO64">
            <v>0.124</v>
          </cell>
        </row>
        <row r="64">
          <cell r="AQ64">
            <v>-2.86250108790055</v>
          </cell>
          <cell r="AR64">
            <v>-2.50250108790055</v>
          </cell>
        </row>
        <row r="64">
          <cell r="AT64">
            <v>0.0075</v>
          </cell>
        </row>
        <row r="64">
          <cell r="AV64">
            <v>0.0025</v>
          </cell>
          <cell r="AW64">
            <v>0.005</v>
          </cell>
          <cell r="AX64">
            <v>-0.1025</v>
          </cell>
        </row>
        <row r="64">
          <cell r="AZ64">
            <v>0.78</v>
          </cell>
          <cell r="BA64">
            <v>0.55</v>
          </cell>
          <cell r="BB64">
            <v>-0.36</v>
          </cell>
        </row>
        <row r="64">
          <cell r="BD64">
            <v>2.95</v>
          </cell>
          <cell r="BE64">
            <v>2.55665691990687</v>
          </cell>
        </row>
        <row r="64">
          <cell r="BG64">
            <v>0.63</v>
          </cell>
        </row>
        <row r="65">
          <cell r="A65">
            <v>37895</v>
          </cell>
          <cell r="B65">
            <v>2.95</v>
          </cell>
          <cell r="C65">
            <v>-0.36</v>
          </cell>
          <cell r="D65">
            <v>-0.263864048928285</v>
          </cell>
          <cell r="E65">
            <v>-0.280439212906167</v>
          </cell>
          <cell r="F65">
            <v>0.11625</v>
          </cell>
          <cell r="G65">
            <v>0.11625</v>
          </cell>
          <cell r="H65">
            <v>0.15125</v>
          </cell>
          <cell r="I65">
            <v>0.15125</v>
          </cell>
          <cell r="J65">
            <v>0.03</v>
          </cell>
          <cell r="K65">
            <v>0.11125</v>
          </cell>
          <cell r="L65">
            <v>0.3225</v>
          </cell>
          <cell r="M65">
            <v>-0.44</v>
          </cell>
          <cell r="N65">
            <v>0.045</v>
          </cell>
          <cell r="O65">
            <v>0</v>
          </cell>
          <cell r="P65">
            <v>-0.28</v>
          </cell>
          <cell r="Q65">
            <v>0.4025</v>
          </cell>
          <cell r="R65">
            <v>0.3625</v>
          </cell>
          <cell r="S65">
            <v>0.3625</v>
          </cell>
          <cell r="T65">
            <v>0.63</v>
          </cell>
          <cell r="U65">
            <v>0.3625</v>
          </cell>
          <cell r="V65">
            <v>2.59</v>
          </cell>
          <cell r="W65">
            <v>2.68613595107172</v>
          </cell>
          <cell r="X65">
            <v>2.66956078709383</v>
          </cell>
          <cell r="Y65" t="str">
            <v>Wtr</v>
          </cell>
          <cell r="Z65">
            <v>0.145</v>
          </cell>
          <cell r="AA65">
            <v>0.12</v>
          </cell>
          <cell r="AB65">
            <v>3.90644702437956</v>
          </cell>
          <cell r="AC65">
            <v>4.05144702437956</v>
          </cell>
          <cell r="AD65">
            <v>4.02644702437956</v>
          </cell>
          <cell r="AE65">
            <v>2.67</v>
          </cell>
          <cell r="AF65">
            <v>2.51</v>
          </cell>
          <cell r="AG65">
            <v>2.95</v>
          </cell>
          <cell r="AH65">
            <v>-0.28</v>
          </cell>
          <cell r="AI65">
            <v>1.59132060685475</v>
          </cell>
          <cell r="AJ65">
            <v>0.0275173817759824</v>
          </cell>
          <cell r="AK65">
            <v>0.0287393495420392</v>
          </cell>
          <cell r="AL65">
            <v>0.954382499870496</v>
          </cell>
          <cell r="AM65">
            <v>0.952419753458846</v>
          </cell>
          <cell r="AN65">
            <v>0.11625</v>
          </cell>
          <cell r="AO65">
            <v>0.12</v>
          </cell>
        </row>
        <row r="65">
          <cell r="AQ65">
            <v>-2.90247246830409</v>
          </cell>
          <cell r="AR65">
            <v>-2.54247246830409</v>
          </cell>
        </row>
        <row r="65">
          <cell r="AT65">
            <v>0.0075</v>
          </cell>
        </row>
        <row r="65">
          <cell r="AV65">
            <v>0.0025</v>
          </cell>
          <cell r="AW65">
            <v>0.005</v>
          </cell>
          <cell r="AX65">
            <v>-0.1025</v>
          </cell>
        </row>
        <row r="65">
          <cell r="AZ65">
            <v>0.83</v>
          </cell>
          <cell r="BA65">
            <v>0.6</v>
          </cell>
          <cell r="BB65">
            <v>-0.36</v>
          </cell>
        </row>
        <row r="65">
          <cell r="BD65">
            <v>2.985</v>
          </cell>
          <cell r="BE65">
            <v>2.59165751639779</v>
          </cell>
        </row>
        <row r="65">
          <cell r="BG65">
            <v>0.68</v>
          </cell>
        </row>
        <row r="66">
          <cell r="A66">
            <v>37926</v>
          </cell>
          <cell r="B66">
            <v>3.106</v>
          </cell>
          <cell r="C66">
            <v>-0.34</v>
          </cell>
          <cell r="D66">
            <v>-0.220616080818112</v>
          </cell>
          <cell r="E66">
            <v>-0.18125</v>
          </cell>
          <cell r="F66">
            <v>0.17375</v>
          </cell>
          <cell r="G66">
            <v>0.30375</v>
          </cell>
          <cell r="H66">
            <v>0.31375</v>
          </cell>
          <cell r="I66">
            <v>0.45375</v>
          </cell>
          <cell r="J66">
            <v>0.06875</v>
          </cell>
          <cell r="K66">
            <v>0.1125</v>
          </cell>
          <cell r="L66">
            <v>0.64</v>
          </cell>
          <cell r="M66">
            <v>-0.23</v>
          </cell>
          <cell r="N66">
            <v>0.055</v>
          </cell>
          <cell r="O66">
            <v>0.075</v>
          </cell>
          <cell r="P66">
            <v>0.07</v>
          </cell>
          <cell r="Q66">
            <v>0.4025</v>
          </cell>
          <cell r="R66">
            <v>0.3625</v>
          </cell>
          <cell r="S66">
            <v>0.3625</v>
          </cell>
          <cell r="T66">
            <v>0.83</v>
          </cell>
          <cell r="U66">
            <v>0.3625</v>
          </cell>
          <cell r="V66">
            <v>2.766</v>
          </cell>
          <cell r="W66">
            <v>2.88538391918189</v>
          </cell>
          <cell r="X66">
            <v>2.92475</v>
          </cell>
        </row>
        <row r="66">
          <cell r="Z66">
            <v>0.18</v>
          </cell>
          <cell r="AA66">
            <v>0.239353844268291</v>
          </cell>
          <cell r="AB66">
            <v>4.17041091808565</v>
          </cell>
          <cell r="AC66">
            <v>4.35041091808565</v>
          </cell>
          <cell r="AD66">
            <v>4.40976476235394</v>
          </cell>
          <cell r="AE66">
            <v>3.176</v>
          </cell>
          <cell r="AF66">
            <v>2.876</v>
          </cell>
          <cell r="AG66">
            <v>3.181</v>
          </cell>
          <cell r="AH66">
            <v>-0.17</v>
          </cell>
          <cell r="AI66">
            <v>1.5907509260997</v>
          </cell>
          <cell r="AJ66">
            <v>0.0282636562453251</v>
          </cell>
          <cell r="AK66">
            <v>0.0296308146509685</v>
          </cell>
          <cell r="AL66">
            <v>0.95091538131986</v>
          </cell>
          <cell r="AM66">
            <v>0.948620044824421</v>
          </cell>
          <cell r="AN66">
            <v>0.31375</v>
          </cell>
          <cell r="AO66">
            <v>0.124</v>
          </cell>
        </row>
        <row r="66">
          <cell r="AQ66">
            <v>-2.97957583470911</v>
          </cell>
          <cell r="AR66">
            <v>-2.63957583470911</v>
          </cell>
        </row>
        <row r="66">
          <cell r="AT66">
            <v>0.0075</v>
          </cell>
        </row>
        <row r="66">
          <cell r="AV66">
            <v>0.008</v>
          </cell>
          <cell r="AW66">
            <v>0.02</v>
          </cell>
          <cell r="AX66">
            <v>-0.005</v>
          </cell>
        </row>
        <row r="66">
          <cell r="AZ66">
            <v>1.03</v>
          </cell>
          <cell r="BA66">
            <v>0.8</v>
          </cell>
          <cell r="BB66">
            <v>-0.34</v>
          </cell>
        </row>
        <row r="66">
          <cell r="BD66">
            <v>3.19475</v>
          </cell>
          <cell r="BE66">
            <v>2.77130595196364</v>
          </cell>
        </row>
        <row r="66">
          <cell r="BG66">
            <v>0.83</v>
          </cell>
        </row>
        <row r="67">
          <cell r="A67">
            <v>37956</v>
          </cell>
          <cell r="B67">
            <v>3.255</v>
          </cell>
          <cell r="C67">
            <v>-0.34</v>
          </cell>
          <cell r="D67">
            <v>-0.220571977804233</v>
          </cell>
          <cell r="E67">
            <v>-0.18125</v>
          </cell>
          <cell r="F67">
            <v>0.17375</v>
          </cell>
          <cell r="G67">
            <v>0.30375</v>
          </cell>
          <cell r="H67">
            <v>0.31375</v>
          </cell>
          <cell r="I67">
            <v>0.45375</v>
          </cell>
          <cell r="J67">
            <v>0.06875</v>
          </cell>
          <cell r="K67">
            <v>0.1125</v>
          </cell>
          <cell r="L67">
            <v>0.89</v>
          </cell>
          <cell r="M67">
            <v>-0.23</v>
          </cell>
          <cell r="N67">
            <v>0.055</v>
          </cell>
          <cell r="O67">
            <v>0.075</v>
          </cell>
          <cell r="P67">
            <v>0.41</v>
          </cell>
          <cell r="Q67">
            <v>0.4025</v>
          </cell>
          <cell r="R67">
            <v>0.3625</v>
          </cell>
          <cell r="S67">
            <v>0.3625</v>
          </cell>
          <cell r="T67">
            <v>1.03</v>
          </cell>
          <cell r="U67">
            <v>0.3625</v>
          </cell>
          <cell r="V67">
            <v>2.915</v>
          </cell>
          <cell r="W67">
            <v>3.03442802219577</v>
          </cell>
          <cell r="X67">
            <v>3.07375</v>
          </cell>
          <cell r="Y67" t="str">
            <v>Sum</v>
          </cell>
          <cell r="Z67">
            <v>0.18</v>
          </cell>
          <cell r="AA67">
            <v>0.239265454410353</v>
          </cell>
          <cell r="AB67">
            <v>4.39344125736175</v>
          </cell>
          <cell r="AC67">
            <v>4.57344125736175</v>
          </cell>
          <cell r="AD67">
            <v>4.6327067117721</v>
          </cell>
          <cell r="AE67">
            <v>3.665</v>
          </cell>
          <cell r="AF67">
            <v>3.025</v>
          </cell>
          <cell r="AG67">
            <v>3.33</v>
          </cell>
          <cell r="AH67">
            <v>-0.17</v>
          </cell>
          <cell r="AI67">
            <v>1.59016348515508</v>
          </cell>
          <cell r="AJ67">
            <v>0.0289858575236357</v>
          </cell>
          <cell r="AK67">
            <v>0.0304935230760761</v>
          </cell>
          <cell r="AL67">
            <v>0.947459844239981</v>
          </cell>
          <cell r="AM67">
            <v>0.944823810335594</v>
          </cell>
          <cell r="AN67">
            <v>0.31375</v>
          </cell>
          <cell r="AO67">
            <v>0.12</v>
          </cell>
        </row>
        <row r="67">
          <cell r="AQ67">
            <v>-3.13359211561022</v>
          </cell>
          <cell r="AR67">
            <v>-2.79359211561022</v>
          </cell>
        </row>
        <row r="67">
          <cell r="AT67">
            <v>0.0075</v>
          </cell>
        </row>
        <row r="67">
          <cell r="AV67">
            <v>0.008</v>
          </cell>
          <cell r="AW67">
            <v>0.02</v>
          </cell>
          <cell r="AX67">
            <v>-0.005</v>
          </cell>
        </row>
        <row r="67">
          <cell r="AZ67">
            <v>1.23</v>
          </cell>
          <cell r="BA67">
            <v>1</v>
          </cell>
          <cell r="BB67">
            <v>-0.34</v>
          </cell>
        </row>
        <row r="67">
          <cell r="BD67">
            <v>3.34375</v>
          </cell>
          <cell r="BE67">
            <v>2.92030791209759</v>
          </cell>
        </row>
        <row r="67">
          <cell r="BG67">
            <v>1.13</v>
          </cell>
        </row>
        <row r="68">
          <cell r="A68">
            <v>37987</v>
          </cell>
          <cell r="B68">
            <v>3.31</v>
          </cell>
          <cell r="C68">
            <v>-0.34</v>
          </cell>
          <cell r="D68">
            <v>-0.220530529083276</v>
          </cell>
          <cell r="E68">
            <v>-0.18125</v>
          </cell>
          <cell r="F68">
            <v>0.17375</v>
          </cell>
          <cell r="G68">
            <v>0.30375</v>
          </cell>
          <cell r="H68">
            <v>0.31375</v>
          </cell>
          <cell r="I68">
            <v>0.45375</v>
          </cell>
          <cell r="J68">
            <v>0.06875</v>
          </cell>
          <cell r="K68">
            <v>0.1125</v>
          </cell>
          <cell r="L68">
            <v>1.52</v>
          </cell>
          <cell r="M68">
            <v>-0.23</v>
          </cell>
          <cell r="N68">
            <v>0.055</v>
          </cell>
          <cell r="O68">
            <v>0.075</v>
          </cell>
          <cell r="P68">
            <v>0.44</v>
          </cell>
          <cell r="Q68">
            <v>0.4025</v>
          </cell>
          <cell r="R68">
            <v>0.3625</v>
          </cell>
          <cell r="S68">
            <v>0.3625</v>
          </cell>
          <cell r="T68">
            <v>1</v>
          </cell>
          <cell r="U68">
            <v>0.3625</v>
          </cell>
          <cell r="V68">
            <v>2.97</v>
          </cell>
          <cell r="W68">
            <v>3.08946947091672</v>
          </cell>
          <cell r="X68">
            <v>3.12875</v>
          </cell>
        </row>
        <row r="68">
          <cell r="Z68">
            <v>0.18</v>
          </cell>
          <cell r="AA68">
            <v>0.239182443688214</v>
          </cell>
          <cell r="AB68">
            <v>4.47478335593068</v>
          </cell>
          <cell r="AC68">
            <v>4.65478335593068</v>
          </cell>
          <cell r="AD68">
            <v>4.7139657996189</v>
          </cell>
          <cell r="AE68">
            <v>3.75</v>
          </cell>
          <cell r="AF68">
            <v>3.08</v>
          </cell>
          <cell r="AG68">
            <v>3.385</v>
          </cell>
          <cell r="AH68">
            <v>-0.17</v>
          </cell>
          <cell r="AI68">
            <v>1.58961179406559</v>
          </cell>
          <cell r="AJ68">
            <v>0.0297321323627329</v>
          </cell>
          <cell r="AK68">
            <v>0.0313548100115826</v>
          </cell>
          <cell r="AL68">
            <v>0.943786830456161</v>
          </cell>
          <cell r="AM68">
            <v>0.940834489387243</v>
          </cell>
          <cell r="AN68">
            <v>0.31375</v>
          </cell>
          <cell r="AO68">
            <v>0.12</v>
          </cell>
        </row>
        <row r="68">
          <cell r="AQ68">
            <v>-3.19361011504546</v>
          </cell>
          <cell r="AR68">
            <v>-2.85361011504546</v>
          </cell>
        </row>
        <row r="68">
          <cell r="AT68">
            <v>0.0075</v>
          </cell>
        </row>
        <row r="68">
          <cell r="AV68">
            <v>0.008</v>
          </cell>
          <cell r="AW68">
            <v>0.02</v>
          </cell>
          <cell r="AX68">
            <v>-0.005</v>
          </cell>
        </row>
        <row r="68">
          <cell r="AZ68">
            <v>1.2</v>
          </cell>
          <cell r="BA68">
            <v>1</v>
          </cell>
          <cell r="BB68">
            <v>-0.34</v>
          </cell>
        </row>
        <row r="68">
          <cell r="BD68">
            <v>3.39875</v>
          </cell>
          <cell r="BE68">
            <v>2.97530975426297</v>
          </cell>
        </row>
        <row r="68">
          <cell r="BG68">
            <v>1.1</v>
          </cell>
        </row>
        <row r="69">
          <cell r="A69">
            <v>38018</v>
          </cell>
          <cell r="B69">
            <v>3.215</v>
          </cell>
          <cell r="C69">
            <v>-0.34</v>
          </cell>
          <cell r="D69">
            <v>-0.220480124608516</v>
          </cell>
          <cell r="E69">
            <v>-0.181249999999999</v>
          </cell>
          <cell r="F69">
            <v>0.17375</v>
          </cell>
          <cell r="G69">
            <v>0.30375</v>
          </cell>
          <cell r="H69">
            <v>0.31375</v>
          </cell>
          <cell r="I69">
            <v>0.45375</v>
          </cell>
          <cell r="J69">
            <v>0.06875</v>
          </cell>
          <cell r="K69">
            <v>0.1125</v>
          </cell>
          <cell r="L69">
            <v>1.52</v>
          </cell>
          <cell r="M69">
            <v>-0.23</v>
          </cell>
          <cell r="N69">
            <v>0.055</v>
          </cell>
          <cell r="O69">
            <v>0.075</v>
          </cell>
          <cell r="P69">
            <v>0.12</v>
          </cell>
          <cell r="Q69">
            <v>0.4025</v>
          </cell>
          <cell r="R69">
            <v>0.3625</v>
          </cell>
          <cell r="S69">
            <v>0.3625</v>
          </cell>
          <cell r="T69">
            <v>1</v>
          </cell>
          <cell r="U69">
            <v>0.3625</v>
          </cell>
          <cell r="V69">
            <v>2.875</v>
          </cell>
          <cell r="W69">
            <v>2.99451987539148</v>
          </cell>
          <cell r="X69">
            <v>3.03375</v>
          </cell>
        </row>
        <row r="69">
          <cell r="Z69">
            <v>0.18</v>
          </cell>
          <cell r="AA69">
            <v>0.239081574561583</v>
          </cell>
          <cell r="AB69">
            <v>4.32982379127275</v>
          </cell>
          <cell r="AC69">
            <v>4.50982379127275</v>
          </cell>
          <cell r="AD69">
            <v>4.56890536583434</v>
          </cell>
          <cell r="AE69">
            <v>3.335</v>
          </cell>
          <cell r="AF69">
            <v>2.985</v>
          </cell>
          <cell r="AG69">
            <v>3.29</v>
          </cell>
          <cell r="AH69">
            <v>-0.17</v>
          </cell>
          <cell r="AI69">
            <v>1.58894141562611</v>
          </cell>
          <cell r="AJ69">
            <v>0.0304185124701699</v>
          </cell>
          <cell r="AK69">
            <v>0.0321839065739895</v>
          </cell>
          <cell r="AL69">
            <v>0.940124639531537</v>
          </cell>
          <cell r="AM69">
            <v>0.936788521009798</v>
          </cell>
          <cell r="AN69">
            <v>0.31375</v>
          </cell>
          <cell r="AO69">
            <v>0.133</v>
          </cell>
        </row>
        <row r="69">
          <cell r="AQ69">
            <v>-3.09862228212381</v>
          </cell>
          <cell r="AR69">
            <v>-2.75862228212381</v>
          </cell>
        </row>
        <row r="69">
          <cell r="AT69">
            <v>0.0075</v>
          </cell>
        </row>
        <row r="69">
          <cell r="AV69">
            <v>0.008</v>
          </cell>
          <cell r="AW69">
            <v>0.02</v>
          </cell>
          <cell r="AX69">
            <v>-0.005</v>
          </cell>
        </row>
        <row r="69">
          <cell r="AZ69">
            <v>1.2</v>
          </cell>
          <cell r="BA69">
            <v>1</v>
          </cell>
          <cell r="BB69">
            <v>-0.34</v>
          </cell>
        </row>
        <row r="69">
          <cell r="BD69">
            <v>3.30375</v>
          </cell>
          <cell r="BE69">
            <v>2.88031199446184</v>
          </cell>
        </row>
        <row r="69">
          <cell r="BG69">
            <v>1.1</v>
          </cell>
        </row>
        <row r="70">
          <cell r="A70">
            <v>38047</v>
          </cell>
          <cell r="B70">
            <v>3.115</v>
          </cell>
          <cell r="C70">
            <v>-0.34</v>
          </cell>
          <cell r="D70">
            <v>-0.220418862476617</v>
          </cell>
          <cell r="E70">
            <v>-0.18125</v>
          </cell>
          <cell r="F70">
            <v>0.17375</v>
          </cell>
          <cell r="G70">
            <v>0.30375</v>
          </cell>
          <cell r="H70">
            <v>0.31375</v>
          </cell>
          <cell r="I70">
            <v>0.45375</v>
          </cell>
          <cell r="J70">
            <v>0.06875</v>
          </cell>
          <cell r="K70">
            <v>0.1125</v>
          </cell>
          <cell r="L70">
            <v>0.63</v>
          </cell>
          <cell r="M70">
            <v>-0.23</v>
          </cell>
          <cell r="N70">
            <v>0.055</v>
          </cell>
          <cell r="O70">
            <v>0.075</v>
          </cell>
          <cell r="P70">
            <v>-0.19</v>
          </cell>
          <cell r="Q70">
            <v>0.3875</v>
          </cell>
          <cell r="R70">
            <v>0.3475</v>
          </cell>
          <cell r="S70">
            <v>0.3475</v>
          </cell>
          <cell r="T70">
            <v>0.75</v>
          </cell>
          <cell r="U70">
            <v>0.3475</v>
          </cell>
          <cell r="V70">
            <v>2.775</v>
          </cell>
          <cell r="W70">
            <v>2.89458113752338</v>
          </cell>
          <cell r="X70">
            <v>2.93375</v>
          </cell>
        </row>
        <row r="70">
          <cell r="Z70">
            <v>0.18</v>
          </cell>
          <cell r="AA70">
            <v>0.238959091641124</v>
          </cell>
          <cell r="AB70">
            <v>4.17708018459287</v>
          </cell>
          <cell r="AC70">
            <v>4.35708018459287</v>
          </cell>
          <cell r="AD70">
            <v>4.41603927623399</v>
          </cell>
          <cell r="AE70">
            <v>2.925</v>
          </cell>
          <cell r="AF70">
            <v>2.885</v>
          </cell>
          <cell r="AG70">
            <v>3.19</v>
          </cell>
          <cell r="AH70">
            <v>-0.17</v>
          </cell>
          <cell r="AI70">
            <v>1.58812739143633</v>
          </cell>
          <cell r="AJ70">
            <v>0.0310144671696113</v>
          </cell>
          <cell r="AK70">
            <v>0.0329595132451983</v>
          </cell>
          <cell r="AL70">
            <v>0.936705083998472</v>
          </cell>
          <cell r="AM70">
            <v>0.932902923363629</v>
          </cell>
          <cell r="AN70">
            <v>0.31375</v>
          </cell>
          <cell r="AO70">
            <v>0.12</v>
          </cell>
        </row>
        <row r="70">
          <cell r="AQ70">
            <v>-2.99862671074451</v>
          </cell>
          <cell r="AR70">
            <v>-2.65862671074451</v>
          </cell>
        </row>
        <row r="70">
          <cell r="AT70">
            <v>0.0075</v>
          </cell>
        </row>
        <row r="70">
          <cell r="AV70">
            <v>0.008</v>
          </cell>
          <cell r="AW70">
            <v>0.02</v>
          </cell>
          <cell r="AX70">
            <v>-0.005</v>
          </cell>
        </row>
        <row r="70">
          <cell r="AZ70">
            <v>0.95</v>
          </cell>
          <cell r="BA70">
            <v>0.75</v>
          </cell>
          <cell r="BB70">
            <v>-0.34</v>
          </cell>
        </row>
        <row r="70">
          <cell r="BD70">
            <v>3.20375</v>
          </cell>
          <cell r="BE70">
            <v>2.78031471722326</v>
          </cell>
        </row>
        <row r="70">
          <cell r="BG70">
            <v>0.75</v>
          </cell>
        </row>
        <row r="71">
          <cell r="A71">
            <v>38078</v>
          </cell>
          <cell r="B71">
            <v>2.945</v>
          </cell>
          <cell r="C71">
            <v>-0.37</v>
          </cell>
          <cell r="D71">
            <v>-0.263654915508404</v>
          </cell>
          <cell r="E71">
            <v>-0.303534322192752</v>
          </cell>
          <cell r="F71">
            <v>0.1325</v>
          </cell>
          <cell r="G71">
            <v>0.1325</v>
          </cell>
          <cell r="H71">
            <v>0.1675</v>
          </cell>
          <cell r="I71">
            <v>0.1675</v>
          </cell>
          <cell r="J71">
            <v>0.06875</v>
          </cell>
          <cell r="K71">
            <v>0.1125</v>
          </cell>
          <cell r="L71">
            <v>0.3225</v>
          </cell>
          <cell r="M71">
            <v>-0.33</v>
          </cell>
          <cell r="N71">
            <v>0.105</v>
          </cell>
          <cell r="O71">
            <v>0.05</v>
          </cell>
          <cell r="P71">
            <v>-0.3</v>
          </cell>
          <cell r="Q71">
            <v>0.3625</v>
          </cell>
          <cell r="R71">
            <v>0.3225</v>
          </cell>
          <cell r="S71">
            <v>0.3225</v>
          </cell>
          <cell r="T71">
            <v>0.4</v>
          </cell>
          <cell r="U71">
            <v>0.3225</v>
          </cell>
          <cell r="V71">
            <v>2.575</v>
          </cell>
          <cell r="W71">
            <v>2.6813450844916</v>
          </cell>
          <cell r="X71">
            <v>2.64146567780725</v>
          </cell>
        </row>
        <row r="71">
          <cell r="Z71">
            <v>0.16</v>
          </cell>
          <cell r="AA71">
            <v>0.1</v>
          </cell>
          <cell r="AB71">
            <v>3.87418000530675</v>
          </cell>
          <cell r="AC71">
            <v>4.03418000530675</v>
          </cell>
          <cell r="AD71">
            <v>3.97418000530675</v>
          </cell>
          <cell r="AE71">
            <v>2.645</v>
          </cell>
          <cell r="AF71">
            <v>2.615</v>
          </cell>
          <cell r="AG71">
            <v>2.995</v>
          </cell>
          <cell r="AH71">
            <v>-0.215</v>
          </cell>
          <cell r="AI71">
            <v>1.58736965424424</v>
          </cell>
          <cell r="AJ71">
            <v>0.03165152232551</v>
          </cell>
          <cell r="AK71">
            <v>0.0337420360848437</v>
          </cell>
          <cell r="AL71">
            <v>0.932967679641543</v>
          </cell>
          <cell r="AM71">
            <v>0.928737352974821</v>
          </cell>
          <cell r="AN71">
            <v>0.1325</v>
          </cell>
          <cell r="AO71">
            <v>0.124</v>
          </cell>
        </row>
        <row r="71">
          <cell r="AQ71">
            <v>-2.92056210400141</v>
          </cell>
          <cell r="AR71">
            <v>-2.55056210400141</v>
          </cell>
        </row>
        <row r="71">
          <cell r="AT71">
            <v>0.0075</v>
          </cell>
        </row>
        <row r="71">
          <cell r="AV71">
            <v>0.0025</v>
          </cell>
          <cell r="AW71">
            <v>0.005</v>
          </cell>
          <cell r="AX71">
            <v>-0.1025</v>
          </cell>
        </row>
        <row r="71">
          <cell r="AZ71">
            <v>0.6</v>
          </cell>
          <cell r="BA71">
            <v>0.4</v>
          </cell>
          <cell r="BB71">
            <v>-0.37</v>
          </cell>
        </row>
        <row r="71">
          <cell r="BD71">
            <v>3.01875</v>
          </cell>
          <cell r="BE71">
            <v>2.57666164194518</v>
          </cell>
        </row>
        <row r="71">
          <cell r="BG71">
            <v>0.45</v>
          </cell>
        </row>
        <row r="72">
          <cell r="A72">
            <v>38108</v>
          </cell>
          <cell r="B72">
            <v>2.956</v>
          </cell>
          <cell r="C72">
            <v>-0.37</v>
          </cell>
          <cell r="D72">
            <v>-0.263614885172296</v>
          </cell>
          <cell r="E72">
            <v>-0.303509303232685</v>
          </cell>
          <cell r="F72">
            <v>0.1325</v>
          </cell>
          <cell r="G72">
            <v>0.1325</v>
          </cell>
          <cell r="H72">
            <v>0.1675</v>
          </cell>
          <cell r="I72">
            <v>0.1675</v>
          </cell>
          <cell r="J72">
            <v>0.06875</v>
          </cell>
          <cell r="K72">
            <v>0.1125</v>
          </cell>
          <cell r="L72">
            <v>0.3225</v>
          </cell>
          <cell r="M72">
            <v>-0.33</v>
          </cell>
          <cell r="N72">
            <v>0.105</v>
          </cell>
          <cell r="O72">
            <v>0.05</v>
          </cell>
          <cell r="P72">
            <v>-0.3</v>
          </cell>
          <cell r="Q72">
            <v>0.3575</v>
          </cell>
          <cell r="R72">
            <v>0.3175</v>
          </cell>
          <cell r="S72">
            <v>0.3175</v>
          </cell>
          <cell r="T72">
            <v>0.45</v>
          </cell>
          <cell r="U72">
            <v>0.3175</v>
          </cell>
          <cell r="V72">
            <v>2.586</v>
          </cell>
          <cell r="W72">
            <v>2.6923851148277</v>
          </cell>
          <cell r="X72">
            <v>2.65249069676731</v>
          </cell>
        </row>
        <row r="72">
          <cell r="Z72">
            <v>0.16</v>
          </cell>
          <cell r="AA72">
            <v>0.1</v>
          </cell>
          <cell r="AB72">
            <v>3.88926590595032</v>
          </cell>
          <cell r="AC72">
            <v>4.04926590595032</v>
          </cell>
          <cell r="AD72">
            <v>3.98926590595032</v>
          </cell>
          <cell r="AE72">
            <v>2.656</v>
          </cell>
          <cell r="AF72">
            <v>2.626</v>
          </cell>
          <cell r="AG72">
            <v>3.006</v>
          </cell>
          <cell r="AH72">
            <v>-0.215</v>
          </cell>
          <cell r="AI72">
            <v>1.58677236259409</v>
          </cell>
          <cell r="AJ72">
            <v>0.0322680274452716</v>
          </cell>
          <cell r="AK72">
            <v>0.0344512398735857</v>
          </cell>
          <cell r="AL72">
            <v>0.929271225674308</v>
          </cell>
          <cell r="AM72">
            <v>0.924709581245409</v>
          </cell>
          <cell r="AN72">
            <v>0.1325</v>
          </cell>
          <cell r="AO72">
            <v>0.12</v>
          </cell>
        </row>
        <row r="72">
          <cell r="AQ72">
            <v>-2.93053709549895</v>
          </cell>
          <cell r="AR72">
            <v>-2.56053709549895</v>
          </cell>
        </row>
        <row r="72">
          <cell r="AT72">
            <v>0.0075</v>
          </cell>
        </row>
        <row r="72">
          <cell r="AV72">
            <v>0.0025</v>
          </cell>
          <cell r="AW72">
            <v>0.005</v>
          </cell>
          <cell r="AX72">
            <v>-0.1025</v>
          </cell>
        </row>
        <row r="72">
          <cell r="AZ72">
            <v>0.65</v>
          </cell>
          <cell r="BA72">
            <v>0.45</v>
          </cell>
          <cell r="BB72">
            <v>-0.37</v>
          </cell>
        </row>
        <row r="72">
          <cell r="BD72">
            <v>3.02975</v>
          </cell>
          <cell r="BE72">
            <v>2.58766226741918</v>
          </cell>
        </row>
        <row r="72">
          <cell r="BG72">
            <v>0.5</v>
          </cell>
        </row>
        <row r="73">
          <cell r="A73">
            <v>38139</v>
          </cell>
          <cell r="B73">
            <v>3.006</v>
          </cell>
          <cell r="C73">
            <v>-0.37</v>
          </cell>
          <cell r="D73">
            <v>-0.263571857995103</v>
          </cell>
          <cell r="E73">
            <v>-0.303482411246939</v>
          </cell>
          <cell r="F73">
            <v>0.1325</v>
          </cell>
          <cell r="G73">
            <v>0.1325</v>
          </cell>
          <cell r="H73">
            <v>0.1675</v>
          </cell>
          <cell r="I73">
            <v>0.1675</v>
          </cell>
          <cell r="J73">
            <v>0.06875</v>
          </cell>
          <cell r="K73">
            <v>0.1125</v>
          </cell>
          <cell r="L73">
            <v>0.3225</v>
          </cell>
          <cell r="M73">
            <v>-0.33</v>
          </cell>
          <cell r="N73">
            <v>0.105</v>
          </cell>
          <cell r="O73">
            <v>0.05</v>
          </cell>
          <cell r="P73">
            <v>-0.3</v>
          </cell>
          <cell r="Q73">
            <v>0.3525</v>
          </cell>
          <cell r="R73">
            <v>0.3125</v>
          </cell>
          <cell r="S73">
            <v>0.3125</v>
          </cell>
          <cell r="T73">
            <v>0.45</v>
          </cell>
          <cell r="U73">
            <v>0.3125</v>
          </cell>
          <cell r="V73">
            <v>2.636</v>
          </cell>
          <cell r="W73">
            <v>2.7424281420049</v>
          </cell>
          <cell r="X73">
            <v>2.70251758875306</v>
          </cell>
          <cell r="Y73" t="str">
            <v>Nov 04</v>
          </cell>
          <cell r="Z73">
            <v>0.16</v>
          </cell>
          <cell r="AA73">
            <v>0.1</v>
          </cell>
          <cell r="AB73">
            <v>3.96286162714926</v>
          </cell>
          <cell r="AC73">
            <v>4.12286162714926</v>
          </cell>
          <cell r="AD73">
            <v>4.06286162714926</v>
          </cell>
          <cell r="AE73">
            <v>2.706</v>
          </cell>
          <cell r="AF73">
            <v>2.676</v>
          </cell>
          <cell r="AG73">
            <v>3.056</v>
          </cell>
          <cell r="AH73">
            <v>-0.215</v>
          </cell>
          <cell r="AI73">
            <v>1.58613085618118</v>
          </cell>
          <cell r="AJ73">
            <v>0.0329050828701734</v>
          </cell>
          <cell r="AK73">
            <v>0.0351840839663899</v>
          </cell>
          <cell r="AL73">
            <v>0.925370456450111</v>
          </cell>
          <cell r="AM73">
            <v>0.920455684418651</v>
          </cell>
          <cell r="AN73">
            <v>0.1325</v>
          </cell>
          <cell r="AO73">
            <v>0.124</v>
          </cell>
        </row>
        <row r="73">
          <cell r="AQ73">
            <v>-2.97651021475371</v>
          </cell>
          <cell r="AR73">
            <v>-2.60651021475371</v>
          </cell>
        </row>
        <row r="73">
          <cell r="AT73">
            <v>0.0075</v>
          </cell>
        </row>
        <row r="73">
          <cell r="AV73">
            <v>0.0025</v>
          </cell>
          <cell r="AW73">
            <v>0.005</v>
          </cell>
          <cell r="AX73">
            <v>-0.1025</v>
          </cell>
        </row>
        <row r="73">
          <cell r="AZ73">
            <v>0.65</v>
          </cell>
          <cell r="BA73">
            <v>0.45</v>
          </cell>
          <cell r="BB73">
            <v>-0.37</v>
          </cell>
        </row>
        <row r="73">
          <cell r="BD73">
            <v>3.07975</v>
          </cell>
          <cell r="BE73">
            <v>2.63766293971883</v>
          </cell>
        </row>
        <row r="73">
          <cell r="BG73">
            <v>0.5</v>
          </cell>
        </row>
        <row r="74">
          <cell r="A74">
            <v>38169</v>
          </cell>
          <cell r="B74">
            <v>3.055</v>
          </cell>
          <cell r="C74">
            <v>-0.37</v>
          </cell>
          <cell r="D74">
            <v>-0.263538138680401</v>
          </cell>
          <cell r="E74">
            <v>-0.303461336675251</v>
          </cell>
          <cell r="F74">
            <v>0.1325</v>
          </cell>
          <cell r="G74">
            <v>0.1325</v>
          </cell>
          <cell r="H74">
            <v>0.1675</v>
          </cell>
          <cell r="I74">
            <v>0.1675</v>
          </cell>
          <cell r="J74">
            <v>0.06875</v>
          </cell>
          <cell r="K74">
            <v>0.1125</v>
          </cell>
          <cell r="L74">
            <v>0.3225</v>
          </cell>
          <cell r="M74">
            <v>-0.33</v>
          </cell>
          <cell r="N74">
            <v>0.105</v>
          </cell>
          <cell r="O74">
            <v>0.05</v>
          </cell>
          <cell r="P74">
            <v>-0.3</v>
          </cell>
          <cell r="Q74">
            <v>0.3525</v>
          </cell>
          <cell r="R74">
            <v>0.3125</v>
          </cell>
          <cell r="S74">
            <v>0.3125</v>
          </cell>
          <cell r="T74">
            <v>0.5</v>
          </cell>
          <cell r="U74">
            <v>0.3125</v>
          </cell>
          <cell r="V74">
            <v>2.685</v>
          </cell>
          <cell r="W74">
            <v>2.7914618613196</v>
          </cell>
          <cell r="X74">
            <v>2.75153866332475</v>
          </cell>
          <cell r="Y74">
            <v>4.27899397469277</v>
          </cell>
          <cell r="Z74">
            <v>0.16</v>
          </cell>
          <cell r="AA74">
            <v>0.1</v>
          </cell>
          <cell r="AB74">
            <v>4.03524787820815</v>
          </cell>
          <cell r="AC74">
            <v>4.19524787820815</v>
          </cell>
          <cell r="AD74">
            <v>4.13524787820815</v>
          </cell>
          <cell r="AE74">
            <v>2.755</v>
          </cell>
          <cell r="AF74">
            <v>2.725</v>
          </cell>
          <cell r="AG74">
            <v>3.105</v>
          </cell>
          <cell r="AH74">
            <v>-0.215</v>
          </cell>
          <cell r="AI74">
            <v>1.58562848617906</v>
          </cell>
          <cell r="AJ74">
            <v>0.0335215882501805</v>
          </cell>
          <cell r="AK74">
            <v>0.0358562309126795</v>
          </cell>
          <cell r="AL74">
            <v>0.921518168161441</v>
          </cell>
          <cell r="AM74">
            <v>0.916333536917302</v>
          </cell>
          <cell r="AN74">
            <v>0.1325</v>
          </cell>
          <cell r="AO74">
            <v>0.12</v>
          </cell>
        </row>
        <row r="74">
          <cell r="AQ74">
            <v>-3.02048914899093</v>
          </cell>
          <cell r="AR74">
            <v>-2.65048914899093</v>
          </cell>
        </row>
        <row r="74">
          <cell r="AT74">
            <v>0.0075</v>
          </cell>
        </row>
        <row r="74">
          <cell r="AV74">
            <v>0.0025</v>
          </cell>
          <cell r="AW74">
            <v>0.005</v>
          </cell>
          <cell r="AX74">
            <v>-0.1025</v>
          </cell>
        </row>
        <row r="74">
          <cell r="AZ74">
            <v>0.7</v>
          </cell>
          <cell r="BA74">
            <v>0.5</v>
          </cell>
          <cell r="BB74">
            <v>-0.37</v>
          </cell>
        </row>
        <row r="74">
          <cell r="BD74">
            <v>3.12875</v>
          </cell>
          <cell r="BE74">
            <v>2.68666346658312</v>
          </cell>
        </row>
        <row r="74">
          <cell r="BG74">
            <v>0.55</v>
          </cell>
        </row>
        <row r="75">
          <cell r="A75">
            <v>38200</v>
          </cell>
          <cell r="B75">
            <v>3.11</v>
          </cell>
          <cell r="C75">
            <v>-0.37</v>
          </cell>
          <cell r="D75">
            <v>-0.263513110835707</v>
          </cell>
          <cell r="E75">
            <v>-0.303445694272318</v>
          </cell>
          <cell r="F75">
            <v>0.1325</v>
          </cell>
          <cell r="G75">
            <v>0.1325</v>
          </cell>
          <cell r="H75">
            <v>0.1675</v>
          </cell>
          <cell r="I75">
            <v>0.1675</v>
          </cell>
          <cell r="J75">
            <v>0.06875</v>
          </cell>
          <cell r="K75">
            <v>0.1125</v>
          </cell>
          <cell r="L75">
            <v>0.3225</v>
          </cell>
          <cell r="M75">
            <v>-0.33</v>
          </cell>
          <cell r="N75">
            <v>0.105</v>
          </cell>
          <cell r="O75">
            <v>0.05</v>
          </cell>
          <cell r="P75">
            <v>-0.3</v>
          </cell>
          <cell r="Q75">
            <v>0.3525</v>
          </cell>
          <cell r="R75">
            <v>0.3125</v>
          </cell>
          <cell r="S75">
            <v>0.3125</v>
          </cell>
          <cell r="T75">
            <v>0.55</v>
          </cell>
          <cell r="U75">
            <v>0.3125</v>
          </cell>
          <cell r="V75">
            <v>2.74</v>
          </cell>
          <cell r="W75">
            <v>2.84648688916429</v>
          </cell>
          <cell r="X75">
            <v>2.80655430572768</v>
          </cell>
          <cell r="Y75">
            <v>4.46408807252723</v>
          </cell>
          <cell r="Z75">
            <v>0.16</v>
          </cell>
          <cell r="AA75">
            <v>0.1</v>
          </cell>
          <cell r="AB75">
            <v>4.1169387465495</v>
          </cell>
          <cell r="AC75">
            <v>4.2769387465495</v>
          </cell>
          <cell r="AD75">
            <v>4.2169387465495</v>
          </cell>
          <cell r="AE75">
            <v>2.81</v>
          </cell>
          <cell r="AF75">
            <v>2.78</v>
          </cell>
          <cell r="AG75">
            <v>3.16</v>
          </cell>
          <cell r="AH75">
            <v>-0.215</v>
          </cell>
          <cell r="AI75">
            <v>1.58525581247428</v>
          </cell>
          <cell r="AJ75">
            <v>0.0341586439439188</v>
          </cell>
          <cell r="AK75">
            <v>0.03651014729562</v>
          </cell>
          <cell r="AL75">
            <v>0.917458745028242</v>
          </cell>
          <cell r="AM75">
            <v>0.912082533714648</v>
          </cell>
          <cell r="AN75">
            <v>0.1325</v>
          </cell>
          <cell r="AO75">
            <v>0.12</v>
          </cell>
        </row>
        <row r="75">
          <cell r="AQ75">
            <v>-3.07047351312632</v>
          </cell>
          <cell r="AR75">
            <v>-2.70047351312632</v>
          </cell>
        </row>
        <row r="75">
          <cell r="AT75">
            <v>0.0075</v>
          </cell>
        </row>
        <row r="75">
          <cell r="AV75">
            <v>0.0025</v>
          </cell>
          <cell r="AW75">
            <v>0.005</v>
          </cell>
          <cell r="AX75">
            <v>-0.1025</v>
          </cell>
        </row>
        <row r="75">
          <cell r="AZ75">
            <v>0.75</v>
          </cell>
          <cell r="BA75">
            <v>0.55</v>
          </cell>
          <cell r="BB75">
            <v>-0.37</v>
          </cell>
        </row>
        <row r="75">
          <cell r="BD75">
            <v>3.18375</v>
          </cell>
          <cell r="BE75">
            <v>2.74166385764319</v>
          </cell>
        </row>
        <row r="75">
          <cell r="BG75">
            <v>0.6</v>
          </cell>
        </row>
        <row r="76">
          <cell r="A76">
            <v>38231</v>
          </cell>
          <cell r="B76">
            <v>3.08</v>
          </cell>
          <cell r="C76">
            <v>-0.37</v>
          </cell>
          <cell r="D76">
            <v>-0.263487793525119</v>
          </cell>
          <cell r="E76">
            <v>-0.3034298709532</v>
          </cell>
          <cell r="F76">
            <v>0.1325</v>
          </cell>
          <cell r="G76">
            <v>0.1325</v>
          </cell>
          <cell r="H76">
            <v>0.1675</v>
          </cell>
          <cell r="I76">
            <v>0.1675</v>
          </cell>
          <cell r="J76">
            <v>0.06875</v>
          </cell>
          <cell r="K76">
            <v>0.1125</v>
          </cell>
          <cell r="L76">
            <v>0.3225</v>
          </cell>
          <cell r="M76">
            <v>-0.33</v>
          </cell>
          <cell r="N76">
            <v>0.105</v>
          </cell>
          <cell r="O76">
            <v>0.05</v>
          </cell>
          <cell r="P76">
            <v>-0.3</v>
          </cell>
          <cell r="Q76">
            <v>0.3525</v>
          </cell>
          <cell r="R76">
            <v>0.3125</v>
          </cell>
          <cell r="S76">
            <v>0.3125</v>
          </cell>
          <cell r="T76">
            <v>0.55</v>
          </cell>
          <cell r="U76">
            <v>0.3125</v>
          </cell>
          <cell r="V76">
            <v>2.71</v>
          </cell>
          <cell r="W76">
            <v>2.81651220647488</v>
          </cell>
          <cell r="X76">
            <v>2.7765701290468</v>
          </cell>
          <cell r="Y76">
            <v>4.14678390481101</v>
          </cell>
          <cell r="Z76">
            <v>0.16</v>
          </cell>
          <cell r="AA76">
            <v>0.1</v>
          </cell>
          <cell r="AB76">
            <v>4.07089491759104</v>
          </cell>
          <cell r="AC76">
            <v>4.23089491759104</v>
          </cell>
          <cell r="AD76">
            <v>4.17089491759104</v>
          </cell>
          <cell r="AE76">
            <v>2.78</v>
          </cell>
          <cell r="AF76">
            <v>2.75</v>
          </cell>
          <cell r="AG76">
            <v>3.13</v>
          </cell>
          <cell r="AH76">
            <v>-0.215</v>
          </cell>
          <cell r="AI76">
            <v>1.58487900670625</v>
          </cell>
          <cell r="AJ76">
            <v>0.0347956997742167</v>
          </cell>
          <cell r="AK76">
            <v>0.0371640638222779</v>
          </cell>
          <cell r="AL76">
            <v>0.913320548226371</v>
          </cell>
          <cell r="AM76">
            <v>0.907752767639166</v>
          </cell>
          <cell r="AN76">
            <v>0.1325</v>
          </cell>
          <cell r="AO76">
            <v>0.124</v>
          </cell>
        </row>
        <row r="76">
          <cell r="AQ76">
            <v>-3.05145769642115</v>
          </cell>
          <cell r="AR76">
            <v>-2.68145769642115</v>
          </cell>
        </row>
        <row r="76">
          <cell r="AT76">
            <v>0.0075</v>
          </cell>
        </row>
        <row r="76">
          <cell r="AV76">
            <v>0.0025</v>
          </cell>
          <cell r="AW76">
            <v>0.005</v>
          </cell>
          <cell r="AX76">
            <v>-0.1025</v>
          </cell>
        </row>
        <row r="76">
          <cell r="AZ76">
            <v>0.75</v>
          </cell>
          <cell r="BA76">
            <v>0.55</v>
          </cell>
          <cell r="BB76">
            <v>-0.37</v>
          </cell>
        </row>
        <row r="76">
          <cell r="BD76">
            <v>3.15375</v>
          </cell>
          <cell r="BE76">
            <v>2.71166425322617</v>
          </cell>
        </row>
        <row r="76">
          <cell r="BG76">
            <v>0.6</v>
          </cell>
        </row>
        <row r="77">
          <cell r="A77">
            <v>38261</v>
          </cell>
          <cell r="B77">
            <v>3.085</v>
          </cell>
          <cell r="C77">
            <v>-0.37</v>
          </cell>
          <cell r="D77">
            <v>-0.263473006255291</v>
          </cell>
          <cell r="E77">
            <v>-0.303420628909557</v>
          </cell>
          <cell r="F77">
            <v>0.1325</v>
          </cell>
          <cell r="G77">
            <v>0.1325</v>
          </cell>
          <cell r="H77">
            <v>0.1675</v>
          </cell>
          <cell r="I77">
            <v>0.1675</v>
          </cell>
          <cell r="J77">
            <v>0.06875</v>
          </cell>
          <cell r="K77">
            <v>0.1125</v>
          </cell>
          <cell r="L77">
            <v>0.3225</v>
          </cell>
          <cell r="M77">
            <v>-0.33</v>
          </cell>
          <cell r="N77">
            <v>0.105</v>
          </cell>
          <cell r="O77">
            <v>0.05</v>
          </cell>
          <cell r="P77">
            <v>-0.3</v>
          </cell>
          <cell r="Q77">
            <v>0.3525</v>
          </cell>
          <cell r="R77">
            <v>0.3125</v>
          </cell>
          <cell r="S77">
            <v>0.3125</v>
          </cell>
          <cell r="T77">
            <v>0.6</v>
          </cell>
          <cell r="U77">
            <v>0.3125</v>
          </cell>
          <cell r="V77">
            <v>2.715</v>
          </cell>
          <cell r="W77">
            <v>2.82152699374471</v>
          </cell>
          <cell r="X77">
            <v>2.78157937109044</v>
          </cell>
          <cell r="Y77" t="str">
            <v>Wtr</v>
          </cell>
          <cell r="Z77">
            <v>0.16</v>
          </cell>
          <cell r="AA77">
            <v>0.1</v>
          </cell>
          <cell r="AB77">
            <v>4.07783966044359</v>
          </cell>
          <cell r="AC77">
            <v>4.23783966044359</v>
          </cell>
          <cell r="AD77">
            <v>4.17783966044359</v>
          </cell>
          <cell r="AE77">
            <v>2.785</v>
          </cell>
          <cell r="AF77">
            <v>2.755</v>
          </cell>
          <cell r="AG77">
            <v>3.135</v>
          </cell>
          <cell r="AH77">
            <v>-0.215</v>
          </cell>
          <cell r="AI77">
            <v>1.58465900581546</v>
          </cell>
          <cell r="AJ77">
            <v>0.0354122055464221</v>
          </cell>
          <cell r="AK77">
            <v>0.0377616395903724</v>
          </cell>
          <cell r="AL77">
            <v>0.909242038642404</v>
          </cell>
          <cell r="AM77">
            <v>0.903573676784582</v>
          </cell>
          <cell r="AN77">
            <v>0.1325</v>
          </cell>
          <cell r="AO77">
            <v>0.12</v>
          </cell>
        </row>
        <row r="77">
          <cell r="AQ77">
            <v>-3.06644845824056</v>
          </cell>
          <cell r="AR77">
            <v>-2.69644845824056</v>
          </cell>
        </row>
        <row r="77">
          <cell r="AT77">
            <v>0.0075</v>
          </cell>
        </row>
        <row r="77">
          <cell r="AV77">
            <v>0.0025</v>
          </cell>
          <cell r="AW77">
            <v>0.005</v>
          </cell>
          <cell r="AX77">
            <v>-0.1025</v>
          </cell>
        </row>
        <row r="77">
          <cell r="AZ77">
            <v>0.8</v>
          </cell>
          <cell r="BA77">
            <v>0.6</v>
          </cell>
          <cell r="BB77">
            <v>-0.37</v>
          </cell>
        </row>
        <row r="77">
          <cell r="BD77">
            <v>3.15875</v>
          </cell>
          <cell r="BE77">
            <v>2.71666448427726</v>
          </cell>
        </row>
        <row r="77">
          <cell r="BG77">
            <v>0.65</v>
          </cell>
        </row>
        <row r="78">
          <cell r="A78">
            <v>38292</v>
          </cell>
          <cell r="B78">
            <v>3.23</v>
          </cell>
          <cell r="C78">
            <v>-0.34</v>
          </cell>
          <cell r="D78">
            <v>-0.233467969380656</v>
          </cell>
          <cell r="E78">
            <v>-0.18</v>
          </cell>
          <cell r="F78">
            <v>0.175</v>
          </cell>
          <cell r="G78">
            <v>0.325</v>
          </cell>
          <cell r="H78">
            <v>0.325</v>
          </cell>
          <cell r="I78">
            <v>0.475</v>
          </cell>
          <cell r="J78">
            <v>0.07</v>
          </cell>
          <cell r="K78">
            <v>0.1125</v>
          </cell>
          <cell r="L78">
            <v>0.645</v>
          </cell>
          <cell r="M78">
            <v>-0.25</v>
          </cell>
          <cell r="N78">
            <v>0.105</v>
          </cell>
          <cell r="O78">
            <v>0.1</v>
          </cell>
          <cell r="P78">
            <v>0.248</v>
          </cell>
          <cell r="Q78">
            <v>0.3525</v>
          </cell>
          <cell r="R78">
            <v>0.3125</v>
          </cell>
          <cell r="S78">
            <v>0.3125</v>
          </cell>
          <cell r="T78">
            <v>0.8</v>
          </cell>
          <cell r="U78">
            <v>0.3125</v>
          </cell>
          <cell r="V78">
            <v>2.89</v>
          </cell>
          <cell r="W78">
            <v>2.99653203061934</v>
          </cell>
          <cell r="X78">
            <v>3.05</v>
          </cell>
        </row>
        <row r="78">
          <cell r="Z78">
            <v>0.16</v>
          </cell>
          <cell r="AA78">
            <v>0.240303313953275</v>
          </cell>
          <cell r="AB78">
            <v>4.34047860828103</v>
          </cell>
          <cell r="AC78">
            <v>4.50047860828103</v>
          </cell>
          <cell r="AD78">
            <v>4.5807819222343</v>
          </cell>
          <cell r="AE78">
            <v>3.478</v>
          </cell>
          <cell r="AF78">
            <v>2.98</v>
          </cell>
          <cell r="AG78">
            <v>3.33</v>
          </cell>
          <cell r="AH78">
            <v>-0.14</v>
          </cell>
          <cell r="AI78">
            <v>1.58458408253929</v>
          </cell>
          <cell r="AJ78">
            <v>0.0360492616453074</v>
          </cell>
          <cell r="AK78">
            <v>0.0383452729389098</v>
          </cell>
          <cell r="AL78">
            <v>0.904952573108634</v>
          </cell>
          <cell r="AM78">
            <v>0.899268432710972</v>
          </cell>
          <cell r="AN78">
            <v>0.325</v>
          </cell>
          <cell r="AO78">
            <v>0.124</v>
          </cell>
        </row>
        <row r="78">
          <cell r="AQ78">
            <v>-3.11839735349003</v>
          </cell>
          <cell r="AR78">
            <v>-2.77839735349003</v>
          </cell>
        </row>
        <row r="78">
          <cell r="AT78">
            <v>0.0075</v>
          </cell>
        </row>
        <row r="78">
          <cell r="AV78">
            <v>0.008</v>
          </cell>
          <cell r="AW78">
            <v>0.02</v>
          </cell>
          <cell r="AX78">
            <v>-0.005</v>
          </cell>
        </row>
        <row r="78">
          <cell r="AZ78">
            <v>1</v>
          </cell>
          <cell r="BA78">
            <v>0.8</v>
          </cell>
          <cell r="BB78">
            <v>-0.34</v>
          </cell>
        </row>
        <row r="78">
          <cell r="BD78">
            <v>3.32</v>
          </cell>
          <cell r="BE78">
            <v>2.89532660153097</v>
          </cell>
        </row>
        <row r="78">
          <cell r="BG78">
            <v>0.8</v>
          </cell>
        </row>
        <row r="79">
          <cell r="A79">
            <v>38322</v>
          </cell>
          <cell r="B79">
            <v>3.365</v>
          </cell>
          <cell r="C79">
            <v>-0.34</v>
          </cell>
          <cell r="D79">
            <v>-0.233464000444954</v>
          </cell>
          <cell r="E79">
            <v>-0.18</v>
          </cell>
          <cell r="F79">
            <v>0.175</v>
          </cell>
          <cell r="G79">
            <v>0.325</v>
          </cell>
          <cell r="H79">
            <v>0.325</v>
          </cell>
          <cell r="I79">
            <v>0.475</v>
          </cell>
          <cell r="J79">
            <v>0.07</v>
          </cell>
          <cell r="K79">
            <v>0.1125</v>
          </cell>
          <cell r="L79">
            <v>0.9</v>
          </cell>
          <cell r="M79">
            <v>-0.25</v>
          </cell>
          <cell r="N79">
            <v>0.105</v>
          </cell>
          <cell r="O79">
            <v>0.1</v>
          </cell>
          <cell r="P79">
            <v>0.308</v>
          </cell>
          <cell r="Q79">
            <v>0.3525</v>
          </cell>
          <cell r="R79">
            <v>0.3125</v>
          </cell>
          <cell r="S79">
            <v>0.3125</v>
          </cell>
          <cell r="T79">
            <v>1</v>
          </cell>
          <cell r="U79">
            <v>0.3125</v>
          </cell>
          <cell r="V79">
            <v>3.025</v>
          </cell>
          <cell r="W79">
            <v>3.13153599955505</v>
          </cell>
          <cell r="X79">
            <v>3.185</v>
          </cell>
          <cell r="Y79" t="str">
            <v>Sum</v>
          </cell>
          <cell r="Z79">
            <v>0.16</v>
          </cell>
          <cell r="AA79">
            <v>0.24029436159533</v>
          </cell>
          <cell r="AB79">
            <v>4.54306527391172</v>
          </cell>
          <cell r="AC79">
            <v>4.70306527391172</v>
          </cell>
          <cell r="AD79">
            <v>4.78335963550705</v>
          </cell>
          <cell r="AE79">
            <v>3.673</v>
          </cell>
          <cell r="AF79">
            <v>3.115</v>
          </cell>
          <cell r="AG79">
            <v>3.465</v>
          </cell>
          <cell r="AH79">
            <v>-0.14</v>
          </cell>
          <cell r="AI79">
            <v>1.58452504979577</v>
          </cell>
          <cell r="AJ79">
            <v>0.036665767677357</v>
          </cell>
          <cell r="AK79">
            <v>0.0389100795141424</v>
          </cell>
          <cell r="AL79">
            <v>0.900730110993651</v>
          </cell>
          <cell r="AM79">
            <v>0.895039147105711</v>
          </cell>
          <cell r="AN79">
            <v>0.325</v>
          </cell>
          <cell r="AO79">
            <v>0.12</v>
          </cell>
        </row>
        <row r="79">
          <cell r="AQ79">
            <v>-3.25339932351592</v>
          </cell>
          <cell r="AR79">
            <v>-2.91339932351592</v>
          </cell>
        </row>
        <row r="79">
          <cell r="AT79">
            <v>0.0075</v>
          </cell>
        </row>
        <row r="79">
          <cell r="AV79">
            <v>0.008</v>
          </cell>
          <cell r="AW79">
            <v>0.02</v>
          </cell>
          <cell r="AX79">
            <v>-0.005</v>
          </cell>
        </row>
        <row r="79">
          <cell r="AZ79">
            <v>1.2</v>
          </cell>
          <cell r="BA79">
            <v>1</v>
          </cell>
          <cell r="BB79">
            <v>-0.34</v>
          </cell>
        </row>
        <row r="79">
          <cell r="BD79">
            <v>3.455</v>
          </cell>
          <cell r="BE79">
            <v>3.03032679997775</v>
          </cell>
        </row>
        <row r="79">
          <cell r="BG79">
            <v>1.1</v>
          </cell>
        </row>
        <row r="80">
          <cell r="A80">
            <v>38353</v>
          </cell>
          <cell r="B80">
            <v>3.43</v>
          </cell>
          <cell r="C80">
            <v>-0.34</v>
          </cell>
          <cell r="D80">
            <v>-0.233467528090993</v>
          </cell>
          <cell r="E80">
            <v>-0.18</v>
          </cell>
          <cell r="F80">
            <v>0.175</v>
          </cell>
          <cell r="G80">
            <v>0.325</v>
          </cell>
          <cell r="H80">
            <v>0.325</v>
          </cell>
          <cell r="I80">
            <v>0.475</v>
          </cell>
          <cell r="J80">
            <v>0.07</v>
          </cell>
          <cell r="K80">
            <v>0.1125</v>
          </cell>
          <cell r="L80">
            <v>1.535</v>
          </cell>
          <cell r="M80">
            <v>-0.25</v>
          </cell>
          <cell r="N80">
            <v>0.105</v>
          </cell>
          <cell r="O80">
            <v>0.1</v>
          </cell>
          <cell r="P80">
            <v>0.378</v>
          </cell>
          <cell r="Q80">
            <v>0.3575</v>
          </cell>
          <cell r="R80">
            <v>0.3175</v>
          </cell>
          <cell r="S80">
            <v>0.3175</v>
          </cell>
          <cell r="T80">
            <v>1</v>
          </cell>
          <cell r="U80">
            <v>0.3175</v>
          </cell>
          <cell r="V80">
            <v>3.09</v>
          </cell>
          <cell r="W80">
            <v>3.19653247190901</v>
          </cell>
          <cell r="X80">
            <v>3.25</v>
          </cell>
        </row>
        <row r="80">
          <cell r="Z80">
            <v>0.16</v>
          </cell>
          <cell r="AA80">
            <v>0.240302318544395</v>
          </cell>
          <cell r="AB80">
            <v>4.64083852688864</v>
          </cell>
          <cell r="AC80">
            <v>4.80083852688864</v>
          </cell>
          <cell r="AD80">
            <v>4.88114084543304</v>
          </cell>
          <cell r="AE80">
            <v>3.808</v>
          </cell>
          <cell r="AF80">
            <v>3.18</v>
          </cell>
          <cell r="AG80">
            <v>3.53</v>
          </cell>
          <cell r="AH80">
            <v>-0.14</v>
          </cell>
          <cell r="AI80">
            <v>1.5845775187136</v>
          </cell>
          <cell r="AJ80">
            <v>0.0373028240446653</v>
          </cell>
          <cell r="AK80">
            <v>0.039472083876777</v>
          </cell>
          <cell r="AL80">
            <v>0.896294445054871</v>
          </cell>
          <cell r="AM80">
            <v>0.89066099823268</v>
          </cell>
          <cell r="AN80">
            <v>0.325</v>
          </cell>
          <cell r="AO80">
            <v>0.12</v>
          </cell>
        </row>
        <row r="80">
          <cell r="AQ80">
            <v>-3.3184016965203</v>
          </cell>
          <cell r="AR80">
            <v>-2.9784016965203</v>
          </cell>
        </row>
        <row r="80">
          <cell r="AT80">
            <v>0.0075</v>
          </cell>
        </row>
        <row r="80">
          <cell r="AV80">
            <v>0.008</v>
          </cell>
          <cell r="AW80">
            <v>0.02</v>
          </cell>
          <cell r="AX80">
            <v>-0.005</v>
          </cell>
        </row>
        <row r="80">
          <cell r="AZ80">
            <v>1.2</v>
          </cell>
          <cell r="BA80">
            <v>1</v>
          </cell>
          <cell r="BB80">
            <v>-0.34</v>
          </cell>
        </row>
        <row r="80">
          <cell r="BD80">
            <v>3.52</v>
          </cell>
          <cell r="BE80">
            <v>3.09532662359545</v>
          </cell>
        </row>
        <row r="80">
          <cell r="BG80">
            <v>1.1</v>
          </cell>
        </row>
        <row r="81">
          <cell r="A81">
            <v>38384</v>
          </cell>
          <cell r="B81">
            <v>3.32</v>
          </cell>
          <cell r="C81">
            <v>-0.34</v>
          </cell>
          <cell r="D81">
            <v>-0.233438813018875</v>
          </cell>
          <cell r="E81">
            <v>-0.180000000000001</v>
          </cell>
          <cell r="F81">
            <v>0.175</v>
          </cell>
          <cell r="G81">
            <v>0.325</v>
          </cell>
          <cell r="H81">
            <v>0.325</v>
          </cell>
          <cell r="I81">
            <v>0.475</v>
          </cell>
          <cell r="J81">
            <v>0.07</v>
          </cell>
          <cell r="K81">
            <v>0.1125</v>
          </cell>
          <cell r="L81">
            <v>1.535</v>
          </cell>
          <cell r="M81">
            <v>-0.25</v>
          </cell>
          <cell r="N81">
            <v>0.105</v>
          </cell>
          <cell r="O81">
            <v>0.1</v>
          </cell>
          <cell r="P81">
            <v>0.248</v>
          </cell>
          <cell r="Q81">
            <v>0.355</v>
          </cell>
          <cell r="R81">
            <v>0.315</v>
          </cell>
          <cell r="S81">
            <v>0.315</v>
          </cell>
          <cell r="T81">
            <v>1</v>
          </cell>
          <cell r="U81">
            <v>0.315</v>
          </cell>
          <cell r="V81">
            <v>2.98</v>
          </cell>
          <cell r="W81">
            <v>3.08656118698112</v>
          </cell>
          <cell r="X81">
            <v>3.14</v>
          </cell>
        </row>
        <row r="81">
          <cell r="Z81">
            <v>0.16</v>
          </cell>
          <cell r="AA81">
            <v>0.24023756421308</v>
          </cell>
          <cell r="AB81">
            <v>4.47442463346864</v>
          </cell>
          <cell r="AC81">
            <v>4.63442463346864</v>
          </cell>
          <cell r="AD81">
            <v>4.71466219768172</v>
          </cell>
          <cell r="AE81">
            <v>3.568</v>
          </cell>
          <cell r="AF81">
            <v>3.07</v>
          </cell>
          <cell r="AG81">
            <v>3.42</v>
          </cell>
          <cell r="AH81">
            <v>-0.14</v>
          </cell>
          <cell r="AI81">
            <v>1.58415052217748</v>
          </cell>
          <cell r="AJ81">
            <v>0.0378167243881391</v>
          </cell>
          <cell r="AK81">
            <v>0.0400162760508058</v>
          </cell>
          <cell r="AL81">
            <v>0.892114977302803</v>
          </cell>
          <cell r="AM81">
            <v>0.886268912038496</v>
          </cell>
          <cell r="AN81">
            <v>0.325</v>
          </cell>
          <cell r="AO81">
            <v>0.133</v>
          </cell>
        </row>
        <row r="81">
          <cell r="AQ81">
            <v>-3.2084184525132</v>
          </cell>
          <cell r="AR81">
            <v>-2.8684184525132</v>
          </cell>
        </row>
        <row r="81">
          <cell r="AT81">
            <v>0.0075</v>
          </cell>
        </row>
        <row r="81">
          <cell r="AV81">
            <v>0.008</v>
          </cell>
          <cell r="AW81">
            <v>0.02</v>
          </cell>
          <cell r="AX81">
            <v>-0.005</v>
          </cell>
        </row>
        <row r="81">
          <cell r="AZ81">
            <v>1.2</v>
          </cell>
          <cell r="BA81">
            <v>1</v>
          </cell>
          <cell r="BB81">
            <v>-0.34</v>
          </cell>
        </row>
        <row r="81">
          <cell r="BD81">
            <v>3.41</v>
          </cell>
          <cell r="BE81">
            <v>2.98532805934906</v>
          </cell>
        </row>
        <row r="81">
          <cell r="BG81">
            <v>1.1</v>
          </cell>
        </row>
        <row r="82">
          <cell r="A82">
            <v>38412</v>
          </cell>
          <cell r="B82">
            <v>3.22</v>
          </cell>
          <cell r="C82">
            <v>-0.34</v>
          </cell>
          <cell r="D82">
            <v>-0.233373646982429</v>
          </cell>
          <cell r="E82">
            <v>-0.18</v>
          </cell>
          <cell r="F82">
            <v>0.175</v>
          </cell>
          <cell r="G82">
            <v>0.325</v>
          </cell>
          <cell r="H82">
            <v>0.325</v>
          </cell>
          <cell r="I82">
            <v>0.475</v>
          </cell>
          <cell r="J82">
            <v>0.07</v>
          </cell>
          <cell r="K82">
            <v>0.1125</v>
          </cell>
          <cell r="L82">
            <v>0.635</v>
          </cell>
          <cell r="M82">
            <v>-0.25</v>
          </cell>
          <cell r="N82">
            <v>0.105</v>
          </cell>
          <cell r="O82">
            <v>0.1</v>
          </cell>
          <cell r="P82">
            <v>0.068</v>
          </cell>
          <cell r="Q82">
            <v>0.345</v>
          </cell>
          <cell r="R82">
            <v>0.305</v>
          </cell>
          <cell r="S82">
            <v>0.305</v>
          </cell>
          <cell r="T82">
            <v>0.75</v>
          </cell>
          <cell r="U82">
            <v>0.305</v>
          </cell>
          <cell r="V82">
            <v>2.88</v>
          </cell>
          <cell r="W82">
            <v>2.98662635301757</v>
          </cell>
          <cell r="X82">
            <v>3.04</v>
          </cell>
        </row>
        <row r="82">
          <cell r="Z82">
            <v>0.16</v>
          </cell>
          <cell r="AA82">
            <v>0.240090740004784</v>
          </cell>
          <cell r="AB82">
            <v>4.32163332008612</v>
          </cell>
          <cell r="AC82">
            <v>4.48163332008612</v>
          </cell>
          <cell r="AD82">
            <v>4.56172406009091</v>
          </cell>
          <cell r="AE82">
            <v>3.288</v>
          </cell>
          <cell r="AF82">
            <v>2.97</v>
          </cell>
          <cell r="AG82">
            <v>3.32</v>
          </cell>
          <cell r="AH82">
            <v>-0.14</v>
          </cell>
          <cell r="AI82">
            <v>1.58318234866555</v>
          </cell>
          <cell r="AJ82">
            <v>0.0381622388259673</v>
          </cell>
          <cell r="AK82">
            <v>0.0405078045514626</v>
          </cell>
          <cell r="AL82">
            <v>0.888614793009498</v>
          </cell>
          <cell r="AM82">
            <v>0.882252135366694</v>
          </cell>
          <cell r="AN82">
            <v>0.325</v>
          </cell>
          <cell r="AO82">
            <v>0.12</v>
          </cell>
        </row>
        <row r="82">
          <cell r="AQ82">
            <v>-3.10242462967617</v>
          </cell>
          <cell r="AR82">
            <v>-2.76242462967617</v>
          </cell>
        </row>
        <row r="82">
          <cell r="AT82">
            <v>0.0075</v>
          </cell>
        </row>
        <row r="82">
          <cell r="AV82">
            <v>0.008</v>
          </cell>
          <cell r="AW82">
            <v>0.02</v>
          </cell>
          <cell r="AX82">
            <v>-0.005</v>
          </cell>
        </row>
        <row r="82">
          <cell r="AZ82">
            <v>0.95</v>
          </cell>
          <cell r="BA82">
            <v>0.75</v>
          </cell>
          <cell r="BB82">
            <v>-0.34</v>
          </cell>
        </row>
        <row r="82">
          <cell r="BD82">
            <v>3.31</v>
          </cell>
          <cell r="BE82">
            <v>2.88533131765088</v>
          </cell>
        </row>
        <row r="82">
          <cell r="BG82">
            <v>0.75</v>
          </cell>
        </row>
        <row r="83">
          <cell r="A83">
            <v>38443</v>
          </cell>
          <cell r="B83">
            <v>3.05</v>
          </cell>
          <cell r="C83">
            <v>-0.37</v>
          </cell>
          <cell r="D83">
            <v>-0.263311465391488</v>
          </cell>
          <cell r="E83">
            <v>-0.30331966586968</v>
          </cell>
          <cell r="F83">
            <v>0.1375</v>
          </cell>
          <cell r="G83">
            <v>0.1325</v>
          </cell>
          <cell r="H83">
            <v>0.1725</v>
          </cell>
          <cell r="I83">
            <v>0.1725</v>
          </cell>
          <cell r="J83">
            <v>0.07</v>
          </cell>
          <cell r="K83">
            <v>0.1125</v>
          </cell>
          <cell r="L83">
            <v>0.3225</v>
          </cell>
          <cell r="M83">
            <v>-0.35</v>
          </cell>
          <cell r="N83">
            <v>0.09</v>
          </cell>
          <cell r="O83">
            <v>0.07</v>
          </cell>
          <cell r="P83">
            <v>-0.25</v>
          </cell>
          <cell r="Q83">
            <v>0.335</v>
          </cell>
          <cell r="R83">
            <v>0.295</v>
          </cell>
          <cell r="S83">
            <v>0.295</v>
          </cell>
          <cell r="T83">
            <v>0.4</v>
          </cell>
          <cell r="U83">
            <v>0.295</v>
          </cell>
          <cell r="V83">
            <v>2.68</v>
          </cell>
          <cell r="W83">
            <v>2.78668853460851</v>
          </cell>
          <cell r="X83">
            <v>2.74668033413032</v>
          </cell>
        </row>
        <row r="83">
          <cell r="Z83">
            <v>0.16</v>
          </cell>
          <cell r="AA83">
            <v>0.1</v>
          </cell>
          <cell r="AB83">
            <v>4.01917602086727</v>
          </cell>
          <cell r="AC83">
            <v>4.17917602086727</v>
          </cell>
          <cell r="AD83">
            <v>4.11917602086727</v>
          </cell>
          <cell r="AE83">
            <v>2.8</v>
          </cell>
          <cell r="AF83">
            <v>2.7</v>
          </cell>
          <cell r="AG83">
            <v>3.12</v>
          </cell>
          <cell r="AH83">
            <v>-0.2</v>
          </cell>
          <cell r="AI83">
            <v>1.58225961786274</v>
          </cell>
          <cell r="AJ83">
            <v>0.0385447727146113</v>
          </cell>
          <cell r="AK83">
            <v>0.041014099331059</v>
          </cell>
          <cell r="AL83">
            <v>0.884702145646206</v>
          </cell>
          <cell r="AM83">
            <v>0.877855561828994</v>
          </cell>
          <cell r="AN83">
            <v>0.1325</v>
          </cell>
          <cell r="AO83">
            <v>0.124</v>
          </cell>
        </row>
        <row r="83">
          <cell r="AQ83">
            <v>-3.02534753740195</v>
          </cell>
          <cell r="AR83">
            <v>-2.65534753740195</v>
          </cell>
        </row>
        <row r="83">
          <cell r="AT83">
            <v>0.0075</v>
          </cell>
        </row>
        <row r="83">
          <cell r="AV83">
            <v>0.0025</v>
          </cell>
          <cell r="AW83">
            <v>0.005</v>
          </cell>
          <cell r="AX83">
            <v>-0.1025</v>
          </cell>
        </row>
        <row r="83">
          <cell r="AZ83">
            <v>0.6</v>
          </cell>
          <cell r="BA83">
            <v>0.4</v>
          </cell>
          <cell r="BB83">
            <v>-0.37</v>
          </cell>
        </row>
        <row r="83">
          <cell r="BD83">
            <v>3.125</v>
          </cell>
          <cell r="BE83">
            <v>2.68166700835326</v>
          </cell>
        </row>
        <row r="83">
          <cell r="BG83">
            <v>0.45</v>
          </cell>
        </row>
        <row r="84">
          <cell r="A84">
            <v>38473</v>
          </cell>
          <cell r="B84">
            <v>3.061</v>
          </cell>
          <cell r="C84">
            <v>-0.37</v>
          </cell>
          <cell r="D84">
            <v>-0.263260546461256</v>
          </cell>
          <cell r="E84">
            <v>-0.303287841538285</v>
          </cell>
          <cell r="F84">
            <v>0.1375</v>
          </cell>
          <cell r="G84">
            <v>0.1325</v>
          </cell>
          <cell r="H84">
            <v>0.1725</v>
          </cell>
          <cell r="I84">
            <v>0.1725</v>
          </cell>
          <cell r="J84">
            <v>0.07</v>
          </cell>
          <cell r="K84">
            <v>0.1125</v>
          </cell>
          <cell r="L84">
            <v>0.3225</v>
          </cell>
          <cell r="M84">
            <v>-0.33</v>
          </cell>
          <cell r="N84">
            <v>0.09</v>
          </cell>
          <cell r="O84">
            <v>0.07</v>
          </cell>
          <cell r="P84">
            <v>-0.25</v>
          </cell>
          <cell r="Q84">
            <v>0.3275</v>
          </cell>
          <cell r="R84">
            <v>0.2875</v>
          </cell>
          <cell r="S84">
            <v>0.2875</v>
          </cell>
          <cell r="T84">
            <v>0.45</v>
          </cell>
          <cell r="U84">
            <v>0.2875</v>
          </cell>
          <cell r="V84">
            <v>2.691</v>
          </cell>
          <cell r="W84">
            <v>2.79773945353874</v>
          </cell>
          <cell r="X84">
            <v>2.75771215846172</v>
          </cell>
        </row>
        <row r="84">
          <cell r="Z84">
            <v>0.16</v>
          </cell>
          <cell r="AA84">
            <v>0.1</v>
          </cell>
          <cell r="AB84">
            <v>4.03374746380649</v>
          </cell>
          <cell r="AC84">
            <v>4.19374746380649</v>
          </cell>
          <cell r="AD84">
            <v>4.13374746380649</v>
          </cell>
          <cell r="AE84">
            <v>2.811</v>
          </cell>
          <cell r="AF84">
            <v>2.731</v>
          </cell>
          <cell r="AG84">
            <v>3.131</v>
          </cell>
          <cell r="AH84">
            <v>-0.2</v>
          </cell>
          <cell r="AI84">
            <v>1.58150481760454</v>
          </cell>
          <cell r="AJ84">
            <v>0.0389149668471771</v>
          </cell>
          <cell r="AK84">
            <v>0.0414710568516181</v>
          </cell>
          <cell r="AL84">
            <v>0.880878872994252</v>
          </cell>
          <cell r="AM84">
            <v>0.87364491494197</v>
          </cell>
          <cell r="AN84">
            <v>0.1325</v>
          </cell>
          <cell r="AO84">
            <v>0.12</v>
          </cell>
        </row>
        <row r="84">
          <cell r="AQ84">
            <v>-3.03531572637272</v>
          </cell>
          <cell r="AR84">
            <v>-2.66531572637272</v>
          </cell>
        </row>
        <row r="84">
          <cell r="AT84">
            <v>0.0075</v>
          </cell>
        </row>
        <row r="84">
          <cell r="AV84">
            <v>0.0025</v>
          </cell>
          <cell r="AW84">
            <v>0.005</v>
          </cell>
          <cell r="AX84">
            <v>-0.1025</v>
          </cell>
        </row>
        <row r="84">
          <cell r="AZ84">
            <v>0.65</v>
          </cell>
          <cell r="BA84">
            <v>0.45</v>
          </cell>
          <cell r="BB84">
            <v>-0.37</v>
          </cell>
        </row>
        <row r="84">
          <cell r="BD84">
            <v>3.136</v>
          </cell>
          <cell r="BE84">
            <v>2.69266780396154</v>
          </cell>
        </row>
        <row r="84">
          <cell r="BG84">
            <v>0.5</v>
          </cell>
        </row>
        <row r="85">
          <cell r="A85">
            <v>38504</v>
          </cell>
          <cell r="B85">
            <v>3.111</v>
          </cell>
          <cell r="C85">
            <v>-0.37</v>
          </cell>
          <cell r="D85">
            <v>-0.2632063591837</v>
          </cell>
          <cell r="E85">
            <v>-0.303253974489813</v>
          </cell>
          <cell r="F85">
            <v>0.1375</v>
          </cell>
          <cell r="G85">
            <v>0.1325</v>
          </cell>
          <cell r="H85">
            <v>0.1725</v>
          </cell>
          <cell r="I85">
            <v>0.1725</v>
          </cell>
          <cell r="J85">
            <v>0.07</v>
          </cell>
          <cell r="K85">
            <v>0.1125</v>
          </cell>
          <cell r="L85">
            <v>0.3225</v>
          </cell>
          <cell r="M85">
            <v>-0.33</v>
          </cell>
          <cell r="N85">
            <v>0.09</v>
          </cell>
          <cell r="O85">
            <v>0.07</v>
          </cell>
          <cell r="P85">
            <v>-0.25</v>
          </cell>
          <cell r="Q85">
            <v>0.3275</v>
          </cell>
          <cell r="R85">
            <v>0.2875</v>
          </cell>
          <cell r="S85">
            <v>0.2875</v>
          </cell>
          <cell r="T85">
            <v>0.45</v>
          </cell>
          <cell r="U85">
            <v>0.2875</v>
          </cell>
          <cell r="V85">
            <v>2.741</v>
          </cell>
          <cell r="W85">
            <v>2.8477936408163</v>
          </cell>
          <cell r="X85">
            <v>2.80774602551019</v>
          </cell>
          <cell r="Y85" t="str">
            <v>Nov 05</v>
          </cell>
          <cell r="Z85">
            <v>0.16</v>
          </cell>
          <cell r="AA85">
            <v>0.1</v>
          </cell>
          <cell r="AB85">
            <v>4.10661156083611</v>
          </cell>
          <cell r="AC85">
            <v>4.26661156083611</v>
          </cell>
          <cell r="AD85">
            <v>4.20661156083611</v>
          </cell>
          <cell r="AE85">
            <v>2.861</v>
          </cell>
          <cell r="AF85">
            <v>2.781</v>
          </cell>
          <cell r="AG85">
            <v>3.181</v>
          </cell>
          <cell r="AH85">
            <v>-0.2</v>
          </cell>
          <cell r="AI85">
            <v>1.58070235933218</v>
          </cell>
          <cell r="AJ85">
            <v>0.0392975008324927</v>
          </cell>
          <cell r="AK85">
            <v>0.0419432463630782</v>
          </cell>
          <cell r="AL85">
            <v>0.87689076068332</v>
          </cell>
          <cell r="AM85">
            <v>0.869248271847932</v>
          </cell>
          <cell r="AN85">
            <v>0.1325</v>
          </cell>
          <cell r="AO85">
            <v>0.124</v>
          </cell>
        </row>
        <row r="85">
          <cell r="AQ85">
            <v>-3.08128187348024</v>
          </cell>
          <cell r="AR85">
            <v>-2.71128187348024</v>
          </cell>
        </row>
        <row r="85">
          <cell r="AT85">
            <v>0.0075</v>
          </cell>
        </row>
        <row r="85">
          <cell r="AV85">
            <v>0.0025</v>
          </cell>
          <cell r="AW85">
            <v>0.005</v>
          </cell>
          <cell r="AX85">
            <v>-0.1025</v>
          </cell>
        </row>
        <row r="85">
          <cell r="AZ85">
            <v>0.65</v>
          </cell>
          <cell r="BA85">
            <v>0.45</v>
          </cell>
          <cell r="BB85">
            <v>-0.37</v>
          </cell>
        </row>
        <row r="85">
          <cell r="BD85">
            <v>3.186</v>
          </cell>
          <cell r="BE85">
            <v>2.74266865063776</v>
          </cell>
        </row>
        <row r="85">
          <cell r="BG85">
            <v>0.5</v>
          </cell>
        </row>
        <row r="86">
          <cell r="A86">
            <v>38534</v>
          </cell>
          <cell r="B86">
            <v>3.16</v>
          </cell>
          <cell r="C86">
            <v>-0.37</v>
          </cell>
          <cell r="D86">
            <v>-0.263160169199751</v>
          </cell>
          <cell r="E86">
            <v>-0.303225105749844</v>
          </cell>
          <cell r="F86">
            <v>0.1375</v>
          </cell>
          <cell r="G86">
            <v>0.1325</v>
          </cell>
          <cell r="H86">
            <v>0.1725</v>
          </cell>
          <cell r="I86">
            <v>0.1725</v>
          </cell>
          <cell r="J86">
            <v>0.07</v>
          </cell>
          <cell r="K86">
            <v>0.1125</v>
          </cell>
          <cell r="L86">
            <v>0.3225</v>
          </cell>
          <cell r="M86">
            <v>-0.33</v>
          </cell>
          <cell r="N86">
            <v>0.09</v>
          </cell>
          <cell r="O86">
            <v>0.07</v>
          </cell>
          <cell r="P86">
            <v>-0.25</v>
          </cell>
          <cell r="Q86">
            <v>0.3225</v>
          </cell>
          <cell r="R86">
            <v>0.2825</v>
          </cell>
          <cell r="S86">
            <v>0.2825</v>
          </cell>
          <cell r="T86">
            <v>0.5</v>
          </cell>
          <cell r="U86">
            <v>0.2825</v>
          </cell>
          <cell r="V86">
            <v>2.79</v>
          </cell>
          <cell r="W86">
            <v>2.89683983080025</v>
          </cell>
          <cell r="X86">
            <v>2.85677489425016</v>
          </cell>
          <cell r="Y86">
            <v>4.41108299602952</v>
          </cell>
          <cell r="Z86">
            <v>0.16</v>
          </cell>
          <cell r="AA86">
            <v>0.1</v>
          </cell>
          <cell r="AB86">
            <v>4.17821702502132</v>
          </cell>
          <cell r="AC86">
            <v>4.33821702502132</v>
          </cell>
          <cell r="AD86">
            <v>4.27821702502132</v>
          </cell>
          <cell r="AE86">
            <v>2.91</v>
          </cell>
          <cell r="AF86">
            <v>2.83</v>
          </cell>
          <cell r="AG86">
            <v>3.23</v>
          </cell>
          <cell r="AH86">
            <v>-0.2</v>
          </cell>
          <cell r="AI86">
            <v>1.58001897546627</v>
          </cell>
          <cell r="AJ86">
            <v>0.0396676950585944</v>
          </cell>
          <cell r="AK86">
            <v>0.0423787245401357</v>
          </cell>
          <cell r="AL86">
            <v>0.872995751652732</v>
          </cell>
          <cell r="AM86">
            <v>0.865013077331467</v>
          </cell>
          <cell r="AN86">
            <v>0.1325</v>
          </cell>
          <cell r="AO86">
            <v>0.12</v>
          </cell>
        </row>
        <row r="86">
          <cell r="AQ86">
            <v>-3.12525301680704</v>
          </cell>
          <cell r="AR86">
            <v>-2.75525301680704</v>
          </cell>
        </row>
        <row r="86">
          <cell r="AT86">
            <v>0.0075</v>
          </cell>
        </row>
        <row r="86">
          <cell r="AV86">
            <v>0.0025</v>
          </cell>
          <cell r="AW86">
            <v>0.005</v>
          </cell>
          <cell r="AX86">
            <v>-0.1025</v>
          </cell>
        </row>
        <row r="86">
          <cell r="AZ86">
            <v>0.7</v>
          </cell>
          <cell r="BA86">
            <v>0.5</v>
          </cell>
          <cell r="BB86">
            <v>-0.37</v>
          </cell>
        </row>
        <row r="86">
          <cell r="BD86">
            <v>3.235</v>
          </cell>
          <cell r="BE86">
            <v>2.79166937235625</v>
          </cell>
        </row>
        <row r="86">
          <cell r="BG86">
            <v>0.55</v>
          </cell>
        </row>
        <row r="87">
          <cell r="A87">
            <v>38565</v>
          </cell>
          <cell r="B87">
            <v>3.215</v>
          </cell>
          <cell r="C87">
            <v>-0.37</v>
          </cell>
          <cell r="D87">
            <v>-0.26311891810396</v>
          </cell>
          <cell r="E87">
            <v>-0.303199323814976</v>
          </cell>
          <cell r="F87">
            <v>0.1375</v>
          </cell>
          <cell r="G87">
            <v>0.1325</v>
          </cell>
          <cell r="H87">
            <v>0.1725</v>
          </cell>
          <cell r="I87">
            <v>0.1725</v>
          </cell>
          <cell r="J87">
            <v>0.07</v>
          </cell>
          <cell r="K87">
            <v>0.1125</v>
          </cell>
          <cell r="L87">
            <v>0.3225</v>
          </cell>
          <cell r="M87">
            <v>-0.33</v>
          </cell>
          <cell r="N87">
            <v>0.09</v>
          </cell>
          <cell r="O87">
            <v>0.07</v>
          </cell>
          <cell r="P87">
            <v>-0.25</v>
          </cell>
          <cell r="Q87">
            <v>0.3225</v>
          </cell>
          <cell r="R87">
            <v>0.2825</v>
          </cell>
          <cell r="S87">
            <v>0.2825</v>
          </cell>
          <cell r="T87">
            <v>0.55</v>
          </cell>
          <cell r="U87">
            <v>0.2825</v>
          </cell>
          <cell r="V87">
            <v>2.845</v>
          </cell>
          <cell r="W87">
            <v>2.95188108189604</v>
          </cell>
          <cell r="X87">
            <v>2.91180067618502</v>
          </cell>
          <cell r="Y87">
            <v>4.59217231922587</v>
          </cell>
          <cell r="Z87">
            <v>0.16</v>
          </cell>
          <cell r="AA87">
            <v>0.1</v>
          </cell>
          <cell r="AB87">
            <v>4.25893892468978</v>
          </cell>
          <cell r="AC87">
            <v>4.41893892468978</v>
          </cell>
          <cell r="AD87">
            <v>4.35893892468978</v>
          </cell>
          <cell r="AE87">
            <v>2.965</v>
          </cell>
          <cell r="AF87">
            <v>2.885</v>
          </cell>
          <cell r="AG87">
            <v>3.285</v>
          </cell>
          <cell r="AH87">
            <v>-0.2</v>
          </cell>
          <cell r="AI87">
            <v>1.57940916208348</v>
          </cell>
          <cell r="AJ87">
            <v>0.040050229140546</v>
          </cell>
          <cell r="AK87">
            <v>0.0428080564151974</v>
          </cell>
          <cell r="AL87">
            <v>0.868934856397709</v>
          </cell>
          <cell r="AM87">
            <v>0.860657013325119</v>
          </cell>
          <cell r="AN87">
            <v>0.1325</v>
          </cell>
          <cell r="AO87">
            <v>0.12</v>
          </cell>
        </row>
        <row r="87">
          <cell r="AQ87">
            <v>-3.1752272456487</v>
          </cell>
          <cell r="AR87">
            <v>-2.8052272456487</v>
          </cell>
        </row>
        <row r="87">
          <cell r="AT87">
            <v>0.0075</v>
          </cell>
        </row>
        <row r="87">
          <cell r="AV87">
            <v>0.0025</v>
          </cell>
          <cell r="AW87">
            <v>0.005</v>
          </cell>
          <cell r="AX87">
            <v>-0.1025</v>
          </cell>
        </row>
        <row r="87">
          <cell r="AZ87">
            <v>0.75</v>
          </cell>
          <cell r="BA87">
            <v>0.55</v>
          </cell>
          <cell r="BB87">
            <v>-0.37</v>
          </cell>
        </row>
        <row r="87">
          <cell r="BD87">
            <v>3.29</v>
          </cell>
          <cell r="BE87">
            <v>2.84667001690463</v>
          </cell>
        </row>
        <row r="87">
          <cell r="BG87">
            <v>0.6</v>
          </cell>
        </row>
        <row r="88">
          <cell r="A88">
            <v>38596</v>
          </cell>
          <cell r="B88">
            <v>3.185</v>
          </cell>
          <cell r="C88">
            <v>-0.37</v>
          </cell>
          <cell r="D88">
            <v>-0.263076835519838</v>
          </cell>
          <cell r="E88">
            <v>-0.303173022199899</v>
          </cell>
          <cell r="F88">
            <v>0.1375</v>
          </cell>
          <cell r="G88">
            <v>0.1325</v>
          </cell>
          <cell r="H88">
            <v>0.1725</v>
          </cell>
          <cell r="I88">
            <v>0.1725</v>
          </cell>
          <cell r="J88">
            <v>0.07</v>
          </cell>
          <cell r="K88">
            <v>0.1125</v>
          </cell>
          <cell r="L88">
            <v>0.3225</v>
          </cell>
          <cell r="M88">
            <v>-0.33</v>
          </cell>
          <cell r="N88">
            <v>0.09</v>
          </cell>
          <cell r="O88">
            <v>0.07</v>
          </cell>
          <cell r="P88">
            <v>-0.25</v>
          </cell>
          <cell r="Q88">
            <v>0.3225</v>
          </cell>
          <cell r="R88">
            <v>0.2825</v>
          </cell>
          <cell r="S88">
            <v>0.2825</v>
          </cell>
          <cell r="T88">
            <v>0.55</v>
          </cell>
          <cell r="U88">
            <v>0.2825</v>
          </cell>
          <cell r="V88">
            <v>2.815</v>
          </cell>
          <cell r="W88">
            <v>2.92192316448016</v>
          </cell>
          <cell r="X88">
            <v>2.8818269778001</v>
          </cell>
          <cell r="Y88">
            <v>4.2817334794607</v>
          </cell>
          <cell r="Z88">
            <v>0.16</v>
          </cell>
          <cell r="AA88">
            <v>0.1</v>
          </cell>
          <cell r="AB88">
            <v>4.21237065129665</v>
          </cell>
          <cell r="AC88">
            <v>4.37237065129665</v>
          </cell>
          <cell r="AD88">
            <v>4.31237065129665</v>
          </cell>
          <cell r="AE88">
            <v>2.935</v>
          </cell>
          <cell r="AF88">
            <v>2.855</v>
          </cell>
          <cell r="AG88">
            <v>3.255</v>
          </cell>
          <cell r="AH88">
            <v>-0.2</v>
          </cell>
          <cell r="AI88">
            <v>1.57878754169607</v>
          </cell>
          <cell r="AJ88">
            <v>0.0404327632715935</v>
          </cell>
          <cell r="AK88">
            <v>0.0432373883520198</v>
          </cell>
          <cell r="AL88">
            <v>0.86483800985055</v>
          </cell>
          <cell r="AM88">
            <v>0.856262056651992</v>
          </cell>
          <cell r="AN88">
            <v>0.1325</v>
          </cell>
          <cell r="AO88">
            <v>0.124</v>
          </cell>
        </row>
        <row r="88">
          <cell r="AQ88">
            <v>-3.15620095502736</v>
          </cell>
          <cell r="AR88">
            <v>-2.78620095502736</v>
          </cell>
        </row>
        <row r="88">
          <cell r="AT88">
            <v>0.0075</v>
          </cell>
        </row>
        <row r="88">
          <cell r="AV88">
            <v>0.0025</v>
          </cell>
          <cell r="AW88">
            <v>0.005</v>
          </cell>
          <cell r="AX88">
            <v>-0.1025</v>
          </cell>
        </row>
        <row r="88">
          <cell r="AZ88">
            <v>0.75</v>
          </cell>
          <cell r="BA88">
            <v>0.55</v>
          </cell>
          <cell r="BB88">
            <v>-0.37</v>
          </cell>
        </row>
        <row r="88">
          <cell r="BD88">
            <v>3.26</v>
          </cell>
          <cell r="BE88">
            <v>2.816670674445</v>
          </cell>
        </row>
        <row r="88">
          <cell r="BG88">
            <v>0.6</v>
          </cell>
        </row>
        <row r="89">
          <cell r="A89">
            <v>38626</v>
          </cell>
          <cell r="B89">
            <v>3.19</v>
          </cell>
          <cell r="C89">
            <v>-0.37</v>
          </cell>
          <cell r="D89">
            <v>-0.263040666480526</v>
          </cell>
          <cell r="E89">
            <v>-0.303150416550329</v>
          </cell>
          <cell r="F89">
            <v>0.1375</v>
          </cell>
          <cell r="G89">
            <v>0.1325</v>
          </cell>
          <cell r="H89">
            <v>0.1725</v>
          </cell>
          <cell r="I89">
            <v>0.1725</v>
          </cell>
          <cell r="J89">
            <v>0.07</v>
          </cell>
          <cell r="K89">
            <v>0.1125</v>
          </cell>
          <cell r="L89">
            <v>0.3225</v>
          </cell>
          <cell r="M89">
            <v>-0.33</v>
          </cell>
          <cell r="N89">
            <v>0.09</v>
          </cell>
          <cell r="O89">
            <v>0.07</v>
          </cell>
          <cell r="P89">
            <v>-0.25</v>
          </cell>
          <cell r="Q89">
            <v>0.3225</v>
          </cell>
          <cell r="R89">
            <v>0.2825</v>
          </cell>
          <cell r="S89">
            <v>0.2825</v>
          </cell>
          <cell r="T89">
            <v>0.6</v>
          </cell>
          <cell r="U89">
            <v>0.2825</v>
          </cell>
          <cell r="V89">
            <v>2.82</v>
          </cell>
          <cell r="W89">
            <v>2.92695933351947</v>
          </cell>
          <cell r="X89">
            <v>2.88684958344967</v>
          </cell>
          <cell r="Y89" t="str">
            <v>Wtr</v>
          </cell>
          <cell r="Z89">
            <v>0.16</v>
          </cell>
          <cell r="AA89">
            <v>0.1</v>
          </cell>
          <cell r="AB89">
            <v>4.21842568715942</v>
          </cell>
          <cell r="AC89">
            <v>4.37842568715942</v>
          </cell>
          <cell r="AD89">
            <v>4.31842568715942</v>
          </cell>
          <cell r="AE89">
            <v>2.94</v>
          </cell>
          <cell r="AF89">
            <v>2.86</v>
          </cell>
          <cell r="AG89">
            <v>3.26</v>
          </cell>
          <cell r="AH89">
            <v>-0.2</v>
          </cell>
          <cell r="AI89">
            <v>1.57825366375591</v>
          </cell>
          <cell r="AJ89">
            <v>0.0408029576387001</v>
          </cell>
          <cell r="AK89">
            <v>0.0436390987258188</v>
          </cell>
          <cell r="AL89">
            <v>0.86083975148668</v>
          </cell>
          <cell r="AM89">
            <v>0.852015233720422</v>
          </cell>
          <cell r="AN89">
            <v>0.1325</v>
          </cell>
          <cell r="AO89">
            <v>0.12</v>
          </cell>
        </row>
        <row r="89">
          <cell r="AQ89">
            <v>-3.17117835882666</v>
          </cell>
          <cell r="AR89">
            <v>-2.80117835882666</v>
          </cell>
        </row>
        <row r="89">
          <cell r="AT89">
            <v>0.0075</v>
          </cell>
        </row>
        <row r="89">
          <cell r="AV89">
            <v>0.0025</v>
          </cell>
          <cell r="AW89">
            <v>0.005</v>
          </cell>
          <cell r="AX89">
            <v>-0.1025</v>
          </cell>
        </row>
        <row r="89">
          <cell r="AZ89">
            <v>0.8</v>
          </cell>
          <cell r="BA89">
            <v>0.6</v>
          </cell>
          <cell r="BB89">
            <v>-0.37</v>
          </cell>
        </row>
        <row r="89">
          <cell r="BD89">
            <v>3.265</v>
          </cell>
          <cell r="BE89">
            <v>2.82167123958624</v>
          </cell>
        </row>
        <row r="89">
          <cell r="BG89">
            <v>0.65</v>
          </cell>
        </row>
        <row r="90">
          <cell r="A90">
            <v>38657</v>
          </cell>
          <cell r="B90">
            <v>3.335</v>
          </cell>
          <cell r="C90">
            <v>-0.34</v>
          </cell>
          <cell r="D90">
            <v>-0.233013357192652</v>
          </cell>
          <cell r="E90">
            <v>-0.18</v>
          </cell>
          <cell r="F90">
            <v>0.175</v>
          </cell>
          <cell r="G90">
            <v>0.325</v>
          </cell>
          <cell r="H90">
            <v>0.325</v>
          </cell>
          <cell r="I90">
            <v>0.495</v>
          </cell>
          <cell r="J90">
            <v>0.07</v>
          </cell>
          <cell r="K90">
            <v>0.1125</v>
          </cell>
          <cell r="L90">
            <v>0.65</v>
          </cell>
          <cell r="M90">
            <v>-0.24</v>
          </cell>
          <cell r="N90">
            <v>0.115</v>
          </cell>
          <cell r="O90">
            <v>0.1</v>
          </cell>
          <cell r="P90">
            <v>0.248</v>
          </cell>
          <cell r="Q90">
            <v>0.3225</v>
          </cell>
          <cell r="R90">
            <v>0.2825</v>
          </cell>
          <cell r="S90">
            <v>0.2825</v>
          </cell>
          <cell r="T90">
            <v>0.8</v>
          </cell>
          <cell r="U90">
            <v>0.2825</v>
          </cell>
          <cell r="V90">
            <v>2.995</v>
          </cell>
          <cell r="W90">
            <v>3.10198664280735</v>
          </cell>
          <cell r="X90">
            <v>3.155</v>
          </cell>
        </row>
        <row r="90">
          <cell r="Z90">
            <v>0.16</v>
          </cell>
          <cell r="AA90">
            <v>0.239282206902205</v>
          </cell>
          <cell r="AB90">
            <v>4.47906381045065</v>
          </cell>
          <cell r="AC90">
            <v>4.63906381045065</v>
          </cell>
          <cell r="AD90">
            <v>4.71834601735286</v>
          </cell>
          <cell r="AE90">
            <v>3.583</v>
          </cell>
          <cell r="AF90">
            <v>3.095</v>
          </cell>
          <cell r="AG90">
            <v>3.435</v>
          </cell>
          <cell r="AH90">
            <v>-0.135</v>
          </cell>
          <cell r="AI90">
            <v>1.57785080053383</v>
          </cell>
          <cell r="AJ90">
            <v>0.0411854918663304</v>
          </cell>
          <cell r="AK90">
            <v>0.0440274313112559</v>
          </cell>
          <cell r="AL90">
            <v>0.856674218103327</v>
          </cell>
          <cell r="AM90">
            <v>0.847675969416173</v>
          </cell>
          <cell r="AN90">
            <v>0.325</v>
          </cell>
          <cell r="AO90">
            <v>0.124</v>
          </cell>
        </row>
        <row r="90">
          <cell r="AQ90">
            <v>-3.22345537468621</v>
          </cell>
          <cell r="AR90">
            <v>-2.88345537468621</v>
          </cell>
        </row>
        <row r="90">
          <cell r="AT90">
            <v>0.0075</v>
          </cell>
        </row>
        <row r="90">
          <cell r="AV90">
            <v>0.008</v>
          </cell>
          <cell r="AW90">
            <v>0.02</v>
          </cell>
          <cell r="AX90">
            <v>-0.005</v>
          </cell>
        </row>
        <row r="90">
          <cell r="AZ90">
            <v>1</v>
          </cell>
          <cell r="BA90">
            <v>0.8</v>
          </cell>
          <cell r="BB90">
            <v>-0.34</v>
          </cell>
        </row>
        <row r="90">
          <cell r="BD90">
            <v>3.425</v>
          </cell>
          <cell r="BE90">
            <v>3.00034933214037</v>
          </cell>
        </row>
        <row r="90">
          <cell r="BG90">
            <v>0.8</v>
          </cell>
        </row>
        <row r="91">
          <cell r="A91">
            <v>38687</v>
          </cell>
          <cell r="B91">
            <v>3.47</v>
          </cell>
          <cell r="C91">
            <v>-0.34</v>
          </cell>
          <cell r="D91">
            <v>-0.232986833848524</v>
          </cell>
          <cell r="E91">
            <v>-0.180000000000001</v>
          </cell>
          <cell r="F91">
            <v>0.175</v>
          </cell>
          <cell r="G91">
            <v>0.325</v>
          </cell>
          <cell r="H91">
            <v>0.325</v>
          </cell>
          <cell r="I91">
            <v>0.495</v>
          </cell>
          <cell r="J91">
            <v>0.07</v>
          </cell>
          <cell r="K91">
            <v>0.1125</v>
          </cell>
          <cell r="L91">
            <v>0.98</v>
          </cell>
          <cell r="M91">
            <v>-0.24</v>
          </cell>
          <cell r="N91">
            <v>0.115</v>
          </cell>
          <cell r="O91">
            <v>0.1</v>
          </cell>
          <cell r="P91">
            <v>0.308</v>
          </cell>
          <cell r="Q91">
            <v>0.3225</v>
          </cell>
          <cell r="R91">
            <v>0.2825</v>
          </cell>
          <cell r="S91">
            <v>0.2825</v>
          </cell>
          <cell r="T91">
            <v>1</v>
          </cell>
          <cell r="U91">
            <v>0.2825</v>
          </cell>
          <cell r="V91">
            <v>3.13</v>
          </cell>
          <cell r="W91">
            <v>3.23701316615148</v>
          </cell>
          <cell r="X91">
            <v>3.29</v>
          </cell>
          <cell r="Y91" t="str">
            <v>Sum</v>
          </cell>
          <cell r="Z91">
            <v>0.16</v>
          </cell>
          <cell r="AA91">
            <v>0.239222900514535</v>
          </cell>
          <cell r="AB91">
            <v>4.67979799131561</v>
          </cell>
          <cell r="AC91">
            <v>4.83979799131561</v>
          </cell>
          <cell r="AD91">
            <v>4.91902089183014</v>
          </cell>
          <cell r="AE91">
            <v>3.778</v>
          </cell>
          <cell r="AF91">
            <v>3.23</v>
          </cell>
          <cell r="AG91">
            <v>3.57</v>
          </cell>
          <cell r="AH91">
            <v>-0.135</v>
          </cell>
          <cell r="AI91">
            <v>1.5774597282829</v>
          </cell>
          <cell r="AJ91">
            <v>0.0415556863268862</v>
          </cell>
          <cell r="AK91">
            <v>0.0444032370871774</v>
          </cell>
          <cell r="AL91">
            <v>0.85261081442839</v>
          </cell>
          <cell r="AM91">
            <v>0.843446145528203</v>
          </cell>
          <cell r="AN91">
            <v>0.325</v>
          </cell>
          <cell r="AO91">
            <v>0.12</v>
          </cell>
        </row>
        <row r="91">
          <cell r="AQ91">
            <v>-3.35845977904384</v>
          </cell>
          <cell r="AR91">
            <v>-3.01845977904384</v>
          </cell>
        </row>
        <row r="91">
          <cell r="AT91">
            <v>0.0075</v>
          </cell>
        </row>
        <row r="91">
          <cell r="AV91">
            <v>0.008</v>
          </cell>
          <cell r="AW91">
            <v>0.02</v>
          </cell>
          <cell r="AX91">
            <v>-0.005</v>
          </cell>
        </row>
        <row r="91">
          <cell r="AZ91">
            <v>1.2</v>
          </cell>
          <cell r="BA91">
            <v>1</v>
          </cell>
          <cell r="BB91">
            <v>-0.34</v>
          </cell>
        </row>
        <row r="91">
          <cell r="BD91">
            <v>3.56</v>
          </cell>
          <cell r="BE91">
            <v>3.13535065830757</v>
          </cell>
        </row>
        <row r="91">
          <cell r="BG91">
            <v>1.1</v>
          </cell>
        </row>
        <row r="92">
          <cell r="A92">
            <v>38718</v>
          </cell>
          <cell r="B92">
            <v>3.525</v>
          </cell>
          <cell r="C92">
            <v>-0.34</v>
          </cell>
          <cell r="D92">
            <v>-0.23296193973948</v>
          </cell>
          <cell r="E92">
            <v>-0.18</v>
          </cell>
          <cell r="F92">
            <v>0.175</v>
          </cell>
          <cell r="G92">
            <v>0.325</v>
          </cell>
          <cell r="H92">
            <v>0.325</v>
          </cell>
          <cell r="I92">
            <v>0.495</v>
          </cell>
          <cell r="J92">
            <v>0.07</v>
          </cell>
          <cell r="K92">
            <v>0.1125</v>
          </cell>
          <cell r="L92">
            <v>1.6</v>
          </cell>
          <cell r="M92">
            <v>-0.24</v>
          </cell>
          <cell r="N92">
            <v>0.115</v>
          </cell>
          <cell r="O92">
            <v>0.1</v>
          </cell>
          <cell r="P92">
            <v>0.378</v>
          </cell>
          <cell r="Q92">
            <v>0.3225</v>
          </cell>
          <cell r="R92">
            <v>0.2825</v>
          </cell>
          <cell r="S92">
            <v>0.2825</v>
          </cell>
          <cell r="T92">
            <v>1</v>
          </cell>
          <cell r="U92">
            <v>0.2825</v>
          </cell>
          <cell r="V92">
            <v>3.185</v>
          </cell>
          <cell r="W92">
            <v>3.29203806026052</v>
          </cell>
          <cell r="X92">
            <v>3.345</v>
          </cell>
        </row>
        <row r="92">
          <cell r="Z92">
            <v>0.16</v>
          </cell>
          <cell r="AA92">
            <v>0.23916726384701</v>
          </cell>
          <cell r="AB92">
            <v>4.76092334595455</v>
          </cell>
          <cell r="AC92">
            <v>4.92092334595455</v>
          </cell>
          <cell r="AD92">
            <v>5.00009060980156</v>
          </cell>
          <cell r="AE92">
            <v>3.903</v>
          </cell>
          <cell r="AF92">
            <v>3.285</v>
          </cell>
          <cell r="AG92">
            <v>3.625</v>
          </cell>
          <cell r="AH92">
            <v>-0.135</v>
          </cell>
          <cell r="AI92">
            <v>1.57709285453357</v>
          </cell>
          <cell r="AJ92">
            <v>0.0419382206510628</v>
          </cell>
          <cell r="AK92">
            <v>0.0447852733722938</v>
          </cell>
          <cell r="AL92">
            <v>0.848379339665939</v>
          </cell>
          <cell r="AM92">
            <v>0.839064965835354</v>
          </cell>
          <cell r="AN92">
            <v>0.325</v>
          </cell>
          <cell r="AO92">
            <v>0.12</v>
          </cell>
        </row>
        <row r="92">
          <cell r="AQ92">
            <v>-3.4134639326648</v>
          </cell>
          <cell r="AR92">
            <v>-3.0734639326648</v>
          </cell>
        </row>
        <row r="92">
          <cell r="AT92">
            <v>0.0075</v>
          </cell>
        </row>
        <row r="92">
          <cell r="AV92">
            <v>0.008</v>
          </cell>
          <cell r="AW92">
            <v>0.02</v>
          </cell>
          <cell r="AX92">
            <v>-0.005</v>
          </cell>
        </row>
        <row r="92">
          <cell r="AZ92">
            <v>1.2</v>
          </cell>
          <cell r="BA92">
            <v>1</v>
          </cell>
          <cell r="BB92">
            <v>-0.34</v>
          </cell>
        </row>
        <row r="92">
          <cell r="BD92">
            <v>3.615</v>
          </cell>
          <cell r="BE92">
            <v>3.19035190301303</v>
          </cell>
        </row>
        <row r="92">
          <cell r="BG92">
            <v>1.1</v>
          </cell>
        </row>
        <row r="93">
          <cell r="A93">
            <v>38749</v>
          </cell>
          <cell r="B93">
            <v>3.415</v>
          </cell>
          <cell r="C93">
            <v>-0.34</v>
          </cell>
          <cell r="D93">
            <v>-0.232941908055912</v>
          </cell>
          <cell r="E93">
            <v>-0.18</v>
          </cell>
          <cell r="F93">
            <v>0.175</v>
          </cell>
          <cell r="G93">
            <v>0.325</v>
          </cell>
          <cell r="H93">
            <v>0.325</v>
          </cell>
          <cell r="I93">
            <v>0.495</v>
          </cell>
          <cell r="J93">
            <v>0.07</v>
          </cell>
          <cell r="K93">
            <v>0.1125</v>
          </cell>
          <cell r="L93">
            <v>1.6</v>
          </cell>
          <cell r="M93">
            <v>-0.24</v>
          </cell>
          <cell r="N93">
            <v>0.115</v>
          </cell>
          <cell r="O93">
            <v>0.1</v>
          </cell>
          <cell r="P93">
            <v>0.248</v>
          </cell>
          <cell r="Q93">
            <v>0.3175</v>
          </cell>
          <cell r="R93">
            <v>0.2775</v>
          </cell>
          <cell r="S93">
            <v>0.2775</v>
          </cell>
          <cell r="T93">
            <v>1</v>
          </cell>
          <cell r="U93">
            <v>0.2775</v>
          </cell>
          <cell r="V93">
            <v>3.075</v>
          </cell>
          <cell r="W93">
            <v>3.18205809194409</v>
          </cell>
          <cell r="X93">
            <v>3.235</v>
          </cell>
        </row>
        <row r="93">
          <cell r="Z93">
            <v>0.16</v>
          </cell>
          <cell r="AA93">
            <v>0.239122513162012</v>
          </cell>
          <cell r="AB93">
            <v>4.59563579983241</v>
          </cell>
          <cell r="AC93">
            <v>4.75563579983241</v>
          </cell>
          <cell r="AD93">
            <v>4.83475831299442</v>
          </cell>
          <cell r="AE93">
            <v>3.663</v>
          </cell>
          <cell r="AF93">
            <v>3.175</v>
          </cell>
          <cell r="AG93">
            <v>3.515</v>
          </cell>
          <cell r="AH93">
            <v>-0.135</v>
          </cell>
          <cell r="AI93">
            <v>1.57679776404162</v>
          </cell>
          <cell r="AJ93">
            <v>0.0423207550242903</v>
          </cell>
          <cell r="AK93">
            <v>0.045155861705422</v>
          </cell>
          <cell r="AL93">
            <v>0.844115412414992</v>
          </cell>
          <cell r="AM93">
            <v>0.834691643602804</v>
          </cell>
          <cell r="AN93">
            <v>0.325</v>
          </cell>
          <cell r="AO93">
            <v>0.133</v>
          </cell>
        </row>
        <row r="93">
          <cell r="AQ93">
            <v>-3.30346748608137</v>
          </cell>
          <cell r="AR93">
            <v>-2.96346748608137</v>
          </cell>
        </row>
        <row r="93">
          <cell r="AT93">
            <v>0.0075</v>
          </cell>
        </row>
        <row r="93">
          <cell r="AV93">
            <v>0.008</v>
          </cell>
          <cell r="AW93">
            <v>0.02</v>
          </cell>
          <cell r="AX93">
            <v>-0.005</v>
          </cell>
        </row>
        <row r="93">
          <cell r="AZ93">
            <v>1.2</v>
          </cell>
          <cell r="BA93">
            <v>1</v>
          </cell>
          <cell r="BB93">
            <v>-0.34</v>
          </cell>
        </row>
        <row r="93">
          <cell r="BD93">
            <v>3.505</v>
          </cell>
          <cell r="BE93">
            <v>3.0803529045972</v>
          </cell>
        </row>
        <row r="93">
          <cell r="BG93">
            <v>1.1</v>
          </cell>
        </row>
        <row r="94">
          <cell r="A94">
            <v>38777</v>
          </cell>
          <cell r="B94">
            <v>3.315</v>
          </cell>
          <cell r="C94">
            <v>-0.34</v>
          </cell>
          <cell r="D94">
            <v>-0.232924000649416</v>
          </cell>
          <cell r="E94">
            <v>-0.18</v>
          </cell>
          <cell r="F94">
            <v>0.175</v>
          </cell>
          <cell r="G94">
            <v>0.325</v>
          </cell>
          <cell r="H94">
            <v>0.325</v>
          </cell>
          <cell r="I94">
            <v>0.495</v>
          </cell>
          <cell r="J94">
            <v>0.07</v>
          </cell>
          <cell r="K94">
            <v>0.1125</v>
          </cell>
          <cell r="L94">
            <v>0.64</v>
          </cell>
          <cell r="M94">
            <v>-0.24</v>
          </cell>
          <cell r="N94">
            <v>0.115</v>
          </cell>
          <cell r="O94">
            <v>0.1</v>
          </cell>
          <cell r="P94">
            <v>0.068</v>
          </cell>
          <cell r="Q94">
            <v>0.3075</v>
          </cell>
          <cell r="R94">
            <v>0.2675</v>
          </cell>
          <cell r="S94">
            <v>0.2675</v>
          </cell>
          <cell r="T94">
            <v>0.75</v>
          </cell>
          <cell r="U94">
            <v>0.2675</v>
          </cell>
          <cell r="V94">
            <v>2.975</v>
          </cell>
          <cell r="W94">
            <v>3.08207599935058</v>
          </cell>
          <cell r="X94">
            <v>3.135</v>
          </cell>
        </row>
        <row r="94">
          <cell r="Z94">
            <v>0.16</v>
          </cell>
          <cell r="AA94">
            <v>0.239082522276364</v>
          </cell>
          <cell r="AB94">
            <v>4.44544064857614</v>
          </cell>
          <cell r="AC94">
            <v>4.60544064857614</v>
          </cell>
          <cell r="AD94">
            <v>4.6845231708525</v>
          </cell>
          <cell r="AE94">
            <v>3.383</v>
          </cell>
          <cell r="AF94">
            <v>3.075</v>
          </cell>
          <cell r="AG94">
            <v>3.415</v>
          </cell>
          <cell r="AH94">
            <v>-0.135</v>
          </cell>
          <cell r="AI94">
            <v>1.57653406014257</v>
          </cell>
          <cell r="AJ94">
            <v>0.0426662699841973</v>
          </cell>
          <cell r="AK94">
            <v>0.0454905866909794</v>
          </cell>
          <cell r="AL94">
            <v>0.840236825735284</v>
          </cell>
          <cell r="AM94">
            <v>0.830717405216199</v>
          </cell>
          <cell r="AN94">
            <v>0.325</v>
          </cell>
          <cell r="AO94">
            <v>0.12</v>
          </cell>
        </row>
        <row r="94">
          <cell r="AQ94">
            <v>-3.19747052053097</v>
          </cell>
          <cell r="AR94">
            <v>-2.85747052053097</v>
          </cell>
        </row>
        <row r="94">
          <cell r="AT94">
            <v>0.0075</v>
          </cell>
        </row>
        <row r="94">
          <cell r="AV94">
            <v>0.008</v>
          </cell>
          <cell r="AW94">
            <v>0.02</v>
          </cell>
          <cell r="AX94">
            <v>-0.005</v>
          </cell>
        </row>
        <row r="94">
          <cell r="AZ94">
            <v>0.95</v>
          </cell>
          <cell r="BA94">
            <v>0.75</v>
          </cell>
          <cell r="BB94">
            <v>-0.34</v>
          </cell>
        </row>
        <row r="94">
          <cell r="BD94">
            <v>3.405</v>
          </cell>
          <cell r="BE94">
            <v>2.98035379996753</v>
          </cell>
        </row>
        <row r="94">
          <cell r="BG94">
            <v>0.75</v>
          </cell>
        </row>
        <row r="95">
          <cell r="A95">
            <v>38808</v>
          </cell>
          <cell r="B95">
            <v>3.145</v>
          </cell>
          <cell r="C95">
            <v>-0.37</v>
          </cell>
          <cell r="D95">
            <v>-0.262917692936039</v>
          </cell>
          <cell r="E95">
            <v>-0.303073558085024</v>
          </cell>
          <cell r="F95">
            <v>0.1325</v>
          </cell>
          <cell r="G95">
            <v>0.1325</v>
          </cell>
          <cell r="H95">
            <v>0.1675</v>
          </cell>
          <cell r="I95">
            <v>0.1675</v>
          </cell>
          <cell r="J95">
            <v>0.07</v>
          </cell>
          <cell r="K95">
            <v>0.1125</v>
          </cell>
          <cell r="L95">
            <v>0.3225</v>
          </cell>
          <cell r="M95">
            <v>-0.34</v>
          </cell>
          <cell r="N95">
            <v>0.13</v>
          </cell>
          <cell r="O95">
            <v>0.05</v>
          </cell>
          <cell r="P95">
            <v>-0.25</v>
          </cell>
          <cell r="Q95">
            <v>0.2875</v>
          </cell>
          <cell r="R95">
            <v>0.2475</v>
          </cell>
          <cell r="S95">
            <v>0.2475</v>
          </cell>
          <cell r="T95">
            <v>0.4</v>
          </cell>
          <cell r="U95">
            <v>0.2475</v>
          </cell>
          <cell r="V95">
            <v>2.775</v>
          </cell>
          <cell r="W95">
            <v>2.88208230706396</v>
          </cell>
          <cell r="X95">
            <v>2.84192644191498</v>
          </cell>
        </row>
        <row r="95">
          <cell r="Z95">
            <v>0.16</v>
          </cell>
          <cell r="AA95">
            <v>0.1</v>
          </cell>
          <cell r="AB95">
            <v>4.14634323982947</v>
          </cell>
          <cell r="AC95">
            <v>4.30634323982947</v>
          </cell>
          <cell r="AD95">
            <v>4.24634323982947</v>
          </cell>
          <cell r="AE95">
            <v>2.895</v>
          </cell>
          <cell r="AF95">
            <v>2.805</v>
          </cell>
          <cell r="AG95">
            <v>3.195</v>
          </cell>
          <cell r="AH95">
            <v>-0.195</v>
          </cell>
          <cell r="AI95">
            <v>1.57644119396091</v>
          </cell>
          <cell r="AJ95">
            <v>0.0430488044507546</v>
          </cell>
          <cell r="AK95">
            <v>0.0458309560263066</v>
          </cell>
          <cell r="AL95">
            <v>0.835913115770396</v>
          </cell>
          <cell r="AM95">
            <v>0.826393998665917</v>
          </cell>
          <cell r="AN95">
            <v>0.1325</v>
          </cell>
          <cell r="AO95">
            <v>0.124</v>
          </cell>
        </row>
        <row r="95">
          <cell r="AQ95">
            <v>-3.12010153248722</v>
          </cell>
          <cell r="AR95">
            <v>-2.75010153248722</v>
          </cell>
        </row>
        <row r="95">
          <cell r="AT95">
            <v>0.0075</v>
          </cell>
        </row>
        <row r="95">
          <cell r="AV95">
            <v>0.0025</v>
          </cell>
          <cell r="AW95">
            <v>0.005</v>
          </cell>
          <cell r="AX95">
            <v>-0.1025</v>
          </cell>
        </row>
        <row r="95">
          <cell r="AZ95">
            <v>0.6</v>
          </cell>
          <cell r="BA95">
            <v>0.4</v>
          </cell>
          <cell r="BB95">
            <v>-0.37</v>
          </cell>
        </row>
        <row r="95">
          <cell r="BD95">
            <v>3.22</v>
          </cell>
          <cell r="BE95">
            <v>2.77667316104787</v>
          </cell>
        </row>
        <row r="95">
          <cell r="BG95">
            <v>0.45</v>
          </cell>
        </row>
        <row r="96">
          <cell r="A96">
            <v>38838</v>
          </cell>
          <cell r="B96">
            <v>3.156</v>
          </cell>
          <cell r="C96">
            <v>-0.37</v>
          </cell>
          <cell r="D96">
            <v>-0.262936179310129</v>
          </cell>
          <cell r="E96">
            <v>-0.303085112068831</v>
          </cell>
          <cell r="F96">
            <v>0.1325</v>
          </cell>
          <cell r="G96">
            <v>0.1325</v>
          </cell>
          <cell r="H96">
            <v>0.1675</v>
          </cell>
          <cell r="I96">
            <v>0.1675</v>
          </cell>
          <cell r="J96">
            <v>0.07</v>
          </cell>
          <cell r="K96">
            <v>0.1125</v>
          </cell>
          <cell r="L96">
            <v>0.3225</v>
          </cell>
          <cell r="M96">
            <v>-0.34</v>
          </cell>
          <cell r="N96">
            <v>0.13</v>
          </cell>
          <cell r="O96">
            <v>0.05</v>
          </cell>
          <cell r="P96">
            <v>-0.25</v>
          </cell>
          <cell r="Q96">
            <v>0.2825</v>
          </cell>
          <cell r="R96">
            <v>0.2425</v>
          </cell>
          <cell r="S96">
            <v>0.2425</v>
          </cell>
          <cell r="T96">
            <v>0.45</v>
          </cell>
          <cell r="U96">
            <v>0.2425</v>
          </cell>
          <cell r="V96">
            <v>2.786</v>
          </cell>
          <cell r="W96">
            <v>2.89306382068987</v>
          </cell>
          <cell r="X96">
            <v>2.85291488793117</v>
          </cell>
        </row>
        <row r="96">
          <cell r="Z96">
            <v>0.16</v>
          </cell>
          <cell r="AA96">
            <v>0.1</v>
          </cell>
          <cell r="AB96">
            <v>4.16349796904058</v>
          </cell>
          <cell r="AC96">
            <v>4.32349796904058</v>
          </cell>
          <cell r="AD96">
            <v>4.26349796904058</v>
          </cell>
          <cell r="AE96">
            <v>2.906</v>
          </cell>
          <cell r="AF96">
            <v>2.816</v>
          </cell>
          <cell r="AG96">
            <v>3.206</v>
          </cell>
          <cell r="AH96">
            <v>-0.195</v>
          </cell>
          <cell r="AI96">
            <v>1.57671339311704</v>
          </cell>
          <cell r="AJ96">
            <v>0.0434189991424878</v>
          </cell>
          <cell r="AK96">
            <v>0.0461071743264076</v>
          </cell>
          <cell r="AL96">
            <v>0.831699960332989</v>
          </cell>
          <cell r="AM96">
            <v>0.822370792996323</v>
          </cell>
          <cell r="AN96">
            <v>0.1325</v>
          </cell>
          <cell r="AO96">
            <v>0.12</v>
          </cell>
        </row>
        <row r="96">
          <cell r="AQ96">
            <v>-3.13011308164161</v>
          </cell>
          <cell r="AR96">
            <v>-2.76011308164161</v>
          </cell>
        </row>
        <row r="96">
          <cell r="AT96">
            <v>0.0075</v>
          </cell>
        </row>
        <row r="96">
          <cell r="AV96">
            <v>0.0025</v>
          </cell>
          <cell r="AW96">
            <v>0.005</v>
          </cell>
          <cell r="AX96">
            <v>-0.1025</v>
          </cell>
        </row>
        <row r="96">
          <cell r="AZ96">
            <v>0.65</v>
          </cell>
          <cell r="BA96">
            <v>0.45</v>
          </cell>
          <cell r="BB96">
            <v>-0.37</v>
          </cell>
        </row>
        <row r="96">
          <cell r="BD96">
            <v>3.231</v>
          </cell>
          <cell r="BE96">
            <v>2.78767287219828</v>
          </cell>
        </row>
        <row r="96">
          <cell r="BG96">
            <v>0.5</v>
          </cell>
        </row>
        <row r="97">
          <cell r="A97">
            <v>38869</v>
          </cell>
          <cell r="B97">
            <v>3.206</v>
          </cell>
          <cell r="C97">
            <v>-0.37</v>
          </cell>
          <cell r="D97">
            <v>-0.262956970177852</v>
          </cell>
          <cell r="E97">
            <v>-0.303098106361158</v>
          </cell>
          <cell r="F97">
            <v>0.1325</v>
          </cell>
          <cell r="G97">
            <v>0.1325</v>
          </cell>
          <cell r="H97">
            <v>0.1675</v>
          </cell>
          <cell r="I97">
            <v>0.1675</v>
          </cell>
          <cell r="J97">
            <v>0.07</v>
          </cell>
          <cell r="K97">
            <v>0.1125</v>
          </cell>
          <cell r="L97">
            <v>0.3225</v>
          </cell>
          <cell r="M97">
            <v>-0.34</v>
          </cell>
          <cell r="N97">
            <v>0.13</v>
          </cell>
          <cell r="O97">
            <v>0.05</v>
          </cell>
          <cell r="P97">
            <v>-0.25</v>
          </cell>
          <cell r="Q97">
            <v>0.285</v>
          </cell>
          <cell r="R97">
            <v>0.245</v>
          </cell>
          <cell r="S97">
            <v>0.245</v>
          </cell>
          <cell r="T97">
            <v>0.45</v>
          </cell>
          <cell r="U97">
            <v>0.245</v>
          </cell>
          <cell r="V97">
            <v>2.836</v>
          </cell>
          <cell r="W97">
            <v>2.94304302982215</v>
          </cell>
          <cell r="X97">
            <v>2.90290189363884</v>
          </cell>
          <cell r="Y97" t="str">
            <v>Nov 06</v>
          </cell>
          <cell r="Z97">
            <v>0.16</v>
          </cell>
          <cell r="AA97">
            <v>0.1</v>
          </cell>
          <cell r="AB97">
            <v>4.23904294145935</v>
          </cell>
          <cell r="AC97">
            <v>4.39904294145935</v>
          </cell>
          <cell r="AD97">
            <v>4.33904294145935</v>
          </cell>
          <cell r="AE97">
            <v>2.956</v>
          </cell>
          <cell r="AF97">
            <v>2.866</v>
          </cell>
          <cell r="AG97">
            <v>3.256</v>
          </cell>
          <cell r="AH97">
            <v>-0.195</v>
          </cell>
          <cell r="AI97">
            <v>1.577019636687</v>
          </cell>
          <cell r="AJ97">
            <v>0.0438015337055044</v>
          </cell>
          <cell r="AK97">
            <v>0.0463925999299919</v>
          </cell>
          <cell r="AL97">
            <v>0.827317185428159</v>
          </cell>
          <cell r="AM97">
            <v>0.818196066216499</v>
          </cell>
          <cell r="AN97">
            <v>0.1325</v>
          </cell>
          <cell r="AO97">
            <v>0.124</v>
          </cell>
        </row>
        <row r="97">
          <cell r="AQ97">
            <v>-3.17612607050249</v>
          </cell>
          <cell r="AR97">
            <v>-2.80612607050249</v>
          </cell>
        </row>
        <row r="97">
          <cell r="AT97">
            <v>0.0075</v>
          </cell>
        </row>
        <row r="97">
          <cell r="AV97">
            <v>0.0025</v>
          </cell>
          <cell r="AW97">
            <v>0.005</v>
          </cell>
          <cell r="AX97">
            <v>-0.1025</v>
          </cell>
        </row>
        <row r="97">
          <cell r="AZ97">
            <v>0.65</v>
          </cell>
          <cell r="BA97">
            <v>0.45</v>
          </cell>
          <cell r="BB97">
            <v>-0.37</v>
          </cell>
        </row>
        <row r="97">
          <cell r="BD97">
            <v>3.281</v>
          </cell>
          <cell r="BE97">
            <v>2.83767254734097</v>
          </cell>
        </row>
        <row r="97">
          <cell r="BG97">
            <v>0.5</v>
          </cell>
        </row>
        <row r="98">
          <cell r="A98">
            <v>38899</v>
          </cell>
          <cell r="B98">
            <v>3.255</v>
          </cell>
          <cell r="C98">
            <v>-0.37</v>
          </cell>
          <cell r="D98">
            <v>-0.262978722476274</v>
          </cell>
          <cell r="E98">
            <v>-0.303111701547672</v>
          </cell>
          <cell r="F98">
            <v>0.1325</v>
          </cell>
          <cell r="G98">
            <v>0.1325</v>
          </cell>
          <cell r="H98">
            <v>0.1675</v>
          </cell>
          <cell r="I98">
            <v>0.1675</v>
          </cell>
          <cell r="J98">
            <v>0.07</v>
          </cell>
          <cell r="K98">
            <v>0.1125</v>
          </cell>
          <cell r="L98">
            <v>0.3225</v>
          </cell>
          <cell r="M98">
            <v>-0.34</v>
          </cell>
          <cell r="N98">
            <v>0.13</v>
          </cell>
          <cell r="O98">
            <v>0.05</v>
          </cell>
          <cell r="P98">
            <v>-0.25</v>
          </cell>
          <cell r="Q98">
            <v>0.285</v>
          </cell>
          <cell r="R98">
            <v>0.245</v>
          </cell>
          <cell r="S98">
            <v>0.245</v>
          </cell>
          <cell r="T98">
            <v>0.5</v>
          </cell>
          <cell r="U98">
            <v>0.245</v>
          </cell>
          <cell r="V98">
            <v>2.885</v>
          </cell>
          <cell r="W98">
            <v>2.99202127752373</v>
          </cell>
          <cell r="X98">
            <v>2.95188829845233</v>
          </cell>
          <cell r="Y98">
            <v>4.58840373585059</v>
          </cell>
          <cell r="Z98">
            <v>0.16</v>
          </cell>
          <cell r="AA98">
            <v>0.1</v>
          </cell>
          <cell r="AB98">
            <v>4.31316099639783</v>
          </cell>
          <cell r="AC98">
            <v>4.47316099639783</v>
          </cell>
          <cell r="AD98">
            <v>4.41316099639783</v>
          </cell>
          <cell r="AE98">
            <v>3.005</v>
          </cell>
          <cell r="AF98">
            <v>2.915</v>
          </cell>
          <cell r="AG98">
            <v>3.305</v>
          </cell>
          <cell r="AH98">
            <v>-0.195</v>
          </cell>
          <cell r="AI98">
            <v>1.57734016922548</v>
          </cell>
          <cell r="AJ98">
            <v>0.0441717284905674</v>
          </cell>
          <cell r="AK98">
            <v>0.0466688182819848</v>
          </cell>
          <cell r="AL98">
            <v>0.823048225146154</v>
          </cell>
          <cell r="AM98">
            <v>0.814139612901519</v>
          </cell>
          <cell r="AN98">
            <v>0.1325</v>
          </cell>
          <cell r="AO98">
            <v>0.12</v>
          </cell>
        </row>
        <row r="98">
          <cell r="AQ98">
            <v>-3.22013966000639</v>
          </cell>
          <cell r="AR98">
            <v>-2.85013966000639</v>
          </cell>
        </row>
        <row r="98">
          <cell r="AT98">
            <v>0.0075</v>
          </cell>
        </row>
        <row r="98">
          <cell r="AV98">
            <v>0.0025</v>
          </cell>
          <cell r="AW98">
            <v>0.005</v>
          </cell>
          <cell r="AX98">
            <v>-0.1025</v>
          </cell>
        </row>
        <row r="98">
          <cell r="AZ98">
            <v>0.7</v>
          </cell>
          <cell r="BA98">
            <v>0.5</v>
          </cell>
          <cell r="BB98">
            <v>-0.37</v>
          </cell>
        </row>
        <row r="98">
          <cell r="BD98">
            <v>3.33</v>
          </cell>
          <cell r="BE98">
            <v>2.88667220746131</v>
          </cell>
        </row>
        <row r="98">
          <cell r="BG98">
            <v>0.55</v>
          </cell>
        </row>
        <row r="99">
          <cell r="A99">
            <v>38930</v>
          </cell>
          <cell r="B99">
            <v>3.31</v>
          </cell>
          <cell r="C99">
            <v>-0.37</v>
          </cell>
          <cell r="D99">
            <v>-0.26300288448761</v>
          </cell>
          <cell r="E99">
            <v>-0.303126802804756</v>
          </cell>
          <cell r="F99">
            <v>0.1325</v>
          </cell>
          <cell r="G99">
            <v>0.1325</v>
          </cell>
          <cell r="H99">
            <v>0.1675</v>
          </cell>
          <cell r="I99">
            <v>0.1675</v>
          </cell>
          <cell r="J99">
            <v>0.07</v>
          </cell>
          <cell r="K99">
            <v>0.1125</v>
          </cell>
          <cell r="L99">
            <v>0.3225</v>
          </cell>
          <cell r="M99">
            <v>-0.34</v>
          </cell>
          <cell r="N99">
            <v>0.13</v>
          </cell>
          <cell r="O99">
            <v>0.05</v>
          </cell>
          <cell r="P99">
            <v>-0.25</v>
          </cell>
          <cell r="Q99">
            <v>0.285</v>
          </cell>
          <cell r="R99">
            <v>0.245</v>
          </cell>
          <cell r="S99">
            <v>0.245</v>
          </cell>
          <cell r="T99">
            <v>0.55</v>
          </cell>
          <cell r="U99">
            <v>0.245</v>
          </cell>
          <cell r="V99">
            <v>2.94</v>
          </cell>
          <cell r="W99">
            <v>3.04699711551239</v>
          </cell>
          <cell r="X99">
            <v>3.00687319719524</v>
          </cell>
          <cell r="Y99">
            <v>4.76365822043522</v>
          </cell>
          <cell r="Z99">
            <v>0.16</v>
          </cell>
          <cell r="AA99">
            <v>0.1</v>
          </cell>
          <cell r="AB99">
            <v>4.3963801991048</v>
          </cell>
          <cell r="AC99">
            <v>4.5563801991048</v>
          </cell>
          <cell r="AD99">
            <v>4.4963801991048</v>
          </cell>
          <cell r="AE99">
            <v>3.06</v>
          </cell>
          <cell r="AF99">
            <v>2.97</v>
          </cell>
          <cell r="AG99">
            <v>3.36</v>
          </cell>
          <cell r="AH99">
            <v>-0.195</v>
          </cell>
          <cell r="AI99">
            <v>1.5776963630431</v>
          </cell>
          <cell r="AJ99">
            <v>0.0445542631500069</v>
          </cell>
          <cell r="AK99">
            <v>0.0469542439391839</v>
          </cell>
          <cell r="AL99">
            <v>0.818609188032887</v>
          </cell>
          <cell r="AM99">
            <v>0.809931480442213</v>
          </cell>
          <cell r="AN99">
            <v>0.1325</v>
          </cell>
          <cell r="AO99">
            <v>0.12</v>
          </cell>
        </row>
        <row r="99">
          <cell r="AQ99">
            <v>-3.27015475495134</v>
          </cell>
          <cell r="AR99">
            <v>-2.90015475495134</v>
          </cell>
        </row>
        <row r="99">
          <cell r="AT99">
            <v>0.0075</v>
          </cell>
        </row>
        <row r="99">
          <cell r="AV99">
            <v>0.0025</v>
          </cell>
          <cell r="AW99">
            <v>0.005</v>
          </cell>
          <cell r="AX99">
            <v>-0.1025</v>
          </cell>
        </row>
        <row r="99">
          <cell r="AZ99">
            <v>0.75</v>
          </cell>
          <cell r="BA99">
            <v>0.55</v>
          </cell>
          <cell r="BB99">
            <v>-0.37</v>
          </cell>
        </row>
        <row r="99">
          <cell r="BD99">
            <v>3.385</v>
          </cell>
          <cell r="BE99">
            <v>2.94167182992988</v>
          </cell>
        </row>
        <row r="99">
          <cell r="BG99">
            <v>0.6</v>
          </cell>
        </row>
        <row r="100">
          <cell r="A100">
            <v>38961</v>
          </cell>
          <cell r="B100">
            <v>3.28</v>
          </cell>
          <cell r="C100">
            <v>-0.37</v>
          </cell>
          <cell r="D100">
            <v>-0.263028756771165</v>
          </cell>
          <cell r="E100">
            <v>-0.303142972981978</v>
          </cell>
          <cell r="F100">
            <v>0.1325</v>
          </cell>
          <cell r="G100">
            <v>0.1325</v>
          </cell>
          <cell r="H100">
            <v>0.1675</v>
          </cell>
          <cell r="I100">
            <v>0.1675</v>
          </cell>
          <cell r="J100">
            <v>0.07</v>
          </cell>
          <cell r="K100">
            <v>0.1125</v>
          </cell>
          <cell r="L100">
            <v>0.3225</v>
          </cell>
          <cell r="M100">
            <v>-0.34</v>
          </cell>
          <cell r="N100">
            <v>0.13</v>
          </cell>
          <cell r="O100">
            <v>0.05</v>
          </cell>
          <cell r="P100">
            <v>-0.25</v>
          </cell>
          <cell r="Q100">
            <v>0.285</v>
          </cell>
          <cell r="R100">
            <v>0.245</v>
          </cell>
          <cell r="S100">
            <v>0.245</v>
          </cell>
          <cell r="T100">
            <v>0.55</v>
          </cell>
          <cell r="U100">
            <v>0.245</v>
          </cell>
          <cell r="V100">
            <v>2.91</v>
          </cell>
          <cell r="W100">
            <v>3.01697124322883</v>
          </cell>
          <cell r="X100">
            <v>2.97685702701802</v>
          </cell>
          <cell r="Y100">
            <v>4.46322196114729</v>
          </cell>
          <cell r="Z100">
            <v>0.16</v>
          </cell>
          <cell r="AA100">
            <v>0.1</v>
          </cell>
          <cell r="AB100">
            <v>4.35257164398825</v>
          </cell>
          <cell r="AC100">
            <v>4.51257164398825</v>
          </cell>
          <cell r="AD100">
            <v>4.45257164398825</v>
          </cell>
          <cell r="AE100">
            <v>3.03</v>
          </cell>
          <cell r="AF100">
            <v>2.94</v>
          </cell>
          <cell r="AG100">
            <v>3.33</v>
          </cell>
          <cell r="AH100">
            <v>-0.195</v>
          </cell>
          <cell r="AI100">
            <v>1.57807794791054</v>
          </cell>
          <cell r="AJ100">
            <v>0.0449367978584343</v>
          </cell>
          <cell r="AK100">
            <v>0.0472396696236239</v>
          </cell>
          <cell r="AL100">
            <v>0.814142636041141</v>
          </cell>
          <cell r="AM100">
            <v>0.805707099203737</v>
          </cell>
          <cell r="AN100">
            <v>0.1325</v>
          </cell>
          <cell r="AO100">
            <v>0.124</v>
          </cell>
        </row>
        <row r="100">
          <cell r="AQ100">
            <v>-3.25117091836963</v>
          </cell>
          <cell r="AR100">
            <v>-2.88117091836963</v>
          </cell>
        </row>
        <row r="100">
          <cell r="AT100">
            <v>0.0075</v>
          </cell>
        </row>
        <row r="100">
          <cell r="AV100">
            <v>0.0025</v>
          </cell>
          <cell r="AW100">
            <v>0.005</v>
          </cell>
          <cell r="AX100">
            <v>-0.1025</v>
          </cell>
        </row>
        <row r="100">
          <cell r="AZ100">
            <v>0.75</v>
          </cell>
          <cell r="BA100">
            <v>0.55</v>
          </cell>
          <cell r="BB100">
            <v>-0.37</v>
          </cell>
        </row>
        <row r="100">
          <cell r="BD100">
            <v>3.355</v>
          </cell>
          <cell r="BE100">
            <v>2.91167142567545</v>
          </cell>
        </row>
        <row r="100">
          <cell r="BG100">
            <v>0.6</v>
          </cell>
        </row>
        <row r="101">
          <cell r="A101">
            <v>38991</v>
          </cell>
          <cell r="B101">
            <v>3.285</v>
          </cell>
          <cell r="C101">
            <v>-0.37</v>
          </cell>
          <cell r="D101">
            <v>-0.263055420910875</v>
          </cell>
          <cell r="E101">
            <v>-0.303159638069297</v>
          </cell>
          <cell r="F101">
            <v>0.1325</v>
          </cell>
          <cell r="G101">
            <v>0.1325</v>
          </cell>
          <cell r="H101">
            <v>0.1675</v>
          </cell>
          <cell r="I101">
            <v>0.1675</v>
          </cell>
          <cell r="J101">
            <v>0.07</v>
          </cell>
          <cell r="K101">
            <v>0.1125</v>
          </cell>
          <cell r="L101">
            <v>0.3225</v>
          </cell>
          <cell r="M101">
            <v>-0.34</v>
          </cell>
          <cell r="N101">
            <v>0.13</v>
          </cell>
          <cell r="O101">
            <v>0.05</v>
          </cell>
          <cell r="P101">
            <v>-0.25</v>
          </cell>
          <cell r="Q101">
            <v>0.285</v>
          </cell>
          <cell r="R101">
            <v>0.245</v>
          </cell>
          <cell r="S101">
            <v>0.245</v>
          </cell>
          <cell r="T101">
            <v>0.6</v>
          </cell>
          <cell r="U101">
            <v>0.245</v>
          </cell>
          <cell r="V101">
            <v>2.915</v>
          </cell>
          <cell r="W101">
            <v>3.02194457908913</v>
          </cell>
          <cell r="X101">
            <v>2.9818403619307</v>
          </cell>
          <cell r="Y101" t="str">
            <v>Wtr</v>
          </cell>
          <cell r="Z101">
            <v>0.16</v>
          </cell>
          <cell r="AA101">
            <v>0.1</v>
          </cell>
          <cell r="AB101">
            <v>4.36113736640462</v>
          </cell>
          <cell r="AC101">
            <v>4.52113736640462</v>
          </cell>
          <cell r="AD101">
            <v>4.46113736640462</v>
          </cell>
          <cell r="AE101">
            <v>3.035</v>
          </cell>
          <cell r="AF101">
            <v>2.945</v>
          </cell>
          <cell r="AG101">
            <v>3.335</v>
          </cell>
          <cell r="AH101">
            <v>-0.195</v>
          </cell>
          <cell r="AI101">
            <v>1.5784714048883</v>
          </cell>
          <cell r="AJ101">
            <v>0.0453069927841923</v>
          </cell>
          <cell r="AK101">
            <v>0.0475158880538551</v>
          </cell>
          <cell r="AL101">
            <v>0.8097946537432</v>
          </cell>
          <cell r="AM101">
            <v>0.801603978906974</v>
          </cell>
          <cell r="AN101">
            <v>0.1325</v>
          </cell>
          <cell r="AO101">
            <v>0.12</v>
          </cell>
        </row>
        <row r="101">
          <cell r="AQ101">
            <v>-3.26618757649115</v>
          </cell>
          <cell r="AR101">
            <v>-2.89618757649115</v>
          </cell>
        </row>
        <row r="101">
          <cell r="AT101">
            <v>0.0075</v>
          </cell>
        </row>
        <row r="101">
          <cell r="AV101">
            <v>0.0025</v>
          </cell>
          <cell r="AW101">
            <v>0.005</v>
          </cell>
          <cell r="AX101">
            <v>-0.1025</v>
          </cell>
        </row>
        <row r="101">
          <cell r="AZ101">
            <v>0.8</v>
          </cell>
          <cell r="BA101">
            <v>0.6</v>
          </cell>
          <cell r="BB101">
            <v>-0.37</v>
          </cell>
        </row>
        <row r="101">
          <cell r="BD101">
            <v>3.36</v>
          </cell>
          <cell r="BE101">
            <v>2.91667100904827</v>
          </cell>
        </row>
        <row r="101">
          <cell r="BG101">
            <v>0.65</v>
          </cell>
        </row>
        <row r="102">
          <cell r="A102">
            <v>39022</v>
          </cell>
          <cell r="B102">
            <v>3.43</v>
          </cell>
          <cell r="C102">
            <v>-0.325</v>
          </cell>
          <cell r="D102">
            <v>-0.258177907757514</v>
          </cell>
          <cell r="E102">
            <v>-0.18</v>
          </cell>
          <cell r="F102">
            <v>0.175</v>
          </cell>
          <cell r="G102">
            <v>0.325</v>
          </cell>
          <cell r="H102">
            <v>0.325</v>
          </cell>
          <cell r="I102">
            <v>0.475</v>
          </cell>
          <cell r="J102">
            <v>0.07</v>
          </cell>
          <cell r="K102">
            <v>0.1125</v>
          </cell>
          <cell r="L102">
            <v>0.65</v>
          </cell>
          <cell r="M102">
            <v>-0.23</v>
          </cell>
          <cell r="N102">
            <v>0.13</v>
          </cell>
          <cell r="O102">
            <v>0.12</v>
          </cell>
          <cell r="P102">
            <v>0.248</v>
          </cell>
          <cell r="Q102">
            <v>0.285</v>
          </cell>
          <cell r="R102">
            <v>0.245</v>
          </cell>
          <cell r="S102">
            <v>0.245</v>
          </cell>
          <cell r="T102">
            <v>0.8</v>
          </cell>
          <cell r="U102">
            <v>0.245</v>
          </cell>
          <cell r="V102">
            <v>3.105</v>
          </cell>
          <cell r="W102">
            <v>3.17182209224249</v>
          </cell>
          <cell r="X102">
            <v>3.25</v>
          </cell>
        </row>
        <row r="102">
          <cell r="Z102">
            <v>0.1</v>
          </cell>
          <cell r="AA102">
            <v>0.216994103497714</v>
          </cell>
          <cell r="AB102">
            <v>4.6466668369683</v>
          </cell>
          <cell r="AC102">
            <v>4.7466668369683</v>
          </cell>
          <cell r="AD102">
            <v>4.86366094046601</v>
          </cell>
          <cell r="AE102">
            <v>3.678</v>
          </cell>
          <cell r="AF102">
            <v>3.2</v>
          </cell>
          <cell r="AG102">
            <v>3.55</v>
          </cell>
          <cell r="AH102">
            <v>-0.135</v>
          </cell>
          <cell r="AI102">
            <v>1.57890297144748</v>
          </cell>
          <cell r="AJ102">
            <v>0.0456895275889901</v>
          </cell>
          <cell r="AK102">
            <v>0.0478013137918878</v>
          </cell>
          <cell r="AL102">
            <v>0.805276084494131</v>
          </cell>
          <cell r="AM102">
            <v>0.79734905471176</v>
          </cell>
          <cell r="AN102">
            <v>0.325</v>
          </cell>
          <cell r="AO102">
            <v>0.124</v>
          </cell>
        </row>
        <row r="102">
          <cell r="AQ102">
            <v>-3.33331616462428</v>
          </cell>
          <cell r="AR102">
            <v>-3.00831616462428</v>
          </cell>
        </row>
        <row r="102">
          <cell r="AT102">
            <v>0.0075</v>
          </cell>
        </row>
        <row r="102">
          <cell r="AV102">
            <v>0.008</v>
          </cell>
          <cell r="AW102">
            <v>0.02</v>
          </cell>
          <cell r="AX102">
            <v>-0.005</v>
          </cell>
        </row>
        <row r="102">
          <cell r="AZ102">
            <v>1</v>
          </cell>
          <cell r="BA102">
            <v>0.8</v>
          </cell>
          <cell r="BB102">
            <v>-0.325</v>
          </cell>
        </row>
        <row r="102">
          <cell r="BD102">
            <v>3.52</v>
          </cell>
          <cell r="BE102">
            <v>3.1103457673794</v>
          </cell>
        </row>
        <row r="102">
          <cell r="BG102">
            <v>0.8</v>
          </cell>
        </row>
        <row r="103">
          <cell r="A103">
            <v>39052</v>
          </cell>
          <cell r="B103">
            <v>3.565</v>
          </cell>
          <cell r="C103">
            <v>-0.325</v>
          </cell>
          <cell r="D103">
            <v>-0.258196602052346</v>
          </cell>
          <cell r="E103">
            <v>-0.18</v>
          </cell>
          <cell r="F103">
            <v>0.175</v>
          </cell>
          <cell r="G103">
            <v>0.325</v>
          </cell>
          <cell r="H103">
            <v>0.325</v>
          </cell>
          <cell r="I103">
            <v>0.475</v>
          </cell>
          <cell r="J103">
            <v>0.07</v>
          </cell>
          <cell r="K103">
            <v>0.1125</v>
          </cell>
          <cell r="L103">
            <v>0.98</v>
          </cell>
          <cell r="M103">
            <v>-0.23</v>
          </cell>
          <cell r="N103">
            <v>0.13</v>
          </cell>
          <cell r="O103">
            <v>0.12</v>
          </cell>
          <cell r="P103">
            <v>0.308</v>
          </cell>
          <cell r="Q103">
            <v>0.285</v>
          </cell>
          <cell r="R103">
            <v>0.245</v>
          </cell>
          <cell r="S103">
            <v>0.245</v>
          </cell>
          <cell r="T103">
            <v>1</v>
          </cell>
          <cell r="U103">
            <v>0.245</v>
          </cell>
          <cell r="V103">
            <v>3.24</v>
          </cell>
          <cell r="W103">
            <v>3.30680339794765</v>
          </cell>
          <cell r="X103">
            <v>3.385</v>
          </cell>
          <cell r="Y103" t="str">
            <v>Sum</v>
          </cell>
          <cell r="Z103">
            <v>0.1</v>
          </cell>
          <cell r="AA103">
            <v>0.217054827231421</v>
          </cell>
          <cell r="AB103">
            <v>4.85005269124001</v>
          </cell>
          <cell r="AC103">
            <v>4.95005269124001</v>
          </cell>
          <cell r="AD103">
            <v>5.06710751847143</v>
          </cell>
          <cell r="AE103">
            <v>3.873</v>
          </cell>
          <cell r="AF103">
            <v>3.335</v>
          </cell>
          <cell r="AG103">
            <v>3.685</v>
          </cell>
          <cell r="AH103">
            <v>-0.135</v>
          </cell>
          <cell r="AI103">
            <v>1.57934481241016</v>
          </cell>
          <cell r="AJ103">
            <v>0.0460597226079922</v>
          </cell>
          <cell r="AK103">
            <v>0.0480775322739753</v>
          </cell>
          <cell r="AL103">
            <v>0.800879127997998</v>
          </cell>
          <cell r="AM103">
            <v>0.793217293472475</v>
          </cell>
          <cell r="AN103">
            <v>0.325</v>
          </cell>
          <cell r="AO103">
            <v>0.12</v>
          </cell>
        </row>
        <row r="103">
          <cell r="AQ103">
            <v>-3.4682980194694</v>
          </cell>
          <cell r="AR103">
            <v>-3.1432980194694</v>
          </cell>
        </row>
        <row r="103">
          <cell r="AT103">
            <v>0.0075</v>
          </cell>
        </row>
        <row r="103">
          <cell r="AV103">
            <v>0.008</v>
          </cell>
          <cell r="AW103">
            <v>0.02</v>
          </cell>
          <cell r="AX103">
            <v>-0.005</v>
          </cell>
        </row>
        <row r="103">
          <cell r="AZ103">
            <v>1.2</v>
          </cell>
          <cell r="BA103">
            <v>1</v>
          </cell>
          <cell r="BB103">
            <v>-0.325</v>
          </cell>
        </row>
        <row r="103">
          <cell r="BD103">
            <v>3.655</v>
          </cell>
          <cell r="BE103">
            <v>3.24534427183581</v>
          </cell>
        </row>
        <row r="103">
          <cell r="BG103">
            <v>1.1</v>
          </cell>
        </row>
        <row r="104">
          <cell r="A104">
            <v>39083</v>
          </cell>
          <cell r="B104">
            <v>3.62</v>
          </cell>
          <cell r="C104">
            <v>-0.325</v>
          </cell>
          <cell r="D104">
            <v>-0.258216965829229</v>
          </cell>
          <cell r="E104">
            <v>-0.18</v>
          </cell>
          <cell r="F104">
            <v>0.175</v>
          </cell>
          <cell r="G104">
            <v>0.325</v>
          </cell>
          <cell r="H104">
            <v>0.325</v>
          </cell>
          <cell r="I104">
            <v>0.475</v>
          </cell>
          <cell r="J104">
            <v>0.07</v>
          </cell>
          <cell r="K104">
            <v>0.1125</v>
          </cell>
          <cell r="L104">
            <v>1.6</v>
          </cell>
          <cell r="M104">
            <v>-0.23</v>
          </cell>
          <cell r="N104">
            <v>0.13</v>
          </cell>
          <cell r="O104">
            <v>0.12</v>
          </cell>
          <cell r="P104">
            <v>0.378</v>
          </cell>
          <cell r="Q104">
            <v>0.285</v>
          </cell>
          <cell r="R104">
            <v>0.245</v>
          </cell>
          <cell r="S104">
            <v>0.245</v>
          </cell>
          <cell r="T104">
            <v>1</v>
          </cell>
          <cell r="U104">
            <v>0.245</v>
          </cell>
          <cell r="V104">
            <v>3.295</v>
          </cell>
          <cell r="W104">
            <v>3.36178303417077</v>
          </cell>
          <cell r="X104">
            <v>3.44</v>
          </cell>
        </row>
        <row r="104">
          <cell r="Z104">
            <v>0.1</v>
          </cell>
          <cell r="AA104">
            <v>0.217121012545222</v>
          </cell>
          <cell r="AB104">
            <v>4.9338878368035</v>
          </cell>
          <cell r="AC104">
            <v>5.0338878368035</v>
          </cell>
          <cell r="AD104">
            <v>5.15100884934872</v>
          </cell>
          <cell r="AE104">
            <v>3.998</v>
          </cell>
          <cell r="AF104">
            <v>3.39</v>
          </cell>
          <cell r="AG104">
            <v>3.74</v>
          </cell>
          <cell r="AH104">
            <v>-0.135</v>
          </cell>
          <cell r="AI104">
            <v>1.5798263931856</v>
          </cell>
          <cell r="AJ104">
            <v>0.0464422575091237</v>
          </cell>
          <cell r="AK104">
            <v>0.048362958065586</v>
          </cell>
          <cell r="AL104">
            <v>0.796311363712213</v>
          </cell>
          <cell r="AM104">
            <v>0.788933719795671</v>
          </cell>
          <cell r="AN104">
            <v>0.325</v>
          </cell>
          <cell r="AO104">
            <v>0.12</v>
          </cell>
        </row>
        <row r="104">
          <cell r="AQ104">
            <v>-3.52327847967894</v>
          </cell>
          <cell r="AR104">
            <v>-3.19827847967894</v>
          </cell>
        </row>
        <row r="104">
          <cell r="AT104">
            <v>0.0075</v>
          </cell>
        </row>
        <row r="104">
          <cell r="AV104">
            <v>0.008</v>
          </cell>
          <cell r="AW104">
            <v>0.02</v>
          </cell>
          <cell r="AX104">
            <v>-0.005</v>
          </cell>
        </row>
        <row r="104">
          <cell r="AZ104">
            <v>1.2</v>
          </cell>
          <cell r="BA104">
            <v>1</v>
          </cell>
          <cell r="BB104">
            <v>-0.325</v>
          </cell>
        </row>
        <row r="104">
          <cell r="BD104">
            <v>3.71</v>
          </cell>
          <cell r="BE104">
            <v>3.30034264273366</v>
          </cell>
        </row>
        <row r="104">
          <cell r="BG104">
            <v>1.1</v>
          </cell>
        </row>
        <row r="105">
          <cell r="A105">
            <v>39114</v>
          </cell>
          <cell r="B105">
            <v>3.51</v>
          </cell>
          <cell r="C105">
            <v>-0.325</v>
          </cell>
          <cell r="D105">
            <v>-0.258216682479951</v>
          </cell>
          <cell r="E105">
            <v>-0.18</v>
          </cell>
          <cell r="F105">
            <v>0.175</v>
          </cell>
          <cell r="G105">
            <v>0.325</v>
          </cell>
          <cell r="H105">
            <v>0.325</v>
          </cell>
          <cell r="I105">
            <v>0.475</v>
          </cell>
          <cell r="J105">
            <v>0.07</v>
          </cell>
          <cell r="K105">
            <v>0.1125</v>
          </cell>
          <cell r="L105">
            <v>1.6</v>
          </cell>
          <cell r="M105">
            <v>-0.23</v>
          </cell>
          <cell r="N105">
            <v>0.13</v>
          </cell>
          <cell r="O105">
            <v>0.12</v>
          </cell>
          <cell r="P105">
            <v>0.248</v>
          </cell>
          <cell r="Q105">
            <v>0.28</v>
          </cell>
          <cell r="R105">
            <v>0.24</v>
          </cell>
          <cell r="S105">
            <v>0.24</v>
          </cell>
          <cell r="T105">
            <v>1</v>
          </cell>
          <cell r="U105">
            <v>0.24</v>
          </cell>
          <cell r="V105">
            <v>3.185</v>
          </cell>
          <cell r="W105">
            <v>3.25178331752005</v>
          </cell>
          <cell r="X105">
            <v>3.33</v>
          </cell>
        </row>
        <row r="105">
          <cell r="Z105">
            <v>0.1</v>
          </cell>
          <cell r="AA105">
            <v>0.217120091340878</v>
          </cell>
          <cell r="AB105">
            <v>4.76915510979791</v>
          </cell>
          <cell r="AC105">
            <v>4.86915510979791</v>
          </cell>
          <cell r="AD105">
            <v>4.98627520113879</v>
          </cell>
          <cell r="AE105">
            <v>3.758</v>
          </cell>
          <cell r="AF105">
            <v>3.28</v>
          </cell>
          <cell r="AG105">
            <v>3.63</v>
          </cell>
          <cell r="AH105">
            <v>-0.135</v>
          </cell>
          <cell r="AI105">
            <v>1.57981969027408</v>
          </cell>
          <cell r="AJ105">
            <v>0.0467110680294267</v>
          </cell>
          <cell r="AK105">
            <v>0.0486005560637084</v>
          </cell>
          <cell r="AL105">
            <v>0.792163743088701</v>
          </cell>
          <cell r="AM105">
            <v>0.784821196069703</v>
          </cell>
          <cell r="AN105">
            <v>0.325</v>
          </cell>
          <cell r="AO105">
            <v>0.133</v>
          </cell>
        </row>
        <row r="105">
          <cell r="AQ105">
            <v>-3.41326884624101</v>
          </cell>
          <cell r="AR105">
            <v>-3.08826884624101</v>
          </cell>
        </row>
        <row r="105">
          <cell r="AT105">
            <v>0.0075</v>
          </cell>
        </row>
        <row r="105">
          <cell r="AV105">
            <v>0.008</v>
          </cell>
          <cell r="AW105">
            <v>0.02</v>
          </cell>
          <cell r="AX105">
            <v>-0.005</v>
          </cell>
        </row>
        <row r="105">
          <cell r="AZ105">
            <v>1.2</v>
          </cell>
          <cell r="BA105">
            <v>1</v>
          </cell>
          <cell r="BB105">
            <v>-0.325</v>
          </cell>
        </row>
        <row r="105">
          <cell r="BD105">
            <v>3.6</v>
          </cell>
          <cell r="BE105">
            <v>3.1903426654016</v>
          </cell>
        </row>
        <row r="105">
          <cell r="BG105">
            <v>1.1</v>
          </cell>
        </row>
        <row r="106">
          <cell r="A106">
            <v>39142</v>
          </cell>
          <cell r="B106">
            <v>3.41</v>
          </cell>
          <cell r="C106">
            <v>-0.325</v>
          </cell>
          <cell r="D106">
            <v>-0.258203835054301</v>
          </cell>
          <cell r="E106">
            <v>-0.18</v>
          </cell>
          <cell r="F106">
            <v>0.175</v>
          </cell>
          <cell r="G106">
            <v>0.325</v>
          </cell>
          <cell r="H106">
            <v>0.325</v>
          </cell>
          <cell r="I106">
            <v>0.475</v>
          </cell>
          <cell r="J106">
            <v>0.07</v>
          </cell>
          <cell r="K106">
            <v>0.1125</v>
          </cell>
          <cell r="L106">
            <v>0.64</v>
          </cell>
          <cell r="M106">
            <v>-0.23</v>
          </cell>
          <cell r="N106">
            <v>0.13</v>
          </cell>
          <cell r="O106">
            <v>0.12</v>
          </cell>
          <cell r="P106">
            <v>0.068</v>
          </cell>
          <cell r="Q106">
            <v>0.2775</v>
          </cell>
          <cell r="R106">
            <v>0.2375</v>
          </cell>
          <cell r="S106">
            <v>0.2375</v>
          </cell>
          <cell r="T106">
            <v>0.75</v>
          </cell>
          <cell r="U106">
            <v>0.2375</v>
          </cell>
          <cell r="V106">
            <v>3.085</v>
          </cell>
          <cell r="W106">
            <v>3.1517961649457</v>
          </cell>
          <cell r="X106">
            <v>3.23</v>
          </cell>
        </row>
        <row r="106">
          <cell r="Z106">
            <v>0.1</v>
          </cell>
          <cell r="AA106">
            <v>0.217078330945907</v>
          </cell>
          <cell r="AB106">
            <v>4.61852862736636</v>
          </cell>
          <cell r="AC106">
            <v>4.71852862736636</v>
          </cell>
          <cell r="AD106">
            <v>4.83560695831227</v>
          </cell>
          <cell r="AE106">
            <v>3.478</v>
          </cell>
          <cell r="AF106">
            <v>3.18</v>
          </cell>
          <cell r="AG106">
            <v>3.53</v>
          </cell>
          <cell r="AH106">
            <v>-0.135</v>
          </cell>
          <cell r="AI106">
            <v>1.57951583127217</v>
          </cell>
          <cell r="AJ106">
            <v>0.0468692726594049</v>
          </cell>
          <cell r="AK106">
            <v>0.0487690814440755</v>
          </cell>
          <cell r="AL106">
            <v>0.788739854556347</v>
          </cell>
          <cell r="AM106">
            <v>0.781278745156813</v>
          </cell>
          <cell r="AN106">
            <v>0.325</v>
          </cell>
          <cell r="AO106">
            <v>0.12</v>
          </cell>
        </row>
        <row r="106">
          <cell r="AQ106">
            <v>-3.30727257615802</v>
          </cell>
          <cell r="AR106">
            <v>-2.98227257615802</v>
          </cell>
        </row>
        <row r="106">
          <cell r="AT106">
            <v>0.0075</v>
          </cell>
        </row>
        <row r="106">
          <cell r="AV106">
            <v>0.008</v>
          </cell>
          <cell r="AW106">
            <v>0.02</v>
          </cell>
          <cell r="AX106">
            <v>-0.005</v>
          </cell>
        </row>
        <row r="106">
          <cell r="AZ106">
            <v>0.95</v>
          </cell>
          <cell r="BA106">
            <v>0.75</v>
          </cell>
          <cell r="BB106">
            <v>-0.325</v>
          </cell>
        </row>
        <row r="106">
          <cell r="BD106">
            <v>3.5</v>
          </cell>
          <cell r="BE106">
            <v>3.09034369319566</v>
          </cell>
        </row>
        <row r="106">
          <cell r="BG106">
            <v>0.75</v>
          </cell>
        </row>
        <row r="107">
          <cell r="A107">
            <v>39173</v>
          </cell>
          <cell r="B107">
            <v>3.24</v>
          </cell>
          <cell r="C107">
            <v>-0.345</v>
          </cell>
          <cell r="D107">
            <v>-0.278189490200638</v>
          </cell>
          <cell r="E107">
            <v>-0.278189490200638</v>
          </cell>
          <cell r="F107">
            <v>0.1425</v>
          </cell>
          <cell r="G107">
            <v>0.1425</v>
          </cell>
          <cell r="H107">
            <v>0.1775</v>
          </cell>
          <cell r="I107">
            <v>0.1375</v>
          </cell>
          <cell r="J107">
            <v>0.07</v>
          </cell>
          <cell r="K107">
            <v>0.1125</v>
          </cell>
          <cell r="L107">
            <v>0.3225</v>
          </cell>
          <cell r="M107">
            <v>-0.32</v>
          </cell>
          <cell r="N107">
            <v>0.14</v>
          </cell>
          <cell r="O107">
            <v>0.05</v>
          </cell>
          <cell r="P107">
            <v>-0.25</v>
          </cell>
          <cell r="Q107">
            <v>0.2775</v>
          </cell>
          <cell r="R107">
            <v>0.2375</v>
          </cell>
          <cell r="S107">
            <v>0.2375</v>
          </cell>
          <cell r="T107">
            <v>0.4</v>
          </cell>
          <cell r="U107">
            <v>0.2375</v>
          </cell>
          <cell r="V107">
            <v>2.895</v>
          </cell>
          <cell r="W107">
            <v>2.96181050979936</v>
          </cell>
          <cell r="X107">
            <v>2.96181050979936</v>
          </cell>
        </row>
        <row r="107">
          <cell r="Z107">
            <v>0.1</v>
          </cell>
          <cell r="AA107">
            <v>0.1</v>
          </cell>
          <cell r="AB107">
            <v>4.33315059066899</v>
          </cell>
          <cell r="AC107">
            <v>4.43315059066899</v>
          </cell>
          <cell r="AD107">
            <v>4.43315059066899</v>
          </cell>
          <cell r="AE107">
            <v>2.99</v>
          </cell>
          <cell r="AF107">
            <v>2.92</v>
          </cell>
          <cell r="AG107">
            <v>3.29</v>
          </cell>
          <cell r="AH107">
            <v>-0.195</v>
          </cell>
          <cell r="AI107">
            <v>1.5791766941585</v>
          </cell>
          <cell r="AJ107">
            <v>0.0470444277952144</v>
          </cell>
          <cell r="AK107">
            <v>0.0489556631262635</v>
          </cell>
          <cell r="AL107">
            <v>0.78494473578494</v>
          </cell>
          <cell r="AM107">
            <v>0.777352585572541</v>
          </cell>
          <cell r="AN107">
            <v>0.1425</v>
          </cell>
          <cell r="AO107">
            <v>0.124</v>
          </cell>
        </row>
        <row r="107">
          <cell r="AQ107">
            <v>-3.21521741614468</v>
          </cell>
          <cell r="AR107">
            <v>-2.87021741614468</v>
          </cell>
        </row>
        <row r="107">
          <cell r="AT107">
            <v>0.0075</v>
          </cell>
        </row>
        <row r="107">
          <cell r="AV107">
            <v>0.0025</v>
          </cell>
          <cell r="AW107">
            <v>0.005</v>
          </cell>
          <cell r="AX107">
            <v>-0.1025</v>
          </cell>
        </row>
        <row r="107">
          <cell r="AZ107">
            <v>0.6</v>
          </cell>
          <cell r="BA107">
            <v>0.4</v>
          </cell>
          <cell r="BB107">
            <v>-0.345</v>
          </cell>
        </row>
        <row r="107">
          <cell r="BD107">
            <v>3.315</v>
          </cell>
          <cell r="BE107">
            <v>2.89667026274498</v>
          </cell>
        </row>
        <row r="107">
          <cell r="BG107">
            <v>0.45</v>
          </cell>
        </row>
        <row r="108">
          <cell r="A108">
            <v>39203</v>
          </cell>
          <cell r="B108">
            <v>3.251</v>
          </cell>
          <cell r="C108">
            <v>-0.345</v>
          </cell>
          <cell r="D108">
            <v>-0.278175487056473</v>
          </cell>
          <cell r="E108">
            <v>-0.278175487056473</v>
          </cell>
          <cell r="F108">
            <v>0.1425</v>
          </cell>
          <cell r="G108">
            <v>0.1425</v>
          </cell>
          <cell r="H108">
            <v>0.1775</v>
          </cell>
          <cell r="I108">
            <v>0.1375</v>
          </cell>
          <cell r="J108">
            <v>0.07</v>
          </cell>
          <cell r="K108">
            <v>0.1125</v>
          </cell>
          <cell r="L108">
            <v>0.3225</v>
          </cell>
          <cell r="M108">
            <v>-0.32</v>
          </cell>
          <cell r="N108">
            <v>0.14</v>
          </cell>
          <cell r="O108">
            <v>0.05</v>
          </cell>
          <cell r="P108">
            <v>-0.25</v>
          </cell>
          <cell r="Q108">
            <v>0.2775</v>
          </cell>
          <cell r="R108">
            <v>0.2375</v>
          </cell>
          <cell r="S108">
            <v>0.2375</v>
          </cell>
          <cell r="T108">
            <v>0.45</v>
          </cell>
          <cell r="U108">
            <v>0.2375</v>
          </cell>
          <cell r="V108">
            <v>2.906</v>
          </cell>
          <cell r="W108">
            <v>2.97282451294353</v>
          </cell>
          <cell r="X108">
            <v>2.97282451294353</v>
          </cell>
        </row>
        <row r="108">
          <cell r="Z108">
            <v>0.1</v>
          </cell>
          <cell r="AA108">
            <v>0.1</v>
          </cell>
          <cell r="AB108">
            <v>4.34870359991377</v>
          </cell>
          <cell r="AC108">
            <v>4.44870359991377</v>
          </cell>
          <cell r="AD108">
            <v>4.44870359991377</v>
          </cell>
          <cell r="AE108">
            <v>3.001</v>
          </cell>
          <cell r="AF108">
            <v>2.931</v>
          </cell>
          <cell r="AG108">
            <v>3.301</v>
          </cell>
          <cell r="AH108">
            <v>-0.195</v>
          </cell>
          <cell r="AI108">
            <v>1.57884577608762</v>
          </cell>
          <cell r="AJ108">
            <v>0.0472139327751204</v>
          </cell>
          <cell r="AK108">
            <v>0.0491362260555834</v>
          </cell>
          <cell r="AL108">
            <v>0.781267875548325</v>
          </cell>
          <cell r="AM108">
            <v>0.773549156717936</v>
          </cell>
          <cell r="AN108">
            <v>0.1425</v>
          </cell>
          <cell r="AO108">
            <v>0.12</v>
          </cell>
        </row>
        <row r="108">
          <cell r="AQ108">
            <v>-3.22520341885366</v>
          </cell>
          <cell r="AR108">
            <v>-2.88020341885366</v>
          </cell>
        </row>
        <row r="108">
          <cell r="AT108">
            <v>0.0075</v>
          </cell>
        </row>
        <row r="108">
          <cell r="AV108">
            <v>0.0025</v>
          </cell>
          <cell r="AW108">
            <v>0.005</v>
          </cell>
          <cell r="AX108">
            <v>-0.1025</v>
          </cell>
        </row>
        <row r="108">
          <cell r="AZ108">
            <v>0.65</v>
          </cell>
          <cell r="BA108">
            <v>0.45</v>
          </cell>
          <cell r="BB108">
            <v>-0.345</v>
          </cell>
        </row>
        <row r="108">
          <cell r="BD108">
            <v>3.326</v>
          </cell>
          <cell r="BE108">
            <v>2.90767061282359</v>
          </cell>
        </row>
        <row r="108">
          <cell r="BG108">
            <v>0.5</v>
          </cell>
        </row>
        <row r="109">
          <cell r="A109">
            <v>39234</v>
          </cell>
          <cell r="B109">
            <v>3.301</v>
          </cell>
          <cell r="C109">
            <v>-0.345</v>
          </cell>
          <cell r="D109">
            <v>-0.278160892031743</v>
          </cell>
          <cell r="E109">
            <v>-0.278160892031743</v>
          </cell>
          <cell r="F109">
            <v>0.1425</v>
          </cell>
          <cell r="G109">
            <v>0.1425</v>
          </cell>
          <cell r="H109">
            <v>0.1775</v>
          </cell>
          <cell r="I109">
            <v>0.1375</v>
          </cell>
          <cell r="J109">
            <v>0.07</v>
          </cell>
          <cell r="K109">
            <v>0.1125</v>
          </cell>
          <cell r="L109">
            <v>0.3225</v>
          </cell>
          <cell r="M109">
            <v>-0.32</v>
          </cell>
          <cell r="N109">
            <v>0.14</v>
          </cell>
          <cell r="O109">
            <v>0.05</v>
          </cell>
          <cell r="P109">
            <v>-0.25</v>
          </cell>
          <cell r="Q109">
            <v>0.2775</v>
          </cell>
          <cell r="R109">
            <v>0.2375</v>
          </cell>
          <cell r="S109">
            <v>0.2375</v>
          </cell>
          <cell r="T109">
            <v>0.45</v>
          </cell>
          <cell r="U109">
            <v>0.2375</v>
          </cell>
          <cell r="V109">
            <v>2.956</v>
          </cell>
          <cell r="W109">
            <v>3.02283910796826</v>
          </cell>
          <cell r="X109">
            <v>3.02283910796826</v>
          </cell>
          <cell r="Y109" t="str">
            <v>Nov 07</v>
          </cell>
          <cell r="Z109">
            <v>0.1</v>
          </cell>
          <cell r="AA109">
            <v>0.1</v>
          </cell>
          <cell r="AB109">
            <v>4.42256051861709</v>
          </cell>
          <cell r="AC109">
            <v>4.52256051861709</v>
          </cell>
          <cell r="AD109">
            <v>4.52256051861709</v>
          </cell>
          <cell r="AE109">
            <v>3.051</v>
          </cell>
          <cell r="AF109">
            <v>2.981</v>
          </cell>
          <cell r="AG109">
            <v>3.351</v>
          </cell>
          <cell r="AH109">
            <v>-0.195</v>
          </cell>
          <cell r="AI109">
            <v>1.57850101844725</v>
          </cell>
          <cell r="AJ109">
            <v>0.0473890879311143</v>
          </cell>
          <cell r="AK109">
            <v>0.049322807760654</v>
          </cell>
          <cell r="AL109">
            <v>0.777464387007158</v>
          </cell>
          <cell r="AM109">
            <v>0.769615155335048</v>
          </cell>
          <cell r="AN109">
            <v>0.1425</v>
          </cell>
          <cell r="AO109">
            <v>0.124</v>
          </cell>
        </row>
        <row r="109">
          <cell r="AQ109">
            <v>-3.27118882992946</v>
          </cell>
          <cell r="AR109">
            <v>-2.92618882992946</v>
          </cell>
        </row>
        <row r="109">
          <cell r="AT109">
            <v>0.0075</v>
          </cell>
        </row>
        <row r="109">
          <cell r="AV109">
            <v>0.0025</v>
          </cell>
          <cell r="AW109">
            <v>0.005</v>
          </cell>
          <cell r="AX109">
            <v>-0.1025</v>
          </cell>
        </row>
        <row r="109">
          <cell r="AZ109">
            <v>0.65</v>
          </cell>
          <cell r="BA109">
            <v>0.45</v>
          </cell>
          <cell r="BB109">
            <v>-0.345</v>
          </cell>
        </row>
        <row r="109">
          <cell r="BD109">
            <v>3.376</v>
          </cell>
          <cell r="BE109">
            <v>2.95767097769921</v>
          </cell>
        </row>
        <row r="109">
          <cell r="BG109">
            <v>0.5</v>
          </cell>
        </row>
        <row r="110">
          <cell r="A110">
            <v>39264</v>
          </cell>
          <cell r="B110">
            <v>3.35</v>
          </cell>
          <cell r="C110">
            <v>-0.345</v>
          </cell>
          <cell r="D110">
            <v>-0.278146646695194</v>
          </cell>
          <cell r="E110">
            <v>-0.278146646695194</v>
          </cell>
          <cell r="F110">
            <v>0.1425</v>
          </cell>
          <cell r="G110">
            <v>0.1425</v>
          </cell>
          <cell r="H110">
            <v>0.1775</v>
          </cell>
          <cell r="I110">
            <v>0.1375</v>
          </cell>
          <cell r="J110">
            <v>0.07</v>
          </cell>
          <cell r="K110">
            <v>0.1125</v>
          </cell>
          <cell r="L110">
            <v>0.3225</v>
          </cell>
          <cell r="M110">
            <v>-0.32</v>
          </cell>
          <cell r="N110">
            <v>0.14</v>
          </cell>
          <cell r="O110">
            <v>0.05</v>
          </cell>
          <cell r="P110">
            <v>-0.25</v>
          </cell>
          <cell r="Q110">
            <v>0.2775</v>
          </cell>
          <cell r="R110">
            <v>0.2375</v>
          </cell>
          <cell r="S110">
            <v>0.2375</v>
          </cell>
          <cell r="T110">
            <v>0.5</v>
          </cell>
          <cell r="U110">
            <v>0.2375</v>
          </cell>
          <cell r="V110">
            <v>3.005</v>
          </cell>
          <cell r="W110">
            <v>3.07185335330481</v>
          </cell>
          <cell r="X110">
            <v>3.07185335330481</v>
          </cell>
          <cell r="Y110">
            <v>4.64475417914149</v>
          </cell>
          <cell r="Z110">
            <v>0.1</v>
          </cell>
          <cell r="AA110">
            <v>0.1</v>
          </cell>
          <cell r="AB110">
            <v>4.494912897337</v>
          </cell>
          <cell r="AC110">
            <v>4.594912897337</v>
          </cell>
          <cell r="AD110">
            <v>4.594912897337</v>
          </cell>
          <cell r="AE110">
            <v>3.1</v>
          </cell>
          <cell r="AF110">
            <v>3.03</v>
          </cell>
          <cell r="AG110">
            <v>3.4</v>
          </cell>
          <cell r="AH110">
            <v>-0.195</v>
          </cell>
          <cell r="AI110">
            <v>1.57816466616066</v>
          </cell>
          <cell r="AJ110">
            <v>0.0475585929305518</v>
          </cell>
          <cell r="AK110">
            <v>0.0495033707121162</v>
          </cell>
          <cell r="AL110">
            <v>0.773779882754569</v>
          </cell>
          <cell r="AM110">
            <v>0.76580463461006</v>
          </cell>
          <cell r="AN110">
            <v>0.1425</v>
          </cell>
          <cell r="AO110">
            <v>0.12</v>
          </cell>
        </row>
        <row r="110">
          <cell r="AQ110">
            <v>-3.31517459054728</v>
          </cell>
          <cell r="AR110">
            <v>-2.97017459054728</v>
          </cell>
        </row>
        <row r="110">
          <cell r="AT110">
            <v>0.0075</v>
          </cell>
        </row>
        <row r="110">
          <cell r="AV110">
            <v>0.0025</v>
          </cell>
          <cell r="AW110">
            <v>0.005</v>
          </cell>
          <cell r="AX110">
            <v>-0.1025</v>
          </cell>
        </row>
        <row r="110">
          <cell r="AZ110">
            <v>0.7</v>
          </cell>
          <cell r="BA110">
            <v>0.5</v>
          </cell>
          <cell r="BB110">
            <v>-0.345</v>
          </cell>
        </row>
        <row r="110">
          <cell r="BD110">
            <v>3.425</v>
          </cell>
          <cell r="BE110">
            <v>3.00667133383262</v>
          </cell>
        </row>
        <row r="110">
          <cell r="BG110">
            <v>0.55</v>
          </cell>
        </row>
        <row r="111">
          <cell r="A111">
            <v>39295</v>
          </cell>
          <cell r="B111">
            <v>3.405</v>
          </cell>
          <cell r="C111">
            <v>-0.345</v>
          </cell>
          <cell r="D111">
            <v>-0.278131801309249</v>
          </cell>
          <cell r="E111">
            <v>-0.278131801309249</v>
          </cell>
          <cell r="F111">
            <v>0.1425</v>
          </cell>
          <cell r="G111">
            <v>0.1425</v>
          </cell>
          <cell r="H111">
            <v>0.1775</v>
          </cell>
          <cell r="I111">
            <v>0.1375</v>
          </cell>
          <cell r="J111">
            <v>0.07</v>
          </cell>
          <cell r="K111">
            <v>0.1125</v>
          </cell>
          <cell r="L111">
            <v>0.3225</v>
          </cell>
          <cell r="M111">
            <v>-0.32</v>
          </cell>
          <cell r="N111">
            <v>0.14</v>
          </cell>
          <cell r="O111">
            <v>0.05</v>
          </cell>
          <cell r="P111">
            <v>-0.25</v>
          </cell>
          <cell r="Q111">
            <v>0.2775</v>
          </cell>
          <cell r="R111">
            <v>0.2375</v>
          </cell>
          <cell r="S111">
            <v>0.2375</v>
          </cell>
          <cell r="T111">
            <v>0.55</v>
          </cell>
          <cell r="U111">
            <v>0.2375</v>
          </cell>
          <cell r="V111">
            <v>3.06</v>
          </cell>
          <cell r="W111">
            <v>3.12686819869075</v>
          </cell>
          <cell r="X111">
            <v>3.12686819869075</v>
          </cell>
          <cell r="Y111">
            <v>4.84290730616647</v>
          </cell>
          <cell r="Z111">
            <v>0.1</v>
          </cell>
          <cell r="AA111">
            <v>0.1</v>
          </cell>
          <cell r="AB111">
            <v>4.57616633902722</v>
          </cell>
          <cell r="AC111">
            <v>4.67616633902722</v>
          </cell>
          <cell r="AD111">
            <v>4.67616633902722</v>
          </cell>
          <cell r="AE111">
            <v>3.155</v>
          </cell>
          <cell r="AF111">
            <v>3.085</v>
          </cell>
          <cell r="AG111">
            <v>3.455</v>
          </cell>
          <cell r="AH111">
            <v>-0.195</v>
          </cell>
          <cell r="AI111">
            <v>1.57781429836232</v>
          </cell>
          <cell r="AJ111">
            <v>0.0477337481067273</v>
          </cell>
          <cell r="AK111">
            <v>0.0496899524400654</v>
          </cell>
          <cell r="AL111">
            <v>0.769968964666298</v>
          </cell>
          <cell r="AM111">
            <v>0.761863816471666</v>
          </cell>
          <cell r="AN111">
            <v>0.1425</v>
          </cell>
          <cell r="AO111">
            <v>0.12</v>
          </cell>
        </row>
        <row r="111">
          <cell r="AQ111">
            <v>-3.36515975136652</v>
          </cell>
          <cell r="AR111">
            <v>-3.02015975136652</v>
          </cell>
        </row>
        <row r="111">
          <cell r="AT111">
            <v>0.0075</v>
          </cell>
        </row>
        <row r="111">
          <cell r="AV111">
            <v>0.0025</v>
          </cell>
          <cell r="AW111">
            <v>0.005</v>
          </cell>
          <cell r="AX111">
            <v>-0.1025</v>
          </cell>
        </row>
        <row r="111">
          <cell r="AZ111">
            <v>0.75</v>
          </cell>
          <cell r="BA111">
            <v>0.55</v>
          </cell>
          <cell r="BB111">
            <v>-0.345</v>
          </cell>
        </row>
        <row r="111">
          <cell r="BD111">
            <v>3.48</v>
          </cell>
          <cell r="BE111">
            <v>3.06167170496727</v>
          </cell>
        </row>
        <row r="111">
          <cell r="BG111">
            <v>0.6</v>
          </cell>
        </row>
        <row r="112">
          <cell r="A112">
            <v>39326</v>
          </cell>
          <cell r="B112">
            <v>3.375</v>
          </cell>
          <cell r="C112">
            <v>-0.345</v>
          </cell>
          <cell r="D112">
            <v>-0.278116828615954</v>
          </cell>
          <cell r="E112">
            <v>-0.278116828615954</v>
          </cell>
          <cell r="F112">
            <v>0.1425</v>
          </cell>
          <cell r="G112">
            <v>0.1425</v>
          </cell>
          <cell r="H112">
            <v>0.1775</v>
          </cell>
          <cell r="I112">
            <v>0.1375</v>
          </cell>
          <cell r="J112">
            <v>0.07</v>
          </cell>
          <cell r="K112">
            <v>0.1125</v>
          </cell>
          <cell r="L112">
            <v>0.3225</v>
          </cell>
          <cell r="M112">
            <v>-0.32</v>
          </cell>
          <cell r="N112">
            <v>0.14</v>
          </cell>
          <cell r="O112">
            <v>0.05</v>
          </cell>
          <cell r="P112">
            <v>-0.25</v>
          </cell>
          <cell r="Q112">
            <v>0.2775</v>
          </cell>
          <cell r="R112">
            <v>0.2375</v>
          </cell>
          <cell r="S112">
            <v>0.2375</v>
          </cell>
          <cell r="T112">
            <v>0.55</v>
          </cell>
          <cell r="U112">
            <v>0.2375</v>
          </cell>
          <cell r="V112">
            <v>3.03</v>
          </cell>
          <cell r="W112">
            <v>3.09688317138405</v>
          </cell>
          <cell r="X112">
            <v>3.09688317138405</v>
          </cell>
          <cell r="Y112">
            <v>4.50321623126651</v>
          </cell>
          <cell r="Z112">
            <v>0.1</v>
          </cell>
          <cell r="AA112">
            <v>0.1</v>
          </cell>
          <cell r="AB112">
            <v>4.5302875705484</v>
          </cell>
          <cell r="AC112">
            <v>4.6302875705484</v>
          </cell>
          <cell r="AD112">
            <v>4.6302875705484</v>
          </cell>
          <cell r="AE112">
            <v>3.125</v>
          </cell>
          <cell r="AF112">
            <v>3.055</v>
          </cell>
          <cell r="AG112">
            <v>3.425</v>
          </cell>
          <cell r="AH112">
            <v>-0.195</v>
          </cell>
          <cell r="AI112">
            <v>1.57746108350908</v>
          </cell>
          <cell r="AJ112">
            <v>0.0479089032931577</v>
          </cell>
          <cell r="AK112">
            <v>0.0498765341796403</v>
          </cell>
          <cell r="AL112">
            <v>0.766154629038959</v>
          </cell>
          <cell r="AM112">
            <v>0.757919924281508</v>
          </cell>
          <cell r="AN112">
            <v>0.1425</v>
          </cell>
          <cell r="AO112">
            <v>0.124</v>
          </cell>
        </row>
        <row r="112">
          <cell r="AQ112">
            <v>-3.34614478493162</v>
          </cell>
          <cell r="AR112">
            <v>-3.00114478493162</v>
          </cell>
        </row>
        <row r="112">
          <cell r="AT112">
            <v>0.0075</v>
          </cell>
        </row>
        <row r="112">
          <cell r="AV112">
            <v>0.0025</v>
          </cell>
          <cell r="AW112">
            <v>0.005</v>
          </cell>
          <cell r="AX112">
            <v>-0.1025</v>
          </cell>
        </row>
        <row r="112">
          <cell r="AZ112">
            <v>0.75</v>
          </cell>
          <cell r="BA112">
            <v>0.55</v>
          </cell>
          <cell r="BB112">
            <v>-0.345</v>
          </cell>
        </row>
        <row r="112">
          <cell r="BD112">
            <v>3.45</v>
          </cell>
          <cell r="BE112">
            <v>3.0316720792846</v>
          </cell>
        </row>
        <row r="112">
          <cell r="BG112">
            <v>0.6</v>
          </cell>
        </row>
        <row r="113">
          <cell r="A113">
            <v>39356</v>
          </cell>
          <cell r="B113">
            <v>3.38</v>
          </cell>
          <cell r="C113">
            <v>-0.345</v>
          </cell>
          <cell r="D113">
            <v>-0.278102217650982</v>
          </cell>
          <cell r="E113">
            <v>-0.278102217650982</v>
          </cell>
          <cell r="F113">
            <v>0.1425</v>
          </cell>
          <cell r="G113">
            <v>0.1425</v>
          </cell>
          <cell r="H113">
            <v>0.1775</v>
          </cell>
          <cell r="I113">
            <v>0.1375</v>
          </cell>
          <cell r="J113">
            <v>0.07</v>
          </cell>
          <cell r="K113">
            <v>0.1125</v>
          </cell>
          <cell r="L113">
            <v>0.3225</v>
          </cell>
          <cell r="M113">
            <v>-0.32</v>
          </cell>
          <cell r="N113">
            <v>0.14</v>
          </cell>
          <cell r="O113">
            <v>0.05</v>
          </cell>
          <cell r="P113">
            <v>-0.25</v>
          </cell>
          <cell r="Q113">
            <v>0.2775</v>
          </cell>
          <cell r="R113">
            <v>0.2375</v>
          </cell>
          <cell r="S113">
            <v>0.2375</v>
          </cell>
          <cell r="T113">
            <v>0.6</v>
          </cell>
          <cell r="U113">
            <v>0.2375</v>
          </cell>
          <cell r="V113">
            <v>3.035</v>
          </cell>
          <cell r="W113">
            <v>3.10189778234902</v>
          </cell>
          <cell r="X113">
            <v>3.10189778234902</v>
          </cell>
          <cell r="Y113" t="str">
            <v>Wtr</v>
          </cell>
          <cell r="Z113">
            <v>0.1</v>
          </cell>
          <cell r="AA113">
            <v>0.1</v>
          </cell>
          <cell r="AB113">
            <v>4.53677221191858</v>
          </cell>
          <cell r="AC113">
            <v>4.63677221191858</v>
          </cell>
          <cell r="AD113">
            <v>4.63677221191858</v>
          </cell>
          <cell r="AE113">
            <v>3.13</v>
          </cell>
          <cell r="AF113">
            <v>3.06</v>
          </cell>
          <cell r="AG113">
            <v>3.43</v>
          </cell>
          <cell r="AH113">
            <v>-0.195</v>
          </cell>
          <cell r="AI113">
            <v>1.5771165544705</v>
          </cell>
          <cell r="AJ113">
            <v>0.0480784083220458</v>
          </cell>
          <cell r="AK113">
            <v>0.0500570971644896</v>
          </cell>
          <cell r="AL113">
            <v>0.762460308716948</v>
          </cell>
          <cell r="AM113">
            <v>0.754100573814238</v>
          </cell>
          <cell r="AN113">
            <v>0.1425</v>
          </cell>
          <cell r="AO113">
            <v>0.12</v>
          </cell>
        </row>
        <row r="113">
          <cell r="AQ113">
            <v>-3.36113018007385</v>
          </cell>
          <cell r="AR113">
            <v>-3.01613018007385</v>
          </cell>
        </row>
        <row r="113">
          <cell r="AT113">
            <v>0.0075</v>
          </cell>
        </row>
        <row r="113">
          <cell r="AV113">
            <v>0.0025</v>
          </cell>
          <cell r="AW113">
            <v>0.005</v>
          </cell>
          <cell r="AX113">
            <v>-0.1025</v>
          </cell>
        </row>
        <row r="113">
          <cell r="AZ113">
            <v>0.8</v>
          </cell>
          <cell r="BA113">
            <v>0.6</v>
          </cell>
          <cell r="BB113">
            <v>-0.345</v>
          </cell>
        </row>
        <row r="113">
          <cell r="BD113">
            <v>3.455</v>
          </cell>
          <cell r="BE113">
            <v>3.03667244455873</v>
          </cell>
        </row>
        <row r="113">
          <cell r="BG113">
            <v>0.65</v>
          </cell>
        </row>
        <row r="114">
          <cell r="A114">
            <v>39387</v>
          </cell>
          <cell r="B114">
            <v>3.525</v>
          </cell>
          <cell r="C114">
            <v>-0.36</v>
          </cell>
          <cell r="D114">
            <v>-0.293086994299478</v>
          </cell>
          <cell r="E114">
            <v>-0.18</v>
          </cell>
          <cell r="F114">
            <v>0.1625</v>
          </cell>
          <cell r="G114">
            <v>0.3125</v>
          </cell>
          <cell r="H114">
            <v>0.3125</v>
          </cell>
          <cell r="I114">
            <v>0.4325</v>
          </cell>
          <cell r="J114">
            <v>0.07</v>
          </cell>
          <cell r="K114">
            <v>0.1125</v>
          </cell>
          <cell r="L114">
            <v>0.65</v>
          </cell>
          <cell r="M114">
            <v>-0.24</v>
          </cell>
          <cell r="N114">
            <v>0.13</v>
          </cell>
          <cell r="O114">
            <v>0.135</v>
          </cell>
          <cell r="P114">
            <v>0.248</v>
          </cell>
          <cell r="Q114">
            <v>0.2775</v>
          </cell>
          <cell r="R114">
            <v>0.2375</v>
          </cell>
          <cell r="S114">
            <v>0.2375</v>
          </cell>
          <cell r="T114">
            <v>0.8</v>
          </cell>
          <cell r="U114">
            <v>0.2375</v>
          </cell>
          <cell r="V114">
            <v>3.165</v>
          </cell>
          <cell r="W114">
            <v>3.23191300570052</v>
          </cell>
          <cell r="X114">
            <v>3.345</v>
          </cell>
        </row>
        <row r="114">
          <cell r="Z114">
            <v>0.1</v>
          </cell>
          <cell r="AA114">
            <v>0.269005999828514</v>
          </cell>
          <cell r="AB114">
            <v>4.73002216365137</v>
          </cell>
          <cell r="AC114">
            <v>4.83002216365137</v>
          </cell>
          <cell r="AD114">
            <v>4.99902816347989</v>
          </cell>
          <cell r="AE114">
            <v>3.773</v>
          </cell>
          <cell r="AF114">
            <v>3.285</v>
          </cell>
          <cell r="AG114">
            <v>3.66</v>
          </cell>
          <cell r="AH114">
            <v>-0.135</v>
          </cell>
          <cell r="AI114">
            <v>1.57675774530596</v>
          </cell>
          <cell r="AJ114">
            <v>0.0482535635286521</v>
          </cell>
          <cell r="AK114">
            <v>0.050243678926936</v>
          </cell>
          <cell r="AL114">
            <v>0.75863994846368</v>
          </cell>
          <cell r="AM114">
            <v>0.750151395107628</v>
          </cell>
          <cell r="AN114">
            <v>0.3125</v>
          </cell>
          <cell r="AO114">
            <v>0.124</v>
          </cell>
        </row>
        <row r="114">
          <cell r="AQ114">
            <v>-3.39337978659474</v>
          </cell>
          <cell r="AR114">
            <v>-3.03337978659474</v>
          </cell>
        </row>
        <row r="114">
          <cell r="AT114">
            <v>0.0075</v>
          </cell>
        </row>
        <row r="114">
          <cell r="AV114">
            <v>0.008</v>
          </cell>
          <cell r="AW114">
            <v>0.02</v>
          </cell>
          <cell r="AX114">
            <v>-0.005</v>
          </cell>
        </row>
        <row r="114">
          <cell r="AZ114">
            <v>1</v>
          </cell>
          <cell r="BA114">
            <v>0.8</v>
          </cell>
          <cell r="BB114">
            <v>-0.36</v>
          </cell>
        </row>
        <row r="114">
          <cell r="BD114">
            <v>3.615</v>
          </cell>
          <cell r="BE114">
            <v>3.17035304045604</v>
          </cell>
        </row>
        <row r="114">
          <cell r="BG114">
            <v>0.8</v>
          </cell>
        </row>
        <row r="115">
          <cell r="A115">
            <v>39417</v>
          </cell>
          <cell r="B115">
            <v>3.66</v>
          </cell>
          <cell r="C115">
            <v>-0.36</v>
          </cell>
          <cell r="D115">
            <v>-0.293072140664139</v>
          </cell>
          <cell r="E115">
            <v>-0.18</v>
          </cell>
          <cell r="F115">
            <v>0.1625</v>
          </cell>
          <cell r="G115">
            <v>0.3125</v>
          </cell>
          <cell r="H115">
            <v>0.3125</v>
          </cell>
          <cell r="I115">
            <v>0.4325</v>
          </cell>
          <cell r="J115">
            <v>0.07</v>
          </cell>
          <cell r="K115">
            <v>0.1125</v>
          </cell>
          <cell r="L115">
            <v>0.98</v>
          </cell>
          <cell r="M115">
            <v>-0.24</v>
          </cell>
          <cell r="N115">
            <v>0.13</v>
          </cell>
          <cell r="O115">
            <v>0.135</v>
          </cell>
          <cell r="P115">
            <v>0.308</v>
          </cell>
          <cell r="Q115">
            <v>0.2775</v>
          </cell>
          <cell r="R115">
            <v>0.2375</v>
          </cell>
          <cell r="S115">
            <v>0.2375</v>
          </cell>
          <cell r="T115">
            <v>1</v>
          </cell>
          <cell r="U115">
            <v>0.2375</v>
          </cell>
          <cell r="V115">
            <v>3.3</v>
          </cell>
          <cell r="W115">
            <v>3.36692785933586</v>
          </cell>
          <cell r="X115">
            <v>3.48</v>
          </cell>
          <cell r="Y115" t="str">
            <v>Sum</v>
          </cell>
          <cell r="Z115">
            <v>0.1</v>
          </cell>
          <cell r="AA115">
            <v>0.268946297978414</v>
          </cell>
          <cell r="AB115">
            <v>4.93068212960427</v>
          </cell>
          <cell r="AC115">
            <v>5.03068212960427</v>
          </cell>
          <cell r="AD115">
            <v>5.19962842758269</v>
          </cell>
          <cell r="AE115">
            <v>3.968</v>
          </cell>
          <cell r="AF115">
            <v>3.42</v>
          </cell>
          <cell r="AG115">
            <v>3.795</v>
          </cell>
          <cell r="AH115">
            <v>-0.135</v>
          </cell>
          <cell r="AI115">
            <v>1.57640780755508</v>
          </cell>
          <cell r="AJ115">
            <v>0.0484230685770646</v>
          </cell>
          <cell r="AK115">
            <v>0.0504242419339187</v>
          </cell>
          <cell r="AL115">
            <v>0.75494024506025</v>
          </cell>
          <cell r="AM115">
            <v>0.746327415370952</v>
          </cell>
          <cell r="AN115">
            <v>0.3125</v>
          </cell>
          <cell r="AO115">
            <v>0.12</v>
          </cell>
        </row>
        <row r="115">
          <cell r="AQ115">
            <v>-3.52838496900317</v>
          </cell>
          <cell r="AR115">
            <v>-3.16838496900317</v>
          </cell>
        </row>
        <row r="115">
          <cell r="AT115">
            <v>0.0075</v>
          </cell>
        </row>
        <row r="115">
          <cell r="AV115">
            <v>0.008</v>
          </cell>
          <cell r="AW115">
            <v>0.02</v>
          </cell>
          <cell r="AX115">
            <v>-0.005</v>
          </cell>
        </row>
        <row r="115">
          <cell r="AZ115">
            <v>1.2</v>
          </cell>
          <cell r="BA115">
            <v>1</v>
          </cell>
          <cell r="BB115">
            <v>-0.36</v>
          </cell>
        </row>
        <row r="115">
          <cell r="BD115">
            <v>3.75</v>
          </cell>
          <cell r="BE115">
            <v>3.30535422874687</v>
          </cell>
        </row>
        <row r="115">
          <cell r="BG115">
            <v>1.1</v>
          </cell>
        </row>
        <row r="116">
          <cell r="A116">
            <v>39448</v>
          </cell>
          <cell r="B116">
            <v>3.715</v>
          </cell>
          <cell r="C116">
            <v>-0.36</v>
          </cell>
          <cell r="D116">
            <v>-0.293056666450726</v>
          </cell>
          <cell r="E116">
            <v>-0.18</v>
          </cell>
          <cell r="F116">
            <v>0.1625</v>
          </cell>
          <cell r="G116">
            <v>0.3125</v>
          </cell>
          <cell r="H116">
            <v>0.3125</v>
          </cell>
          <cell r="I116">
            <v>0.4325</v>
          </cell>
          <cell r="J116">
            <v>0.07</v>
          </cell>
          <cell r="K116">
            <v>0.1125</v>
          </cell>
          <cell r="L116">
            <v>1.6</v>
          </cell>
          <cell r="M116">
            <v>-0.24</v>
          </cell>
          <cell r="N116">
            <v>0.13</v>
          </cell>
          <cell r="O116">
            <v>0.135</v>
          </cell>
          <cell r="P116">
            <v>0.378</v>
          </cell>
          <cell r="Q116">
            <v>0.2775</v>
          </cell>
          <cell r="R116">
            <v>0.2375</v>
          </cell>
          <cell r="S116">
            <v>0.2375</v>
          </cell>
          <cell r="T116">
            <v>1</v>
          </cell>
          <cell r="U116">
            <v>0.2375</v>
          </cell>
          <cell r="V116">
            <v>3.355</v>
          </cell>
          <cell r="W116">
            <v>3.42194333354927</v>
          </cell>
          <cell r="X116">
            <v>3.535</v>
          </cell>
        </row>
        <row r="116">
          <cell r="Z116">
            <v>0.1</v>
          </cell>
          <cell r="AA116">
            <v>0.268884129989598</v>
          </cell>
          <cell r="AB116">
            <v>5.01170142286168</v>
          </cell>
          <cell r="AC116">
            <v>5.11170142286168</v>
          </cell>
          <cell r="AD116">
            <v>5.28058555285128</v>
          </cell>
          <cell r="AE116">
            <v>4.093</v>
          </cell>
          <cell r="AF116">
            <v>3.475</v>
          </cell>
          <cell r="AG116">
            <v>3.85</v>
          </cell>
          <cell r="AH116">
            <v>-0.135</v>
          </cell>
          <cell r="AI116">
            <v>1.57604341472392</v>
          </cell>
          <cell r="AJ116">
            <v>0.0485982238038436</v>
          </cell>
          <cell r="AK116">
            <v>0.0506108237192335</v>
          </cell>
          <cell r="AL116">
            <v>0.751114782494036</v>
          </cell>
          <cell r="AM116">
            <v>0.742373953751107</v>
          </cell>
          <cell r="AN116">
            <v>0.3125</v>
          </cell>
          <cell r="AO116">
            <v>0.12</v>
          </cell>
        </row>
        <row r="116">
          <cell r="AQ116">
            <v>-3.58339034957093</v>
          </cell>
          <cell r="AR116">
            <v>-3.22339034957093</v>
          </cell>
        </row>
        <row r="116">
          <cell r="AT116">
            <v>0.0075</v>
          </cell>
        </row>
        <row r="116">
          <cell r="AV116">
            <v>0.008</v>
          </cell>
          <cell r="AW116">
            <v>0.02</v>
          </cell>
          <cell r="AX116">
            <v>-0.005</v>
          </cell>
        </row>
        <row r="116">
          <cell r="AZ116">
            <v>1.2</v>
          </cell>
          <cell r="BA116">
            <v>1</v>
          </cell>
          <cell r="BB116">
            <v>-0.36</v>
          </cell>
        </row>
        <row r="116">
          <cell r="BD116">
            <v>3.805</v>
          </cell>
          <cell r="BE116">
            <v>3.36035546668394</v>
          </cell>
        </row>
        <row r="116">
          <cell r="BG116">
            <v>1.1</v>
          </cell>
        </row>
        <row r="117">
          <cell r="A117">
            <v>39479</v>
          </cell>
          <cell r="B117">
            <v>3.605</v>
          </cell>
          <cell r="C117">
            <v>-0.36</v>
          </cell>
          <cell r="D117">
            <v>-0.293041064670319</v>
          </cell>
          <cell r="E117">
            <v>-0.180000000000001</v>
          </cell>
          <cell r="F117">
            <v>0.1625</v>
          </cell>
          <cell r="G117">
            <v>0.3125</v>
          </cell>
          <cell r="H117">
            <v>0.3125</v>
          </cell>
          <cell r="I117">
            <v>0.4325</v>
          </cell>
          <cell r="J117">
            <v>0.07</v>
          </cell>
          <cell r="K117">
            <v>0.1125</v>
          </cell>
          <cell r="L117">
            <v>1.6</v>
          </cell>
          <cell r="M117">
            <v>-0.24</v>
          </cell>
          <cell r="N117">
            <v>0.13</v>
          </cell>
          <cell r="O117">
            <v>0.135</v>
          </cell>
          <cell r="P117">
            <v>0.248</v>
          </cell>
          <cell r="Q117">
            <v>0.2775</v>
          </cell>
          <cell r="R117">
            <v>0.2375</v>
          </cell>
          <cell r="S117">
            <v>0.2375</v>
          </cell>
          <cell r="T117">
            <v>1</v>
          </cell>
          <cell r="U117">
            <v>0.2375</v>
          </cell>
          <cell r="V117">
            <v>3.245</v>
          </cell>
          <cell r="W117">
            <v>3.31195893532968</v>
          </cell>
          <cell r="X117">
            <v>3.425</v>
          </cell>
        </row>
        <row r="117">
          <cell r="Z117">
            <v>0.1</v>
          </cell>
          <cell r="AA117">
            <v>0.268821478587951</v>
          </cell>
          <cell r="AB117">
            <v>4.84625387787722</v>
          </cell>
          <cell r="AC117">
            <v>4.94625387787722</v>
          </cell>
          <cell r="AD117">
            <v>5.11507535646517</v>
          </cell>
          <cell r="AE117">
            <v>3.853</v>
          </cell>
          <cell r="AF117">
            <v>3.365</v>
          </cell>
          <cell r="AG117">
            <v>3.74</v>
          </cell>
          <cell r="AH117">
            <v>-0.135</v>
          </cell>
          <cell r="AI117">
            <v>1.57567618840605</v>
          </cell>
          <cell r="AJ117">
            <v>0.0487733790408722</v>
          </cell>
          <cell r="AK117">
            <v>0.0507974055161684</v>
          </cell>
          <cell r="AL117">
            <v>0.747287077939782</v>
          </cell>
          <cell r="AM117">
            <v>0.738418697236454</v>
          </cell>
          <cell r="AN117">
            <v>0.3125</v>
          </cell>
          <cell r="AO117">
            <v>0.133</v>
          </cell>
        </row>
        <row r="117">
          <cell r="AQ117">
            <v>-3.47339575595575</v>
          </cell>
          <cell r="AR117">
            <v>-3.11339575595575</v>
          </cell>
        </row>
        <row r="117">
          <cell r="AT117">
            <v>0.0075</v>
          </cell>
        </row>
        <row r="117">
          <cell r="AV117">
            <v>0.008</v>
          </cell>
          <cell r="AW117">
            <v>0.02</v>
          </cell>
          <cell r="AX117">
            <v>-0.005</v>
          </cell>
        </row>
        <row r="117">
          <cell r="AZ117">
            <v>1.2</v>
          </cell>
          <cell r="BA117">
            <v>1</v>
          </cell>
          <cell r="BB117">
            <v>-0.36</v>
          </cell>
        </row>
        <row r="117">
          <cell r="BD117">
            <v>3.695</v>
          </cell>
          <cell r="BE117">
            <v>3.25035671482637</v>
          </cell>
        </row>
        <row r="117">
          <cell r="BG117">
            <v>1.1</v>
          </cell>
        </row>
        <row r="118">
          <cell r="A118">
            <v>39508</v>
          </cell>
          <cell r="B118">
            <v>3.505</v>
          </cell>
          <cell r="C118">
            <v>-0.36</v>
          </cell>
          <cell r="D118">
            <v>-0.293026353920641</v>
          </cell>
          <cell r="E118">
            <v>-0.18</v>
          </cell>
          <cell r="F118">
            <v>0.1625</v>
          </cell>
          <cell r="G118">
            <v>0.3125</v>
          </cell>
          <cell r="H118">
            <v>0.3125</v>
          </cell>
          <cell r="I118">
            <v>0.4325</v>
          </cell>
          <cell r="J118">
            <v>0.07</v>
          </cell>
          <cell r="K118">
            <v>0.1125</v>
          </cell>
          <cell r="L118">
            <v>0.64</v>
          </cell>
          <cell r="M118">
            <v>-0.24</v>
          </cell>
          <cell r="N118">
            <v>0.13</v>
          </cell>
          <cell r="O118">
            <v>0.135</v>
          </cell>
          <cell r="P118">
            <v>0.068</v>
          </cell>
          <cell r="Q118">
            <v>0.2725</v>
          </cell>
          <cell r="R118">
            <v>0.2325</v>
          </cell>
          <cell r="S118">
            <v>0.2325</v>
          </cell>
          <cell r="T118">
            <v>0.75</v>
          </cell>
          <cell r="U118">
            <v>0.2325</v>
          </cell>
          <cell r="V118">
            <v>3.145</v>
          </cell>
          <cell r="W118">
            <v>3.21197364607936</v>
          </cell>
          <cell r="X118">
            <v>3.325</v>
          </cell>
        </row>
        <row r="118">
          <cell r="Z118">
            <v>0.1</v>
          </cell>
          <cell r="AA118">
            <v>0.268762431997075</v>
          </cell>
          <cell r="AB118">
            <v>4.6958769368378</v>
          </cell>
          <cell r="AC118">
            <v>4.7958769368378</v>
          </cell>
          <cell r="AD118">
            <v>4.96463936883488</v>
          </cell>
          <cell r="AE118">
            <v>3.573</v>
          </cell>
          <cell r="AF118">
            <v>3.265</v>
          </cell>
          <cell r="AG118">
            <v>3.64</v>
          </cell>
          <cell r="AH118">
            <v>-0.135</v>
          </cell>
          <cell r="AI118">
            <v>1.57533009140615</v>
          </cell>
          <cell r="AJ118">
            <v>0.0489372339493075</v>
          </cell>
          <cell r="AK118">
            <v>0.0509719497883361</v>
          </cell>
          <cell r="AL118">
            <v>0.743704500704922</v>
          </cell>
          <cell r="AM118">
            <v>0.734717220039286</v>
          </cell>
          <cell r="AN118">
            <v>0.3125</v>
          </cell>
          <cell r="AO118">
            <v>0.12</v>
          </cell>
        </row>
        <row r="118">
          <cell r="AQ118">
            <v>-3.36740083690327</v>
          </cell>
          <cell r="AR118">
            <v>-3.00740083690327</v>
          </cell>
        </row>
        <row r="118">
          <cell r="AT118">
            <v>0.0075</v>
          </cell>
        </row>
        <row r="118">
          <cell r="AV118">
            <v>0.008</v>
          </cell>
          <cell r="AW118">
            <v>0.02</v>
          </cell>
          <cell r="AX118">
            <v>-0.005</v>
          </cell>
        </row>
        <row r="118">
          <cell r="AZ118">
            <v>0.95</v>
          </cell>
          <cell r="BA118">
            <v>0.75</v>
          </cell>
          <cell r="BB118">
            <v>-0.36</v>
          </cell>
        </row>
        <row r="118">
          <cell r="BD118">
            <v>3.595</v>
          </cell>
          <cell r="BE118">
            <v>3.15035789168635</v>
          </cell>
        </row>
        <row r="118">
          <cell r="BG118">
            <v>0.75</v>
          </cell>
        </row>
        <row r="119">
          <cell r="A119">
            <v>39539</v>
          </cell>
          <cell r="B119">
            <v>3.335</v>
          </cell>
          <cell r="C119">
            <v>-0.405</v>
          </cell>
          <cell r="D119">
            <v>-0.338010505080311</v>
          </cell>
          <cell r="E119">
            <v>-0.338010505080311</v>
          </cell>
          <cell r="F119">
            <v>0.1425</v>
          </cell>
          <cell r="G119">
            <v>0.1425</v>
          </cell>
          <cell r="H119">
            <v>0.1775</v>
          </cell>
          <cell r="I119">
            <v>0.1375</v>
          </cell>
          <cell r="J119">
            <v>0.07</v>
          </cell>
          <cell r="K119">
            <v>0.1125</v>
          </cell>
          <cell r="L119">
            <v>0.3225</v>
          </cell>
          <cell r="M119">
            <v>-0.32</v>
          </cell>
          <cell r="N119">
            <v>0.14</v>
          </cell>
          <cell r="O119">
            <v>0.05</v>
          </cell>
          <cell r="P119">
            <v>-0.25</v>
          </cell>
          <cell r="Q119">
            <v>0.27</v>
          </cell>
          <cell r="R119">
            <v>0.23</v>
          </cell>
          <cell r="S119">
            <v>0.23</v>
          </cell>
          <cell r="T119">
            <v>0.4</v>
          </cell>
          <cell r="U119">
            <v>0.23</v>
          </cell>
          <cell r="V119">
            <v>2.93</v>
          </cell>
          <cell r="W119">
            <v>2.99698949491969</v>
          </cell>
          <cell r="X119">
            <v>2.99698949491969</v>
          </cell>
        </row>
        <row r="119">
          <cell r="Z119">
            <v>0.1</v>
          </cell>
          <cell r="AA119">
            <v>0.1</v>
          </cell>
          <cell r="AB119">
            <v>4.37382010942558</v>
          </cell>
          <cell r="AC119">
            <v>4.47382010942558</v>
          </cell>
          <cell r="AD119">
            <v>4.47382010942558</v>
          </cell>
          <cell r="AE119">
            <v>3.085</v>
          </cell>
          <cell r="AF119">
            <v>3.015</v>
          </cell>
          <cell r="AG119">
            <v>3.385</v>
          </cell>
          <cell r="AH119">
            <v>-0.195</v>
          </cell>
          <cell r="AI119">
            <v>1.57495738886352</v>
          </cell>
          <cell r="AJ119">
            <v>0.0491123892061736</v>
          </cell>
          <cell r="AK119">
            <v>0.0511585316077578</v>
          </cell>
          <cell r="AL119">
            <v>0.739873123901197</v>
          </cell>
          <cell r="AM119">
            <v>0.730759214417235</v>
          </cell>
          <cell r="AN119">
            <v>0.1425</v>
          </cell>
          <cell r="AO119">
            <v>0.124</v>
          </cell>
        </row>
        <row r="119">
          <cell r="AQ119">
            <v>-3.31003850583786</v>
          </cell>
          <cell r="AR119">
            <v>-2.90503850583786</v>
          </cell>
        </row>
        <row r="119">
          <cell r="AT119">
            <v>0.0075</v>
          </cell>
        </row>
        <row r="119">
          <cell r="AV119">
            <v>0.0025</v>
          </cell>
          <cell r="AW119">
            <v>0.005</v>
          </cell>
          <cell r="AX119">
            <v>-0.1025</v>
          </cell>
        </row>
        <row r="119">
          <cell r="AZ119">
            <v>0.6</v>
          </cell>
          <cell r="BA119">
            <v>0.4</v>
          </cell>
          <cell r="BB119">
            <v>-0.405</v>
          </cell>
        </row>
        <row r="119">
          <cell r="BD119">
            <v>3.41</v>
          </cell>
          <cell r="BE119">
            <v>2.93167473737299</v>
          </cell>
        </row>
        <row r="119">
          <cell r="BG119">
            <v>0.45</v>
          </cell>
        </row>
        <row r="120">
          <cell r="A120">
            <v>39569</v>
          </cell>
          <cell r="B120">
            <v>3.346</v>
          </cell>
          <cell r="C120">
            <v>-0.405</v>
          </cell>
          <cell r="D120">
            <v>-0.337995045877857</v>
          </cell>
          <cell r="E120">
            <v>-0.337995045877857</v>
          </cell>
          <cell r="F120">
            <v>0.1425</v>
          </cell>
          <cell r="G120">
            <v>0.1425</v>
          </cell>
          <cell r="H120">
            <v>0.1775</v>
          </cell>
          <cell r="I120">
            <v>0.1375</v>
          </cell>
          <cell r="J120">
            <v>0.07</v>
          </cell>
          <cell r="K120">
            <v>0.1125</v>
          </cell>
          <cell r="L120">
            <v>0.3225</v>
          </cell>
          <cell r="M120">
            <v>-0.32</v>
          </cell>
          <cell r="N120">
            <v>0.14</v>
          </cell>
          <cell r="O120">
            <v>0.05</v>
          </cell>
          <cell r="P120">
            <v>-0.25</v>
          </cell>
          <cell r="Q120">
            <v>0.27</v>
          </cell>
          <cell r="R120">
            <v>0.23</v>
          </cell>
          <cell r="S120">
            <v>0.23</v>
          </cell>
          <cell r="T120">
            <v>0.45</v>
          </cell>
          <cell r="U120">
            <v>0.23</v>
          </cell>
          <cell r="V120">
            <v>2.941</v>
          </cell>
          <cell r="W120">
            <v>3.00800495412214</v>
          </cell>
          <cell r="X120">
            <v>3.00800495412214</v>
          </cell>
        </row>
        <row r="120">
          <cell r="Z120">
            <v>0.1</v>
          </cell>
          <cell r="AA120">
            <v>0.1</v>
          </cell>
          <cell r="AB120">
            <v>4.38922768999865</v>
          </cell>
          <cell r="AC120">
            <v>4.48922768999865</v>
          </cell>
          <cell r="AD120">
            <v>4.48922768999865</v>
          </cell>
          <cell r="AE120">
            <v>3.096</v>
          </cell>
          <cell r="AF120">
            <v>3.026</v>
          </cell>
          <cell r="AG120">
            <v>3.396</v>
          </cell>
          <cell r="AH120">
            <v>-0.195</v>
          </cell>
          <cell r="AI120">
            <v>1.57459401893887</v>
          </cell>
          <cell r="AJ120">
            <v>0.0492818943032209</v>
          </cell>
          <cell r="AK120">
            <v>0.0513390946698728</v>
          </cell>
          <cell r="AL120">
            <v>0.736163857189496</v>
          </cell>
          <cell r="AM120">
            <v>0.726927885670104</v>
          </cell>
          <cell r="AN120">
            <v>0.1425</v>
          </cell>
          <cell r="AO120">
            <v>0.12</v>
          </cell>
        </row>
        <row r="120">
          <cell r="AQ120">
            <v>-3.32002305309716</v>
          </cell>
          <cell r="AR120">
            <v>-2.91502305309716</v>
          </cell>
        </row>
        <row r="120">
          <cell r="AT120">
            <v>0.0075</v>
          </cell>
        </row>
        <row r="120">
          <cell r="AV120">
            <v>0.0025</v>
          </cell>
          <cell r="AW120">
            <v>0.005</v>
          </cell>
          <cell r="AX120">
            <v>-0.1025</v>
          </cell>
        </row>
        <row r="120">
          <cell r="AZ120">
            <v>0.65</v>
          </cell>
          <cell r="BA120">
            <v>0.45</v>
          </cell>
          <cell r="BB120">
            <v>-0.405</v>
          </cell>
        </row>
        <row r="120">
          <cell r="BD120">
            <v>3.421</v>
          </cell>
          <cell r="BE120">
            <v>2.94267512385305</v>
          </cell>
        </row>
        <row r="120">
          <cell r="BG120">
            <v>0.5</v>
          </cell>
        </row>
        <row r="121">
          <cell r="A121">
            <v>39600</v>
          </cell>
          <cell r="B121">
            <v>3.396</v>
          </cell>
          <cell r="C121">
            <v>-0.405</v>
          </cell>
          <cell r="D121">
            <v>-0.337978945644511</v>
          </cell>
          <cell r="E121">
            <v>-0.337978945644511</v>
          </cell>
          <cell r="F121">
            <v>0.1425</v>
          </cell>
          <cell r="G121">
            <v>0.1425</v>
          </cell>
          <cell r="H121">
            <v>0.1775</v>
          </cell>
          <cell r="I121">
            <v>0.1375</v>
          </cell>
          <cell r="J121">
            <v>0.07</v>
          </cell>
          <cell r="K121">
            <v>0.1125</v>
          </cell>
          <cell r="L121">
            <v>0.3225</v>
          </cell>
          <cell r="M121">
            <v>-0.32</v>
          </cell>
          <cell r="N121">
            <v>0.14</v>
          </cell>
          <cell r="O121">
            <v>0.05</v>
          </cell>
          <cell r="P121">
            <v>-0.25</v>
          </cell>
          <cell r="Q121">
            <v>0.27</v>
          </cell>
          <cell r="R121">
            <v>0.23</v>
          </cell>
          <cell r="S121">
            <v>0.23</v>
          </cell>
          <cell r="T121">
            <v>0.45</v>
          </cell>
          <cell r="U121">
            <v>0.23</v>
          </cell>
          <cell r="V121">
            <v>2.991</v>
          </cell>
          <cell r="W121">
            <v>3.05802105435549</v>
          </cell>
          <cell r="X121">
            <v>3.05802105435549</v>
          </cell>
          <cell r="Y121" t="str">
            <v>Nov 08</v>
          </cell>
          <cell r="Z121">
            <v>0.1</v>
          </cell>
          <cell r="AA121">
            <v>0.1</v>
          </cell>
          <cell r="AB121">
            <v>4.46277670317648</v>
          </cell>
          <cell r="AC121">
            <v>4.56277670317648</v>
          </cell>
          <cell r="AD121">
            <v>4.56277670317648</v>
          </cell>
          <cell r="AE121">
            <v>3.146</v>
          </cell>
          <cell r="AF121">
            <v>3.076</v>
          </cell>
          <cell r="AG121">
            <v>3.446</v>
          </cell>
          <cell r="AH121">
            <v>-0.195</v>
          </cell>
          <cell r="AI121">
            <v>1.57421575972804</v>
          </cell>
          <cell r="AJ121">
            <v>0.0494570495802509</v>
          </cell>
          <cell r="AK121">
            <v>0.0515256765121532</v>
          </cell>
          <cell r="AL121">
            <v>0.732329641896578</v>
          </cell>
          <cell r="AM121">
            <v>0.722968056935648</v>
          </cell>
          <cell r="AN121">
            <v>0.1425</v>
          </cell>
          <cell r="AO121">
            <v>0.124</v>
          </cell>
        </row>
        <row r="121">
          <cell r="AQ121">
            <v>-3.36600695959351</v>
          </cell>
          <cell r="AR121">
            <v>-2.96100695959351</v>
          </cell>
        </row>
        <row r="121">
          <cell r="AT121">
            <v>0.0075</v>
          </cell>
        </row>
        <row r="121">
          <cell r="AV121">
            <v>0.0025</v>
          </cell>
          <cell r="AW121">
            <v>0.005</v>
          </cell>
          <cell r="AX121">
            <v>-0.1025</v>
          </cell>
        </row>
        <row r="121">
          <cell r="AZ121">
            <v>0.65</v>
          </cell>
          <cell r="BA121">
            <v>0.45</v>
          </cell>
          <cell r="BB121">
            <v>-0.405</v>
          </cell>
        </row>
        <row r="121">
          <cell r="BD121">
            <v>3.471</v>
          </cell>
          <cell r="BE121">
            <v>2.99267552635889</v>
          </cell>
        </row>
        <row r="121">
          <cell r="BG121">
            <v>0.5</v>
          </cell>
        </row>
        <row r="122">
          <cell r="A122">
            <v>39630</v>
          </cell>
          <cell r="B122">
            <v>3.445</v>
          </cell>
          <cell r="C122">
            <v>-0.405</v>
          </cell>
          <cell r="D122">
            <v>-0.337963243051447</v>
          </cell>
          <cell r="E122">
            <v>-0.337963243051447</v>
          </cell>
          <cell r="F122">
            <v>0.1425</v>
          </cell>
          <cell r="G122">
            <v>0.1425</v>
          </cell>
          <cell r="H122">
            <v>0.1775</v>
          </cell>
          <cell r="I122">
            <v>0.1375</v>
          </cell>
          <cell r="J122">
            <v>0.07</v>
          </cell>
          <cell r="K122">
            <v>0.1125</v>
          </cell>
          <cell r="L122">
            <v>0.3225</v>
          </cell>
          <cell r="M122">
            <v>-0.32</v>
          </cell>
          <cell r="N122">
            <v>0.14</v>
          </cell>
          <cell r="O122">
            <v>0.05</v>
          </cell>
          <cell r="P122">
            <v>-0.25</v>
          </cell>
          <cell r="Q122">
            <v>0.27</v>
          </cell>
          <cell r="R122">
            <v>0.23</v>
          </cell>
          <cell r="S122">
            <v>0.23</v>
          </cell>
          <cell r="T122">
            <v>0.5</v>
          </cell>
          <cell r="U122">
            <v>0.23</v>
          </cell>
          <cell r="V122">
            <v>3.04</v>
          </cell>
          <cell r="W122">
            <v>3.10703675694855</v>
          </cell>
          <cell r="X122">
            <v>3.10703675694855</v>
          </cell>
          <cell r="Y122">
            <v>4.73266233955366</v>
          </cell>
          <cell r="Z122">
            <v>0.1</v>
          </cell>
          <cell r="AA122">
            <v>0.1</v>
          </cell>
          <cell r="AB122">
            <v>4.53482557685932</v>
          </cell>
          <cell r="AC122">
            <v>4.63482557685932</v>
          </cell>
          <cell r="AD122">
            <v>4.63482557685932</v>
          </cell>
          <cell r="AE122">
            <v>3.195</v>
          </cell>
          <cell r="AF122">
            <v>3.125</v>
          </cell>
          <cell r="AG122">
            <v>3.495</v>
          </cell>
          <cell r="AH122">
            <v>-0.195</v>
          </cell>
          <cell r="AI122">
            <v>1.57384701770358</v>
          </cell>
          <cell r="AJ122">
            <v>0.0496265546968098</v>
          </cell>
          <cell r="AK122">
            <v>0.0517062395963865</v>
          </cell>
          <cell r="AL122">
            <v>0.728618061828719</v>
          </cell>
          <cell r="AM122">
            <v>0.719135434374821</v>
          </cell>
          <cell r="AN122">
            <v>0.1425</v>
          </cell>
          <cell r="AO122">
            <v>0.12</v>
          </cell>
        </row>
        <row r="122">
          <cell r="AQ122">
            <v>-3.40999126356393</v>
          </cell>
          <cell r="AR122">
            <v>-3.00499126356393</v>
          </cell>
        </row>
        <row r="122">
          <cell r="AT122">
            <v>0.0075</v>
          </cell>
        </row>
        <row r="122">
          <cell r="AV122">
            <v>0.0025</v>
          </cell>
          <cell r="AW122">
            <v>0.005</v>
          </cell>
          <cell r="AX122">
            <v>-0.1025</v>
          </cell>
        </row>
        <row r="122">
          <cell r="AZ122">
            <v>0.7</v>
          </cell>
          <cell r="BA122">
            <v>0.5</v>
          </cell>
          <cell r="BB122">
            <v>-0.405</v>
          </cell>
        </row>
        <row r="122">
          <cell r="BD122">
            <v>3.52</v>
          </cell>
          <cell r="BE122">
            <v>3.04167591892371</v>
          </cell>
        </row>
        <row r="122">
          <cell r="BG122">
            <v>0.55</v>
          </cell>
        </row>
        <row r="123">
          <cell r="A123">
            <v>39661</v>
          </cell>
          <cell r="B123">
            <v>3.5</v>
          </cell>
          <cell r="C123">
            <v>-0.405</v>
          </cell>
          <cell r="D123">
            <v>-0.337946891202494</v>
          </cell>
          <cell r="E123">
            <v>-0.337946891202494</v>
          </cell>
          <cell r="F123">
            <v>0.1425</v>
          </cell>
          <cell r="G123">
            <v>0.1425</v>
          </cell>
          <cell r="H123">
            <v>0.1775</v>
          </cell>
          <cell r="I123">
            <v>0.1375</v>
          </cell>
          <cell r="J123">
            <v>0.07</v>
          </cell>
          <cell r="K123">
            <v>0.1125</v>
          </cell>
          <cell r="L123">
            <v>0.3225</v>
          </cell>
          <cell r="M123">
            <v>-0.32</v>
          </cell>
          <cell r="N123">
            <v>0.14</v>
          </cell>
          <cell r="O123">
            <v>0.05</v>
          </cell>
          <cell r="P123">
            <v>-0.25</v>
          </cell>
          <cell r="Q123">
            <v>0.27</v>
          </cell>
          <cell r="R123">
            <v>0.23</v>
          </cell>
          <cell r="S123">
            <v>0.23</v>
          </cell>
          <cell r="T123">
            <v>0.55</v>
          </cell>
          <cell r="U123">
            <v>0.23</v>
          </cell>
          <cell r="V123">
            <v>3.095</v>
          </cell>
          <cell r="W123">
            <v>3.16205310879751</v>
          </cell>
          <cell r="X123">
            <v>3.16205310879751</v>
          </cell>
          <cell r="Y123">
            <v>4.97137167732391</v>
          </cell>
          <cell r="Z123">
            <v>0.1</v>
          </cell>
          <cell r="AA123">
            <v>0.1</v>
          </cell>
          <cell r="AB123">
            <v>4.61574422946825</v>
          </cell>
          <cell r="AC123">
            <v>4.71574422946825</v>
          </cell>
          <cell r="AD123">
            <v>4.71574422946825</v>
          </cell>
          <cell r="AE123">
            <v>3.25</v>
          </cell>
          <cell r="AF123">
            <v>3.18</v>
          </cell>
          <cell r="AG123">
            <v>3.55</v>
          </cell>
          <cell r="AH123">
            <v>-0.195</v>
          </cell>
          <cell r="AI123">
            <v>1.57346321284842</v>
          </cell>
          <cell r="AJ123">
            <v>0.0498017099940009</v>
          </cell>
          <cell r="AK123">
            <v>0.0518928214615206</v>
          </cell>
          <cell r="AL123">
            <v>0.724781901899373</v>
          </cell>
          <cell r="AM123">
            <v>0.715174752274536</v>
          </cell>
          <cell r="AN123">
            <v>0.1425</v>
          </cell>
          <cell r="AO123">
            <v>0.12</v>
          </cell>
        </row>
        <row r="123">
          <cell r="AQ123">
            <v>-3.45997491854984</v>
          </cell>
          <cell r="AR123">
            <v>-3.05497491854984</v>
          </cell>
        </row>
        <row r="123">
          <cell r="AT123">
            <v>0.0075</v>
          </cell>
        </row>
        <row r="123">
          <cell r="AV123">
            <v>0.0025</v>
          </cell>
          <cell r="AW123">
            <v>0.005</v>
          </cell>
          <cell r="AX123">
            <v>-0.1025</v>
          </cell>
        </row>
        <row r="123">
          <cell r="AZ123">
            <v>0.75</v>
          </cell>
          <cell r="BA123">
            <v>0.55</v>
          </cell>
          <cell r="BB123">
            <v>-0.405</v>
          </cell>
        </row>
        <row r="123">
          <cell r="BD123">
            <v>3.575</v>
          </cell>
          <cell r="BE123">
            <v>3.09667632771994</v>
          </cell>
        </row>
        <row r="123">
          <cell r="BG123">
            <v>0.6</v>
          </cell>
        </row>
        <row r="124">
          <cell r="A124">
            <v>39692</v>
          </cell>
          <cell r="B124">
            <v>3.47</v>
          </cell>
          <cell r="C124">
            <v>-0.405</v>
          </cell>
          <cell r="D124">
            <v>-0.337930411396271</v>
          </cell>
          <cell r="E124">
            <v>-0.337930411396271</v>
          </cell>
          <cell r="F124">
            <v>0.1425</v>
          </cell>
          <cell r="G124">
            <v>0.1425</v>
          </cell>
          <cell r="H124">
            <v>0.1775</v>
          </cell>
          <cell r="I124">
            <v>0.1375</v>
          </cell>
          <cell r="J124">
            <v>0.07</v>
          </cell>
          <cell r="K124">
            <v>0.1125</v>
          </cell>
          <cell r="L124">
            <v>0.3225</v>
          </cell>
          <cell r="M124">
            <v>-0.32</v>
          </cell>
          <cell r="N124">
            <v>0.14</v>
          </cell>
          <cell r="O124">
            <v>0.05</v>
          </cell>
          <cell r="P124">
            <v>-0.25</v>
          </cell>
          <cell r="Q124">
            <v>0.27</v>
          </cell>
          <cell r="R124">
            <v>0.23</v>
          </cell>
          <cell r="S124">
            <v>0.23</v>
          </cell>
          <cell r="T124">
            <v>0.55</v>
          </cell>
          <cell r="U124">
            <v>0.23</v>
          </cell>
          <cell r="V124">
            <v>3.065</v>
          </cell>
          <cell r="W124">
            <v>3.13206958860373</v>
          </cell>
          <cell r="X124">
            <v>3.13206958860373</v>
          </cell>
          <cell r="Y124">
            <v>4.56215566971776</v>
          </cell>
          <cell r="Z124">
            <v>0.1</v>
          </cell>
          <cell r="AA124">
            <v>0.1</v>
          </cell>
          <cell r="AB124">
            <v>4.56988042391185</v>
          </cell>
          <cell r="AC124">
            <v>4.66988042391185</v>
          </cell>
          <cell r="AD124">
            <v>4.66988042391185</v>
          </cell>
          <cell r="AE124">
            <v>3.22</v>
          </cell>
          <cell r="AF124">
            <v>3.15</v>
          </cell>
          <cell r="AG124">
            <v>3.52</v>
          </cell>
          <cell r="AH124">
            <v>-0.195</v>
          </cell>
          <cell r="AI124">
            <v>1.57307659397414</v>
          </cell>
          <cell r="AJ124">
            <v>0.0499768653014363</v>
          </cell>
          <cell r="AK124">
            <v>0.0520794033382672</v>
          </cell>
          <cell r="AL124">
            <v>0.720945093435401</v>
          </cell>
          <cell r="AM124">
            <v>0.711214004780967</v>
          </cell>
          <cell r="AN124">
            <v>0.1425</v>
          </cell>
          <cell r="AO124">
            <v>0.124</v>
          </cell>
        </row>
        <row r="124">
          <cell r="AQ124">
            <v>-3.44095844563197</v>
          </cell>
          <cell r="AR124">
            <v>-3.03595844563197</v>
          </cell>
        </row>
        <row r="124">
          <cell r="AT124">
            <v>0.0075</v>
          </cell>
        </row>
        <row r="124">
          <cell r="AV124">
            <v>0.0025</v>
          </cell>
          <cell r="AW124">
            <v>0.005</v>
          </cell>
          <cell r="AX124">
            <v>-0.1025</v>
          </cell>
        </row>
        <row r="124">
          <cell r="AZ124">
            <v>0.75</v>
          </cell>
          <cell r="BA124">
            <v>0.55</v>
          </cell>
          <cell r="BB124">
            <v>-0.405</v>
          </cell>
        </row>
        <row r="124">
          <cell r="BD124">
            <v>3.545</v>
          </cell>
          <cell r="BE124">
            <v>3.06667673971509</v>
          </cell>
        </row>
        <row r="124">
          <cell r="BG124">
            <v>0.6</v>
          </cell>
        </row>
        <row r="125">
          <cell r="A125">
            <v>39722</v>
          </cell>
          <cell r="B125">
            <v>3.475</v>
          </cell>
          <cell r="C125">
            <v>-0.405</v>
          </cell>
          <cell r="D125">
            <v>-0.33791434130821</v>
          </cell>
          <cell r="E125">
            <v>-0.33791434130821</v>
          </cell>
          <cell r="F125">
            <v>0.1425</v>
          </cell>
          <cell r="G125">
            <v>0.1425</v>
          </cell>
          <cell r="H125">
            <v>0.1775</v>
          </cell>
          <cell r="I125">
            <v>0.1375</v>
          </cell>
          <cell r="J125">
            <v>0.07</v>
          </cell>
          <cell r="K125">
            <v>0.1125</v>
          </cell>
          <cell r="L125">
            <v>0.3225</v>
          </cell>
          <cell r="M125">
            <v>-0.32</v>
          </cell>
          <cell r="N125">
            <v>0.14</v>
          </cell>
          <cell r="O125">
            <v>0.05</v>
          </cell>
          <cell r="P125">
            <v>-0.25</v>
          </cell>
          <cell r="Q125">
            <v>0.27</v>
          </cell>
          <cell r="R125">
            <v>0.23</v>
          </cell>
          <cell r="S125">
            <v>0.23</v>
          </cell>
          <cell r="T125">
            <v>0.6</v>
          </cell>
          <cell r="U125">
            <v>0.23</v>
          </cell>
          <cell r="V125">
            <v>3.07</v>
          </cell>
          <cell r="W125">
            <v>3.13708565869179</v>
          </cell>
          <cell r="X125">
            <v>3.13708565869179</v>
          </cell>
          <cell r="Y125" t="str">
            <v>Wtr</v>
          </cell>
          <cell r="Z125">
            <v>0.1</v>
          </cell>
          <cell r="AA125">
            <v>0.1</v>
          </cell>
          <cell r="AB125">
            <v>4.57623888602544</v>
          </cell>
          <cell r="AC125">
            <v>4.67623888602544</v>
          </cell>
          <cell r="AD125">
            <v>4.67623888602544</v>
          </cell>
          <cell r="AE125">
            <v>3.225</v>
          </cell>
          <cell r="AF125">
            <v>3.155</v>
          </cell>
          <cell r="AG125">
            <v>3.525</v>
          </cell>
          <cell r="AH125">
            <v>-0.195</v>
          </cell>
          <cell r="AI125">
            <v>1.57269977007637</v>
          </cell>
          <cell r="AJ125">
            <v>0.0501463704474174</v>
          </cell>
          <cell r="AK125">
            <v>0.0522599664558525</v>
          </cell>
          <cell r="AL125">
            <v>0.717231649664546</v>
          </cell>
          <cell r="AM125">
            <v>0.707381193101046</v>
          </cell>
          <cell r="AN125">
            <v>0.1425</v>
          </cell>
          <cell r="AO125">
            <v>0.12</v>
          </cell>
        </row>
        <row r="125">
          <cell r="AQ125">
            <v>-3.455942382261</v>
          </cell>
          <cell r="AR125">
            <v>-3.050942382261</v>
          </cell>
        </row>
        <row r="125">
          <cell r="AT125">
            <v>0.0075</v>
          </cell>
        </row>
        <row r="125">
          <cell r="AV125">
            <v>0.0025</v>
          </cell>
          <cell r="AW125">
            <v>0.005</v>
          </cell>
          <cell r="AX125">
            <v>-0.1025</v>
          </cell>
        </row>
        <row r="125">
          <cell r="AZ125">
            <v>0.8</v>
          </cell>
          <cell r="BA125">
            <v>0.6</v>
          </cell>
          <cell r="BB125">
            <v>-0.405</v>
          </cell>
        </row>
        <row r="125">
          <cell r="BD125">
            <v>3.55</v>
          </cell>
          <cell r="BE125">
            <v>3.0716771414673</v>
          </cell>
        </row>
        <row r="125">
          <cell r="BG125">
            <v>0.65</v>
          </cell>
        </row>
        <row r="126">
          <cell r="A126">
            <v>39753</v>
          </cell>
          <cell r="B126">
            <v>3.62</v>
          </cell>
          <cell r="C126">
            <v>-0.36</v>
          </cell>
          <cell r="D126">
            <v>-0.292897609540416</v>
          </cell>
          <cell r="E126">
            <v>-0.18</v>
          </cell>
          <cell r="F126">
            <v>0.1275</v>
          </cell>
          <cell r="G126">
            <v>0.3075</v>
          </cell>
          <cell r="H126">
            <v>0.2375</v>
          </cell>
          <cell r="I126">
            <v>0.3375</v>
          </cell>
          <cell r="J126">
            <v>0.07</v>
          </cell>
          <cell r="K126">
            <v>0.1125</v>
          </cell>
          <cell r="L126">
            <v>0.65</v>
          </cell>
          <cell r="M126">
            <v>-0.24</v>
          </cell>
          <cell r="N126">
            <v>0.13</v>
          </cell>
          <cell r="O126">
            <v>0.125</v>
          </cell>
          <cell r="P126">
            <v>0.248</v>
          </cell>
          <cell r="Q126">
            <v>0.27</v>
          </cell>
          <cell r="R126">
            <v>0.23</v>
          </cell>
          <cell r="S126">
            <v>0.23</v>
          </cell>
          <cell r="T126">
            <v>0.8</v>
          </cell>
          <cell r="U126">
            <v>0.23</v>
          </cell>
          <cell r="V126">
            <v>3.26</v>
          </cell>
          <cell r="W126">
            <v>3.32710239045958</v>
          </cell>
          <cell r="X126">
            <v>3.44</v>
          </cell>
        </row>
        <row r="126">
          <cell r="Z126">
            <v>0.1</v>
          </cell>
          <cell r="AA126">
            <v>0.268246777450372</v>
          </cell>
          <cell r="AB126">
            <v>4.85824719160118</v>
          </cell>
          <cell r="AC126">
            <v>4.95824719160118</v>
          </cell>
          <cell r="AD126">
            <v>5.12649396905156</v>
          </cell>
          <cell r="AE126">
            <v>3.868</v>
          </cell>
          <cell r="AF126">
            <v>3.38</v>
          </cell>
          <cell r="AG126">
            <v>3.745</v>
          </cell>
          <cell r="AH126">
            <v>-0.135</v>
          </cell>
          <cell r="AI126">
            <v>1.57230762238711</v>
          </cell>
          <cell r="AJ126">
            <v>0.0503215257750083</v>
          </cell>
          <cell r="AK126">
            <v>0.052446548355447</v>
          </cell>
          <cell r="AL126">
            <v>0.71339422780587</v>
          </cell>
          <cell r="AM126">
            <v>0.703421034833898</v>
          </cell>
          <cell r="AN126">
            <v>0.3075</v>
          </cell>
          <cell r="AO126">
            <v>0.124</v>
          </cell>
        </row>
        <row r="126">
          <cell r="AQ126">
            <v>-3.48844466207521</v>
          </cell>
          <cell r="AR126">
            <v>-3.12844466207521</v>
          </cell>
        </row>
        <row r="126">
          <cell r="AT126">
            <v>0.0075</v>
          </cell>
        </row>
        <row r="126">
          <cell r="AV126">
            <v>0.008</v>
          </cell>
          <cell r="AW126">
            <v>0.02</v>
          </cell>
          <cell r="AX126">
            <v>-0.005</v>
          </cell>
        </row>
        <row r="126">
          <cell r="AZ126">
            <v>1</v>
          </cell>
          <cell r="BA126">
            <v>0.8</v>
          </cell>
          <cell r="BB126">
            <v>-0.36</v>
          </cell>
        </row>
        <row r="126">
          <cell r="BD126">
            <v>3.71</v>
          </cell>
          <cell r="BE126">
            <v>3.26536819123677</v>
          </cell>
        </row>
        <row r="126">
          <cell r="BG126">
            <v>0.8</v>
          </cell>
        </row>
        <row r="127">
          <cell r="A127">
            <v>39783</v>
          </cell>
          <cell r="B127">
            <v>3.755</v>
          </cell>
          <cell r="C127">
            <v>-0.36</v>
          </cell>
          <cell r="D127">
            <v>-0.292881295504948</v>
          </cell>
          <cell r="E127">
            <v>-0.18</v>
          </cell>
          <cell r="F127">
            <v>0.1275</v>
          </cell>
          <cell r="G127">
            <v>0.3075</v>
          </cell>
          <cell r="H127">
            <v>0.2375</v>
          </cell>
          <cell r="I127">
            <v>0.3375</v>
          </cell>
          <cell r="J127">
            <v>0.07</v>
          </cell>
          <cell r="K127">
            <v>0.1125</v>
          </cell>
          <cell r="L127">
            <v>0.98</v>
          </cell>
          <cell r="M127">
            <v>-0.24</v>
          </cell>
          <cell r="N127">
            <v>0.13</v>
          </cell>
          <cell r="O127">
            <v>0.125</v>
          </cell>
          <cell r="P127">
            <v>0.308</v>
          </cell>
          <cell r="Q127">
            <v>0.27</v>
          </cell>
          <cell r="R127">
            <v>0.23</v>
          </cell>
          <cell r="S127">
            <v>0.23</v>
          </cell>
          <cell r="T127">
            <v>1</v>
          </cell>
          <cell r="U127">
            <v>0.23</v>
          </cell>
          <cell r="V127">
            <v>3.395</v>
          </cell>
          <cell r="W127">
            <v>3.46211870449505</v>
          </cell>
          <cell r="X127">
            <v>3.575</v>
          </cell>
          <cell r="Y127" t="str">
            <v>Sum</v>
          </cell>
          <cell r="Z127">
            <v>0.1</v>
          </cell>
          <cell r="AA127">
            <v>0.268181576736587</v>
          </cell>
          <cell r="AB127">
            <v>5.05820251678175</v>
          </cell>
          <cell r="AC127">
            <v>5.15820251678175</v>
          </cell>
          <cell r="AD127">
            <v>5.32638409351834</v>
          </cell>
          <cell r="AE127">
            <v>4.063</v>
          </cell>
          <cell r="AF127">
            <v>3.515</v>
          </cell>
          <cell r="AG127">
            <v>3.88</v>
          </cell>
          <cell r="AH127">
            <v>-0.135</v>
          </cell>
          <cell r="AI127">
            <v>1.57192545347443</v>
          </cell>
          <cell r="AJ127">
            <v>0.0504910309404929</v>
          </cell>
          <cell r="AK127">
            <v>0.0526271114951413</v>
          </cell>
          <cell r="AL127">
            <v>0.709680613053577</v>
          </cell>
          <cell r="AM127">
            <v>0.69958925090697</v>
          </cell>
          <cell r="AN127">
            <v>0.3075</v>
          </cell>
          <cell r="AO127">
            <v>0.12</v>
          </cell>
        </row>
        <row r="127">
          <cell r="AQ127">
            <v>-3.62345013885069</v>
          </cell>
          <cell r="AR127">
            <v>-3.26345013885069</v>
          </cell>
        </row>
        <row r="127">
          <cell r="AT127">
            <v>0.0075</v>
          </cell>
        </row>
        <row r="127">
          <cell r="AV127">
            <v>0.008</v>
          </cell>
          <cell r="AW127">
            <v>0.02</v>
          </cell>
          <cell r="AX127">
            <v>-0.005</v>
          </cell>
        </row>
        <row r="127">
          <cell r="AZ127">
            <v>1.2</v>
          </cell>
          <cell r="BA127">
            <v>1</v>
          </cell>
          <cell r="BB127">
            <v>-0.36</v>
          </cell>
        </row>
        <row r="127">
          <cell r="BD127">
            <v>3.845</v>
          </cell>
          <cell r="BE127">
            <v>3.4003694963596</v>
          </cell>
        </row>
        <row r="127">
          <cell r="BG127">
            <v>1.1</v>
          </cell>
        </row>
        <row r="128">
          <cell r="A128">
            <v>39814</v>
          </cell>
          <cell r="B128">
            <v>3.81</v>
          </cell>
          <cell r="C128">
            <v>-0.36</v>
          </cell>
          <cell r="D128">
            <v>-0.292864311539391</v>
          </cell>
          <cell r="E128">
            <v>-0.18</v>
          </cell>
          <cell r="F128">
            <v>0.1275</v>
          </cell>
          <cell r="G128">
            <v>0.3075</v>
          </cell>
          <cell r="H128">
            <v>0.2375</v>
          </cell>
          <cell r="I128">
            <v>0.3375</v>
          </cell>
          <cell r="J128">
            <v>0.07</v>
          </cell>
          <cell r="K128">
            <v>0.1125</v>
          </cell>
          <cell r="L128">
            <v>1.6</v>
          </cell>
          <cell r="M128">
            <v>-0.24</v>
          </cell>
          <cell r="N128">
            <v>0.13</v>
          </cell>
          <cell r="O128">
            <v>0.125</v>
          </cell>
          <cell r="P128">
            <v>0.378</v>
          </cell>
          <cell r="Q128">
            <v>0.27</v>
          </cell>
          <cell r="R128">
            <v>0.23</v>
          </cell>
          <cell r="S128">
            <v>0.23</v>
          </cell>
          <cell r="T128">
            <v>1</v>
          </cell>
          <cell r="U128">
            <v>0.23</v>
          </cell>
          <cell r="V128">
            <v>3.45</v>
          </cell>
          <cell r="W128">
            <v>3.51713568846061</v>
          </cell>
          <cell r="X128">
            <v>3.63</v>
          </cell>
        </row>
        <row r="128">
          <cell r="Z128">
            <v>0.1</v>
          </cell>
          <cell r="AA128">
            <v>0.268113732244831</v>
          </cell>
          <cell r="AB128">
            <v>5.13884653469259</v>
          </cell>
          <cell r="AC128">
            <v>5.23884653469259</v>
          </cell>
          <cell r="AD128">
            <v>5.40696026693742</v>
          </cell>
          <cell r="AE128">
            <v>4.188</v>
          </cell>
          <cell r="AF128">
            <v>3.57</v>
          </cell>
          <cell r="AG128">
            <v>3.935</v>
          </cell>
          <cell r="AH128">
            <v>-0.135</v>
          </cell>
          <cell r="AI128">
            <v>1.57152778826279</v>
          </cell>
          <cell r="AJ128">
            <v>0.0506661862882365</v>
          </cell>
          <cell r="AK128">
            <v>0.0528136934175794</v>
          </cell>
          <cell r="AL128">
            <v>0.705843448848919</v>
          </cell>
          <cell r="AM128">
            <v>0.69563062462644</v>
          </cell>
          <cell r="AN128">
            <v>0.3075</v>
          </cell>
          <cell r="AO128">
            <v>0.12</v>
          </cell>
        </row>
        <row r="128">
          <cell r="AQ128">
            <v>-3.67845582345767</v>
          </cell>
          <cell r="AR128">
            <v>-3.31845582345767</v>
          </cell>
        </row>
        <row r="128">
          <cell r="AT128">
            <v>0.0075</v>
          </cell>
        </row>
        <row r="128">
          <cell r="AV128">
            <v>0.008</v>
          </cell>
          <cell r="AW128">
            <v>0.02</v>
          </cell>
          <cell r="AX128">
            <v>-0.005</v>
          </cell>
        </row>
        <row r="128">
          <cell r="AZ128">
            <v>1.25</v>
          </cell>
          <cell r="BA128">
            <v>1</v>
          </cell>
          <cell r="BB128">
            <v>-0.36</v>
          </cell>
        </row>
        <row r="128">
          <cell r="BD128">
            <v>3.9</v>
          </cell>
          <cell r="BE128">
            <v>3.45537085507685</v>
          </cell>
        </row>
        <row r="128">
          <cell r="BG128">
            <v>1.1</v>
          </cell>
        </row>
        <row r="129">
          <cell r="A129">
            <v>39845</v>
          </cell>
          <cell r="B129">
            <v>3.7</v>
          </cell>
          <cell r="C129">
            <v>-0.36</v>
          </cell>
          <cell r="D129">
            <v>-0.292860264744553</v>
          </cell>
          <cell r="E129">
            <v>-0.18</v>
          </cell>
          <cell r="F129">
            <v>0.1275</v>
          </cell>
          <cell r="G129">
            <v>0.3075</v>
          </cell>
          <cell r="H129">
            <v>0.2375</v>
          </cell>
          <cell r="I129">
            <v>0.3375</v>
          </cell>
          <cell r="J129">
            <v>0.07</v>
          </cell>
          <cell r="K129">
            <v>0.1125</v>
          </cell>
          <cell r="L129">
            <v>1.6</v>
          </cell>
          <cell r="M129">
            <v>-0.24</v>
          </cell>
          <cell r="N129">
            <v>0.13</v>
          </cell>
          <cell r="O129">
            <v>0.125</v>
          </cell>
          <cell r="P129">
            <v>0.248</v>
          </cell>
          <cell r="Q129">
            <v>0.2675</v>
          </cell>
          <cell r="R129">
            <v>0.2275</v>
          </cell>
          <cell r="S129">
            <v>0.2275</v>
          </cell>
          <cell r="T129">
            <v>1</v>
          </cell>
          <cell r="U129">
            <v>0.2275</v>
          </cell>
          <cell r="V129">
            <v>3.34</v>
          </cell>
          <cell r="W129">
            <v>3.40713973525545</v>
          </cell>
          <cell r="X129">
            <v>3.52</v>
          </cell>
        </row>
        <row r="129">
          <cell r="Z129">
            <v>0.1</v>
          </cell>
          <cell r="AA129">
            <v>0.268097571900085</v>
          </cell>
          <cell r="AB129">
            <v>4.97469938970158</v>
          </cell>
          <cell r="AC129">
            <v>5.07469938970158</v>
          </cell>
          <cell r="AD129">
            <v>5.24279696160167</v>
          </cell>
          <cell r="AE129">
            <v>3.948</v>
          </cell>
          <cell r="AF129">
            <v>3.46</v>
          </cell>
          <cell r="AG129">
            <v>3.825</v>
          </cell>
          <cell r="AH129">
            <v>-0.135</v>
          </cell>
          <cell r="AI129">
            <v>1.57143306565898</v>
          </cell>
          <cell r="AJ129">
            <v>0.0508413416462194</v>
          </cell>
          <cell r="AK129">
            <v>0.052971932764255</v>
          </cell>
          <cell r="AL129">
            <v>0.702006746328262</v>
          </cell>
          <cell r="AM129">
            <v>0.691807734539007</v>
          </cell>
          <cell r="AN129">
            <v>0.3075</v>
          </cell>
          <cell r="AO129">
            <v>0.133</v>
          </cell>
        </row>
        <row r="129">
          <cell r="AQ129">
            <v>-3.56845002934109</v>
          </cell>
          <cell r="AR129">
            <v>-3.20845002934109</v>
          </cell>
        </row>
        <row r="129">
          <cell r="AT129">
            <v>0.0075</v>
          </cell>
        </row>
        <row r="129">
          <cell r="AV129">
            <v>0.008</v>
          </cell>
          <cell r="AW129">
            <v>0.02</v>
          </cell>
          <cell r="AX129">
            <v>-0.005</v>
          </cell>
        </row>
        <row r="129">
          <cell r="AZ129">
            <v>1.25</v>
          </cell>
          <cell r="BA129">
            <v>1</v>
          </cell>
          <cell r="BB129">
            <v>-0.36</v>
          </cell>
        </row>
        <row r="129">
          <cell r="BD129">
            <v>3.79</v>
          </cell>
          <cell r="BE129">
            <v>3.34537117882044</v>
          </cell>
        </row>
        <row r="129">
          <cell r="BG129">
            <v>1.1</v>
          </cell>
        </row>
        <row r="130">
          <cell r="A130">
            <v>39873</v>
          </cell>
          <cell r="B130">
            <v>3.6</v>
          </cell>
          <cell r="C130">
            <v>-0.36</v>
          </cell>
          <cell r="D130">
            <v>-0.292875655156742</v>
          </cell>
          <cell r="E130">
            <v>-0.18</v>
          </cell>
          <cell r="F130">
            <v>0.1275</v>
          </cell>
          <cell r="G130">
            <v>0.3075</v>
          </cell>
          <cell r="H130">
            <v>0.2375</v>
          </cell>
          <cell r="I130">
            <v>0.3375</v>
          </cell>
          <cell r="J130">
            <v>0.07</v>
          </cell>
          <cell r="K130">
            <v>0.1125</v>
          </cell>
          <cell r="L130">
            <v>0.64</v>
          </cell>
          <cell r="M130">
            <v>-0.24</v>
          </cell>
          <cell r="N130">
            <v>0.13</v>
          </cell>
          <cell r="O130">
            <v>0.125</v>
          </cell>
          <cell r="P130">
            <v>0.068</v>
          </cell>
          <cell r="Q130">
            <v>0.1825</v>
          </cell>
          <cell r="R130">
            <v>0.22</v>
          </cell>
          <cell r="S130">
            <v>0.22</v>
          </cell>
          <cell r="T130">
            <v>0.75</v>
          </cell>
          <cell r="U130">
            <v>0.22</v>
          </cell>
          <cell r="V130">
            <v>3.24</v>
          </cell>
          <cell r="W130">
            <v>3.30712434484326</v>
          </cell>
          <cell r="X130">
            <v>3.42</v>
          </cell>
        </row>
        <row r="130">
          <cell r="Z130">
            <v>0.1</v>
          </cell>
          <cell r="AA130">
            <v>0.268159041880136</v>
          </cell>
          <cell r="AB130">
            <v>4.82686275384245</v>
          </cell>
          <cell r="AC130">
            <v>4.92686275384245</v>
          </cell>
          <cell r="AD130">
            <v>5.09502179572259</v>
          </cell>
          <cell r="AE130">
            <v>3.668</v>
          </cell>
          <cell r="AF130">
            <v>3.36</v>
          </cell>
          <cell r="AG130">
            <v>3.725</v>
          </cell>
          <cell r="AH130">
            <v>-0.135</v>
          </cell>
          <cell r="AI130">
            <v>1.57179336716605</v>
          </cell>
          <cell r="AJ130">
            <v>0.0509995464944897</v>
          </cell>
          <cell r="AK130">
            <v>0.0530743256839479</v>
          </cell>
          <cell r="AL130">
            <v>0.698541918441871</v>
          </cell>
          <cell r="AM130">
            <v>0.688551081208064</v>
          </cell>
          <cell r="AN130">
            <v>0.3075</v>
          </cell>
          <cell r="AO130">
            <v>0.12</v>
          </cell>
        </row>
        <row r="130">
          <cell r="AQ130">
            <v>-3.46245533520846</v>
          </cell>
          <cell r="AR130">
            <v>-3.10245533520846</v>
          </cell>
        </row>
        <row r="130">
          <cell r="AT130">
            <v>0.0075</v>
          </cell>
        </row>
        <row r="130">
          <cell r="AV130">
            <v>0.008</v>
          </cell>
          <cell r="AW130">
            <v>0.02</v>
          </cell>
          <cell r="AX130">
            <v>-0.005</v>
          </cell>
        </row>
        <row r="130">
          <cell r="AZ130">
            <v>1</v>
          </cell>
          <cell r="BA130">
            <v>0.75</v>
          </cell>
          <cell r="BB130">
            <v>-0.36</v>
          </cell>
        </row>
        <row r="130">
          <cell r="BD130">
            <v>3.69</v>
          </cell>
          <cell r="BE130">
            <v>3.24536994758746</v>
          </cell>
        </row>
        <row r="130">
          <cell r="BG130">
            <v>0.75</v>
          </cell>
        </row>
        <row r="131">
          <cell r="A131">
            <v>39904</v>
          </cell>
          <cell r="B131">
            <v>3.43</v>
          </cell>
          <cell r="C131">
            <v>-0.46</v>
          </cell>
          <cell r="D131">
            <v>-0.392893340941625</v>
          </cell>
          <cell r="E131">
            <v>-0.392893340941625</v>
          </cell>
          <cell r="F131">
            <v>0.1275</v>
          </cell>
          <cell r="G131">
            <v>0.1275</v>
          </cell>
          <cell r="H131">
            <v>0.1625</v>
          </cell>
          <cell r="I131">
            <v>0.1225</v>
          </cell>
          <cell r="J131">
            <v>0.07</v>
          </cell>
          <cell r="K131">
            <v>0.1125</v>
          </cell>
          <cell r="L131">
            <v>0.3225</v>
          </cell>
          <cell r="M131">
            <v>-0.34</v>
          </cell>
          <cell r="N131">
            <v>0.14</v>
          </cell>
          <cell r="O131">
            <v>0.06</v>
          </cell>
          <cell r="P131">
            <v>-0.25</v>
          </cell>
          <cell r="Q131">
            <v>0.1825</v>
          </cell>
          <cell r="R131">
            <v>0.2025</v>
          </cell>
          <cell r="S131">
            <v>0.2025</v>
          </cell>
          <cell r="T131">
            <v>0.4</v>
          </cell>
          <cell r="U131">
            <v>0.2025</v>
          </cell>
          <cell r="V131">
            <v>2.97</v>
          </cell>
          <cell r="W131">
            <v>3.03710665905838</v>
          </cell>
          <cell r="X131">
            <v>3.03710665905838</v>
          </cell>
        </row>
        <row r="131">
          <cell r="Z131">
            <v>0.1</v>
          </cell>
          <cell r="AA131">
            <v>0.1</v>
          </cell>
          <cell r="AB131">
            <v>4.42579028918193</v>
          </cell>
          <cell r="AC131">
            <v>4.52579028918193</v>
          </cell>
          <cell r="AD131">
            <v>4.52579028918193</v>
          </cell>
          <cell r="AE131">
            <v>3.18</v>
          </cell>
          <cell r="AF131">
            <v>3.09</v>
          </cell>
          <cell r="AG131">
            <v>3.49</v>
          </cell>
          <cell r="AH131">
            <v>-0.195</v>
          </cell>
          <cell r="AI131">
            <v>1.57220760920644</v>
          </cell>
          <cell r="AJ131">
            <v>0.0511747018719593</v>
          </cell>
          <cell r="AK131">
            <v>0.053187689277685</v>
          </cell>
          <cell r="AL131">
            <v>0.694706704627464</v>
          </cell>
          <cell r="AM131">
            <v>0.68495118975419</v>
          </cell>
          <cell r="AN131">
            <v>0.1275</v>
          </cell>
          <cell r="AO131">
            <v>0.124</v>
          </cell>
        </row>
        <row r="131">
          <cell r="AQ131">
            <v>-3.4049213906723</v>
          </cell>
          <cell r="AR131">
            <v>-2.9449213906723</v>
          </cell>
        </row>
        <row r="131">
          <cell r="AT131">
            <v>0.0075</v>
          </cell>
        </row>
        <row r="131">
          <cell r="AV131">
            <v>0.0025</v>
          </cell>
          <cell r="AW131">
            <v>0.005</v>
          </cell>
          <cell r="AX131">
            <v>-0.1025</v>
          </cell>
        </row>
        <row r="131">
          <cell r="AZ131">
            <v>0.65</v>
          </cell>
          <cell r="BA131">
            <v>0.4</v>
          </cell>
          <cell r="BB131">
            <v>-0.46</v>
          </cell>
        </row>
        <row r="131">
          <cell r="BD131">
            <v>3.505</v>
          </cell>
          <cell r="BE131">
            <v>2.97167766647646</v>
          </cell>
        </row>
        <row r="131">
          <cell r="BG131">
            <v>0.45</v>
          </cell>
        </row>
        <row r="132">
          <cell r="A132">
            <v>39934</v>
          </cell>
          <cell r="B132">
            <v>3.441</v>
          </cell>
          <cell r="C132">
            <v>-0.46</v>
          </cell>
          <cell r="D132">
            <v>-0.392911102347819</v>
          </cell>
          <cell r="E132">
            <v>-0.392911102347819</v>
          </cell>
          <cell r="F132">
            <v>0.1275</v>
          </cell>
          <cell r="G132">
            <v>0.1275</v>
          </cell>
          <cell r="H132">
            <v>0.1625</v>
          </cell>
          <cell r="I132">
            <v>0.1225</v>
          </cell>
          <cell r="J132">
            <v>0.07</v>
          </cell>
          <cell r="K132">
            <v>0.1125</v>
          </cell>
          <cell r="L132">
            <v>0.3225</v>
          </cell>
          <cell r="M132">
            <v>-0.34</v>
          </cell>
          <cell r="N132">
            <v>0.14</v>
          </cell>
          <cell r="O132">
            <v>0.06</v>
          </cell>
          <cell r="P132">
            <v>-0.25</v>
          </cell>
          <cell r="Q132">
            <v>0.1825</v>
          </cell>
          <cell r="R132">
            <v>0.2025</v>
          </cell>
          <cell r="S132">
            <v>0.2025</v>
          </cell>
          <cell r="T132">
            <v>0.45</v>
          </cell>
          <cell r="U132">
            <v>0.2025</v>
          </cell>
          <cell r="V132">
            <v>2.981</v>
          </cell>
          <cell r="W132">
            <v>3.04808889765218</v>
          </cell>
          <cell r="X132">
            <v>3.04808889765218</v>
          </cell>
        </row>
        <row r="132">
          <cell r="Z132">
            <v>0.1</v>
          </cell>
          <cell r="AA132">
            <v>0.1</v>
          </cell>
          <cell r="AB132">
            <v>4.44335814765486</v>
          </cell>
          <cell r="AC132">
            <v>4.54335814765486</v>
          </cell>
          <cell r="AD132">
            <v>4.54335814765486</v>
          </cell>
          <cell r="AE132">
            <v>3.191</v>
          </cell>
          <cell r="AF132">
            <v>3.101</v>
          </cell>
          <cell r="AG132">
            <v>3.501</v>
          </cell>
          <cell r="AH132">
            <v>-0.195</v>
          </cell>
          <cell r="AI132">
            <v>1.57262384227848</v>
          </cell>
          <cell r="AJ132">
            <v>0.0513442070857102</v>
          </cell>
          <cell r="AK132">
            <v>0.0532973959853811</v>
          </cell>
          <cell r="AL132">
            <v>0.690996252728454</v>
          </cell>
          <cell r="AM132">
            <v>0.68147321081516</v>
          </cell>
          <cell r="AN132">
            <v>0.1275</v>
          </cell>
          <cell r="AO132">
            <v>0.12</v>
          </cell>
        </row>
        <row r="132">
          <cell r="AQ132">
            <v>-3.41493914465445</v>
          </cell>
          <cell r="AR132">
            <v>-2.95493914465445</v>
          </cell>
        </row>
        <row r="132">
          <cell r="AT132">
            <v>0.0075</v>
          </cell>
        </row>
        <row r="132">
          <cell r="AV132">
            <v>0.0025</v>
          </cell>
          <cell r="AW132">
            <v>0.005</v>
          </cell>
          <cell r="AX132">
            <v>-0.1025</v>
          </cell>
        </row>
        <row r="132">
          <cell r="AZ132">
            <v>0.7</v>
          </cell>
          <cell r="BA132">
            <v>0.45</v>
          </cell>
          <cell r="BB132">
            <v>-0.46</v>
          </cell>
        </row>
        <row r="132">
          <cell r="BD132">
            <v>3.516</v>
          </cell>
          <cell r="BE132">
            <v>2.9826772224413</v>
          </cell>
        </row>
        <row r="132">
          <cell r="BG132">
            <v>0.5</v>
          </cell>
        </row>
        <row r="133">
          <cell r="A133">
            <v>39965</v>
          </cell>
          <cell r="B133">
            <v>3.491</v>
          </cell>
          <cell r="C133">
            <v>-0.46</v>
          </cell>
          <cell r="D133">
            <v>-0.392930122784533</v>
          </cell>
          <cell r="E133">
            <v>-0.392930122784533</v>
          </cell>
          <cell r="F133">
            <v>0.1275</v>
          </cell>
          <cell r="G133">
            <v>0.1275</v>
          </cell>
          <cell r="H133">
            <v>0.1625</v>
          </cell>
          <cell r="I133">
            <v>0.1225</v>
          </cell>
          <cell r="J133">
            <v>0.07</v>
          </cell>
          <cell r="K133">
            <v>0.1125</v>
          </cell>
          <cell r="L133">
            <v>0.3225</v>
          </cell>
          <cell r="M133">
            <v>-0.34</v>
          </cell>
          <cell r="N133">
            <v>0.14</v>
          </cell>
          <cell r="O133">
            <v>0.06</v>
          </cell>
          <cell r="P133">
            <v>-0.25</v>
          </cell>
          <cell r="Q133">
            <v>0.1825</v>
          </cell>
          <cell r="R133">
            <v>0.2025</v>
          </cell>
          <cell r="S133">
            <v>0.2025</v>
          </cell>
          <cell r="T133">
            <v>0.45</v>
          </cell>
          <cell r="U133">
            <v>0.2025</v>
          </cell>
          <cell r="V133">
            <v>3.031</v>
          </cell>
          <cell r="W133">
            <v>3.09806987721547</v>
          </cell>
          <cell r="X133">
            <v>3.09806987721547</v>
          </cell>
        </row>
        <row r="133">
          <cell r="Z133">
            <v>0.1</v>
          </cell>
          <cell r="AA133">
            <v>0.1</v>
          </cell>
          <cell r="AB133">
            <v>4.51916736072539</v>
          </cell>
          <cell r="AC133">
            <v>4.61916736072539</v>
          </cell>
          <cell r="AD133">
            <v>4.61916736072539</v>
          </cell>
          <cell r="AE133">
            <v>3.241</v>
          </cell>
          <cell r="AF133">
            <v>3.151</v>
          </cell>
          <cell r="AG133">
            <v>3.551</v>
          </cell>
          <cell r="AH133">
            <v>-0.195</v>
          </cell>
          <cell r="AI133">
            <v>1.57306982478967</v>
          </cell>
          <cell r="AJ133">
            <v>0.0515193624833241</v>
          </cell>
          <cell r="AK133">
            <v>0.0534107595875479</v>
          </cell>
          <cell r="AL133">
            <v>0.687163410849736</v>
          </cell>
          <cell r="AM133">
            <v>0.677885379598185</v>
          </cell>
          <cell r="AN133">
            <v>0.1275</v>
          </cell>
          <cell r="AO133">
            <v>0.124</v>
          </cell>
        </row>
        <row r="133">
          <cell r="AQ133">
            <v>-3.46095815714086</v>
          </cell>
          <cell r="AR133">
            <v>-3.00095815714086</v>
          </cell>
        </row>
        <row r="133">
          <cell r="AT133">
            <v>0.0075</v>
          </cell>
        </row>
        <row r="133">
          <cell r="AV133">
            <v>0.0025</v>
          </cell>
          <cell r="AW133">
            <v>0.005</v>
          </cell>
          <cell r="AX133">
            <v>-0.1025</v>
          </cell>
        </row>
        <row r="133">
          <cell r="AZ133">
            <v>0.7</v>
          </cell>
          <cell r="BA133">
            <v>0.45</v>
          </cell>
          <cell r="BB133">
            <v>-0.46</v>
          </cell>
        </row>
        <row r="133">
          <cell r="BD133">
            <v>3.566</v>
          </cell>
          <cell r="BE133">
            <v>3.03267674693039</v>
          </cell>
        </row>
        <row r="133">
          <cell r="BG133">
            <v>0.5</v>
          </cell>
        </row>
        <row r="134">
          <cell r="A134">
            <v>39995</v>
          </cell>
          <cell r="B134">
            <v>3.54</v>
          </cell>
          <cell r="C134">
            <v>-0.46</v>
          </cell>
          <cell r="D134">
            <v>-0.392949174452906</v>
          </cell>
          <cell r="E134">
            <v>-0.392949174452906</v>
          </cell>
          <cell r="F134">
            <v>0.1275</v>
          </cell>
          <cell r="G134">
            <v>0.1275</v>
          </cell>
          <cell r="H134">
            <v>0.1625</v>
          </cell>
          <cell r="I134">
            <v>0.1225</v>
          </cell>
          <cell r="J134">
            <v>0.07</v>
          </cell>
          <cell r="K134">
            <v>0.1125</v>
          </cell>
          <cell r="L134">
            <v>0.3225</v>
          </cell>
          <cell r="M134">
            <v>-0.34</v>
          </cell>
          <cell r="N134">
            <v>0.14</v>
          </cell>
          <cell r="O134">
            <v>0.06</v>
          </cell>
          <cell r="P134">
            <v>-0.25</v>
          </cell>
          <cell r="Q134">
            <v>0.1825</v>
          </cell>
          <cell r="R134">
            <v>0.2025</v>
          </cell>
          <cell r="S134">
            <v>0.2025</v>
          </cell>
          <cell r="T134">
            <v>0.5</v>
          </cell>
          <cell r="U134">
            <v>0.2025</v>
          </cell>
          <cell r="V134">
            <v>3.08</v>
          </cell>
          <cell r="W134">
            <v>3.14705082554709</v>
          </cell>
          <cell r="X134">
            <v>3.14705082554709</v>
          </cell>
        </row>
        <row r="134">
          <cell r="Z134">
            <v>0.1</v>
          </cell>
          <cell r="AA134">
            <v>0.1</v>
          </cell>
          <cell r="AB134">
            <v>4.59353031803718</v>
          </cell>
          <cell r="AC134">
            <v>4.69353031803718</v>
          </cell>
          <cell r="AD134">
            <v>4.69353031803718</v>
          </cell>
          <cell r="AE134">
            <v>3.29</v>
          </cell>
          <cell r="AF134">
            <v>3.2</v>
          </cell>
          <cell r="AG134">
            <v>3.6</v>
          </cell>
          <cell r="AH134">
            <v>-0.195</v>
          </cell>
          <cell r="AI134">
            <v>1.57351679325553</v>
          </cell>
          <cell r="AJ134">
            <v>0.0516888677165679</v>
          </cell>
          <cell r="AK134">
            <v>0.0535204663034015</v>
          </cell>
          <cell r="AL134">
            <v>0.683455660381547</v>
          </cell>
          <cell r="AM134">
            <v>0.67441926442739</v>
          </cell>
          <cell r="AN134">
            <v>0.1275</v>
          </cell>
          <cell r="AO134">
            <v>0.12</v>
          </cell>
        </row>
        <row r="134">
          <cell r="AQ134">
            <v>-3.50497720084588</v>
          </cell>
          <cell r="AR134">
            <v>-3.04497720084588</v>
          </cell>
        </row>
        <row r="134">
          <cell r="AT134">
            <v>0.0075</v>
          </cell>
        </row>
        <row r="134">
          <cell r="AV134">
            <v>0.0025</v>
          </cell>
          <cell r="AW134">
            <v>0.005</v>
          </cell>
          <cell r="AX134">
            <v>-0.1025</v>
          </cell>
        </row>
        <row r="134">
          <cell r="AZ134">
            <v>0.75</v>
          </cell>
          <cell r="BA134">
            <v>0.5</v>
          </cell>
          <cell r="BB134">
            <v>-0.46</v>
          </cell>
        </row>
        <row r="134">
          <cell r="BD134">
            <v>3.615</v>
          </cell>
          <cell r="BE134">
            <v>3.08167627063868</v>
          </cell>
        </row>
        <row r="134">
          <cell r="BG134">
            <v>0.55</v>
          </cell>
        </row>
        <row r="135">
          <cell r="A135">
            <v>40026</v>
          </cell>
          <cell r="B135">
            <v>3.595</v>
          </cell>
          <cell r="C135">
            <v>-0.46</v>
          </cell>
          <cell r="D135">
            <v>-0.392969526740695</v>
          </cell>
          <cell r="E135">
            <v>-0.392969526740695</v>
          </cell>
          <cell r="F135">
            <v>0.1275</v>
          </cell>
          <cell r="G135">
            <v>0.1275</v>
          </cell>
          <cell r="H135">
            <v>0.1625</v>
          </cell>
          <cell r="I135">
            <v>0.1225</v>
          </cell>
          <cell r="J135">
            <v>0.07</v>
          </cell>
          <cell r="K135">
            <v>0.1125</v>
          </cell>
          <cell r="L135">
            <v>0.3225</v>
          </cell>
          <cell r="M135">
            <v>-0.34</v>
          </cell>
          <cell r="N135">
            <v>0.14</v>
          </cell>
          <cell r="O135">
            <v>0.06</v>
          </cell>
          <cell r="P135">
            <v>-0.25</v>
          </cell>
          <cell r="Q135">
            <v>0.1825</v>
          </cell>
          <cell r="R135">
            <v>0.2025</v>
          </cell>
          <cell r="S135">
            <v>0.2025</v>
          </cell>
          <cell r="T135">
            <v>0.55</v>
          </cell>
          <cell r="U135">
            <v>0.2025</v>
          </cell>
          <cell r="V135">
            <v>3.135</v>
          </cell>
          <cell r="W135">
            <v>3.20203047325931</v>
          </cell>
          <cell r="X135">
            <v>3.20203047325931</v>
          </cell>
        </row>
        <row r="135">
          <cell r="Z135">
            <v>0.1</v>
          </cell>
          <cell r="AA135">
            <v>0.1</v>
          </cell>
          <cell r="AB135">
            <v>4.67697727251957</v>
          </cell>
          <cell r="AC135">
            <v>4.77697727251957</v>
          </cell>
          <cell r="AD135">
            <v>4.77697727251957</v>
          </cell>
          <cell r="AE135">
            <v>3.345</v>
          </cell>
          <cell r="AF135">
            <v>3.255</v>
          </cell>
          <cell r="AG135">
            <v>3.655</v>
          </cell>
          <cell r="AH135">
            <v>-0.195</v>
          </cell>
          <cell r="AI135">
            <v>1.57399455605595</v>
          </cell>
          <cell r="AJ135">
            <v>0.0518640231343221</v>
          </cell>
          <cell r="AK135">
            <v>0.0536338299139976</v>
          </cell>
          <cell r="AL135">
            <v>0.679626026905111</v>
          </cell>
          <cell r="AM135">
            <v>0.670843889691822</v>
          </cell>
          <cell r="AN135">
            <v>0.1275</v>
          </cell>
          <cell r="AO135">
            <v>0.12</v>
          </cell>
        </row>
        <row r="135">
          <cell r="AQ135">
            <v>-3.55499754462667</v>
          </cell>
          <cell r="AR135">
            <v>-3.09499754462667</v>
          </cell>
        </row>
        <row r="135">
          <cell r="AT135">
            <v>0.0075</v>
          </cell>
        </row>
        <row r="135">
          <cell r="AV135">
            <v>0.0025</v>
          </cell>
          <cell r="AW135">
            <v>0.005</v>
          </cell>
          <cell r="AX135">
            <v>-0.1025</v>
          </cell>
        </row>
        <row r="135">
          <cell r="AZ135">
            <v>0.8</v>
          </cell>
          <cell r="BA135">
            <v>0.55</v>
          </cell>
          <cell r="BB135">
            <v>-0.46</v>
          </cell>
        </row>
        <row r="135">
          <cell r="BD135">
            <v>3.67</v>
          </cell>
          <cell r="BE135">
            <v>3.13667576183148</v>
          </cell>
        </row>
        <row r="135">
          <cell r="BG135">
            <v>0.6</v>
          </cell>
        </row>
        <row r="136">
          <cell r="A136">
            <v>40057</v>
          </cell>
          <cell r="B136">
            <v>3.565</v>
          </cell>
          <cell r="C136">
            <v>-0.46</v>
          </cell>
          <cell r="D136">
            <v>-0.392990554747959</v>
          </cell>
          <cell r="E136">
            <v>-0.392990554747959</v>
          </cell>
          <cell r="F136">
            <v>0.1275</v>
          </cell>
          <cell r="G136">
            <v>0.1275</v>
          </cell>
          <cell r="H136">
            <v>0.1625</v>
          </cell>
          <cell r="I136">
            <v>0.1225</v>
          </cell>
          <cell r="J136">
            <v>0.07</v>
          </cell>
          <cell r="K136">
            <v>0.1125</v>
          </cell>
          <cell r="L136">
            <v>0.3225</v>
          </cell>
          <cell r="M136">
            <v>-0.34</v>
          </cell>
          <cell r="N136">
            <v>0.14</v>
          </cell>
          <cell r="O136">
            <v>0.06</v>
          </cell>
          <cell r="P136">
            <v>-0.25</v>
          </cell>
          <cell r="Q136">
            <v>0.1825</v>
          </cell>
          <cell r="R136">
            <v>0.2025</v>
          </cell>
          <cell r="S136">
            <v>0.2025</v>
          </cell>
          <cell r="T136">
            <v>0.55</v>
          </cell>
          <cell r="U136">
            <v>0.2025</v>
          </cell>
          <cell r="V136">
            <v>3.105</v>
          </cell>
          <cell r="W136">
            <v>3.17200944525204</v>
          </cell>
          <cell r="X136">
            <v>3.17200944525204</v>
          </cell>
        </row>
        <row r="136">
          <cell r="Z136">
            <v>0.1</v>
          </cell>
          <cell r="AA136">
            <v>0.1</v>
          </cell>
          <cell r="AB136">
            <v>4.63367513090317</v>
          </cell>
          <cell r="AC136">
            <v>4.73367513090317</v>
          </cell>
          <cell r="AD136">
            <v>4.73367513090317</v>
          </cell>
          <cell r="AE136">
            <v>3.315</v>
          </cell>
          <cell r="AF136">
            <v>3.225</v>
          </cell>
          <cell r="AG136">
            <v>3.625</v>
          </cell>
          <cell r="AH136">
            <v>-0.195</v>
          </cell>
          <cell r="AI136">
            <v>1.57448848596141</v>
          </cell>
          <cell r="AJ136">
            <v>0.0520391785623109</v>
          </cell>
          <cell r="AK136">
            <v>0.0537471935288769</v>
          </cell>
          <cell r="AL136">
            <v>0.675798341118089</v>
          </cell>
          <cell r="AM136">
            <v>0.667274994934315</v>
          </cell>
          <cell r="AN136">
            <v>0.1275</v>
          </cell>
          <cell r="AO136">
            <v>0.124</v>
          </cell>
        </row>
        <row r="136">
          <cell r="AQ136">
            <v>-3.5360185638445</v>
          </cell>
          <cell r="AR136">
            <v>-3.0760185638445</v>
          </cell>
        </row>
        <row r="136">
          <cell r="AT136">
            <v>0.0075</v>
          </cell>
        </row>
        <row r="136">
          <cell r="AV136">
            <v>0.0025</v>
          </cell>
          <cell r="AW136">
            <v>0.005</v>
          </cell>
          <cell r="AX136">
            <v>-0.1025</v>
          </cell>
        </row>
        <row r="136">
          <cell r="AZ136">
            <v>0.8</v>
          </cell>
          <cell r="BA136">
            <v>0.55</v>
          </cell>
          <cell r="BB136">
            <v>-0.46</v>
          </cell>
        </row>
        <row r="136">
          <cell r="BD136">
            <v>3.64</v>
          </cell>
          <cell r="BE136">
            <v>3.1066752361313</v>
          </cell>
        </row>
        <row r="136">
          <cell r="BG136">
            <v>0.6</v>
          </cell>
        </row>
        <row r="137">
          <cell r="A137">
            <v>40087</v>
          </cell>
          <cell r="B137">
            <v>3.57</v>
          </cell>
          <cell r="C137">
            <v>-0.46</v>
          </cell>
          <cell r="D137">
            <v>-0.393011547069556</v>
          </cell>
          <cell r="E137">
            <v>-0.393011547069556</v>
          </cell>
          <cell r="F137">
            <v>0.1275</v>
          </cell>
          <cell r="G137">
            <v>0.1275</v>
          </cell>
          <cell r="H137">
            <v>0.1625</v>
          </cell>
          <cell r="I137">
            <v>0.1225</v>
          </cell>
          <cell r="J137">
            <v>0.07</v>
          </cell>
          <cell r="K137">
            <v>0.1125</v>
          </cell>
          <cell r="L137">
            <v>0.3225</v>
          </cell>
          <cell r="M137">
            <v>-0.34</v>
          </cell>
          <cell r="N137">
            <v>0.14</v>
          </cell>
          <cell r="O137">
            <v>0.06</v>
          </cell>
          <cell r="P137">
            <v>-0.25</v>
          </cell>
          <cell r="Q137">
            <v>0.1825</v>
          </cell>
          <cell r="R137">
            <v>0.2025</v>
          </cell>
          <cell r="S137">
            <v>0.2025</v>
          </cell>
          <cell r="T137">
            <v>0.6</v>
          </cell>
          <cell r="U137">
            <v>0.2025</v>
          </cell>
          <cell r="V137">
            <v>3.11</v>
          </cell>
          <cell r="W137">
            <v>3.17698845293044</v>
          </cell>
          <cell r="X137">
            <v>3.17698845293044</v>
          </cell>
        </row>
        <row r="137">
          <cell r="Z137">
            <v>0.1</v>
          </cell>
          <cell r="AA137">
            <v>0.1</v>
          </cell>
          <cell r="AB137">
            <v>4.64259116900222</v>
          </cell>
          <cell r="AC137">
            <v>4.74259116900222</v>
          </cell>
          <cell r="AD137">
            <v>4.74259116900222</v>
          </cell>
          <cell r="AE137">
            <v>3.32</v>
          </cell>
          <cell r="AF137">
            <v>3.23</v>
          </cell>
          <cell r="AG137">
            <v>3.63</v>
          </cell>
          <cell r="AH137">
            <v>-0.195</v>
          </cell>
          <cell r="AI137">
            <v>1.57498188694624</v>
          </cell>
          <cell r="AJ137">
            <v>0.0522086838249463</v>
          </cell>
          <cell r="AK137">
            <v>0.0538569002570317</v>
          </cell>
          <cell r="AL137">
            <v>0.67209618312408</v>
          </cell>
          <cell r="AM137">
            <v>0.663827489468286</v>
          </cell>
          <cell r="AN137">
            <v>0.1275</v>
          </cell>
          <cell r="AO137">
            <v>0.12</v>
          </cell>
        </row>
        <row r="137">
          <cell r="AQ137">
            <v>-3.55103954739157</v>
          </cell>
          <cell r="AR137">
            <v>-3.09103954739157</v>
          </cell>
        </row>
        <row r="137">
          <cell r="AT137">
            <v>0.0075</v>
          </cell>
        </row>
        <row r="137">
          <cell r="AV137">
            <v>0.0025</v>
          </cell>
          <cell r="AW137">
            <v>0.005</v>
          </cell>
          <cell r="AX137">
            <v>-0.1025</v>
          </cell>
        </row>
        <row r="137">
          <cell r="AZ137">
            <v>0.85</v>
          </cell>
          <cell r="BA137">
            <v>0.6</v>
          </cell>
          <cell r="BB137">
            <v>-0.46</v>
          </cell>
        </row>
        <row r="137">
          <cell r="BD137">
            <v>3.645</v>
          </cell>
          <cell r="BE137">
            <v>3.11167471132326</v>
          </cell>
        </row>
        <row r="137">
          <cell r="BG137">
            <v>0.65</v>
          </cell>
        </row>
        <row r="138">
          <cell r="A138">
            <v>40118</v>
          </cell>
          <cell r="B138">
            <v>3.715</v>
          </cell>
          <cell r="C138">
            <v>-0.37</v>
          </cell>
          <cell r="D138">
            <v>-0.28294407313525</v>
          </cell>
          <cell r="E138">
            <v>-0.180000000000001</v>
          </cell>
          <cell r="F138">
            <v>0.11</v>
          </cell>
          <cell r="G138">
            <v>0.3025</v>
          </cell>
          <cell r="H138">
            <v>0.23</v>
          </cell>
          <cell r="I138">
            <v>0.33</v>
          </cell>
          <cell r="J138">
            <v>0.07</v>
          </cell>
          <cell r="K138">
            <v>0.095</v>
          </cell>
          <cell r="L138">
            <v>0.65</v>
          </cell>
          <cell r="M138">
            <v>-0.24</v>
          </cell>
          <cell r="N138">
            <v>0.13</v>
          </cell>
          <cell r="O138">
            <v>0.125</v>
          </cell>
          <cell r="P138">
            <v>0.248</v>
          </cell>
          <cell r="Q138">
            <v>0.1825</v>
          </cell>
          <cell r="R138">
            <v>0.2025</v>
          </cell>
          <cell r="S138">
            <v>0.2025</v>
          </cell>
          <cell r="T138">
            <v>0.8</v>
          </cell>
          <cell r="U138">
            <v>0.2025</v>
          </cell>
          <cell r="V138">
            <v>3.345</v>
          </cell>
          <cell r="W138">
            <v>3.43205592686475</v>
          </cell>
          <cell r="X138">
            <v>3.535</v>
          </cell>
        </row>
        <row r="138">
          <cell r="Z138">
            <v>0.13</v>
          </cell>
          <cell r="AA138">
            <v>0.283725656477978</v>
          </cell>
          <cell r="AB138">
            <v>4.99506484694125</v>
          </cell>
          <cell r="AC138">
            <v>5.12506484694125</v>
          </cell>
          <cell r="AD138">
            <v>5.27879050341923</v>
          </cell>
          <cell r="AE138">
            <v>3.963</v>
          </cell>
          <cell r="AF138">
            <v>3.475</v>
          </cell>
          <cell r="AG138">
            <v>3.84</v>
          </cell>
          <cell r="AH138">
            <v>-0.135</v>
          </cell>
          <cell r="AI138">
            <v>1.57550766432121</v>
          </cell>
          <cell r="AJ138">
            <v>0.0523838392730704</v>
          </cell>
          <cell r="AK138">
            <v>0.0539702638803394</v>
          </cell>
          <cell r="AL138">
            <v>0.668272947265348</v>
          </cell>
          <cell r="AM138">
            <v>0.660271635692386</v>
          </cell>
          <cell r="AN138">
            <v>0.3025</v>
          </cell>
          <cell r="AO138">
            <v>0.124</v>
          </cell>
        </row>
        <row r="138">
          <cell r="AQ138">
            <v>-3.57353087110334</v>
          </cell>
          <cell r="AR138">
            <v>-3.20353087110334</v>
          </cell>
        </row>
        <row r="138">
          <cell r="AT138">
            <v>0.0075</v>
          </cell>
        </row>
        <row r="138">
          <cell r="AV138">
            <v>0.008</v>
          </cell>
          <cell r="AW138">
            <v>0.02</v>
          </cell>
          <cell r="AX138">
            <v>-0.005</v>
          </cell>
        </row>
        <row r="138">
          <cell r="AZ138">
            <v>1.05</v>
          </cell>
          <cell r="BA138">
            <v>0.8</v>
          </cell>
          <cell r="BB138">
            <v>-0.37</v>
          </cell>
        </row>
        <row r="138">
          <cell r="BD138">
            <v>3.805</v>
          </cell>
          <cell r="BE138">
            <v>3.35035728780706</v>
          </cell>
        </row>
        <row r="138">
          <cell r="BG138">
            <v>0.8</v>
          </cell>
        </row>
        <row r="139">
          <cell r="A139">
            <v>40148</v>
          </cell>
          <cell r="B139">
            <v>3.85</v>
          </cell>
          <cell r="C139">
            <v>-0.37</v>
          </cell>
          <cell r="D139">
            <v>-0.28297303104573</v>
          </cell>
          <cell r="E139">
            <v>-0.18</v>
          </cell>
          <cell r="F139">
            <v>0.11</v>
          </cell>
          <cell r="G139">
            <v>0.3025</v>
          </cell>
          <cell r="H139">
            <v>0.23</v>
          </cell>
          <cell r="I139">
            <v>0.33</v>
          </cell>
          <cell r="J139">
            <v>0.07</v>
          </cell>
          <cell r="K139">
            <v>0.095</v>
          </cell>
          <cell r="L139">
            <v>0.98</v>
          </cell>
          <cell r="M139">
            <v>-0.24</v>
          </cell>
          <cell r="N139">
            <v>0.13</v>
          </cell>
          <cell r="O139">
            <v>0.125</v>
          </cell>
          <cell r="P139">
            <v>0.308</v>
          </cell>
          <cell r="Q139">
            <v>0.185</v>
          </cell>
          <cell r="R139">
            <v>0.2025</v>
          </cell>
          <cell r="S139">
            <v>0.2025</v>
          </cell>
          <cell r="T139">
            <v>1</v>
          </cell>
          <cell r="U139">
            <v>0.2025</v>
          </cell>
          <cell r="V139">
            <v>3.48</v>
          </cell>
          <cell r="W139">
            <v>3.56702696895427</v>
          </cell>
          <cell r="X139">
            <v>3.67</v>
          </cell>
        </row>
        <row r="139">
          <cell r="Z139">
            <v>0.13</v>
          </cell>
          <cell r="AA139">
            <v>0.283820065168293</v>
          </cell>
          <cell r="AB139">
            <v>5.1983885620298</v>
          </cell>
          <cell r="AC139">
            <v>5.3283885620298</v>
          </cell>
          <cell r="AD139">
            <v>5.48220862719809</v>
          </cell>
          <cell r="AE139">
            <v>4.158</v>
          </cell>
          <cell r="AF139">
            <v>3.61</v>
          </cell>
          <cell r="AG139">
            <v>3.975</v>
          </cell>
          <cell r="AH139">
            <v>-0.135</v>
          </cell>
          <cell r="AI139">
            <v>1.5760319088221</v>
          </cell>
          <cell r="AJ139">
            <v>0.0525533445551902</v>
          </cell>
          <cell r="AK139">
            <v>0.0540799706166495</v>
          </cell>
          <cell r="AL139">
            <v>0.664575488709877</v>
          </cell>
          <cell r="AM139">
            <v>0.656836934671897</v>
          </cell>
          <cell r="AN139">
            <v>0.3025</v>
          </cell>
          <cell r="AO139">
            <v>0.12</v>
          </cell>
        </row>
        <row r="139">
          <cell r="AQ139">
            <v>-3.70853717513391</v>
          </cell>
          <cell r="AR139">
            <v>-3.33853717513391</v>
          </cell>
        </row>
        <row r="139">
          <cell r="AT139">
            <v>0.0075</v>
          </cell>
        </row>
        <row r="139">
          <cell r="AV139">
            <v>0.008</v>
          </cell>
          <cell r="AW139">
            <v>0.02</v>
          </cell>
          <cell r="AX139">
            <v>-0.005</v>
          </cell>
        </row>
        <row r="139">
          <cell r="AZ139">
            <v>1.25</v>
          </cell>
          <cell r="BA139">
            <v>1</v>
          </cell>
          <cell r="BB139">
            <v>-0.37</v>
          </cell>
        </row>
        <row r="139">
          <cell r="BD139">
            <v>3.94</v>
          </cell>
          <cell r="BE139">
            <v>3.4853555057818</v>
          </cell>
        </row>
        <row r="139">
          <cell r="BG139">
            <v>1.1</v>
          </cell>
        </row>
        <row r="140">
          <cell r="A140">
            <v>40179</v>
          </cell>
          <cell r="B140">
            <v>3.905</v>
          </cell>
          <cell r="C140">
            <v>-0.37</v>
          </cell>
          <cell r="D140">
            <v>-0.283003814382769</v>
          </cell>
          <cell r="E140">
            <v>-0.180000000000001</v>
          </cell>
          <cell r="F140">
            <v>0.11</v>
          </cell>
          <cell r="G140">
            <v>0.3025</v>
          </cell>
          <cell r="H140">
            <v>0.23</v>
          </cell>
          <cell r="I140">
            <v>0.33</v>
          </cell>
          <cell r="J140">
            <v>0.07</v>
          </cell>
          <cell r="K140">
            <v>0.095</v>
          </cell>
          <cell r="L140">
            <v>1.6</v>
          </cell>
          <cell r="M140">
            <v>-0.24</v>
          </cell>
          <cell r="N140">
            <v>0.13</v>
          </cell>
          <cell r="O140">
            <v>0.125</v>
          </cell>
          <cell r="P140">
            <v>0.378</v>
          </cell>
          <cell r="Q140">
            <v>0.185</v>
          </cell>
          <cell r="R140">
            <v>0.2025</v>
          </cell>
          <cell r="S140">
            <v>0.2025</v>
          </cell>
          <cell r="T140">
            <v>1</v>
          </cell>
          <cell r="U140">
            <v>0.2025</v>
          </cell>
          <cell r="V140">
            <v>3.535</v>
          </cell>
          <cell r="W140">
            <v>3.62199618561723</v>
          </cell>
          <cell r="X140">
            <v>3.725</v>
          </cell>
        </row>
        <row r="140">
          <cell r="Z140">
            <v>0.13</v>
          </cell>
          <cell r="AA140">
            <v>0.283920494039541</v>
          </cell>
          <cell r="AB140">
            <v>5.28241550752516</v>
          </cell>
          <cell r="AC140">
            <v>5.41241550752516</v>
          </cell>
          <cell r="AD140">
            <v>5.5663360015647</v>
          </cell>
          <cell r="AE140">
            <v>4.283</v>
          </cell>
          <cell r="AF140">
            <v>3.665</v>
          </cell>
          <cell r="AG140">
            <v>4.03</v>
          </cell>
          <cell r="AH140">
            <v>-0.135</v>
          </cell>
          <cell r="AI140">
            <v>1.57658958294412</v>
          </cell>
          <cell r="AJ140">
            <v>0.0527285000234463</v>
          </cell>
          <cell r="AK140">
            <v>0.0541933342483834</v>
          </cell>
          <cell r="AL140">
            <v>0.660757512320287</v>
          </cell>
          <cell r="AM140">
            <v>0.653294500674926</v>
          </cell>
          <cell r="AN140">
            <v>0.3025</v>
          </cell>
          <cell r="AO140">
            <v>0.12</v>
          </cell>
        </row>
        <row r="140">
          <cell r="AQ140">
            <v>-3.76354372421073</v>
          </cell>
          <cell r="AR140">
            <v>-3.39354372421073</v>
          </cell>
        </row>
        <row r="140">
          <cell r="AT140">
            <v>0.0075</v>
          </cell>
        </row>
        <row r="140">
          <cell r="AV140">
            <v>0.008</v>
          </cell>
          <cell r="AW140">
            <v>0.02</v>
          </cell>
          <cell r="AX140">
            <v>-0.005</v>
          </cell>
        </row>
        <row r="140">
          <cell r="AZ140">
            <v>1.25</v>
          </cell>
          <cell r="BA140">
            <v>1</v>
          </cell>
          <cell r="BB140">
            <v>-0.37</v>
          </cell>
        </row>
        <row r="140">
          <cell r="BD140">
            <v>3.995</v>
          </cell>
          <cell r="BE140">
            <v>3.5403536114226</v>
          </cell>
        </row>
        <row r="140">
          <cell r="BG140">
            <v>1.1</v>
          </cell>
        </row>
        <row r="141">
          <cell r="A141">
            <v>40210</v>
          </cell>
          <cell r="B141">
            <v>3.795</v>
          </cell>
          <cell r="C141">
            <v>-0.37</v>
          </cell>
          <cell r="D141">
            <v>-0.283035470874231</v>
          </cell>
          <cell r="E141">
            <v>-0.18</v>
          </cell>
          <cell r="F141">
            <v>0.11</v>
          </cell>
          <cell r="G141">
            <v>0.3025</v>
          </cell>
          <cell r="H141">
            <v>0.23</v>
          </cell>
          <cell r="I141">
            <v>0.33</v>
          </cell>
          <cell r="J141">
            <v>0.07</v>
          </cell>
          <cell r="K141">
            <v>0.095</v>
          </cell>
          <cell r="L141">
            <v>1.6</v>
          </cell>
          <cell r="M141">
            <v>-0.24</v>
          </cell>
          <cell r="N141">
            <v>0.13</v>
          </cell>
          <cell r="O141">
            <v>0.125</v>
          </cell>
          <cell r="P141">
            <v>0.248</v>
          </cell>
          <cell r="Q141">
            <v>0.18</v>
          </cell>
          <cell r="R141">
            <v>0.2</v>
          </cell>
          <cell r="S141">
            <v>0.2</v>
          </cell>
          <cell r="T141">
            <v>1</v>
          </cell>
          <cell r="U141">
            <v>0.2</v>
          </cell>
          <cell r="V141">
            <v>3.425</v>
          </cell>
          <cell r="W141">
            <v>3.51196452912577</v>
          </cell>
          <cell r="X141">
            <v>3.615</v>
          </cell>
        </row>
        <row r="141">
          <cell r="Z141">
            <v>0.13</v>
          </cell>
          <cell r="AA141">
            <v>0.284023845679408</v>
          </cell>
          <cell r="AB141">
            <v>5.11990353395774</v>
          </cell>
          <cell r="AC141">
            <v>5.24990353395774</v>
          </cell>
          <cell r="AD141">
            <v>5.40392737963715</v>
          </cell>
          <cell r="AE141">
            <v>4.043</v>
          </cell>
          <cell r="AF141">
            <v>3.555</v>
          </cell>
          <cell r="AG141">
            <v>3.92</v>
          </cell>
          <cell r="AH141">
            <v>-0.135</v>
          </cell>
          <cell r="AI141">
            <v>1.57716348698491</v>
          </cell>
          <cell r="AJ141">
            <v>0.0529036555019324</v>
          </cell>
          <cell r="AK141">
            <v>0.0543066978843991</v>
          </cell>
          <cell r="AL141">
            <v>0.656942515450065</v>
          </cell>
          <cell r="AM141">
            <v>0.649759029484423</v>
          </cell>
          <cell r="AN141">
            <v>0.3025</v>
          </cell>
          <cell r="AO141">
            <v>0.133</v>
          </cell>
        </row>
        <row r="141">
          <cell r="AQ141">
            <v>-3.6535503087757</v>
          </cell>
          <cell r="AR141">
            <v>-3.2835503087757</v>
          </cell>
        </row>
        <row r="141">
          <cell r="AT141">
            <v>0.0075</v>
          </cell>
        </row>
        <row r="141">
          <cell r="AV141">
            <v>0.008</v>
          </cell>
          <cell r="AW141">
            <v>0.02</v>
          </cell>
          <cell r="AX141">
            <v>-0.005</v>
          </cell>
        </row>
        <row r="141">
          <cell r="AZ141">
            <v>1.25</v>
          </cell>
          <cell r="BA141">
            <v>1</v>
          </cell>
          <cell r="BB141">
            <v>-0.37</v>
          </cell>
        </row>
        <row r="141">
          <cell r="BD141">
            <v>3.885</v>
          </cell>
          <cell r="BE141">
            <v>3.43035166333082</v>
          </cell>
        </row>
        <row r="141">
          <cell r="BG141">
            <v>1.1</v>
          </cell>
        </row>
        <row r="142">
          <cell r="A142">
            <v>40238</v>
          </cell>
          <cell r="B142">
            <v>3.695</v>
          </cell>
          <cell r="C142">
            <v>-0.37</v>
          </cell>
          <cell r="D142">
            <v>-0.283064813375312</v>
          </cell>
          <cell r="E142">
            <v>-0.18</v>
          </cell>
          <cell r="F142">
            <v>0.11</v>
          </cell>
          <cell r="G142">
            <v>0.3025</v>
          </cell>
          <cell r="H142">
            <v>0.23</v>
          </cell>
          <cell r="I142">
            <v>0.33</v>
          </cell>
          <cell r="J142">
            <v>0.07</v>
          </cell>
          <cell r="K142">
            <v>0.095</v>
          </cell>
          <cell r="L142">
            <v>0.64</v>
          </cell>
          <cell r="M142">
            <v>-0.24</v>
          </cell>
          <cell r="N142">
            <v>0.13</v>
          </cell>
          <cell r="O142">
            <v>0.125</v>
          </cell>
          <cell r="P142">
            <v>0.068</v>
          </cell>
          <cell r="Q142">
            <v>0.1775</v>
          </cell>
          <cell r="R142">
            <v>0.195</v>
          </cell>
          <cell r="S142">
            <v>0.195</v>
          </cell>
          <cell r="T142">
            <v>0.75</v>
          </cell>
          <cell r="U142">
            <v>0.195</v>
          </cell>
          <cell r="V142">
            <v>3.325</v>
          </cell>
          <cell r="W142">
            <v>3.41193518662469</v>
          </cell>
          <cell r="X142">
            <v>3.515</v>
          </cell>
        </row>
        <row r="142">
          <cell r="Z142">
            <v>0.13</v>
          </cell>
          <cell r="AA142">
            <v>0.284119709855037</v>
          </cell>
          <cell r="AB142">
            <v>4.97209492246316</v>
          </cell>
          <cell r="AC142">
            <v>5.10209492246316</v>
          </cell>
          <cell r="AD142">
            <v>5.2562146323182</v>
          </cell>
          <cell r="AE142">
            <v>3.763</v>
          </cell>
          <cell r="AF142">
            <v>3.455</v>
          </cell>
          <cell r="AG142">
            <v>3.82</v>
          </cell>
          <cell r="AH142">
            <v>-0.135</v>
          </cell>
          <cell r="AI142">
            <v>1.57769581368851</v>
          </cell>
          <cell r="AJ142">
            <v>0.0530618604590343</v>
          </cell>
          <cell r="AK142">
            <v>0.0544090908496426</v>
          </cell>
          <cell r="AL142">
            <v>0.653499443092388</v>
          </cell>
          <cell r="AM142">
            <v>0.646571764464212</v>
          </cell>
          <cell r="AN142">
            <v>0.3025</v>
          </cell>
          <cell r="AO142">
            <v>0.12</v>
          </cell>
        </row>
        <row r="142">
          <cell r="AQ142">
            <v>-3.54755628663078</v>
          </cell>
          <cell r="AR142">
            <v>-3.17755628663078</v>
          </cell>
        </row>
        <row r="142">
          <cell r="AT142">
            <v>0.0075</v>
          </cell>
        </row>
        <row r="142">
          <cell r="AV142">
            <v>0.008</v>
          </cell>
          <cell r="AW142">
            <v>0.02</v>
          </cell>
          <cell r="AX142">
            <v>-0.005</v>
          </cell>
        </row>
        <row r="142">
          <cell r="AZ142">
            <v>1</v>
          </cell>
          <cell r="BA142">
            <v>0.75</v>
          </cell>
          <cell r="BB142">
            <v>-0.37</v>
          </cell>
        </row>
        <row r="142">
          <cell r="BD142">
            <v>3.785</v>
          </cell>
          <cell r="BE142">
            <v>3.33034985763844</v>
          </cell>
        </row>
        <row r="142">
          <cell r="BG142">
            <v>0.75</v>
          </cell>
        </row>
        <row r="143">
          <cell r="A143">
            <v>40269</v>
          </cell>
          <cell r="B143">
            <v>3.525</v>
          </cell>
          <cell r="C143">
            <v>-0.45</v>
          </cell>
          <cell r="D143">
            <v>-0.36309812848555</v>
          </cell>
          <cell r="E143">
            <v>-0.383152406527347</v>
          </cell>
          <cell r="F143">
            <v>0.17</v>
          </cell>
          <cell r="G143">
            <v>0.17</v>
          </cell>
          <cell r="H143">
            <v>0.205</v>
          </cell>
          <cell r="I143">
            <v>0.165</v>
          </cell>
          <cell r="J143">
            <v>0.07</v>
          </cell>
          <cell r="K143">
            <v>0.155</v>
          </cell>
          <cell r="L143">
            <v>0.3225</v>
          </cell>
          <cell r="M143">
            <v>-0.33</v>
          </cell>
          <cell r="N143">
            <v>0.14</v>
          </cell>
          <cell r="O143">
            <v>0.06</v>
          </cell>
          <cell r="P143">
            <v>-0.25</v>
          </cell>
          <cell r="Q143">
            <v>0.1775</v>
          </cell>
          <cell r="R143">
            <v>0.19</v>
          </cell>
          <cell r="S143">
            <v>0.19</v>
          </cell>
          <cell r="T143">
            <v>0.4</v>
          </cell>
          <cell r="U143">
            <v>0.19</v>
          </cell>
          <cell r="V143">
            <v>3.075</v>
          </cell>
          <cell r="W143">
            <v>3.16190187151445</v>
          </cell>
          <cell r="X143">
            <v>3.14184759347265</v>
          </cell>
        </row>
        <row r="143">
          <cell r="Z143">
            <v>0.13</v>
          </cell>
          <cell r="AA143">
            <v>0.1</v>
          </cell>
          <cell r="AB143">
            <v>4.60001600694557</v>
          </cell>
          <cell r="AC143">
            <v>4.73001600694557</v>
          </cell>
          <cell r="AD143">
            <v>4.70001600694557</v>
          </cell>
          <cell r="AE143">
            <v>3.275</v>
          </cell>
          <cell r="AF143">
            <v>3.195</v>
          </cell>
          <cell r="AG143">
            <v>3.585</v>
          </cell>
          <cell r="AH143">
            <v>-0.195</v>
          </cell>
          <cell r="AI143">
            <v>1.5783006465769</v>
          </cell>
          <cell r="AJ143">
            <v>0.0532370159569875</v>
          </cell>
          <cell r="AK143">
            <v>0.0545224544938074</v>
          </cell>
          <cell r="AL143">
            <v>0.649690681232035</v>
          </cell>
          <cell r="AM143">
            <v>0.64304980701336</v>
          </cell>
          <cell r="AN143">
            <v>0.17</v>
          </cell>
          <cell r="AO143">
            <v>0.124</v>
          </cell>
        </row>
        <row r="143">
          <cell r="AQ143">
            <v>-3.5001803479719</v>
          </cell>
          <cell r="AR143">
            <v>-3.0501803479719</v>
          </cell>
        </row>
        <row r="143">
          <cell r="AT143">
            <v>0.0075</v>
          </cell>
        </row>
        <row r="143">
          <cell r="AV143">
            <v>0.0025</v>
          </cell>
          <cell r="AW143">
            <v>0.005</v>
          </cell>
          <cell r="AX143">
            <v>-0.1025</v>
          </cell>
        </row>
        <row r="143">
          <cell r="AZ143">
            <v>0.65</v>
          </cell>
          <cell r="BA143">
            <v>0.4</v>
          </cell>
          <cell r="BB143">
            <v>-0.45</v>
          </cell>
        </row>
        <row r="143">
          <cell r="BD143">
            <v>3.6</v>
          </cell>
          <cell r="BE143">
            <v>3.07667118983682</v>
          </cell>
        </row>
        <row r="143">
          <cell r="BG143">
            <v>0.45</v>
          </cell>
        </row>
        <row r="144">
          <cell r="A144">
            <v>40299</v>
          </cell>
          <cell r="B144">
            <v>3.536</v>
          </cell>
          <cell r="C144">
            <v>-0.45</v>
          </cell>
          <cell r="D144">
            <v>-0.363131197047049</v>
          </cell>
          <cell r="E144">
            <v>-0.383177843882345</v>
          </cell>
          <cell r="F144">
            <v>0.17</v>
          </cell>
          <cell r="G144">
            <v>0.17</v>
          </cell>
          <cell r="H144">
            <v>0.205</v>
          </cell>
          <cell r="I144">
            <v>0.165</v>
          </cell>
          <cell r="J144">
            <v>0.07</v>
          </cell>
          <cell r="K144">
            <v>0.155</v>
          </cell>
          <cell r="L144">
            <v>0.3225</v>
          </cell>
          <cell r="M144">
            <v>-0.33</v>
          </cell>
          <cell r="N144">
            <v>0.14</v>
          </cell>
          <cell r="O144">
            <v>0.06</v>
          </cell>
          <cell r="P144">
            <v>-0.25</v>
          </cell>
          <cell r="Q144">
            <v>0.1775</v>
          </cell>
          <cell r="R144">
            <v>0.185</v>
          </cell>
          <cell r="S144">
            <v>0.185</v>
          </cell>
          <cell r="T144">
            <v>0.45</v>
          </cell>
          <cell r="U144">
            <v>0.185</v>
          </cell>
          <cell r="V144">
            <v>3.086</v>
          </cell>
          <cell r="W144">
            <v>3.17286880295295</v>
          </cell>
          <cell r="X144">
            <v>3.15282215611766</v>
          </cell>
        </row>
        <row r="144">
          <cell r="Z144">
            <v>0.13</v>
          </cell>
          <cell r="AA144">
            <v>0.1</v>
          </cell>
          <cell r="AB144">
            <v>4.61822871229483</v>
          </cell>
          <cell r="AC144">
            <v>4.74822871229483</v>
          </cell>
          <cell r="AD144">
            <v>4.71822871229483</v>
          </cell>
          <cell r="AE144">
            <v>3.286</v>
          </cell>
          <cell r="AF144">
            <v>3.206</v>
          </cell>
          <cell r="AG144">
            <v>3.596</v>
          </cell>
          <cell r="AH144">
            <v>-0.195</v>
          </cell>
          <cell r="AI144">
            <v>1.57890146217723</v>
          </cell>
          <cell r="AJ144">
            <v>0.0534065212873247</v>
          </cell>
          <cell r="AK144">
            <v>0.0546321612503018</v>
          </cell>
          <cell r="AL144">
            <v>0.646008179409024</v>
          </cell>
          <cell r="AM144">
            <v>0.639648350086142</v>
          </cell>
          <cell r="AN144">
            <v>0.17</v>
          </cell>
          <cell r="AO144">
            <v>0.12</v>
          </cell>
        </row>
        <row r="144">
          <cell r="AQ144">
            <v>-3.5102057746944</v>
          </cell>
          <cell r="AR144">
            <v>-3.0602057746944</v>
          </cell>
        </row>
        <row r="144">
          <cell r="AT144">
            <v>0.0075</v>
          </cell>
        </row>
        <row r="144">
          <cell r="AV144">
            <v>0.0025</v>
          </cell>
          <cell r="AW144">
            <v>0.005</v>
          </cell>
          <cell r="AX144">
            <v>-0.1025</v>
          </cell>
        </row>
        <row r="144">
          <cell r="AZ144">
            <v>0.7</v>
          </cell>
          <cell r="BA144">
            <v>0.45</v>
          </cell>
          <cell r="BB144">
            <v>-0.45</v>
          </cell>
        </row>
        <row r="144">
          <cell r="BD144">
            <v>3.611</v>
          </cell>
          <cell r="BE144">
            <v>3.08767055390294</v>
          </cell>
        </row>
        <row r="144">
          <cell r="BG144">
            <v>0.5</v>
          </cell>
        </row>
        <row r="145">
          <cell r="A145">
            <v>40330</v>
          </cell>
          <cell r="B145">
            <v>3.586</v>
          </cell>
          <cell r="C145">
            <v>-0.45</v>
          </cell>
          <cell r="D145">
            <v>-0.363166222441322</v>
          </cell>
          <cell r="E145">
            <v>-0.383204786493325</v>
          </cell>
          <cell r="F145">
            <v>0.17</v>
          </cell>
          <cell r="G145">
            <v>0.17</v>
          </cell>
          <cell r="H145">
            <v>0.205</v>
          </cell>
          <cell r="I145">
            <v>0.165</v>
          </cell>
          <cell r="J145">
            <v>0.07</v>
          </cell>
          <cell r="K145">
            <v>0.155</v>
          </cell>
          <cell r="L145">
            <v>0.3225</v>
          </cell>
          <cell r="M145">
            <v>-0.33</v>
          </cell>
          <cell r="N145">
            <v>0.14</v>
          </cell>
          <cell r="O145">
            <v>0.06</v>
          </cell>
          <cell r="P145">
            <v>-0.25</v>
          </cell>
          <cell r="Q145">
            <v>0.1775</v>
          </cell>
          <cell r="R145">
            <v>0.185</v>
          </cell>
          <cell r="S145">
            <v>0.185</v>
          </cell>
          <cell r="T145">
            <v>0.45</v>
          </cell>
          <cell r="U145">
            <v>0.185</v>
          </cell>
          <cell r="V145">
            <v>3.136</v>
          </cell>
          <cell r="W145">
            <v>3.22283377755868</v>
          </cell>
          <cell r="X145">
            <v>3.20279521350668</v>
          </cell>
        </row>
        <row r="145">
          <cell r="Z145">
            <v>0.13</v>
          </cell>
          <cell r="AA145">
            <v>0.1</v>
          </cell>
          <cell r="AB145">
            <v>4.69494719061959</v>
          </cell>
          <cell r="AC145">
            <v>4.82494719061959</v>
          </cell>
          <cell r="AD145">
            <v>4.79494719061959</v>
          </cell>
          <cell r="AE145">
            <v>3.336</v>
          </cell>
          <cell r="AF145">
            <v>3.256</v>
          </cell>
          <cell r="AG145">
            <v>3.646</v>
          </cell>
          <cell r="AH145">
            <v>-0.195</v>
          </cell>
          <cell r="AI145">
            <v>1.57953833008493</v>
          </cell>
          <cell r="AJ145">
            <v>0.0535816768054018</v>
          </cell>
          <cell r="AK145">
            <v>0.0547455249028914</v>
          </cell>
          <cell r="AL145">
            <v>0.642206632484446</v>
          </cell>
          <cell r="AM145">
            <v>0.6361407198319</v>
          </cell>
          <cell r="AN145">
            <v>0.17</v>
          </cell>
          <cell r="AO145">
            <v>0.124</v>
          </cell>
        </row>
        <row r="145">
          <cell r="AQ145">
            <v>-3.55623270604372</v>
          </cell>
          <cell r="AR145">
            <v>-3.10623270604372</v>
          </cell>
        </row>
        <row r="145">
          <cell r="AT145">
            <v>0.0075</v>
          </cell>
        </row>
        <row r="145">
          <cell r="AV145">
            <v>0.0025</v>
          </cell>
          <cell r="AW145">
            <v>0.005</v>
          </cell>
          <cell r="AX145">
            <v>-0.1025</v>
          </cell>
        </row>
        <row r="145">
          <cell r="AZ145">
            <v>0.7</v>
          </cell>
          <cell r="BA145">
            <v>0.45</v>
          </cell>
          <cell r="BB145">
            <v>-0.45</v>
          </cell>
        </row>
        <row r="145">
          <cell r="BD145">
            <v>3.661</v>
          </cell>
          <cell r="BE145">
            <v>3.13766988033767</v>
          </cell>
        </row>
        <row r="145">
          <cell r="BG145">
            <v>0.5</v>
          </cell>
        </row>
        <row r="146">
          <cell r="A146">
            <v>40360</v>
          </cell>
          <cell r="B146">
            <v>3.635</v>
          </cell>
          <cell r="C146">
            <v>-0.45</v>
          </cell>
          <cell r="D146">
            <v>-0.363200943803571</v>
          </cell>
          <cell r="E146">
            <v>-0.383231495233516</v>
          </cell>
          <cell r="F146">
            <v>0.17</v>
          </cell>
          <cell r="G146">
            <v>0.17</v>
          </cell>
          <cell r="H146">
            <v>0.205</v>
          </cell>
          <cell r="I146">
            <v>0.165</v>
          </cell>
          <cell r="J146">
            <v>0.07</v>
          </cell>
          <cell r="K146">
            <v>0.155</v>
          </cell>
          <cell r="L146">
            <v>0.3225</v>
          </cell>
          <cell r="M146">
            <v>-0.33</v>
          </cell>
          <cell r="N146">
            <v>0.14</v>
          </cell>
          <cell r="O146">
            <v>0.06</v>
          </cell>
          <cell r="P146">
            <v>-0.25</v>
          </cell>
          <cell r="Q146">
            <v>0.1775</v>
          </cell>
          <cell r="R146">
            <v>0.185</v>
          </cell>
          <cell r="S146">
            <v>0.185</v>
          </cell>
          <cell r="T146">
            <v>0.5</v>
          </cell>
          <cell r="U146">
            <v>0.185</v>
          </cell>
          <cell r="V146">
            <v>3.185</v>
          </cell>
          <cell r="W146">
            <v>3.27179905619643</v>
          </cell>
          <cell r="X146">
            <v>3.25176850476648</v>
          </cell>
        </row>
        <row r="146">
          <cell r="Z146">
            <v>0.13</v>
          </cell>
          <cell r="AA146">
            <v>0.1</v>
          </cell>
          <cell r="AB146">
            <v>4.77021315834344</v>
          </cell>
          <cell r="AC146">
            <v>4.90021315834344</v>
          </cell>
          <cell r="AD146">
            <v>4.87021315834344</v>
          </cell>
          <cell r="AE146">
            <v>3.385</v>
          </cell>
          <cell r="AF146">
            <v>3.305</v>
          </cell>
          <cell r="AG146">
            <v>3.695</v>
          </cell>
          <cell r="AH146">
            <v>-0.195</v>
          </cell>
          <cell r="AI146">
            <v>1.58017017707667</v>
          </cell>
          <cell r="AJ146">
            <v>0.0537511821552124</v>
          </cell>
          <cell r="AK146">
            <v>0.0548552316675379</v>
          </cell>
          <cell r="AL146">
            <v>0.638531486777417</v>
          </cell>
          <cell r="AM146">
            <v>0.632753300219553</v>
          </cell>
          <cell r="AN146">
            <v>0.17</v>
          </cell>
          <cell r="AO146">
            <v>0.12</v>
          </cell>
        </row>
        <row r="146">
          <cell r="AQ146">
            <v>-3.60025940361999</v>
          </cell>
          <cell r="AR146">
            <v>-3.15025940361999</v>
          </cell>
        </row>
        <row r="146">
          <cell r="AT146">
            <v>0.0075</v>
          </cell>
        </row>
        <row r="146">
          <cell r="AV146">
            <v>0.0025</v>
          </cell>
          <cell r="AW146">
            <v>0.005</v>
          </cell>
          <cell r="AX146">
            <v>-0.1025</v>
          </cell>
        </row>
        <row r="146">
          <cell r="AZ146">
            <v>0.75</v>
          </cell>
          <cell r="BA146">
            <v>0.5</v>
          </cell>
          <cell r="BB146">
            <v>-0.45</v>
          </cell>
        </row>
        <row r="146">
          <cell r="BD146">
            <v>3.71</v>
          </cell>
          <cell r="BE146">
            <v>3.18666921261916</v>
          </cell>
        </row>
        <row r="146">
          <cell r="BG146">
            <v>0.55</v>
          </cell>
        </row>
        <row r="147">
          <cell r="A147">
            <v>40391</v>
          </cell>
          <cell r="B147">
            <v>3.69</v>
          </cell>
          <cell r="C147">
            <v>-0.45</v>
          </cell>
          <cell r="D147">
            <v>-0.363237674652868</v>
          </cell>
          <cell r="E147">
            <v>-0.383259749732976</v>
          </cell>
          <cell r="F147">
            <v>0.17</v>
          </cell>
          <cell r="G147">
            <v>0.17</v>
          </cell>
          <cell r="H147">
            <v>0.205</v>
          </cell>
          <cell r="I147">
            <v>0.165</v>
          </cell>
          <cell r="J147">
            <v>0.07</v>
          </cell>
          <cell r="K147">
            <v>0.155</v>
          </cell>
          <cell r="L147">
            <v>0.3225</v>
          </cell>
          <cell r="M147">
            <v>-0.33</v>
          </cell>
          <cell r="N147">
            <v>0.14</v>
          </cell>
          <cell r="O147">
            <v>0.06</v>
          </cell>
          <cell r="P147">
            <v>-0.25</v>
          </cell>
          <cell r="Q147">
            <v>0.1775</v>
          </cell>
          <cell r="R147">
            <v>0.185</v>
          </cell>
          <cell r="S147">
            <v>0.185</v>
          </cell>
          <cell r="T147">
            <v>0.55</v>
          </cell>
          <cell r="U147">
            <v>0.185</v>
          </cell>
          <cell r="V147">
            <v>3.24</v>
          </cell>
          <cell r="W147">
            <v>3.32676232534713</v>
          </cell>
          <cell r="X147">
            <v>3.30674025026702</v>
          </cell>
        </row>
        <row r="147">
          <cell r="Z147">
            <v>0.13</v>
          </cell>
          <cell r="AA147">
            <v>0.1</v>
          </cell>
          <cell r="AB147">
            <v>4.85464166981228</v>
          </cell>
          <cell r="AC147">
            <v>4.98464166981228</v>
          </cell>
          <cell r="AD147">
            <v>4.95464166981228</v>
          </cell>
          <cell r="AE147">
            <v>3.44</v>
          </cell>
          <cell r="AF147">
            <v>3.36</v>
          </cell>
          <cell r="AG147">
            <v>3.75</v>
          </cell>
          <cell r="AH147">
            <v>-0.195</v>
          </cell>
          <cell r="AI147">
            <v>1.58083914246465</v>
          </cell>
          <cell r="AJ147">
            <v>0.0539263376934094</v>
          </cell>
          <cell r="AK147">
            <v>0.0549685953285506</v>
          </cell>
          <cell r="AL147">
            <v>0.634737924588083</v>
          </cell>
          <cell r="AM147">
            <v>0.629260351433349</v>
          </cell>
          <cell r="AN147">
            <v>0.17</v>
          </cell>
          <cell r="AO147">
            <v>0.12</v>
          </cell>
        </row>
        <row r="147">
          <cell r="AQ147">
            <v>-3.65028764630943</v>
          </cell>
          <cell r="AR147">
            <v>-3.20028764630943</v>
          </cell>
        </row>
        <row r="147">
          <cell r="AT147">
            <v>0.0075</v>
          </cell>
        </row>
        <row r="147">
          <cell r="AV147">
            <v>0.0025</v>
          </cell>
          <cell r="AW147">
            <v>0.005</v>
          </cell>
          <cell r="AX147">
            <v>-0.1025</v>
          </cell>
        </row>
        <row r="147">
          <cell r="AZ147">
            <v>0.8</v>
          </cell>
          <cell r="BA147">
            <v>0.55</v>
          </cell>
          <cell r="BB147">
            <v>-0.45</v>
          </cell>
        </row>
        <row r="147">
          <cell r="BD147">
            <v>3.765</v>
          </cell>
          <cell r="BE147">
            <v>3.24166850625668</v>
          </cell>
        </row>
        <row r="147">
          <cell r="BG147">
            <v>0.6</v>
          </cell>
        </row>
        <row r="148">
          <cell r="A148">
            <v>40422</v>
          </cell>
          <cell r="B148">
            <v>3.66</v>
          </cell>
          <cell r="C148">
            <v>-0.45</v>
          </cell>
          <cell r="D148">
            <v>-0.363275270295672</v>
          </cell>
          <cell r="E148">
            <v>-0.38328866945821</v>
          </cell>
          <cell r="F148">
            <v>0.17</v>
          </cell>
          <cell r="G148">
            <v>0.17</v>
          </cell>
          <cell r="H148">
            <v>0.205</v>
          </cell>
          <cell r="I148">
            <v>0.165</v>
          </cell>
          <cell r="J148">
            <v>0.07</v>
          </cell>
          <cell r="K148">
            <v>0.155</v>
          </cell>
          <cell r="L148">
            <v>0.3225</v>
          </cell>
          <cell r="M148">
            <v>-0.33</v>
          </cell>
          <cell r="N148">
            <v>0.14</v>
          </cell>
          <cell r="O148">
            <v>0.06</v>
          </cell>
          <cell r="P148">
            <v>-0.25</v>
          </cell>
          <cell r="Q148">
            <v>0.1775</v>
          </cell>
          <cell r="R148">
            <v>0.185</v>
          </cell>
          <cell r="S148">
            <v>0.185</v>
          </cell>
          <cell r="T148">
            <v>0.55</v>
          </cell>
          <cell r="U148">
            <v>0.185</v>
          </cell>
          <cell r="V148">
            <v>3.21</v>
          </cell>
          <cell r="W148">
            <v>3.29672472970433</v>
          </cell>
          <cell r="X148">
            <v>3.27671133054179</v>
          </cell>
        </row>
        <row r="148">
          <cell r="Z148">
            <v>0.13</v>
          </cell>
          <cell r="AA148">
            <v>0.1</v>
          </cell>
          <cell r="AB148">
            <v>4.81177631135555</v>
          </cell>
          <cell r="AC148">
            <v>4.94177631135555</v>
          </cell>
          <cell r="AD148">
            <v>4.91177631135555</v>
          </cell>
          <cell r="AE148">
            <v>3.41</v>
          </cell>
          <cell r="AF148">
            <v>3.33</v>
          </cell>
          <cell r="AG148">
            <v>3.72</v>
          </cell>
          <cell r="AH148">
            <v>-0.195</v>
          </cell>
          <cell r="AI148">
            <v>1.58152444484534</v>
          </cell>
          <cell r="AJ148">
            <v>0.0541014932418302</v>
          </cell>
          <cell r="AK148">
            <v>0.0550819589938447</v>
          </cell>
          <cell r="AL148">
            <v>0.630948711416971</v>
          </cell>
          <cell r="AM148">
            <v>0.625774997209088</v>
          </cell>
          <cell r="AN148">
            <v>0.17</v>
          </cell>
          <cell r="AO148">
            <v>0.124</v>
          </cell>
        </row>
        <row r="148">
          <cell r="AQ148">
            <v>-3.63131655394659</v>
          </cell>
          <cell r="AR148">
            <v>-3.18131655394659</v>
          </cell>
        </row>
        <row r="148">
          <cell r="AT148">
            <v>0.0075</v>
          </cell>
        </row>
        <row r="148">
          <cell r="AV148">
            <v>0.0025</v>
          </cell>
          <cell r="AW148">
            <v>0.005</v>
          </cell>
          <cell r="AX148">
            <v>-0.1025</v>
          </cell>
        </row>
        <row r="148">
          <cell r="AZ148">
            <v>0.8</v>
          </cell>
          <cell r="BA148">
            <v>0.55</v>
          </cell>
          <cell r="BB148">
            <v>-0.45</v>
          </cell>
        </row>
        <row r="148">
          <cell r="BD148">
            <v>3.735</v>
          </cell>
          <cell r="BE148">
            <v>3.21166778326355</v>
          </cell>
        </row>
        <row r="148">
          <cell r="BG148">
            <v>0.6</v>
          </cell>
        </row>
        <row r="149">
          <cell r="A149">
            <v>40452</v>
          </cell>
          <cell r="B149">
            <v>3.665</v>
          </cell>
          <cell r="C149">
            <v>-0.45</v>
          </cell>
          <cell r="D149">
            <v>-0.363312475328459</v>
          </cell>
          <cell r="E149">
            <v>-0.3833172887142</v>
          </cell>
          <cell r="F149">
            <v>0.17</v>
          </cell>
          <cell r="G149">
            <v>0.17</v>
          </cell>
          <cell r="H149">
            <v>0.205</v>
          </cell>
          <cell r="I149">
            <v>0.165</v>
          </cell>
          <cell r="J149">
            <v>0.07</v>
          </cell>
          <cell r="K149">
            <v>0.155</v>
          </cell>
          <cell r="L149">
            <v>0.3225</v>
          </cell>
          <cell r="M149">
            <v>-0.33</v>
          </cell>
          <cell r="N149">
            <v>0.14</v>
          </cell>
          <cell r="O149">
            <v>0.06</v>
          </cell>
          <cell r="P149">
            <v>-0.25</v>
          </cell>
          <cell r="Q149">
            <v>0.1775</v>
          </cell>
          <cell r="R149">
            <v>0.185</v>
          </cell>
          <cell r="S149">
            <v>0.185</v>
          </cell>
          <cell r="T149">
            <v>0.6</v>
          </cell>
          <cell r="U149">
            <v>0.185</v>
          </cell>
          <cell r="V149">
            <v>3.215</v>
          </cell>
          <cell r="W149">
            <v>3.30168752467154</v>
          </cell>
          <cell r="X149">
            <v>3.2816827112858</v>
          </cell>
        </row>
        <row r="149">
          <cell r="Z149">
            <v>0.13</v>
          </cell>
          <cell r="AA149">
            <v>0.1</v>
          </cell>
          <cell r="AB149">
            <v>4.82133965162359</v>
          </cell>
          <cell r="AC149">
            <v>4.95133965162359</v>
          </cell>
          <cell r="AD149">
            <v>4.92133965162359</v>
          </cell>
          <cell r="AE149">
            <v>3.415</v>
          </cell>
          <cell r="AF149">
            <v>3.335</v>
          </cell>
          <cell r="AG149">
            <v>3.725</v>
          </cell>
          <cell r="AH149">
            <v>-0.195</v>
          </cell>
          <cell r="AI149">
            <v>1.58220321228099</v>
          </cell>
          <cell r="AJ149">
            <v>0.0542709986210035</v>
          </cell>
          <cell r="AK149">
            <v>0.0551916657707845</v>
          </cell>
          <cell r="AL149">
            <v>0.627286054659569</v>
          </cell>
          <cell r="AM149">
            <v>0.622409388374164</v>
          </cell>
          <cell r="AN149">
            <v>0.17</v>
          </cell>
          <cell r="AO149">
            <v>0.12</v>
          </cell>
        </row>
        <row r="149">
          <cell r="AQ149">
            <v>-3.64634516124009</v>
          </cell>
          <cell r="AR149">
            <v>-3.19634516124009</v>
          </cell>
        </row>
        <row r="149">
          <cell r="AT149">
            <v>0.0075</v>
          </cell>
        </row>
        <row r="149">
          <cell r="AV149">
            <v>0.0025</v>
          </cell>
          <cell r="AW149">
            <v>0.005</v>
          </cell>
          <cell r="AX149">
            <v>-0.1025</v>
          </cell>
        </row>
        <row r="149">
          <cell r="AZ149">
            <v>0.85</v>
          </cell>
          <cell r="BA149">
            <v>0.6</v>
          </cell>
          <cell r="BB149">
            <v>-0.45</v>
          </cell>
        </row>
        <row r="149">
          <cell r="BD149">
            <v>3.74</v>
          </cell>
          <cell r="BE149">
            <v>3.21666706778215</v>
          </cell>
        </row>
        <row r="149">
          <cell r="BG149">
            <v>0.65</v>
          </cell>
        </row>
        <row r="150">
          <cell r="A150">
            <v>40483</v>
          </cell>
          <cell r="B150">
            <v>3.81</v>
          </cell>
          <cell r="C150">
            <v>-0.41</v>
          </cell>
          <cell r="D150">
            <v>-0.323351768774733</v>
          </cell>
          <cell r="E150">
            <v>-0.18</v>
          </cell>
          <cell r="F150">
            <v>0.11</v>
          </cell>
          <cell r="G150">
            <v>0.2975</v>
          </cell>
          <cell r="H150">
            <v>0.23</v>
          </cell>
          <cell r="I150">
            <v>0.33</v>
          </cell>
          <cell r="J150">
            <v>0.07</v>
          </cell>
          <cell r="K150">
            <v>0.095</v>
          </cell>
          <cell r="L150">
            <v>0.65</v>
          </cell>
          <cell r="M150">
            <v>-0.24</v>
          </cell>
          <cell r="N150">
            <v>0.15</v>
          </cell>
          <cell r="O150">
            <v>0.125</v>
          </cell>
          <cell r="P150">
            <v>0.248</v>
          </cell>
          <cell r="Q150">
            <v>0.1775</v>
          </cell>
          <cell r="R150">
            <v>0.185</v>
          </cell>
          <cell r="S150">
            <v>0.185</v>
          </cell>
          <cell r="T150">
            <v>0.8</v>
          </cell>
          <cell r="U150">
            <v>0.185</v>
          </cell>
          <cell r="V150">
            <v>3.4</v>
          </cell>
          <cell r="W150">
            <v>3.48664823122527</v>
          </cell>
          <cell r="X150">
            <v>3.63</v>
          </cell>
        </row>
        <row r="150">
          <cell r="Z150">
            <v>0.13</v>
          </cell>
          <cell r="AA150">
            <v>0.345073402851884</v>
          </cell>
          <cell r="AB150">
            <v>5.10108508563654</v>
          </cell>
          <cell r="AC150">
            <v>5.23108508563654</v>
          </cell>
          <cell r="AD150">
            <v>5.44615848848842</v>
          </cell>
          <cell r="AE150">
            <v>4.058</v>
          </cell>
          <cell r="AF150">
            <v>3.57</v>
          </cell>
          <cell r="AG150">
            <v>3.935</v>
          </cell>
          <cell r="AH150">
            <v>-0.135</v>
          </cell>
          <cell r="AI150">
            <v>1.58292071356216</v>
          </cell>
          <cell r="AJ150">
            <v>0.0544461541895398</v>
          </cell>
          <cell r="AK150">
            <v>0.0553050294445008</v>
          </cell>
          <cell r="AL150">
            <v>0.623505964640691</v>
          </cell>
          <cell r="AM150">
            <v>0.61893923646012</v>
          </cell>
          <cell r="AN150">
            <v>0.2975</v>
          </cell>
          <cell r="AO150">
            <v>0.124</v>
          </cell>
        </row>
        <row r="150">
          <cell r="AQ150">
            <v>-3.62873821333755</v>
          </cell>
          <cell r="AR150">
            <v>-3.21873821333755</v>
          </cell>
        </row>
        <row r="150">
          <cell r="AT150">
            <v>0.0075</v>
          </cell>
        </row>
        <row r="150">
          <cell r="AV150">
            <v>0.008</v>
          </cell>
          <cell r="AW150">
            <v>0.02</v>
          </cell>
          <cell r="AX150">
            <v>-0.005</v>
          </cell>
        </row>
        <row r="150">
          <cell r="AZ150">
            <v>1.05</v>
          </cell>
        </row>
        <row r="150">
          <cell r="BB150">
            <v>-0.41</v>
          </cell>
        </row>
        <row r="150">
          <cell r="BD150">
            <v>3.9</v>
          </cell>
          <cell r="BE150">
            <v>3.40533219884463</v>
          </cell>
        </row>
        <row r="150">
          <cell r="BG150">
            <v>0.8</v>
          </cell>
        </row>
        <row r="151">
          <cell r="A151">
            <v>40513</v>
          </cell>
          <cell r="B151">
            <v>3.945</v>
          </cell>
          <cell r="C151">
            <v>-0.41</v>
          </cell>
          <cell r="D151">
            <v>-0.323390614294332</v>
          </cell>
          <cell r="E151">
            <v>-0.180000000000001</v>
          </cell>
          <cell r="F151">
            <v>0.11</v>
          </cell>
          <cell r="G151">
            <v>0.2975</v>
          </cell>
          <cell r="H151">
            <v>0.23</v>
          </cell>
          <cell r="I151">
            <v>0.33</v>
          </cell>
          <cell r="J151">
            <v>0.07</v>
          </cell>
          <cell r="K151">
            <v>0.095</v>
          </cell>
          <cell r="L151">
            <v>0.98</v>
          </cell>
          <cell r="M151">
            <v>-0.24</v>
          </cell>
          <cell r="N151">
            <v>0.15</v>
          </cell>
          <cell r="O151">
            <v>0.125</v>
          </cell>
          <cell r="P151">
            <v>0.308</v>
          </cell>
          <cell r="Q151">
            <v>0.1775</v>
          </cell>
          <cell r="R151">
            <v>0.185</v>
          </cell>
          <cell r="S151">
            <v>0.185</v>
          </cell>
          <cell r="T151">
            <v>1</v>
          </cell>
          <cell r="U151">
            <v>0.185</v>
          </cell>
          <cell r="V151">
            <v>3.535</v>
          </cell>
          <cell r="W151">
            <v>3.62160938570567</v>
          </cell>
          <cell r="X151">
            <v>3.765</v>
          </cell>
        </row>
        <row r="151">
          <cell r="Z151">
            <v>0.13</v>
          </cell>
          <cell r="AA151">
            <v>0.345228173094447</v>
          </cell>
          <cell r="AB151">
            <v>5.30600692125597</v>
          </cell>
          <cell r="AC151">
            <v>5.43600692125597</v>
          </cell>
          <cell r="AD151">
            <v>5.65123509435041</v>
          </cell>
          <cell r="AE151">
            <v>4.253</v>
          </cell>
          <cell r="AF151">
            <v>3.705</v>
          </cell>
          <cell r="AG151">
            <v>4.07</v>
          </cell>
          <cell r="AH151">
            <v>-0.135</v>
          </cell>
          <cell r="AI151">
            <v>1.58363067561885</v>
          </cell>
          <cell r="AJ151">
            <v>0.0546156595881779</v>
          </cell>
          <cell r="AK151">
            <v>0.0554147362295909</v>
          </cell>
          <cell r="AL151">
            <v>0.619852496085738</v>
          </cell>
          <cell r="AM151">
            <v>0.61558850317339</v>
          </cell>
          <cell r="AN151">
            <v>0.2975</v>
          </cell>
          <cell r="AO151">
            <v>0.12</v>
          </cell>
        </row>
        <row r="151">
          <cell r="AQ151">
            <v>-3.76374633426079</v>
          </cell>
          <cell r="AR151">
            <v>-3.35374633426079</v>
          </cell>
        </row>
        <row r="151">
          <cell r="AT151">
            <v>0.0075</v>
          </cell>
        </row>
        <row r="151">
          <cell r="AV151">
            <v>0.008</v>
          </cell>
          <cell r="AW151">
            <v>0.02</v>
          </cell>
          <cell r="AX151">
            <v>-0.005</v>
          </cell>
        </row>
        <row r="151">
          <cell r="AZ151">
            <v>1.25</v>
          </cell>
        </row>
        <row r="151">
          <cell r="BB151">
            <v>-0.41</v>
          </cell>
        </row>
        <row r="151">
          <cell r="BD151">
            <v>4.035</v>
          </cell>
          <cell r="BE151">
            <v>3.54032980835112</v>
          </cell>
        </row>
        <row r="151">
          <cell r="BG151">
            <v>1.1</v>
          </cell>
        </row>
        <row r="152">
          <cell r="A152">
            <v>40544</v>
          </cell>
          <cell r="B152">
            <v>4</v>
          </cell>
          <cell r="C152">
            <v>-0.41</v>
          </cell>
          <cell r="D152">
            <v>-0.323431600228109</v>
          </cell>
          <cell r="E152">
            <v>-0.18</v>
          </cell>
          <cell r="F152">
            <v>0.11</v>
          </cell>
          <cell r="G152">
            <v>0.2975</v>
          </cell>
          <cell r="H152">
            <v>0.23</v>
          </cell>
          <cell r="I152">
            <v>0.33</v>
          </cell>
          <cell r="J152">
            <v>0.07</v>
          </cell>
          <cell r="K152">
            <v>0.095</v>
          </cell>
          <cell r="L152">
            <v>1.6</v>
          </cell>
          <cell r="M152">
            <v>-0.24</v>
          </cell>
          <cell r="N152">
            <v>0.15</v>
          </cell>
          <cell r="O152">
            <v>0.125</v>
          </cell>
          <cell r="P152">
            <v>0.378</v>
          </cell>
          <cell r="Q152">
            <v>0.1775</v>
          </cell>
          <cell r="R152">
            <v>0.185</v>
          </cell>
          <cell r="S152">
            <v>0.185</v>
          </cell>
          <cell r="T152">
            <v>1</v>
          </cell>
          <cell r="U152">
            <v>0.185</v>
          </cell>
          <cell r="V152">
            <v>3.59</v>
          </cell>
          <cell r="W152">
            <v>3.67656839977189</v>
          </cell>
          <cell r="X152">
            <v>3.82</v>
          </cell>
        </row>
        <row r="152">
          <cell r="Z152">
            <v>0.13</v>
          </cell>
          <cell r="AA152">
            <v>0.345391621871111</v>
          </cell>
          <cell r="AB152">
            <v>5.39111270659691</v>
          </cell>
          <cell r="AC152">
            <v>5.52111270659691</v>
          </cell>
          <cell r="AD152">
            <v>5.73650432846802</v>
          </cell>
          <cell r="AE152">
            <v>4.378</v>
          </cell>
          <cell r="AF152">
            <v>3.76</v>
          </cell>
          <cell r="AG152">
            <v>4.125</v>
          </cell>
          <cell r="AH152">
            <v>-0.135</v>
          </cell>
          <cell r="AI152">
            <v>1.58438044784716</v>
          </cell>
          <cell r="AJ152">
            <v>0.0547908151768257</v>
          </cell>
          <cell r="AK152">
            <v>0.0555280999117276</v>
          </cell>
          <cell r="AL152">
            <v>0.616082268775597</v>
          </cell>
          <cell r="AM152">
            <v>0.612133889949436</v>
          </cell>
          <cell r="AN152">
            <v>0.2975</v>
          </cell>
          <cell r="AO152">
            <v>0.12</v>
          </cell>
        </row>
        <row r="152">
          <cell r="AQ152">
            <v>-3.8187547681966</v>
          </cell>
          <cell r="AR152">
            <v>-3.4087547681966</v>
          </cell>
        </row>
        <row r="152">
          <cell r="AT152">
            <v>0.0075</v>
          </cell>
        </row>
        <row r="152">
          <cell r="AV152">
            <v>0.008</v>
          </cell>
          <cell r="AW152">
            <v>0.02</v>
          </cell>
          <cell r="AX152">
            <v>-0.005</v>
          </cell>
        </row>
        <row r="152">
          <cell r="AZ152">
            <v>1.25</v>
          </cell>
        </row>
        <row r="152">
          <cell r="BB152">
            <v>-0.41</v>
          </cell>
        </row>
        <row r="152">
          <cell r="BD152">
            <v>4.09</v>
          </cell>
          <cell r="BE152">
            <v>3.59532728613981</v>
          </cell>
        </row>
        <row r="152">
          <cell r="BG152">
            <v>1.1</v>
          </cell>
        </row>
        <row r="153">
          <cell r="A153">
            <v>40575</v>
          </cell>
          <cell r="B153">
            <v>3.89</v>
          </cell>
          <cell r="C153">
            <v>-0.41</v>
          </cell>
          <cell r="D153">
            <v>-0.323473444179643</v>
          </cell>
          <cell r="E153">
            <v>-0.18</v>
          </cell>
          <cell r="F153">
            <v>0.11</v>
          </cell>
          <cell r="G153">
            <v>0.2975</v>
          </cell>
          <cell r="H153">
            <v>0.23</v>
          </cell>
          <cell r="I153">
            <v>0.33</v>
          </cell>
          <cell r="J153">
            <v>0.07</v>
          </cell>
          <cell r="K153">
            <v>0.095</v>
          </cell>
          <cell r="L153">
            <v>1.6</v>
          </cell>
          <cell r="M153">
            <v>-0.24</v>
          </cell>
          <cell r="N153">
            <v>0.15</v>
          </cell>
          <cell r="O153">
            <v>0.125</v>
          </cell>
          <cell r="P153">
            <v>0.248</v>
          </cell>
          <cell r="Q153">
            <v>0.1775</v>
          </cell>
          <cell r="R153">
            <v>0.185</v>
          </cell>
          <cell r="S153">
            <v>0.185</v>
          </cell>
          <cell r="T153">
            <v>1</v>
          </cell>
          <cell r="U153">
            <v>0.185</v>
          </cell>
          <cell r="V153">
            <v>3.48</v>
          </cell>
          <cell r="W153">
            <v>3.56652655582036</v>
          </cell>
          <cell r="X153">
            <v>3.71</v>
          </cell>
        </row>
        <row r="153">
          <cell r="Z153">
            <v>0.13</v>
          </cell>
          <cell r="AA153">
            <v>0.345558652098405</v>
          </cell>
          <cell r="AB153">
            <v>5.22845264914107</v>
          </cell>
          <cell r="AC153">
            <v>5.35845264914107</v>
          </cell>
          <cell r="AD153">
            <v>5.57401130123948</v>
          </cell>
          <cell r="AE153">
            <v>4.138</v>
          </cell>
          <cell r="AF153">
            <v>3.65</v>
          </cell>
          <cell r="AG153">
            <v>4.015</v>
          </cell>
          <cell r="AH153">
            <v>-0.135</v>
          </cell>
          <cell r="AI153">
            <v>1.5851466489058</v>
          </cell>
          <cell r="AJ153">
            <v>0.0549659707756938</v>
          </cell>
          <cell r="AK153">
            <v>0.0556414635981439</v>
          </cell>
          <cell r="AL153">
            <v>0.612317333120812</v>
          </cell>
          <cell r="AM153">
            <v>0.608687300052296</v>
          </cell>
          <cell r="AN153">
            <v>0.2975</v>
          </cell>
          <cell r="AO153">
            <v>0.133</v>
          </cell>
        </row>
        <row r="153">
          <cell r="AQ153">
            <v>-3.70876324514558</v>
          </cell>
          <cell r="AR153">
            <v>-3.29876324514558</v>
          </cell>
        </row>
        <row r="153">
          <cell r="AT153">
            <v>0.0075</v>
          </cell>
        </row>
        <row r="153">
          <cell r="AV153">
            <v>0.008</v>
          </cell>
          <cell r="AW153">
            <v>0.02</v>
          </cell>
          <cell r="AX153">
            <v>-0.005</v>
          </cell>
        </row>
        <row r="153">
          <cell r="AZ153">
            <v>1.25</v>
          </cell>
        </row>
        <row r="153">
          <cell r="BB153">
            <v>-0.41</v>
          </cell>
        </row>
        <row r="153">
          <cell r="BD153">
            <v>3.98</v>
          </cell>
          <cell r="BE153">
            <v>3.48532471112741</v>
          </cell>
        </row>
        <row r="153">
          <cell r="BG153">
            <v>1.1</v>
          </cell>
        </row>
        <row r="154">
          <cell r="A154">
            <v>40603</v>
          </cell>
          <cell r="B154">
            <v>3.79</v>
          </cell>
          <cell r="C154">
            <v>-0.41</v>
          </cell>
          <cell r="D154">
            <v>-0.323511974997426</v>
          </cell>
          <cell r="E154">
            <v>-0.18</v>
          </cell>
          <cell r="F154">
            <v>0.11</v>
          </cell>
          <cell r="G154">
            <v>0.2975</v>
          </cell>
          <cell r="H154">
            <v>0.23</v>
          </cell>
          <cell r="I154">
            <v>0.33</v>
          </cell>
          <cell r="J154">
            <v>0.07</v>
          </cell>
          <cell r="K154">
            <v>0.095</v>
          </cell>
          <cell r="L154">
            <v>0.64</v>
          </cell>
          <cell r="M154">
            <v>-0.24</v>
          </cell>
          <cell r="N154">
            <v>0.15</v>
          </cell>
          <cell r="O154">
            <v>0.125</v>
          </cell>
          <cell r="P154">
            <v>0.068</v>
          </cell>
          <cell r="Q154">
            <v>0.1725</v>
          </cell>
          <cell r="R154">
            <v>0.18</v>
          </cell>
          <cell r="S154">
            <v>0.18</v>
          </cell>
          <cell r="T154">
            <v>0.75</v>
          </cell>
          <cell r="U154">
            <v>0.18</v>
          </cell>
          <cell r="V154">
            <v>3.38</v>
          </cell>
          <cell r="W154">
            <v>3.46648802500257</v>
          </cell>
          <cell r="X154">
            <v>3.61</v>
          </cell>
        </row>
        <row r="154">
          <cell r="Z154">
            <v>0.13</v>
          </cell>
          <cell r="AA154">
            <v>0.34571260008666</v>
          </cell>
          <cell r="AB154">
            <v>5.08047212301267</v>
          </cell>
          <cell r="AC154">
            <v>5.21047212301267</v>
          </cell>
          <cell r="AD154">
            <v>5.42618472309933</v>
          </cell>
          <cell r="AE154">
            <v>3.858</v>
          </cell>
          <cell r="AF154">
            <v>3.55</v>
          </cell>
          <cell r="AG154">
            <v>3.915</v>
          </cell>
          <cell r="AH154">
            <v>-0.135</v>
          </cell>
          <cell r="AI154">
            <v>1.58585283911753</v>
          </cell>
          <cell r="AJ154">
            <v>0.0551241758415184</v>
          </cell>
          <cell r="AK154">
            <v>0.0557438566089084</v>
          </cell>
          <cell r="AL154">
            <v>0.608921449250286</v>
          </cell>
          <cell r="AM154">
            <v>0.605581217291562</v>
          </cell>
          <cell r="AN154">
            <v>0.2975</v>
          </cell>
          <cell r="AO154">
            <v>0.12</v>
          </cell>
        </row>
        <row r="154">
          <cell r="AQ154">
            <v>-3.60277093871901</v>
          </cell>
          <cell r="AR154">
            <v>-3.19277093871901</v>
          </cell>
        </row>
        <row r="154">
          <cell r="AT154">
            <v>0.0075</v>
          </cell>
        </row>
        <row r="154">
          <cell r="AV154">
            <v>0.008</v>
          </cell>
          <cell r="AW154">
            <v>0.02</v>
          </cell>
          <cell r="AX154">
            <v>-0.005</v>
          </cell>
        </row>
        <row r="154">
          <cell r="AZ154">
            <v>1</v>
          </cell>
        </row>
        <row r="154">
          <cell r="BB154">
            <v>-0.41</v>
          </cell>
        </row>
        <row r="154">
          <cell r="BD154">
            <v>3.88</v>
          </cell>
          <cell r="BE154">
            <v>3.38532234000016</v>
          </cell>
        </row>
        <row r="154">
          <cell r="BG154">
            <v>0.75</v>
          </cell>
        </row>
        <row r="155">
          <cell r="A155">
            <v>40634</v>
          </cell>
          <cell r="B155">
            <v>3.62</v>
          </cell>
          <cell r="C155">
            <v>-0.48</v>
          </cell>
          <cell r="D155">
            <v>-0.393555447930176</v>
          </cell>
          <cell r="E155">
            <v>-0.41350419071552</v>
          </cell>
          <cell r="F155">
            <v>0.17</v>
          </cell>
          <cell r="G155">
            <v>0.17</v>
          </cell>
          <cell r="H155">
            <v>0.205</v>
          </cell>
          <cell r="I155">
            <v>0.165</v>
          </cell>
          <cell r="J155">
            <v>0.07</v>
          </cell>
          <cell r="K155">
            <v>0.155</v>
          </cell>
          <cell r="L155">
            <v>0.3225</v>
          </cell>
          <cell r="M155">
            <v>-0.33</v>
          </cell>
          <cell r="N155">
            <v>0.17</v>
          </cell>
          <cell r="O155">
            <v>0</v>
          </cell>
          <cell r="P155">
            <v>-0.25</v>
          </cell>
          <cell r="Q155">
            <v>0.1725</v>
          </cell>
          <cell r="R155">
            <v>0.18</v>
          </cell>
          <cell r="S155">
            <v>0.18</v>
          </cell>
          <cell r="T155">
            <v>0.4</v>
          </cell>
          <cell r="U155">
            <v>0.18</v>
          </cell>
          <cell r="V155">
            <v>3.14</v>
          </cell>
          <cell r="W155">
            <v>3.22644455206982</v>
          </cell>
          <cell r="X155">
            <v>3.20649580928448</v>
          </cell>
        </row>
        <row r="155">
          <cell r="Z155">
            <v>0.13</v>
          </cell>
          <cell r="AA155">
            <v>0.1</v>
          </cell>
          <cell r="AB155">
            <v>4.7221020900228</v>
          </cell>
          <cell r="AC155">
            <v>4.8521020900228</v>
          </cell>
          <cell r="AD155">
            <v>4.8221020900228</v>
          </cell>
          <cell r="AE155">
            <v>3.37</v>
          </cell>
          <cell r="AF155">
            <v>3.29</v>
          </cell>
          <cell r="AG155">
            <v>3.62</v>
          </cell>
          <cell r="AH155">
            <v>-0.195</v>
          </cell>
          <cell r="AI155">
            <v>1.58665036391436</v>
          </cell>
          <cell r="AJ155">
            <v>0.055299331459834</v>
          </cell>
          <cell r="AK155">
            <v>0.0558572203034684</v>
          </cell>
          <cell r="AL155">
            <v>0.605167097753472</v>
          </cell>
          <cell r="AM155">
            <v>0.602150129110463</v>
          </cell>
          <cell r="AN155">
            <v>0.17</v>
          </cell>
          <cell r="AO155">
            <v>0.124</v>
          </cell>
        </row>
        <row r="155">
          <cell r="AQ155">
            <v>-3.59553198511875</v>
          </cell>
          <cell r="AR155">
            <v>-3.11553198511875</v>
          </cell>
        </row>
        <row r="155">
          <cell r="AT155">
            <v>0.0075</v>
          </cell>
        </row>
        <row r="155">
          <cell r="AV155">
            <v>0.0025</v>
          </cell>
          <cell r="AW155">
            <v>0.005</v>
          </cell>
          <cell r="AX155">
            <v>-0.1025</v>
          </cell>
        </row>
        <row r="155">
          <cell r="AZ155">
            <v>0.65</v>
          </cell>
        </row>
        <row r="155">
          <cell r="BB155">
            <v>-0.48</v>
          </cell>
        </row>
        <row r="155">
          <cell r="BD155">
            <v>3.695</v>
          </cell>
          <cell r="BE155">
            <v>3.14166239523211</v>
          </cell>
        </row>
        <row r="155">
          <cell r="BG155">
            <v>0.45</v>
          </cell>
        </row>
        <row r="156">
          <cell r="A156">
            <v>40664</v>
          </cell>
          <cell r="B156">
            <v>3.631</v>
          </cell>
          <cell r="C156">
            <v>-0.48</v>
          </cell>
          <cell r="D156">
            <v>-0.393598331405507</v>
          </cell>
          <cell r="E156">
            <v>-0.413537178004236</v>
          </cell>
          <cell r="F156">
            <v>0.17</v>
          </cell>
          <cell r="G156">
            <v>0.17</v>
          </cell>
          <cell r="H156">
            <v>0.205</v>
          </cell>
          <cell r="I156">
            <v>0.165</v>
          </cell>
          <cell r="J156">
            <v>0.07</v>
          </cell>
          <cell r="K156">
            <v>0.155</v>
          </cell>
          <cell r="L156">
            <v>0.3225</v>
          </cell>
          <cell r="M156">
            <v>-0.33</v>
          </cell>
          <cell r="N156">
            <v>0.17</v>
          </cell>
          <cell r="O156">
            <v>0</v>
          </cell>
          <cell r="P156">
            <v>-0.1</v>
          </cell>
          <cell r="Q156">
            <v>0.1725</v>
          </cell>
          <cell r="R156">
            <v>0.18</v>
          </cell>
          <cell r="S156">
            <v>0.18</v>
          </cell>
          <cell r="T156">
            <v>0.45</v>
          </cell>
          <cell r="U156">
            <v>0.18</v>
          </cell>
          <cell r="V156">
            <v>3.151</v>
          </cell>
          <cell r="W156">
            <v>3.23740166859449</v>
          </cell>
          <cell r="X156">
            <v>3.21746282199576</v>
          </cell>
        </row>
        <row r="156">
          <cell r="Z156">
            <v>0.13</v>
          </cell>
          <cell r="AA156">
            <v>0.1</v>
          </cell>
          <cell r="AB156">
            <v>4.74099640277208</v>
          </cell>
          <cell r="AC156">
            <v>4.87099640277208</v>
          </cell>
          <cell r="AD156">
            <v>4.84099640277208</v>
          </cell>
          <cell r="AE156">
            <v>3.531</v>
          </cell>
          <cell r="AF156">
            <v>3.301</v>
          </cell>
          <cell r="AG156">
            <v>3.631</v>
          </cell>
          <cell r="AH156">
            <v>-0.195</v>
          </cell>
          <cell r="AI156">
            <v>1.58743786122599</v>
          </cell>
          <cell r="AJ156">
            <v>0.0554688369066416</v>
          </cell>
          <cell r="AK156">
            <v>0.0559669271087291</v>
          </cell>
          <cell r="AL156">
            <v>0.601539401109348</v>
          </cell>
          <cell r="AM156">
            <v>0.598837589577443</v>
          </cell>
          <cell r="AN156">
            <v>0.17</v>
          </cell>
          <cell r="AO156">
            <v>0.12</v>
          </cell>
        </row>
        <row r="156">
          <cell r="AQ156">
            <v>-3.6055649586192</v>
          </cell>
          <cell r="AR156">
            <v>-3.1255649586192</v>
          </cell>
        </row>
        <row r="156">
          <cell r="AT156">
            <v>0.0075</v>
          </cell>
        </row>
        <row r="156">
          <cell r="AV156">
            <v>0.0025</v>
          </cell>
          <cell r="AW156">
            <v>0.005</v>
          </cell>
          <cell r="AX156">
            <v>-0.1025</v>
          </cell>
        </row>
        <row r="156">
          <cell r="AZ156">
            <v>0.7</v>
          </cell>
        </row>
        <row r="156">
          <cell r="BB156">
            <v>-0.48</v>
          </cell>
        </row>
        <row r="156">
          <cell r="BD156">
            <v>3.706</v>
          </cell>
          <cell r="BE156">
            <v>3.15266157054989</v>
          </cell>
        </row>
        <row r="156">
          <cell r="BG156">
            <v>0.5</v>
          </cell>
        </row>
        <row r="157">
          <cell r="A157">
            <v>40695</v>
          </cell>
          <cell r="B157">
            <v>3.681</v>
          </cell>
          <cell r="C157">
            <v>-0.48</v>
          </cell>
          <cell r="D157">
            <v>-0.393643482842705</v>
          </cell>
          <cell r="E157">
            <v>-0.413571909879004</v>
          </cell>
          <cell r="F157">
            <v>0.17</v>
          </cell>
          <cell r="G157">
            <v>0.17</v>
          </cell>
          <cell r="H157">
            <v>0.205</v>
          </cell>
          <cell r="I157">
            <v>0.165</v>
          </cell>
          <cell r="J157">
            <v>0.07</v>
          </cell>
          <cell r="K157">
            <v>0.155</v>
          </cell>
          <cell r="L157">
            <v>0.3225</v>
          </cell>
          <cell r="M157">
            <v>-0.33</v>
          </cell>
          <cell r="N157">
            <v>0.17</v>
          </cell>
          <cell r="O157">
            <v>0</v>
          </cell>
          <cell r="P157">
            <v>-0.1</v>
          </cell>
          <cell r="Q157">
            <v>0.1725</v>
          </cell>
          <cell r="R157">
            <v>0.18</v>
          </cell>
          <cell r="S157">
            <v>0.18</v>
          </cell>
          <cell r="T157">
            <v>0.45</v>
          </cell>
          <cell r="U157">
            <v>0.18</v>
          </cell>
          <cell r="V157">
            <v>3.201</v>
          </cell>
          <cell r="W157">
            <v>3.28735651715729</v>
          </cell>
          <cell r="X157">
            <v>3.267428090121</v>
          </cell>
        </row>
        <row r="157">
          <cell r="Z157">
            <v>0.13</v>
          </cell>
          <cell r="AA157">
            <v>0.1</v>
          </cell>
          <cell r="AB157">
            <v>4.81874459158696</v>
          </cell>
          <cell r="AC157">
            <v>4.94874459158696</v>
          </cell>
          <cell r="AD157">
            <v>4.91874459158696</v>
          </cell>
          <cell r="AE157">
            <v>3.581</v>
          </cell>
          <cell r="AF157">
            <v>3.351</v>
          </cell>
          <cell r="AG157">
            <v>3.681</v>
          </cell>
          <cell r="AH157">
            <v>-0.195</v>
          </cell>
          <cell r="AI157">
            <v>1.58826785186547</v>
          </cell>
          <cell r="AJ157">
            <v>0.0556439925450602</v>
          </cell>
          <cell r="AK157">
            <v>0.0560802908117086</v>
          </cell>
          <cell r="AL157">
            <v>0.597796689388348</v>
          </cell>
          <cell r="AM157">
            <v>0.595422841908391</v>
          </cell>
          <cell r="AN157">
            <v>0.17</v>
          </cell>
          <cell r="AO157">
            <v>0.124</v>
          </cell>
        </row>
        <row r="157">
          <cell r="AQ157">
            <v>-3.65159967597648</v>
          </cell>
          <cell r="AR157">
            <v>-3.17159967597648</v>
          </cell>
        </row>
        <row r="157">
          <cell r="AT157">
            <v>0.0075</v>
          </cell>
        </row>
        <row r="157">
          <cell r="AV157">
            <v>0.0025</v>
          </cell>
          <cell r="AW157">
            <v>0.005</v>
          </cell>
          <cell r="AX157">
            <v>-0.1025</v>
          </cell>
        </row>
        <row r="157">
          <cell r="AZ157">
            <v>0.7</v>
          </cell>
        </row>
        <row r="157">
          <cell r="BB157">
            <v>-0.48</v>
          </cell>
        </row>
        <row r="157">
          <cell r="BD157">
            <v>3.756</v>
          </cell>
          <cell r="BE157">
            <v>3.20266070225303</v>
          </cell>
        </row>
        <row r="157">
          <cell r="BG157">
            <v>0.5</v>
          </cell>
        </row>
        <row r="158">
          <cell r="A158">
            <v>40725</v>
          </cell>
          <cell r="B158">
            <v>3.73</v>
          </cell>
          <cell r="C158">
            <v>-0.48</v>
          </cell>
          <cell r="D158">
            <v>-0.393687987807321</v>
          </cell>
          <cell r="E158">
            <v>-0.41360614446717</v>
          </cell>
          <cell r="F158">
            <v>0.17</v>
          </cell>
          <cell r="G158">
            <v>0.17</v>
          </cell>
          <cell r="H158">
            <v>0.205</v>
          </cell>
          <cell r="I158">
            <v>0.165</v>
          </cell>
          <cell r="J158">
            <v>0.07</v>
          </cell>
          <cell r="K158">
            <v>0.155</v>
          </cell>
          <cell r="L158">
            <v>0.3225</v>
          </cell>
          <cell r="M158">
            <v>-0.33</v>
          </cell>
          <cell r="N158">
            <v>0.17</v>
          </cell>
          <cell r="O158">
            <v>0</v>
          </cell>
          <cell r="P158">
            <v>-0.1</v>
          </cell>
          <cell r="Q158">
            <v>0.1725</v>
          </cell>
          <cell r="R158">
            <v>0.18</v>
          </cell>
          <cell r="S158">
            <v>0.18</v>
          </cell>
          <cell r="T158">
            <v>0.5</v>
          </cell>
          <cell r="U158">
            <v>0.18</v>
          </cell>
          <cell r="V158">
            <v>3.25</v>
          </cell>
          <cell r="W158">
            <v>3.33631201219268</v>
          </cell>
          <cell r="X158">
            <v>3.31639385553283</v>
          </cell>
        </row>
        <row r="158">
          <cell r="Z158">
            <v>0.13</v>
          </cell>
          <cell r="AA158">
            <v>0.1</v>
          </cell>
          <cell r="AB158">
            <v>4.89503128552754</v>
          </cell>
          <cell r="AC158">
            <v>5.02503128552754</v>
          </cell>
          <cell r="AD158">
            <v>4.99503128552754</v>
          </cell>
          <cell r="AE158">
            <v>3.63</v>
          </cell>
          <cell r="AF158">
            <v>3.4</v>
          </cell>
          <cell r="AG158">
            <v>3.73</v>
          </cell>
          <cell r="AH158">
            <v>-0.195</v>
          </cell>
          <cell r="AI158">
            <v>1.58908680861032</v>
          </cell>
          <cell r="AJ158">
            <v>0.0558134980113207</v>
          </cell>
          <cell r="AK158">
            <v>0.056189997625117</v>
          </cell>
          <cell r="AL158">
            <v>0.594180595281288</v>
          </cell>
          <cell r="AM158">
            <v>0.592126267335834</v>
          </cell>
          <cell r="AN158">
            <v>0.17</v>
          </cell>
          <cell r="AO158">
            <v>0.12</v>
          </cell>
        </row>
        <row r="158">
          <cell r="AQ158">
            <v>-3.69563389625503</v>
          </cell>
          <cell r="AR158">
            <v>-3.21563389625503</v>
          </cell>
        </row>
        <row r="158">
          <cell r="AT158">
            <v>0.0075</v>
          </cell>
        </row>
        <row r="158">
          <cell r="AV158">
            <v>0.0025</v>
          </cell>
          <cell r="AW158">
            <v>0.005</v>
          </cell>
          <cell r="AX158">
            <v>-0.1025</v>
          </cell>
        </row>
        <row r="158">
          <cell r="AZ158">
            <v>0.75</v>
          </cell>
        </row>
        <row r="158">
          <cell r="BB158">
            <v>-0.48</v>
          </cell>
        </row>
        <row r="158">
          <cell r="BD158">
            <v>3.805</v>
          </cell>
          <cell r="BE158">
            <v>3.25165984638832</v>
          </cell>
        </row>
        <row r="158">
          <cell r="BG158">
            <v>0.55</v>
          </cell>
        </row>
        <row r="159">
          <cell r="A159">
            <v>40756</v>
          </cell>
          <cell r="B159">
            <v>3.785</v>
          </cell>
          <cell r="C159">
            <v>-0.48</v>
          </cell>
          <cell r="D159">
            <v>-0.393734811770563</v>
          </cell>
          <cell r="E159">
            <v>-0.413642162900433</v>
          </cell>
          <cell r="F159">
            <v>0.17</v>
          </cell>
          <cell r="G159">
            <v>0.17</v>
          </cell>
          <cell r="H159">
            <v>0.205</v>
          </cell>
          <cell r="I159">
            <v>0.165</v>
          </cell>
          <cell r="J159">
            <v>0.07</v>
          </cell>
          <cell r="K159">
            <v>0.155</v>
          </cell>
          <cell r="L159">
            <v>0.3225</v>
          </cell>
          <cell r="M159">
            <v>-0.33</v>
          </cell>
          <cell r="N159">
            <v>0.17</v>
          </cell>
          <cell r="O159">
            <v>0</v>
          </cell>
          <cell r="P159">
            <v>-0.1</v>
          </cell>
          <cell r="Q159">
            <v>0.1725</v>
          </cell>
          <cell r="R159">
            <v>0.18</v>
          </cell>
          <cell r="S159">
            <v>0.18</v>
          </cell>
          <cell r="T159">
            <v>0.55</v>
          </cell>
          <cell r="U159">
            <v>0.18</v>
          </cell>
          <cell r="V159">
            <v>3.305</v>
          </cell>
          <cell r="W159">
            <v>3.39126518822944</v>
          </cell>
          <cell r="X159">
            <v>3.37135783709957</v>
          </cell>
        </row>
        <row r="159">
          <cell r="Z159">
            <v>0.13</v>
          </cell>
          <cell r="AA159">
            <v>0.1</v>
          </cell>
          <cell r="AB159">
            <v>4.98057221943654</v>
          </cell>
          <cell r="AC159">
            <v>5.11057221943654</v>
          </cell>
          <cell r="AD159">
            <v>5.08057221943654</v>
          </cell>
          <cell r="AE159">
            <v>3.685</v>
          </cell>
          <cell r="AF159">
            <v>3.455</v>
          </cell>
          <cell r="AG159">
            <v>3.785</v>
          </cell>
          <cell r="AH159">
            <v>-0.195</v>
          </cell>
          <cell r="AI159">
            <v>1.58994935054458</v>
          </cell>
          <cell r="AJ159">
            <v>0.0559886536698402</v>
          </cell>
          <cell r="AK159">
            <v>0.0563033613365143</v>
          </cell>
          <cell r="AL159">
            <v>0.590450219125275</v>
          </cell>
          <cell r="AM159">
            <v>0.588728171596098</v>
          </cell>
          <cell r="AN159">
            <v>0.17</v>
          </cell>
          <cell r="AO159">
            <v>0.12</v>
          </cell>
        </row>
        <row r="159">
          <cell r="AQ159">
            <v>-3.74566989963304</v>
          </cell>
          <cell r="AR159">
            <v>-3.26566989963304</v>
          </cell>
        </row>
        <row r="159">
          <cell r="AT159">
            <v>0.0075</v>
          </cell>
        </row>
        <row r="159">
          <cell r="AV159">
            <v>0.0025</v>
          </cell>
          <cell r="AW159">
            <v>0.005</v>
          </cell>
          <cell r="AX159">
            <v>-0.1025</v>
          </cell>
        </row>
        <row r="159">
          <cell r="AZ159">
            <v>0.8</v>
          </cell>
        </row>
        <row r="159">
          <cell r="BB159">
            <v>-0.48</v>
          </cell>
        </row>
        <row r="159">
          <cell r="BD159">
            <v>3.86</v>
          </cell>
          <cell r="BE159">
            <v>3.30665894592749</v>
          </cell>
        </row>
        <row r="159">
          <cell r="BG159">
            <v>0.6</v>
          </cell>
        </row>
        <row r="160">
          <cell r="A160">
            <v>40787</v>
          </cell>
          <cell r="B160">
            <v>3.755</v>
          </cell>
          <cell r="C160">
            <v>-0.48</v>
          </cell>
          <cell r="D160">
            <v>-0.393782483354732</v>
          </cell>
          <cell r="E160">
            <v>-0.413678833349794</v>
          </cell>
          <cell r="F160">
            <v>0.17</v>
          </cell>
          <cell r="G160">
            <v>0.17</v>
          </cell>
          <cell r="H160">
            <v>0.205</v>
          </cell>
          <cell r="I160">
            <v>0.165</v>
          </cell>
          <cell r="J160">
            <v>0.07</v>
          </cell>
          <cell r="K160">
            <v>0.155</v>
          </cell>
          <cell r="L160">
            <v>0.3225</v>
          </cell>
          <cell r="M160">
            <v>-0.33</v>
          </cell>
          <cell r="N160">
            <v>0.17</v>
          </cell>
          <cell r="O160">
            <v>0</v>
          </cell>
          <cell r="P160">
            <v>-0.1</v>
          </cell>
          <cell r="Q160">
            <v>0.1725</v>
          </cell>
          <cell r="R160">
            <v>0.18</v>
          </cell>
          <cell r="S160">
            <v>0.18</v>
          </cell>
          <cell r="T160">
            <v>0.55</v>
          </cell>
          <cell r="U160">
            <v>0.18</v>
          </cell>
          <cell r="V160">
            <v>3.275</v>
          </cell>
          <cell r="W160">
            <v>3.36121751664527</v>
          </cell>
          <cell r="X160">
            <v>3.34132116665021</v>
          </cell>
        </row>
        <row r="160">
          <cell r="Z160">
            <v>0.13</v>
          </cell>
          <cell r="AA160">
            <v>0.1</v>
          </cell>
          <cell r="AB160">
            <v>4.93809166125369</v>
          </cell>
          <cell r="AC160">
            <v>5.06809166125369</v>
          </cell>
          <cell r="AD160">
            <v>5.03809166125369</v>
          </cell>
          <cell r="AE160">
            <v>3.655</v>
          </cell>
          <cell r="AF160">
            <v>3.425</v>
          </cell>
          <cell r="AG160">
            <v>3.755</v>
          </cell>
          <cell r="AH160">
            <v>-0.195</v>
          </cell>
          <cell r="AI160">
            <v>1.59082846893303</v>
          </cell>
          <cell r="AJ160">
            <v>0.0561638093385728</v>
          </cell>
          <cell r="AK160">
            <v>0.0564167250521894</v>
          </cell>
          <cell r="AL160">
            <v>0.58672637436811</v>
          </cell>
          <cell r="AM160">
            <v>0.585338655348456</v>
          </cell>
          <cell r="AN160">
            <v>0.17</v>
          </cell>
          <cell r="AO160">
            <v>0.124</v>
          </cell>
        </row>
        <row r="160">
          <cell r="AQ160">
            <v>-3.72670655475462</v>
          </cell>
          <cell r="AR160">
            <v>-3.24670655475462</v>
          </cell>
        </row>
        <row r="160">
          <cell r="AT160">
            <v>0.0075</v>
          </cell>
        </row>
        <row r="160">
          <cell r="AV160">
            <v>0.0025</v>
          </cell>
          <cell r="AW160">
            <v>0.005</v>
          </cell>
          <cell r="AX160">
            <v>-0.1025</v>
          </cell>
        </row>
        <row r="160">
          <cell r="AZ160">
            <v>0.8</v>
          </cell>
        </row>
        <row r="160">
          <cell r="BB160">
            <v>-0.48</v>
          </cell>
        </row>
        <row r="160">
          <cell r="BD160">
            <v>3.83</v>
          </cell>
          <cell r="BE160">
            <v>3.27665802916626</v>
          </cell>
        </row>
        <row r="160">
          <cell r="BG160">
            <v>0.6</v>
          </cell>
        </row>
        <row r="161">
          <cell r="A161">
            <v>40817</v>
          </cell>
          <cell r="B161">
            <v>3.76</v>
          </cell>
          <cell r="C161">
            <v>-0.48</v>
          </cell>
          <cell r="D161">
            <v>-0.393829422670989</v>
          </cell>
          <cell r="E161">
            <v>-0.413714940516146</v>
          </cell>
          <cell r="F161">
            <v>0.17</v>
          </cell>
          <cell r="G161">
            <v>0.17</v>
          </cell>
          <cell r="H161">
            <v>0.205</v>
          </cell>
          <cell r="I161">
            <v>0.165</v>
          </cell>
          <cell r="J161">
            <v>0.07</v>
          </cell>
          <cell r="K161">
            <v>0.155</v>
          </cell>
          <cell r="L161">
            <v>0.3225</v>
          </cell>
          <cell r="M161">
            <v>-0.33</v>
          </cell>
          <cell r="N161">
            <v>0.17</v>
          </cell>
          <cell r="O161">
            <v>0</v>
          </cell>
          <cell r="P161">
            <v>-0.1</v>
          </cell>
          <cell r="Q161">
            <v>0.1725</v>
          </cell>
          <cell r="R161">
            <v>0.18</v>
          </cell>
          <cell r="S161">
            <v>0.18</v>
          </cell>
          <cell r="T161">
            <v>0.6</v>
          </cell>
          <cell r="U161">
            <v>0.18</v>
          </cell>
          <cell r="V161">
            <v>3.28</v>
          </cell>
          <cell r="W161">
            <v>3.36617057732901</v>
          </cell>
          <cell r="X161">
            <v>3.34628505948385</v>
          </cell>
        </row>
        <row r="161">
          <cell r="Z161">
            <v>0.13</v>
          </cell>
          <cell r="AA161">
            <v>0.1</v>
          </cell>
          <cell r="AB161">
            <v>4.94832474397781</v>
          </cell>
          <cell r="AC161">
            <v>5.07832474397781</v>
          </cell>
          <cell r="AD161">
            <v>5.04832474397781</v>
          </cell>
          <cell r="AE161">
            <v>3.66</v>
          </cell>
          <cell r="AF161">
            <v>3.43</v>
          </cell>
          <cell r="AG161">
            <v>3.76</v>
          </cell>
          <cell r="AH161">
            <v>-0.195</v>
          </cell>
          <cell r="AI161">
            <v>1.59169503386654</v>
          </cell>
          <cell r="AJ161">
            <v>0.0563333148341667</v>
          </cell>
          <cell r="AK161">
            <v>0.0565264318778831</v>
          </cell>
          <cell r="AL161">
            <v>0.583129036905166</v>
          </cell>
          <cell r="AM161">
            <v>0.58206672027175</v>
          </cell>
          <cell r="AN161">
            <v>0.17</v>
          </cell>
          <cell r="AO161">
            <v>0.12</v>
          </cell>
        </row>
        <row r="161">
          <cell r="AQ161">
            <v>-3.74174264682864</v>
          </cell>
          <cell r="AR161">
            <v>-3.26174264682864</v>
          </cell>
        </row>
        <row r="161">
          <cell r="AT161">
            <v>0.0075</v>
          </cell>
        </row>
        <row r="161">
          <cell r="AV161">
            <v>0.0025</v>
          </cell>
          <cell r="AW161">
            <v>0.005</v>
          </cell>
          <cell r="AX161">
            <v>-0.1025</v>
          </cell>
        </row>
        <row r="161">
          <cell r="AZ161">
            <v>0.85</v>
          </cell>
        </row>
        <row r="161">
          <cell r="BB161">
            <v>-0.48</v>
          </cell>
        </row>
        <row r="161">
          <cell r="BD161">
            <v>3.835</v>
          </cell>
          <cell r="BE161">
            <v>3.2816571264871</v>
          </cell>
        </row>
        <row r="161">
          <cell r="BG161">
            <v>0.65</v>
          </cell>
        </row>
        <row r="162">
          <cell r="A162">
            <v>40848</v>
          </cell>
          <cell r="B162">
            <v>3.905</v>
          </cell>
          <cell r="C162">
            <v>-0.4</v>
          </cell>
          <cell r="D162">
            <v>-0.313878757409843</v>
          </cell>
          <cell r="E162">
            <v>-0.18</v>
          </cell>
          <cell r="F162">
            <v>0.11</v>
          </cell>
          <cell r="G162">
            <v>0.2925</v>
          </cell>
          <cell r="H162">
            <v>0.23</v>
          </cell>
          <cell r="I162">
            <v>0.33</v>
          </cell>
          <cell r="J162">
            <v>0.07</v>
          </cell>
          <cell r="K162">
            <v>0.095</v>
          </cell>
          <cell r="L162">
            <v>0.65</v>
          </cell>
          <cell r="M162">
            <v>-0.24</v>
          </cell>
          <cell r="N162">
            <v>0.15</v>
          </cell>
          <cell r="O162">
            <v>0</v>
          </cell>
          <cell r="P162">
            <v>0.248</v>
          </cell>
          <cell r="Q162">
            <v>0.1725</v>
          </cell>
          <cell r="R162">
            <v>0.18</v>
          </cell>
          <cell r="S162">
            <v>0.18</v>
          </cell>
          <cell r="T162">
            <v>0.8</v>
          </cell>
          <cell r="U162">
            <v>0.18</v>
          </cell>
          <cell r="V162">
            <v>3.505</v>
          </cell>
          <cell r="W162">
            <v>3.59112124259016</v>
          </cell>
          <cell r="X162">
            <v>3.725</v>
          </cell>
        </row>
        <row r="162">
          <cell r="Z162">
            <v>0.13</v>
          </cell>
          <cell r="AA162">
            <v>0.3320899599197</v>
          </cell>
          <cell r="AB162">
            <v>5.29079686144794</v>
          </cell>
          <cell r="AC162">
            <v>5.42079686144794</v>
          </cell>
          <cell r="AD162">
            <v>5.62288682136764</v>
          </cell>
          <cell r="AE162">
            <v>4.153</v>
          </cell>
          <cell r="AF162">
            <v>3.665</v>
          </cell>
          <cell r="AG162">
            <v>3.905</v>
          </cell>
          <cell r="AH162">
            <v>-0.135</v>
          </cell>
          <cell r="AI162">
            <v>1.59260683978654</v>
          </cell>
          <cell r="AJ162">
            <v>0.0565084705229948</v>
          </cell>
          <cell r="AK162">
            <v>0.0566397956019746</v>
          </cell>
          <cell r="AL162">
            <v>0.579418552567898</v>
          </cell>
          <cell r="AM162">
            <v>0.57869431200229</v>
          </cell>
          <cell r="AN162">
            <v>0.2925</v>
          </cell>
          <cell r="AO162">
            <v>0.124</v>
          </cell>
        </row>
        <row r="162">
          <cell r="AQ162">
            <v>-3.73380324387874</v>
          </cell>
          <cell r="AR162">
            <v>-3.33380324387874</v>
          </cell>
        </row>
        <row r="162">
          <cell r="AT162">
            <v>0.0075</v>
          </cell>
        </row>
        <row r="162">
          <cell r="AV162">
            <v>0.008</v>
          </cell>
          <cell r="AW162">
            <v>0.02</v>
          </cell>
          <cell r="AX162">
            <v>-0.005</v>
          </cell>
        </row>
        <row r="162">
          <cell r="AZ162">
            <v>1.05</v>
          </cell>
        </row>
        <row r="162">
          <cell r="BB162">
            <v>-0.4</v>
          </cell>
        </row>
        <row r="162">
          <cell r="BD162">
            <v>3.995</v>
          </cell>
          <cell r="BE162">
            <v>3.51029976877478</v>
          </cell>
        </row>
        <row r="162">
          <cell r="BG162">
            <v>0.8</v>
          </cell>
        </row>
        <row r="163">
          <cell r="A163">
            <v>40878</v>
          </cell>
          <cell r="B163">
            <v>4.04</v>
          </cell>
          <cell r="C163">
            <v>-0.4</v>
          </cell>
          <cell r="D163">
            <v>-0.313927303133691</v>
          </cell>
          <cell r="E163">
            <v>-0.179999999999999</v>
          </cell>
          <cell r="F163">
            <v>0.11</v>
          </cell>
          <cell r="G163">
            <v>0.2925</v>
          </cell>
          <cell r="H163">
            <v>0.23</v>
          </cell>
          <cell r="I163">
            <v>0.33</v>
          </cell>
          <cell r="J163">
            <v>0.07</v>
          </cell>
          <cell r="K163">
            <v>0.095</v>
          </cell>
          <cell r="L163">
            <v>0.98</v>
          </cell>
          <cell r="M163">
            <v>-0.24</v>
          </cell>
          <cell r="N163">
            <v>0.15</v>
          </cell>
          <cell r="O163">
            <v>0</v>
          </cell>
          <cell r="P163">
            <v>0.308</v>
          </cell>
          <cell r="Q163">
            <v>0.1725</v>
          </cell>
          <cell r="R163">
            <v>0.18</v>
          </cell>
          <cell r="S163">
            <v>0.18</v>
          </cell>
          <cell r="T163">
            <v>1</v>
          </cell>
          <cell r="U163">
            <v>0.18</v>
          </cell>
          <cell r="V163">
            <v>3.64</v>
          </cell>
          <cell r="W163">
            <v>3.72607269686631</v>
          </cell>
          <cell r="X163">
            <v>3.86</v>
          </cell>
        </row>
        <row r="163">
          <cell r="Z163">
            <v>0.13</v>
          </cell>
          <cell r="AA163">
            <v>0.332277261445896</v>
          </cell>
          <cell r="AB163">
            <v>5.49767832574119</v>
          </cell>
          <cell r="AC163">
            <v>5.62767832574119</v>
          </cell>
          <cell r="AD163">
            <v>5.82995558718708</v>
          </cell>
          <cell r="AE163">
            <v>4.348</v>
          </cell>
          <cell r="AF163">
            <v>3.8</v>
          </cell>
          <cell r="AG163">
            <v>4.04</v>
          </cell>
          <cell r="AH163">
            <v>-0.135</v>
          </cell>
          <cell r="AI163">
            <v>1.59350508341846</v>
          </cell>
          <cell r="AJ163">
            <v>0.056677976038034</v>
          </cell>
          <cell r="AK163">
            <v>0.0567495024358133</v>
          </cell>
          <cell r="AL163">
            <v>0.575834466984331</v>
          </cell>
          <cell r="AM163">
            <v>0.575439075847919</v>
          </cell>
          <cell r="AN163">
            <v>0.2925</v>
          </cell>
          <cell r="AO163">
            <v>0.12</v>
          </cell>
        </row>
        <row r="163">
          <cell r="AQ163">
            <v>-3.86881148072216</v>
          </cell>
          <cell r="AR163">
            <v>-3.46881148072216</v>
          </cell>
        </row>
        <row r="163">
          <cell r="AT163">
            <v>0.0075</v>
          </cell>
        </row>
        <row r="163">
          <cell r="AV163">
            <v>0.008</v>
          </cell>
          <cell r="AW163">
            <v>0.02</v>
          </cell>
          <cell r="AX163">
            <v>-0.005</v>
          </cell>
        </row>
        <row r="163">
          <cell r="AZ163">
            <v>1.25</v>
          </cell>
        </row>
        <row r="163">
          <cell r="BB163">
            <v>-0.4</v>
          </cell>
        </row>
        <row r="163">
          <cell r="BD163">
            <v>4.13</v>
          </cell>
          <cell r="BE163">
            <v>3.64529678134562</v>
          </cell>
        </row>
        <row r="163">
          <cell r="BG163">
            <v>1.1</v>
          </cell>
        </row>
        <row r="164">
          <cell r="A164">
            <v>40909</v>
          </cell>
          <cell r="B164">
            <v>4.095</v>
          </cell>
          <cell r="C164">
            <v>-0.4</v>
          </cell>
          <cell r="D164">
            <v>-0.313978294580359</v>
          </cell>
          <cell r="E164">
            <v>-0.179999999999999</v>
          </cell>
          <cell r="F164">
            <v>0.11</v>
          </cell>
          <cell r="G164">
            <v>0.2925</v>
          </cell>
          <cell r="H164">
            <v>0.23</v>
          </cell>
          <cell r="I164">
            <v>0.33</v>
          </cell>
          <cell r="J164">
            <v>0.07</v>
          </cell>
          <cell r="K164">
            <v>0.095</v>
          </cell>
          <cell r="L164">
            <v>1.6</v>
          </cell>
          <cell r="M164">
            <v>-0.24</v>
          </cell>
          <cell r="N164">
            <v>0.15</v>
          </cell>
          <cell r="O164">
            <v>0</v>
          </cell>
          <cell r="P164">
            <v>0.378</v>
          </cell>
          <cell r="Q164">
            <v>0.1725</v>
          </cell>
          <cell r="R164">
            <v>0.18</v>
          </cell>
          <cell r="S164">
            <v>0.18</v>
          </cell>
          <cell r="T164">
            <v>1</v>
          </cell>
          <cell r="U164">
            <v>0.18</v>
          </cell>
          <cell r="V164">
            <v>3.695</v>
          </cell>
          <cell r="W164">
            <v>3.78102170541964</v>
          </cell>
          <cell r="X164">
            <v>3.915</v>
          </cell>
        </row>
        <row r="164">
          <cell r="Z164">
            <v>0.13</v>
          </cell>
          <cell r="AA164">
            <v>0.33247422683008</v>
          </cell>
          <cell r="AB164">
            <v>5.58405576425973</v>
          </cell>
          <cell r="AC164">
            <v>5.71405576425973</v>
          </cell>
          <cell r="AD164">
            <v>5.91652999108981</v>
          </cell>
          <cell r="AE164">
            <v>4.473</v>
          </cell>
          <cell r="AF164">
            <v>3.855</v>
          </cell>
          <cell r="AG164">
            <v>4.095</v>
          </cell>
          <cell r="AH164">
            <v>-0.135</v>
          </cell>
          <cell r="AI164">
            <v>1.59444967210198</v>
          </cell>
          <cell r="AJ164">
            <v>0.0568531317469536</v>
          </cell>
          <cell r="AK164">
            <v>0.0568628661683208</v>
          </cell>
          <cell r="AL164">
            <v>0.572138006121458</v>
          </cell>
          <cell r="AM164">
            <v>0.572084068893412</v>
          </cell>
          <cell r="AN164">
            <v>0.2925</v>
          </cell>
          <cell r="AO164">
            <v>0.12</v>
          </cell>
        </row>
        <row r="164">
          <cell r="AQ164">
            <v>-3.92382003264906</v>
          </cell>
          <cell r="AR164">
            <v>-3.52382003264906</v>
          </cell>
        </row>
        <row r="164">
          <cell r="AT164">
            <v>0.0075</v>
          </cell>
        </row>
        <row r="164">
          <cell r="AV164">
            <v>0.008</v>
          </cell>
          <cell r="AW164">
            <v>0.02</v>
          </cell>
          <cell r="AX164">
            <v>-0.005</v>
          </cell>
        </row>
        <row r="164">
          <cell r="AZ164">
            <v>1.25</v>
          </cell>
        </row>
        <row r="164">
          <cell r="BB164">
            <v>-0.4</v>
          </cell>
        </row>
        <row r="164">
          <cell r="BD164">
            <v>4.185</v>
          </cell>
          <cell r="BE164">
            <v>3.70029364341044</v>
          </cell>
        </row>
        <row r="164">
          <cell r="BG164">
            <v>1.1</v>
          </cell>
        </row>
        <row r="165">
          <cell r="A165">
            <v>40940</v>
          </cell>
          <cell r="B165">
            <v>3.985</v>
          </cell>
          <cell r="C165">
            <v>-0.4</v>
          </cell>
          <cell r="D165">
            <v>-0.314010157738657</v>
          </cell>
          <cell r="E165">
            <v>-0.18</v>
          </cell>
          <cell r="F165">
            <v>0.11</v>
          </cell>
          <cell r="G165">
            <v>0.2925</v>
          </cell>
          <cell r="H165">
            <v>0.23</v>
          </cell>
          <cell r="I165">
            <v>0.33</v>
          </cell>
          <cell r="J165">
            <v>0.07</v>
          </cell>
          <cell r="K165">
            <v>0.095</v>
          </cell>
          <cell r="L165">
            <v>1.6</v>
          </cell>
          <cell r="M165">
            <v>-0.24</v>
          </cell>
          <cell r="N165">
            <v>0.15</v>
          </cell>
          <cell r="O165">
            <v>0</v>
          </cell>
          <cell r="P165">
            <v>0.248</v>
          </cell>
          <cell r="Q165">
            <v>0.1675</v>
          </cell>
          <cell r="R165">
            <v>0.175</v>
          </cell>
          <cell r="S165">
            <v>0.175</v>
          </cell>
          <cell r="T165">
            <v>1</v>
          </cell>
          <cell r="U165">
            <v>0.175</v>
          </cell>
          <cell r="V165">
            <v>3.585</v>
          </cell>
          <cell r="W165">
            <v>3.67098984226134</v>
          </cell>
          <cell r="X165">
            <v>3.805</v>
          </cell>
        </row>
        <row r="165">
          <cell r="Z165">
            <v>0.13</v>
          </cell>
          <cell r="AA165">
            <v>0.332597423694276</v>
          </cell>
          <cell r="AB165">
            <v>5.41982619974535</v>
          </cell>
          <cell r="AC165">
            <v>5.54982619974535</v>
          </cell>
          <cell r="AD165">
            <v>5.75242362343963</v>
          </cell>
          <cell r="AE165">
            <v>4.233</v>
          </cell>
          <cell r="AF165">
            <v>3.745</v>
          </cell>
          <cell r="AG165">
            <v>3.985</v>
          </cell>
          <cell r="AH165">
            <v>-0.135</v>
          </cell>
          <cell r="AI165">
            <v>1.59504048842358</v>
          </cell>
          <cell r="AJ165">
            <v>0.056972387515386</v>
          </cell>
          <cell r="AK165">
            <v>0.0569441087297444</v>
          </cell>
          <cell r="AL165">
            <v>0.568759359561788</v>
          </cell>
          <cell r="AM165">
            <v>0.56891647226321</v>
          </cell>
          <cell r="AN165">
            <v>0.2925</v>
          </cell>
          <cell r="AO165">
            <v>0.133</v>
          </cell>
        </row>
        <row r="165">
          <cell r="AQ165">
            <v>-3.81383013678054</v>
          </cell>
          <cell r="AR165">
            <v>-3.41383013678054</v>
          </cell>
        </row>
        <row r="165">
          <cell r="AT165">
            <v>0.0075</v>
          </cell>
        </row>
        <row r="165">
          <cell r="AV165">
            <v>0.008</v>
          </cell>
          <cell r="AW165">
            <v>0.02</v>
          </cell>
          <cell r="AX165">
            <v>-0.005</v>
          </cell>
        </row>
        <row r="165">
          <cell r="AZ165">
            <v>1.25</v>
          </cell>
        </row>
        <row r="165">
          <cell r="BB165">
            <v>-0.4</v>
          </cell>
        </row>
        <row r="165">
          <cell r="BD165">
            <v>4.075</v>
          </cell>
          <cell r="BE165">
            <v>3.5902916826007</v>
          </cell>
        </row>
        <row r="165">
          <cell r="BG165">
            <v>1.1</v>
          </cell>
        </row>
        <row r="166">
          <cell r="A166">
            <v>40969</v>
          </cell>
          <cell r="B166">
            <v>3.885</v>
          </cell>
          <cell r="C166">
            <v>-0.4</v>
          </cell>
          <cell r="D166">
            <v>-0.314026077486216</v>
          </cell>
          <cell r="E166">
            <v>-0.18</v>
          </cell>
          <cell r="F166">
            <v>0.11</v>
          </cell>
          <cell r="G166">
            <v>0.2925</v>
          </cell>
          <cell r="H166">
            <v>0.23</v>
          </cell>
          <cell r="I166">
            <v>0.33</v>
          </cell>
          <cell r="J166">
            <v>0.07</v>
          </cell>
          <cell r="K166">
            <v>0.095</v>
          </cell>
          <cell r="L166">
            <v>0.64</v>
          </cell>
          <cell r="M166">
            <v>-0.24</v>
          </cell>
          <cell r="N166">
            <v>0.15</v>
          </cell>
          <cell r="O166">
            <v>0</v>
          </cell>
          <cell r="P166">
            <v>0.068</v>
          </cell>
          <cell r="Q166">
            <v>0.1625</v>
          </cell>
          <cell r="R166">
            <v>0.17</v>
          </cell>
          <cell r="S166">
            <v>0.17</v>
          </cell>
          <cell r="T166">
            <v>0.75</v>
          </cell>
          <cell r="U166">
            <v>0.17</v>
          </cell>
          <cell r="V166">
            <v>3.485</v>
          </cell>
          <cell r="W166">
            <v>3.57097392251378</v>
          </cell>
          <cell r="X166">
            <v>3.705</v>
          </cell>
        </row>
        <row r="166">
          <cell r="Z166">
            <v>0.13</v>
          </cell>
          <cell r="AA166">
            <v>0.332659010590271</v>
          </cell>
          <cell r="AB166">
            <v>5.26962114503226</v>
          </cell>
          <cell r="AC166">
            <v>5.39962114503226</v>
          </cell>
          <cell r="AD166">
            <v>5.60228015562253</v>
          </cell>
          <cell r="AE166">
            <v>3.953</v>
          </cell>
          <cell r="AF166">
            <v>3.645</v>
          </cell>
          <cell r="AG166">
            <v>3.885</v>
          </cell>
          <cell r="AH166">
            <v>-0.135</v>
          </cell>
          <cell r="AI166">
            <v>1.59533584126059</v>
          </cell>
          <cell r="AJ166">
            <v>0.0570349242082218</v>
          </cell>
          <cell r="AK166">
            <v>0.0569880577395483</v>
          </cell>
          <cell r="AL166">
            <v>0.565879733479836</v>
          </cell>
          <cell r="AM166">
            <v>0.566140863328341</v>
          </cell>
          <cell r="AN166">
            <v>0.2925</v>
          </cell>
          <cell r="AO166">
            <v>0.12</v>
          </cell>
        </row>
        <row r="166">
          <cell r="AQ166">
            <v>-3.70784025152652</v>
          </cell>
          <cell r="AR166">
            <v>-3.30784025152652</v>
          </cell>
        </row>
        <row r="166">
          <cell r="AT166">
            <v>0.0075</v>
          </cell>
        </row>
        <row r="166">
          <cell r="AV166">
            <v>0.008</v>
          </cell>
          <cell r="AW166">
            <v>0.02</v>
          </cell>
          <cell r="AX166">
            <v>-0.005</v>
          </cell>
        </row>
        <row r="166">
          <cell r="AZ166">
            <v>1</v>
          </cell>
        </row>
        <row r="166">
          <cell r="BB166">
            <v>-0.4</v>
          </cell>
        </row>
        <row r="166">
          <cell r="BD166">
            <v>3.975</v>
          </cell>
          <cell r="BE166">
            <v>3.49029070292393</v>
          </cell>
        </row>
        <row r="166">
          <cell r="BG166">
            <v>0.75</v>
          </cell>
        </row>
        <row r="167">
          <cell r="A167">
            <v>41000</v>
          </cell>
          <cell r="B167">
            <v>3.715</v>
          </cell>
          <cell r="C167">
            <v>-0.553</v>
          </cell>
          <cell r="D167">
            <v>-0.467043363757043</v>
          </cell>
          <cell r="E167">
            <v>-0.486879510582341</v>
          </cell>
          <cell r="F167">
            <v>0.17</v>
          </cell>
          <cell r="G167">
            <v>0.17</v>
          </cell>
          <cell r="H167">
            <v>0.205</v>
          </cell>
          <cell r="I167">
            <v>0.165</v>
          </cell>
          <cell r="J167">
            <v>0.07</v>
          </cell>
          <cell r="K167">
            <v>0.155</v>
          </cell>
          <cell r="L167">
            <v>0.3225</v>
          </cell>
          <cell r="M167">
            <v>-0.33</v>
          </cell>
          <cell r="N167">
            <v>0.17</v>
          </cell>
          <cell r="O167">
            <v>0</v>
          </cell>
          <cell r="P167">
            <v>-0.25</v>
          </cell>
          <cell r="Q167">
            <v>0.1625</v>
          </cell>
          <cell r="R167">
            <v>0.17</v>
          </cell>
          <cell r="S167">
            <v>0.17</v>
          </cell>
          <cell r="T167">
            <v>0.4</v>
          </cell>
          <cell r="U167">
            <v>0.17</v>
          </cell>
          <cell r="V167">
            <v>3.162</v>
          </cell>
          <cell r="W167">
            <v>3.24795663624296</v>
          </cell>
          <cell r="X167">
            <v>3.22812048941766</v>
          </cell>
        </row>
        <row r="167">
          <cell r="Z167">
            <v>0.13</v>
          </cell>
          <cell r="AA167">
            <v>0.1</v>
          </cell>
          <cell r="AB167">
            <v>4.78217875857933</v>
          </cell>
          <cell r="AC167">
            <v>4.91217875857933</v>
          </cell>
          <cell r="AD167">
            <v>4.88217875857932</v>
          </cell>
          <cell r="AE167">
            <v>3.465</v>
          </cell>
          <cell r="AF167">
            <v>3.385</v>
          </cell>
          <cell r="AG167">
            <v>3.715</v>
          </cell>
          <cell r="AH167">
            <v>-0.195</v>
          </cell>
          <cell r="AI167">
            <v>1.5956566705603</v>
          </cell>
          <cell r="AJ167">
            <v>0.0571017737778643</v>
          </cell>
          <cell r="AK167">
            <v>0.0570350377162558</v>
          </cell>
          <cell r="AL167">
            <v>0.562811635542373</v>
          </cell>
          <cell r="AM167">
            <v>0.563184585803422</v>
          </cell>
          <cell r="AN167">
            <v>0.17</v>
          </cell>
          <cell r="AO167">
            <v>0.124</v>
          </cell>
        </row>
        <row r="167">
          <cell r="AQ167">
            <v>-3.69090714810664</v>
          </cell>
          <cell r="AR167">
            <v>-3.13790714810664</v>
          </cell>
        </row>
        <row r="167">
          <cell r="AT167">
            <v>0.0075</v>
          </cell>
        </row>
        <row r="167">
          <cell r="AV167">
            <v>0.0025</v>
          </cell>
          <cell r="AW167">
            <v>0.005</v>
          </cell>
          <cell r="AX167">
            <v>-0.1025</v>
          </cell>
        </row>
        <row r="167">
          <cell r="AZ167">
            <v>0.65</v>
          </cell>
        </row>
        <row r="167">
          <cell r="BB167">
            <v>-0.553</v>
          </cell>
        </row>
        <row r="167">
          <cell r="BD167">
            <v>3.79</v>
          </cell>
          <cell r="BE167">
            <v>3.16365301223544</v>
          </cell>
        </row>
        <row r="167">
          <cell r="BG167">
            <v>0.45</v>
          </cell>
        </row>
        <row r="168">
          <cell r="A168">
            <v>41030</v>
          </cell>
          <cell r="B168">
            <v>3.726</v>
          </cell>
          <cell r="C168">
            <v>-0.553</v>
          </cell>
          <cell r="D168">
            <v>-0.467060356506445</v>
          </cell>
          <cell r="E168">
            <v>-0.486892581928035</v>
          </cell>
          <cell r="F168">
            <v>0.17</v>
          </cell>
          <cell r="G168">
            <v>0.17</v>
          </cell>
          <cell r="H168">
            <v>0.205</v>
          </cell>
          <cell r="I168">
            <v>0.165</v>
          </cell>
          <cell r="J168">
            <v>0.07</v>
          </cell>
          <cell r="K168">
            <v>0.155</v>
          </cell>
          <cell r="L168">
            <v>0.3225</v>
          </cell>
          <cell r="M168">
            <v>-0.33</v>
          </cell>
          <cell r="N168">
            <v>0.17</v>
          </cell>
          <cell r="O168">
            <v>0</v>
          </cell>
          <cell r="P168">
            <v>-0.1</v>
          </cell>
          <cell r="Q168">
            <v>0.1625</v>
          </cell>
          <cell r="R168">
            <v>0.17</v>
          </cell>
          <cell r="S168">
            <v>0.17</v>
          </cell>
          <cell r="T168">
            <v>0.45</v>
          </cell>
          <cell r="U168">
            <v>0.17</v>
          </cell>
          <cell r="V168">
            <v>3.173</v>
          </cell>
          <cell r="W168">
            <v>3.25893964349355</v>
          </cell>
          <cell r="X168">
            <v>3.23910741807197</v>
          </cell>
        </row>
        <row r="168">
          <cell r="Z168">
            <v>0.13</v>
          </cell>
          <cell r="AA168">
            <v>0.1</v>
          </cell>
          <cell r="AB168">
            <v>4.79976391839391</v>
          </cell>
          <cell r="AC168">
            <v>4.92976391839391</v>
          </cell>
          <cell r="AD168">
            <v>4.89976391839391</v>
          </cell>
          <cell r="AE168">
            <v>3.626</v>
          </cell>
          <cell r="AF168">
            <v>3.396</v>
          </cell>
          <cell r="AG168">
            <v>3.726</v>
          </cell>
          <cell r="AH168">
            <v>-0.195</v>
          </cell>
          <cell r="AI168">
            <v>1.59597217796565</v>
          </cell>
          <cell r="AJ168">
            <v>0.0571664669111924</v>
          </cell>
          <cell r="AK168">
            <v>0.057080502210543</v>
          </cell>
          <cell r="AL168">
            <v>0.559852478384312</v>
          </cell>
          <cell r="AM168">
            <v>0.560334240101891</v>
          </cell>
          <cell r="AN168">
            <v>0.17</v>
          </cell>
          <cell r="AO168">
            <v>0.12</v>
          </cell>
        </row>
        <row r="168">
          <cell r="AQ168">
            <v>-3.70092021398867</v>
          </cell>
          <cell r="AR168">
            <v>-3.14792021398867</v>
          </cell>
        </row>
        <row r="168">
          <cell r="AT168">
            <v>0.0075</v>
          </cell>
        </row>
        <row r="168">
          <cell r="AV168">
            <v>0.0025</v>
          </cell>
          <cell r="AW168">
            <v>0.005</v>
          </cell>
          <cell r="AX168">
            <v>-0.1025</v>
          </cell>
        </row>
        <row r="168">
          <cell r="AZ168">
            <v>0.7</v>
          </cell>
        </row>
        <row r="168">
          <cell r="BB168">
            <v>-0.553</v>
          </cell>
        </row>
        <row r="168">
          <cell r="BD168">
            <v>3.801</v>
          </cell>
          <cell r="BE168">
            <v>3.1746526854518</v>
          </cell>
        </row>
        <row r="168">
          <cell r="BG168">
            <v>0.5</v>
          </cell>
        </row>
        <row r="169">
          <cell r="A169">
            <v>41061</v>
          </cell>
          <cell r="B169">
            <v>3.776</v>
          </cell>
          <cell r="C169">
            <v>-0.553</v>
          </cell>
          <cell r="D169">
            <v>-0.467078188394877</v>
          </cell>
          <cell r="E169">
            <v>-0.486906298765291</v>
          </cell>
          <cell r="F169">
            <v>0.17</v>
          </cell>
          <cell r="G169">
            <v>0.17</v>
          </cell>
          <cell r="H169">
            <v>0.205</v>
          </cell>
          <cell r="I169">
            <v>0.165</v>
          </cell>
          <cell r="J169">
            <v>0.07</v>
          </cell>
          <cell r="K169">
            <v>0.155</v>
          </cell>
          <cell r="L169">
            <v>0.3225</v>
          </cell>
          <cell r="M169">
            <v>-0.33</v>
          </cell>
          <cell r="N169">
            <v>0.17</v>
          </cell>
          <cell r="O169">
            <v>0</v>
          </cell>
          <cell r="P169">
            <v>-0.1</v>
          </cell>
          <cell r="Q169">
            <v>0.1625</v>
          </cell>
          <cell r="R169">
            <v>0.17</v>
          </cell>
          <cell r="S169">
            <v>0.17</v>
          </cell>
          <cell r="T169">
            <v>0.45</v>
          </cell>
          <cell r="U169">
            <v>0.17</v>
          </cell>
          <cell r="V169">
            <v>3.223</v>
          </cell>
          <cell r="W169">
            <v>3.30892181160512</v>
          </cell>
          <cell r="X169">
            <v>3.28909370123471</v>
          </cell>
        </row>
        <row r="169">
          <cell r="Z169">
            <v>0.13</v>
          </cell>
          <cell r="AA169">
            <v>0.1</v>
          </cell>
          <cell r="AB169">
            <v>4.87641021729828</v>
          </cell>
          <cell r="AC169">
            <v>5.00641021729828</v>
          </cell>
          <cell r="AD169">
            <v>4.97641021729828</v>
          </cell>
          <cell r="AE169">
            <v>3.676</v>
          </cell>
          <cell r="AF169">
            <v>3.446</v>
          </cell>
          <cell r="AG169">
            <v>3.776</v>
          </cell>
          <cell r="AH169">
            <v>-0.195</v>
          </cell>
          <cell r="AI169">
            <v>1.59630340000678</v>
          </cell>
          <cell r="AJ169">
            <v>0.0572333164837611</v>
          </cell>
          <cell r="AK169">
            <v>0.057127482188696</v>
          </cell>
          <cell r="AL169">
            <v>0.556804995148332</v>
          </cell>
          <cell r="AM169">
            <v>0.557399791105006</v>
          </cell>
          <cell r="AN169">
            <v>0.17</v>
          </cell>
          <cell r="AO169">
            <v>0.124</v>
          </cell>
        </row>
        <row r="169">
          <cell r="AQ169">
            <v>-3.74693392509247</v>
          </cell>
          <cell r="AR169">
            <v>-3.19393392509247</v>
          </cell>
        </row>
        <row r="169">
          <cell r="AT169">
            <v>0.0075</v>
          </cell>
        </row>
        <row r="169">
          <cell r="AV169">
            <v>0.0025</v>
          </cell>
          <cell r="AW169">
            <v>0.005</v>
          </cell>
          <cell r="AX169">
            <v>-0.1025</v>
          </cell>
        </row>
        <row r="169">
          <cell r="AZ169">
            <v>0.7</v>
          </cell>
        </row>
        <row r="169">
          <cell r="BB169">
            <v>-0.553</v>
          </cell>
        </row>
        <row r="169">
          <cell r="BD169">
            <v>3.851</v>
          </cell>
          <cell r="BE169">
            <v>3.22465234253087</v>
          </cell>
        </row>
        <row r="169">
          <cell r="BG169">
            <v>0.5</v>
          </cell>
        </row>
        <row r="170">
          <cell r="A170">
            <v>41091</v>
          </cell>
          <cell r="B170">
            <v>3.825</v>
          </cell>
          <cell r="C170">
            <v>-0.553</v>
          </cell>
          <cell r="D170">
            <v>-0.467095708794085</v>
          </cell>
          <cell r="E170">
            <v>-0.48691977599545</v>
          </cell>
          <cell r="F170">
            <v>0.17</v>
          </cell>
          <cell r="G170">
            <v>0.17</v>
          </cell>
          <cell r="H170">
            <v>0.205</v>
          </cell>
          <cell r="I170">
            <v>0.165</v>
          </cell>
          <cell r="J170">
            <v>0.07</v>
          </cell>
          <cell r="K170">
            <v>0.155</v>
          </cell>
          <cell r="L170">
            <v>0.3225</v>
          </cell>
          <cell r="M170">
            <v>-0.33</v>
          </cell>
          <cell r="N170">
            <v>0.17</v>
          </cell>
          <cell r="O170">
            <v>0</v>
          </cell>
          <cell r="P170">
            <v>-0.1</v>
          </cell>
          <cell r="Q170">
            <v>0.1625</v>
          </cell>
          <cell r="R170">
            <v>0.17</v>
          </cell>
          <cell r="S170">
            <v>0.17</v>
          </cell>
          <cell r="T170">
            <v>0.5</v>
          </cell>
          <cell r="U170">
            <v>0.17</v>
          </cell>
          <cell r="V170">
            <v>3.272</v>
          </cell>
          <cell r="W170">
            <v>3.35790429120592</v>
          </cell>
          <cell r="X170">
            <v>3.33808022400455</v>
          </cell>
        </row>
        <row r="170">
          <cell r="Z170">
            <v>0.13</v>
          </cell>
          <cell r="AA170">
            <v>0.1</v>
          </cell>
          <cell r="AB170">
            <v>4.95155706459881</v>
          </cell>
          <cell r="AC170">
            <v>5.08155706459881</v>
          </cell>
          <cell r="AD170">
            <v>5.0515570645988</v>
          </cell>
          <cell r="AE170">
            <v>3.725</v>
          </cell>
          <cell r="AF170">
            <v>3.495</v>
          </cell>
          <cell r="AG170">
            <v>3.825</v>
          </cell>
          <cell r="AH170">
            <v>-0.195</v>
          </cell>
          <cell r="AI170">
            <v>1.59662897015506</v>
          </cell>
          <cell r="AJ170">
            <v>0.0572980096199207</v>
          </cell>
          <cell r="AK170">
            <v>0.0571729466843816</v>
          </cell>
          <cell r="AL170">
            <v>0.553865807128929</v>
          </cell>
          <cell r="AM170">
            <v>0.554570546369225</v>
          </cell>
          <cell r="AN170">
            <v>0.17</v>
          </cell>
          <cell r="AO170">
            <v>0.12</v>
          </cell>
        </row>
        <row r="170">
          <cell r="AQ170">
            <v>-3.79094739668932</v>
          </cell>
          <cell r="AR170">
            <v>-3.23794739668932</v>
          </cell>
        </row>
        <row r="170">
          <cell r="AT170">
            <v>0.0075</v>
          </cell>
        </row>
        <row r="170">
          <cell r="AV170">
            <v>0.0025</v>
          </cell>
          <cell r="AW170">
            <v>0.005</v>
          </cell>
          <cell r="AX170">
            <v>-0.1025</v>
          </cell>
        </row>
        <row r="170">
          <cell r="AZ170">
            <v>0.75</v>
          </cell>
        </row>
        <row r="170">
          <cell r="BB170">
            <v>-0.553</v>
          </cell>
        </row>
        <row r="170">
          <cell r="BD170">
            <v>3.9</v>
          </cell>
          <cell r="BE170">
            <v>3.27365200560011</v>
          </cell>
        </row>
        <row r="170">
          <cell r="BG170">
            <v>0.55</v>
          </cell>
        </row>
        <row r="171">
          <cell r="A171">
            <v>41122</v>
          </cell>
          <cell r="B171">
            <v>3.88</v>
          </cell>
          <cell r="C171">
            <v>-0.553</v>
          </cell>
          <cell r="D171">
            <v>-0.467114085536087</v>
          </cell>
          <cell r="E171">
            <v>-0.486933911950836</v>
          </cell>
          <cell r="F171">
            <v>0.17</v>
          </cell>
          <cell r="G171">
            <v>0.17</v>
          </cell>
          <cell r="H171">
            <v>0.205</v>
          </cell>
          <cell r="I171">
            <v>0.165</v>
          </cell>
          <cell r="J171">
            <v>0.07</v>
          </cell>
          <cell r="K171">
            <v>0.155</v>
          </cell>
          <cell r="L171">
            <v>0.3225</v>
          </cell>
          <cell r="M171">
            <v>-0.33</v>
          </cell>
          <cell r="N171">
            <v>0.17</v>
          </cell>
          <cell r="O171">
            <v>0</v>
          </cell>
          <cell r="P171">
            <v>-0.1</v>
          </cell>
          <cell r="Q171">
            <v>0.1625</v>
          </cell>
          <cell r="R171">
            <v>0.17</v>
          </cell>
          <cell r="S171">
            <v>0.17</v>
          </cell>
          <cell r="T171">
            <v>0.55</v>
          </cell>
          <cell r="U171">
            <v>0.17</v>
          </cell>
          <cell r="V171">
            <v>3.327</v>
          </cell>
          <cell r="W171">
            <v>3.41288591446391</v>
          </cell>
          <cell r="X171">
            <v>3.39306608804916</v>
          </cell>
        </row>
        <row r="171">
          <cell r="Z171">
            <v>0.13</v>
          </cell>
          <cell r="AA171">
            <v>0.1</v>
          </cell>
          <cell r="AB171">
            <v>5.03586650616296</v>
          </cell>
          <cell r="AC171">
            <v>5.16586650616295</v>
          </cell>
          <cell r="AD171">
            <v>5.13586650616295</v>
          </cell>
          <cell r="AE171">
            <v>3.78</v>
          </cell>
          <cell r="AF171">
            <v>3.55</v>
          </cell>
          <cell r="AG171">
            <v>3.88</v>
          </cell>
          <cell r="AH171">
            <v>-0.195</v>
          </cell>
          <cell r="AI171">
            <v>1.59697059589007</v>
          </cell>
          <cell r="AJ171">
            <v>0.0573648591954154</v>
          </cell>
          <cell r="AK171">
            <v>0.0572199266639797</v>
          </cell>
          <cell r="AL171">
            <v>0.550838977965598</v>
          </cell>
          <cell r="AM171">
            <v>0.551657877136085</v>
          </cell>
          <cell r="AN171">
            <v>0.17</v>
          </cell>
          <cell r="AO171">
            <v>0.12</v>
          </cell>
        </row>
        <row r="171">
          <cell r="AQ171">
            <v>-3.84096152673605</v>
          </cell>
          <cell r="AR171">
            <v>-3.28796152673605</v>
          </cell>
        </row>
        <row r="171">
          <cell r="AT171">
            <v>0.0075</v>
          </cell>
        </row>
        <row r="171">
          <cell r="AV171">
            <v>0.0025</v>
          </cell>
          <cell r="AW171">
            <v>0.005</v>
          </cell>
          <cell r="AX171">
            <v>-0.1025</v>
          </cell>
        </row>
        <row r="171">
          <cell r="AZ171">
            <v>0.8</v>
          </cell>
        </row>
        <row r="171">
          <cell r="BB171">
            <v>-0.553</v>
          </cell>
        </row>
        <row r="171">
          <cell r="BD171">
            <v>3.955</v>
          </cell>
          <cell r="BE171">
            <v>3.32865165220123</v>
          </cell>
        </row>
        <row r="171">
          <cell r="BG171">
            <v>0.6</v>
          </cell>
        </row>
        <row r="172">
          <cell r="A172">
            <v>41153</v>
          </cell>
          <cell r="B172">
            <v>3.85</v>
          </cell>
          <cell r="C172">
            <v>-0.553</v>
          </cell>
          <cell r="D172">
            <v>-0.467132738871599</v>
          </cell>
          <cell r="E172">
            <v>-0.486948260670461</v>
          </cell>
          <cell r="F172">
            <v>0.17</v>
          </cell>
          <cell r="G172">
            <v>0.17</v>
          </cell>
          <cell r="H172">
            <v>0.205</v>
          </cell>
          <cell r="I172">
            <v>0.165</v>
          </cell>
          <cell r="J172">
            <v>0.07</v>
          </cell>
          <cell r="K172">
            <v>0.155</v>
          </cell>
          <cell r="L172">
            <v>0.3225</v>
          </cell>
          <cell r="M172">
            <v>-0.33</v>
          </cell>
          <cell r="N172">
            <v>0.17</v>
          </cell>
          <cell r="O172">
            <v>0</v>
          </cell>
          <cell r="P172">
            <v>-0.1</v>
          </cell>
          <cell r="Q172">
            <v>0.1625</v>
          </cell>
          <cell r="R172">
            <v>0.17</v>
          </cell>
          <cell r="S172">
            <v>0.17</v>
          </cell>
          <cell r="T172">
            <v>0.55</v>
          </cell>
          <cell r="U172">
            <v>0.17</v>
          </cell>
          <cell r="V172">
            <v>3.297</v>
          </cell>
          <cell r="W172">
            <v>3.3828672611284</v>
          </cell>
          <cell r="X172">
            <v>3.36305173932954</v>
          </cell>
        </row>
        <row r="172">
          <cell r="Z172">
            <v>0.13</v>
          </cell>
          <cell r="AA172">
            <v>0.1</v>
          </cell>
          <cell r="AB172">
            <v>4.99154153011918</v>
          </cell>
          <cell r="AC172">
            <v>5.12154153011918</v>
          </cell>
          <cell r="AD172">
            <v>5.09154153011918</v>
          </cell>
          <cell r="AE172">
            <v>3.75</v>
          </cell>
          <cell r="AF172">
            <v>3.52</v>
          </cell>
          <cell r="AG172">
            <v>3.85</v>
          </cell>
          <cell r="AH172">
            <v>-0.195</v>
          </cell>
          <cell r="AI172">
            <v>1.59731751307292</v>
          </cell>
          <cell r="AJ172">
            <v>0.0574317087723961</v>
          </cell>
          <cell r="AK172">
            <v>0.0572669066443114</v>
          </cell>
          <cell r="AL172">
            <v>0.547822659232707</v>
          </cell>
          <cell r="AM172">
            <v>0.548756257149495</v>
          </cell>
          <cell r="AN172">
            <v>0.17</v>
          </cell>
          <cell r="AO172">
            <v>0.124</v>
          </cell>
        </row>
        <row r="172">
          <cell r="AQ172">
            <v>-3.82197586945809</v>
          </cell>
          <cell r="AR172">
            <v>-3.26897586945809</v>
          </cell>
        </row>
        <row r="172">
          <cell r="AT172">
            <v>0.0075</v>
          </cell>
        </row>
        <row r="172">
          <cell r="AV172">
            <v>0.0025</v>
          </cell>
          <cell r="AW172">
            <v>0.005</v>
          </cell>
          <cell r="AX172">
            <v>-0.1025</v>
          </cell>
        </row>
        <row r="172">
          <cell r="AZ172">
            <v>0.8</v>
          </cell>
        </row>
        <row r="172">
          <cell r="BB172">
            <v>-0.553</v>
          </cell>
        </row>
        <row r="172">
          <cell r="BD172">
            <v>3.925</v>
          </cell>
          <cell r="BE172">
            <v>3.29865129348324</v>
          </cell>
        </row>
        <row r="172">
          <cell r="BG172">
            <v>0.6</v>
          </cell>
        </row>
        <row r="173">
          <cell r="A173">
            <v>41183</v>
          </cell>
          <cell r="B173">
            <v>3.855</v>
          </cell>
          <cell r="C173">
            <v>-0.553</v>
          </cell>
          <cell r="D173">
            <v>-0.467151053647223</v>
          </cell>
          <cell r="E173">
            <v>-0.486962348959402</v>
          </cell>
          <cell r="F173">
            <v>0.17</v>
          </cell>
          <cell r="G173">
            <v>0.17</v>
          </cell>
          <cell r="H173">
            <v>0.205</v>
          </cell>
          <cell r="I173">
            <v>0.165</v>
          </cell>
          <cell r="J173">
            <v>0.07</v>
          </cell>
          <cell r="K173">
            <v>0.155</v>
          </cell>
          <cell r="L173">
            <v>0.3225</v>
          </cell>
          <cell r="M173">
            <v>-0.33</v>
          </cell>
          <cell r="N173">
            <v>0.17</v>
          </cell>
          <cell r="O173">
            <v>0</v>
          </cell>
          <cell r="P173">
            <v>-0.1</v>
          </cell>
          <cell r="Q173">
            <v>0.1625</v>
          </cell>
          <cell r="R173">
            <v>0.17</v>
          </cell>
          <cell r="S173">
            <v>0.17</v>
          </cell>
          <cell r="T173">
            <v>0.6</v>
          </cell>
          <cell r="U173">
            <v>0.17</v>
          </cell>
          <cell r="V173">
            <v>3.302</v>
          </cell>
          <cell r="W173">
            <v>3.38784894635278</v>
          </cell>
          <cell r="X173">
            <v>3.3680376510406</v>
          </cell>
        </row>
        <row r="173">
          <cell r="Z173">
            <v>0.13</v>
          </cell>
          <cell r="AA173">
            <v>0.1</v>
          </cell>
          <cell r="AB173">
            <v>5.0001778500117</v>
          </cell>
          <cell r="AC173">
            <v>5.1301778500117</v>
          </cell>
          <cell r="AD173">
            <v>5.1001778500117</v>
          </cell>
          <cell r="AE173">
            <v>3.755</v>
          </cell>
          <cell r="AF173">
            <v>3.525</v>
          </cell>
          <cell r="AG173">
            <v>3.855</v>
          </cell>
          <cell r="AH173">
            <v>-0.195</v>
          </cell>
          <cell r="AI173">
            <v>1.59765828035189</v>
          </cell>
          <cell r="AJ173">
            <v>0.0574964019128257</v>
          </cell>
          <cell r="AK173">
            <v>0.0573123711421069</v>
          </cell>
          <cell r="AL173">
            <v>0.544913656884198</v>
          </cell>
          <cell r="AM173">
            <v>0.545958745765625</v>
          </cell>
          <cell r="AN173">
            <v>0.17</v>
          </cell>
          <cell r="AO173">
            <v>0.12</v>
          </cell>
        </row>
        <row r="173">
          <cell r="AQ173">
            <v>-3.83698995185831</v>
          </cell>
          <cell r="AR173">
            <v>-3.28398995185831</v>
          </cell>
        </row>
        <row r="173">
          <cell r="AT173">
            <v>0.0075</v>
          </cell>
        </row>
        <row r="173">
          <cell r="AV173">
            <v>0.0025</v>
          </cell>
          <cell r="AW173">
            <v>0.005</v>
          </cell>
          <cell r="AX173">
            <v>-0.1025</v>
          </cell>
        </row>
        <row r="173">
          <cell r="AZ173">
            <v>0.85</v>
          </cell>
        </row>
        <row r="173">
          <cell r="BB173">
            <v>-0.553</v>
          </cell>
        </row>
        <row r="173">
          <cell r="BD173">
            <v>3.93</v>
          </cell>
          <cell r="BE173">
            <v>3.30365094127602</v>
          </cell>
        </row>
        <row r="173">
          <cell r="BG173">
            <v>0.65</v>
          </cell>
        </row>
        <row r="174">
          <cell r="A174">
            <v>41214</v>
          </cell>
          <cell r="B174">
            <v>4</v>
          </cell>
          <cell r="C174">
            <v>-0.493</v>
          </cell>
          <cell r="D174">
            <v>-0.407170250645747</v>
          </cell>
          <cell r="E174">
            <v>-0.18</v>
          </cell>
          <cell r="F174">
            <v>0.11</v>
          </cell>
          <cell r="G174">
            <v>0.2875</v>
          </cell>
          <cell r="H174">
            <v>0.23</v>
          </cell>
          <cell r="I174">
            <v>0.33</v>
          </cell>
          <cell r="J174">
            <v>0.07</v>
          </cell>
          <cell r="K174">
            <v>0.095</v>
          </cell>
          <cell r="L174">
            <v>0.65</v>
          </cell>
          <cell r="M174">
            <v>-0.24</v>
          </cell>
          <cell r="N174">
            <v>0.15</v>
          </cell>
          <cell r="O174">
            <v>0</v>
          </cell>
          <cell r="P174">
            <v>0.248</v>
          </cell>
          <cell r="Q174">
            <v>0.1625</v>
          </cell>
          <cell r="R174">
            <v>0.17</v>
          </cell>
          <cell r="S174">
            <v>0.17</v>
          </cell>
          <cell r="T174">
            <v>0.8</v>
          </cell>
          <cell r="U174">
            <v>0.17</v>
          </cell>
          <cell r="V174">
            <v>3.507</v>
          </cell>
          <cell r="W174">
            <v>3.59282974935425</v>
          </cell>
          <cell r="X174">
            <v>3.82</v>
          </cell>
        </row>
        <row r="174">
          <cell r="Z174">
            <v>0.13</v>
          </cell>
          <cell r="AA174">
            <v>0.474078047601614</v>
          </cell>
          <cell r="AB174">
            <v>5.31179461002831</v>
          </cell>
          <cell r="AC174">
            <v>5.44179461002831</v>
          </cell>
          <cell r="AD174">
            <v>5.78587265762992</v>
          </cell>
          <cell r="AE174">
            <v>4.248</v>
          </cell>
          <cell r="AF174">
            <v>3.76</v>
          </cell>
          <cell r="AG174">
            <v>4</v>
          </cell>
          <cell r="AH174">
            <v>-0.135</v>
          </cell>
          <cell r="AI174">
            <v>1.59801561849958</v>
          </cell>
          <cell r="AJ174">
            <v>0.057563251492732</v>
          </cell>
          <cell r="AK174">
            <v>0.0573593511238837</v>
          </cell>
          <cell r="AL174">
            <v>0.541918045775601</v>
          </cell>
          <cell r="AM174">
            <v>0.543078829233778</v>
          </cell>
          <cell r="AN174">
            <v>0.2875</v>
          </cell>
          <cell r="AO174">
            <v>0.124</v>
          </cell>
        </row>
        <row r="174">
          <cell r="AQ174">
            <v>-3.73632081134453</v>
          </cell>
          <cell r="AR174">
            <v>-3.24332081134454</v>
          </cell>
        </row>
        <row r="174">
          <cell r="AT174">
            <v>0.0075</v>
          </cell>
        </row>
        <row r="174">
          <cell r="AV174">
            <v>0.008</v>
          </cell>
          <cell r="AW174">
            <v>0.02</v>
          </cell>
          <cell r="AX174">
            <v>-0.005</v>
          </cell>
        </row>
        <row r="174">
          <cell r="AZ174">
            <v>1.05</v>
          </cell>
        </row>
        <row r="174">
          <cell r="BB174">
            <v>-0.493</v>
          </cell>
        </row>
        <row r="174">
          <cell r="BD174">
            <v>4.09</v>
          </cell>
          <cell r="BE174">
            <v>3.51228183072949</v>
          </cell>
        </row>
        <row r="174">
          <cell r="BG174">
            <v>0.8</v>
          </cell>
        </row>
        <row r="175">
          <cell r="A175">
            <v>41244</v>
          </cell>
          <cell r="B175">
            <v>4.135</v>
          </cell>
          <cell r="C175">
            <v>-0.493</v>
          </cell>
          <cell r="D175">
            <v>-0.40718909115512</v>
          </cell>
          <cell r="E175">
            <v>-0.18</v>
          </cell>
          <cell r="F175">
            <v>0.11</v>
          </cell>
          <cell r="G175">
            <v>0.2875</v>
          </cell>
          <cell r="H175">
            <v>0.23</v>
          </cell>
          <cell r="I175">
            <v>0.33</v>
          </cell>
          <cell r="J175">
            <v>0.07</v>
          </cell>
          <cell r="K175">
            <v>0.095</v>
          </cell>
          <cell r="L175">
            <v>0.98</v>
          </cell>
          <cell r="M175">
            <v>-0.24</v>
          </cell>
          <cell r="N175">
            <v>0.15</v>
          </cell>
          <cell r="O175">
            <v>0</v>
          </cell>
          <cell r="P175">
            <v>0.308</v>
          </cell>
          <cell r="Q175">
            <v>0.1625</v>
          </cell>
          <cell r="R175">
            <v>0.17</v>
          </cell>
          <cell r="S175">
            <v>0.17</v>
          </cell>
          <cell r="T175">
            <v>1</v>
          </cell>
          <cell r="U175">
            <v>0.17</v>
          </cell>
          <cell r="V175">
            <v>3.642</v>
          </cell>
          <cell r="W175">
            <v>3.72781090884488</v>
          </cell>
          <cell r="X175">
            <v>3.955</v>
          </cell>
        </row>
        <row r="175">
          <cell r="Z175">
            <v>0.13</v>
          </cell>
          <cell r="AA175">
            <v>0.47418213543869</v>
          </cell>
          <cell r="AB175">
            <v>5.51748031075945</v>
          </cell>
          <cell r="AC175">
            <v>5.64748031075945</v>
          </cell>
          <cell r="AD175">
            <v>5.99166244619814</v>
          </cell>
          <cell r="AE175">
            <v>4.443</v>
          </cell>
          <cell r="AF175">
            <v>3.895</v>
          </cell>
          <cell r="AG175">
            <v>4.135</v>
          </cell>
          <cell r="AH175">
            <v>-0.135</v>
          </cell>
          <cell r="AI175">
            <v>1.59836647631758</v>
          </cell>
          <cell r="AJ175">
            <v>0.0576279446359922</v>
          </cell>
          <cell r="AK175">
            <v>0.0574048156230771</v>
          </cell>
          <cell r="AL175">
            <v>0.539029098762748</v>
          </cell>
          <cell r="AM175">
            <v>0.540302296012827</v>
          </cell>
          <cell r="AN175">
            <v>0.2875</v>
          </cell>
          <cell r="AO175">
            <v>0.12</v>
          </cell>
        </row>
        <row r="175">
          <cell r="AQ175">
            <v>-3.87133662695237</v>
          </cell>
          <cell r="AR175">
            <v>-3.37833662695237</v>
          </cell>
        </row>
        <row r="175">
          <cell r="AT175">
            <v>0.0075</v>
          </cell>
        </row>
        <row r="175">
          <cell r="AV175">
            <v>0.008</v>
          </cell>
          <cell r="AW175">
            <v>0.02</v>
          </cell>
          <cell r="AX175">
            <v>-0.005</v>
          </cell>
        </row>
        <row r="175">
          <cell r="AZ175">
            <v>1.25</v>
          </cell>
        </row>
        <row r="175">
          <cell r="BB175">
            <v>-0.493</v>
          </cell>
        </row>
        <row r="175">
          <cell r="BD175">
            <v>4.225</v>
          </cell>
          <cell r="BE175">
            <v>3.64728067131353</v>
          </cell>
        </row>
        <row r="175">
          <cell r="BG175">
            <v>1.1</v>
          </cell>
        </row>
        <row r="176">
          <cell r="A176">
            <v>41275</v>
          </cell>
          <cell r="B176">
            <v>4.19</v>
          </cell>
          <cell r="C176">
            <v>-0.493</v>
          </cell>
          <cell r="D176">
            <v>-0.407208831001993</v>
          </cell>
          <cell r="E176">
            <v>-0.18</v>
          </cell>
          <cell r="F176">
            <v>0.11</v>
          </cell>
          <cell r="G176">
            <v>0.2875</v>
          </cell>
          <cell r="H176">
            <v>0.23</v>
          </cell>
          <cell r="I176">
            <v>0.33</v>
          </cell>
          <cell r="J176">
            <v>0.07</v>
          </cell>
          <cell r="K176">
            <v>0.095</v>
          </cell>
          <cell r="L176">
            <v>1.6</v>
          </cell>
          <cell r="M176">
            <v>-0.24</v>
          </cell>
          <cell r="N176">
            <v>0.15</v>
          </cell>
          <cell r="O176">
            <v>0</v>
          </cell>
          <cell r="P176">
            <v>0.378</v>
          </cell>
          <cell r="Q176">
            <v>0.1625</v>
          </cell>
          <cell r="R176">
            <v>0.17</v>
          </cell>
          <cell r="S176">
            <v>0.17</v>
          </cell>
          <cell r="T176">
            <v>1</v>
          </cell>
          <cell r="U176">
            <v>0.17</v>
          </cell>
          <cell r="V176">
            <v>3.697</v>
          </cell>
          <cell r="W176">
            <v>3.78279116899801</v>
          </cell>
          <cell r="X176">
            <v>4.01</v>
          </cell>
        </row>
        <row r="176">
          <cell r="Z176">
            <v>0.13</v>
          </cell>
          <cell r="AA176">
            <v>0.474291240872884</v>
          </cell>
          <cell r="AB176">
            <v>5.60209174922381</v>
          </cell>
          <cell r="AC176">
            <v>5.73209174922381</v>
          </cell>
          <cell r="AD176">
            <v>6.07638299009669</v>
          </cell>
          <cell r="AE176">
            <v>4.568</v>
          </cell>
          <cell r="AF176">
            <v>3.95</v>
          </cell>
          <cell r="AG176">
            <v>4.19</v>
          </cell>
          <cell r="AH176">
            <v>-0.135</v>
          </cell>
          <cell r="AI176">
            <v>1.59873424738141</v>
          </cell>
          <cell r="AJ176">
            <v>0.0576947942188237</v>
          </cell>
          <cell r="AK176">
            <v>0.0574517956062985</v>
          </cell>
          <cell r="AL176">
            <v>0.536054226961814</v>
          </cell>
          <cell r="AM176">
            <v>0.537444030538957</v>
          </cell>
          <cell r="AN176">
            <v>0.2875</v>
          </cell>
          <cell r="AO176">
            <v>0.12</v>
          </cell>
        </row>
        <row r="176">
          <cell r="AQ176">
            <v>-3.92635307626331</v>
          </cell>
          <cell r="AR176">
            <v>-3.43335307626331</v>
          </cell>
        </row>
        <row r="176">
          <cell r="AT176">
            <v>0.0075</v>
          </cell>
        </row>
        <row r="176">
          <cell r="AV176">
            <v>0.008</v>
          </cell>
          <cell r="AW176">
            <v>0.02</v>
          </cell>
          <cell r="AX176">
            <v>-0.005</v>
          </cell>
        </row>
        <row r="176">
          <cell r="AZ176">
            <v>1.25</v>
          </cell>
        </row>
        <row r="176">
          <cell r="BB176">
            <v>-0.493</v>
          </cell>
        </row>
        <row r="176">
          <cell r="BD176">
            <v>4.28</v>
          </cell>
          <cell r="BE176">
            <v>3.70227945655372</v>
          </cell>
        </row>
        <row r="176">
          <cell r="BG176">
            <v>1.1</v>
          </cell>
        </row>
        <row r="177">
          <cell r="A177">
            <v>41306</v>
          </cell>
          <cell r="B177">
            <v>4.08</v>
          </cell>
          <cell r="C177">
            <v>-0.493</v>
          </cell>
          <cell r="D177">
            <v>-0.407228846403975</v>
          </cell>
          <cell r="E177">
            <v>-0.18</v>
          </cell>
          <cell r="F177">
            <v>0.11</v>
          </cell>
          <cell r="G177">
            <v>0.2875</v>
          </cell>
          <cell r="H177">
            <v>0.23</v>
          </cell>
          <cell r="I177">
            <v>0.33</v>
          </cell>
          <cell r="J177">
            <v>0.07</v>
          </cell>
          <cell r="K177">
            <v>0.095</v>
          </cell>
          <cell r="L177">
            <v>1.6</v>
          </cell>
          <cell r="M177">
            <v>-0.24</v>
          </cell>
          <cell r="N177">
            <v>0.15</v>
          </cell>
          <cell r="O177">
            <v>0</v>
          </cell>
          <cell r="P177">
            <v>0.248</v>
          </cell>
          <cell r="Q177">
            <v>0.1625</v>
          </cell>
          <cell r="R177">
            <v>0.17</v>
          </cell>
          <cell r="S177">
            <v>0.17</v>
          </cell>
          <cell r="T177">
            <v>1</v>
          </cell>
          <cell r="U177">
            <v>0.17</v>
          </cell>
          <cell r="V177">
            <v>3.587</v>
          </cell>
          <cell r="W177">
            <v>3.67277115359603</v>
          </cell>
          <cell r="X177">
            <v>3.9</v>
          </cell>
        </row>
        <row r="177">
          <cell r="Z177">
            <v>0.13</v>
          </cell>
          <cell r="AA177">
            <v>0.474401920622946</v>
          </cell>
          <cell r="AB177">
            <v>5.43667632356073</v>
          </cell>
          <cell r="AC177">
            <v>5.56667632356073</v>
          </cell>
          <cell r="AD177">
            <v>5.91107824418368</v>
          </cell>
          <cell r="AE177">
            <v>4.328</v>
          </cell>
          <cell r="AF177">
            <v>3.84</v>
          </cell>
          <cell r="AG177">
            <v>4.08</v>
          </cell>
          <cell r="AH177">
            <v>-0.135</v>
          </cell>
          <cell r="AI177">
            <v>1.59910732512704</v>
          </cell>
          <cell r="AJ177">
            <v>0.0577616438031425</v>
          </cell>
          <cell r="AK177">
            <v>0.057498775590255</v>
          </cell>
          <cell r="AL177">
            <v>0.53308990598351</v>
          </cell>
          <cell r="AM177">
            <v>0.53459674752886</v>
          </cell>
          <cell r="AN177">
            <v>0.2875</v>
          </cell>
          <cell r="AO177">
            <v>0.133</v>
          </cell>
        </row>
        <row r="177">
          <cell r="AQ177">
            <v>-3.81636963380957</v>
          </cell>
          <cell r="AR177">
            <v>-3.32336963380957</v>
          </cell>
        </row>
        <row r="177">
          <cell r="AT177">
            <v>0.0075</v>
          </cell>
        </row>
        <row r="177">
          <cell r="AV177">
            <v>0.008</v>
          </cell>
          <cell r="AW177">
            <v>0.02</v>
          </cell>
          <cell r="AX177">
            <v>-0.005</v>
          </cell>
        </row>
        <row r="177">
          <cell r="AZ177">
            <v>1.25</v>
          </cell>
        </row>
        <row r="177">
          <cell r="BB177">
            <v>-0.493</v>
          </cell>
        </row>
        <row r="177">
          <cell r="BD177">
            <v>4.17</v>
          </cell>
          <cell r="BE177">
            <v>3.59227822483668</v>
          </cell>
        </row>
        <row r="177">
          <cell r="BG177">
            <v>1.1</v>
          </cell>
        </row>
        <row r="178">
          <cell r="A178">
            <v>41334</v>
          </cell>
          <cell r="B178">
            <v>3.98</v>
          </cell>
          <cell r="C178">
            <v>-0.493</v>
          </cell>
          <cell r="D178">
            <v>-0.407247161495607</v>
          </cell>
          <cell r="E178">
            <v>-0.18</v>
          </cell>
          <cell r="F178">
            <v>0.11</v>
          </cell>
          <cell r="G178">
            <v>0.2875</v>
          </cell>
          <cell r="H178">
            <v>0.23</v>
          </cell>
          <cell r="I178">
            <v>0.33</v>
          </cell>
          <cell r="J178">
            <v>0.07</v>
          </cell>
          <cell r="K178">
            <v>0.095</v>
          </cell>
          <cell r="L178">
            <v>0.64</v>
          </cell>
          <cell r="M178">
            <v>-0.24</v>
          </cell>
          <cell r="N178">
            <v>0.15</v>
          </cell>
          <cell r="O178">
            <v>0</v>
          </cell>
          <cell r="P178">
            <v>0.068</v>
          </cell>
          <cell r="Q178">
            <v>0.1625</v>
          </cell>
          <cell r="R178">
            <v>0.17</v>
          </cell>
          <cell r="S178">
            <v>0.17</v>
          </cell>
          <cell r="T178">
            <v>0.75</v>
          </cell>
          <cell r="U178">
            <v>0.17</v>
          </cell>
          <cell r="V178">
            <v>3.487</v>
          </cell>
          <cell r="W178">
            <v>3.57275283850439</v>
          </cell>
          <cell r="X178">
            <v>3.8</v>
          </cell>
        </row>
        <row r="178">
          <cell r="Z178">
            <v>0.13</v>
          </cell>
          <cell r="AA178">
            <v>0.474503243387277</v>
          </cell>
          <cell r="AB178">
            <v>5.28623900859884</v>
          </cell>
          <cell r="AC178">
            <v>5.41623900859884</v>
          </cell>
          <cell r="AD178">
            <v>5.76074225198611</v>
          </cell>
          <cell r="AE178">
            <v>4.048</v>
          </cell>
          <cell r="AF178">
            <v>3.74</v>
          </cell>
          <cell r="AG178">
            <v>3.98</v>
          </cell>
          <cell r="AH178">
            <v>-0.135</v>
          </cell>
          <cell r="AI178">
            <v>1.5994488624767</v>
          </cell>
          <cell r="AJ178">
            <v>0.0578220240741265</v>
          </cell>
          <cell r="AK178">
            <v>0.057541209124782</v>
          </cell>
          <cell r="AL178">
            <v>0.5304215292733</v>
          </cell>
          <cell r="AM178">
            <v>0.532034435989797</v>
          </cell>
          <cell r="AN178">
            <v>0.2875</v>
          </cell>
          <cell r="AO178">
            <v>0.12</v>
          </cell>
        </row>
        <row r="178">
          <cell r="AQ178">
            <v>-3.71038468202036</v>
          </cell>
          <cell r="AR178">
            <v>-3.21738468202036</v>
          </cell>
        </row>
        <row r="178">
          <cell r="AT178">
            <v>0.0075</v>
          </cell>
        </row>
        <row r="178">
          <cell r="AV178">
            <v>0.008</v>
          </cell>
          <cell r="AW178">
            <v>0.02</v>
          </cell>
          <cell r="AX178">
            <v>-0.005</v>
          </cell>
        </row>
        <row r="178">
          <cell r="AZ178">
            <v>1</v>
          </cell>
        </row>
        <row r="178">
          <cell r="BB178">
            <v>-0.493</v>
          </cell>
        </row>
        <row r="178">
          <cell r="BD178">
            <v>4.07</v>
          </cell>
          <cell r="BE178">
            <v>3.49227709775412</v>
          </cell>
        </row>
        <row r="178">
          <cell r="BG178">
            <v>0.75</v>
          </cell>
        </row>
        <row r="179">
          <cell r="A179">
            <v>41365</v>
          </cell>
          <cell r="B179">
            <v>3.81</v>
          </cell>
          <cell r="C179">
            <v>-0.593</v>
          </cell>
          <cell r="D179">
            <v>-0.507267700736118</v>
          </cell>
          <cell r="E179">
            <v>-0.527052077489322</v>
          </cell>
          <cell r="F179">
            <v>0.17</v>
          </cell>
          <cell r="G179">
            <v>0.17</v>
          </cell>
          <cell r="H179">
            <v>0.205</v>
          </cell>
          <cell r="I179">
            <v>0.165</v>
          </cell>
          <cell r="J179">
            <v>0.07</v>
          </cell>
          <cell r="K179">
            <v>0.155</v>
          </cell>
          <cell r="L179">
            <v>0.3225</v>
          </cell>
          <cell r="M179">
            <v>-0.33</v>
          </cell>
          <cell r="N179">
            <v>0.17</v>
          </cell>
          <cell r="O179">
            <v>0</v>
          </cell>
          <cell r="P179">
            <v>-0.25</v>
          </cell>
          <cell r="Q179">
            <v>0.1625</v>
          </cell>
          <cell r="R179">
            <v>0.17</v>
          </cell>
          <cell r="S179">
            <v>0.17</v>
          </cell>
          <cell r="T179">
            <v>0.4</v>
          </cell>
          <cell r="U179">
            <v>0.17</v>
          </cell>
          <cell r="V179">
            <v>3.217</v>
          </cell>
          <cell r="W179">
            <v>3.30273229926388</v>
          </cell>
          <cell r="X179">
            <v>3.28294792251068</v>
          </cell>
        </row>
        <row r="179">
          <cell r="Z179">
            <v>0.13</v>
          </cell>
          <cell r="AA179">
            <v>0.1</v>
          </cell>
          <cell r="AB179">
            <v>4.87809149633045</v>
          </cell>
          <cell r="AC179">
            <v>5.00809149633045</v>
          </cell>
          <cell r="AD179">
            <v>4.97809149633045</v>
          </cell>
          <cell r="AE179">
            <v>3.56</v>
          </cell>
          <cell r="AF179">
            <v>3.48</v>
          </cell>
          <cell r="AG179">
            <v>3.81</v>
          </cell>
          <cell r="AH179">
            <v>-0.195</v>
          </cell>
          <cell r="AI179">
            <v>1.59983204903712</v>
          </cell>
          <cell r="AJ179">
            <v>0.0578888736612733</v>
          </cell>
          <cell r="AK179">
            <v>0.057588189110136</v>
          </cell>
          <cell r="AL179">
            <v>0.527477307934707</v>
          </cell>
          <cell r="AM179">
            <v>0.52920801603773</v>
          </cell>
          <cell r="AN179">
            <v>0.17</v>
          </cell>
          <cell r="AO179">
            <v>0.124</v>
          </cell>
        </row>
        <row r="179">
          <cell r="AQ179">
            <v>-3.78607964288284</v>
          </cell>
          <cell r="AR179">
            <v>-3.19307964288284</v>
          </cell>
        </row>
        <row r="179">
          <cell r="AT179">
            <v>0.0075</v>
          </cell>
        </row>
        <row r="179">
          <cell r="AV179">
            <v>0.0025</v>
          </cell>
          <cell r="AW179">
            <v>0.005</v>
          </cell>
          <cell r="AX179">
            <v>-0.1025</v>
          </cell>
        </row>
        <row r="179">
          <cell r="AZ179">
            <v>0.65</v>
          </cell>
        </row>
        <row r="179">
          <cell r="BB179">
            <v>-0.593</v>
          </cell>
        </row>
        <row r="179">
          <cell r="BD179">
            <v>3.885</v>
          </cell>
          <cell r="BE179">
            <v>3.21864869806277</v>
          </cell>
        </row>
        <row r="179">
          <cell r="BG179">
            <v>0.45</v>
          </cell>
        </row>
        <row r="180">
          <cell r="A180">
            <v>41395</v>
          </cell>
          <cell r="B180">
            <v>3.821</v>
          </cell>
          <cell r="C180">
            <v>-0.593</v>
          </cell>
          <cell r="D180">
            <v>-0.507287839177841</v>
          </cell>
          <cell r="E180">
            <v>-0.527067568598339</v>
          </cell>
          <cell r="F180">
            <v>0.17</v>
          </cell>
          <cell r="G180">
            <v>0.17</v>
          </cell>
          <cell r="H180">
            <v>0.205</v>
          </cell>
          <cell r="I180">
            <v>0.165</v>
          </cell>
          <cell r="J180">
            <v>0.07</v>
          </cell>
          <cell r="K180">
            <v>0.155</v>
          </cell>
          <cell r="L180">
            <v>0.3225</v>
          </cell>
          <cell r="M180">
            <v>-0.33</v>
          </cell>
          <cell r="N180">
            <v>0.17</v>
          </cell>
          <cell r="O180">
            <v>0</v>
          </cell>
          <cell r="P180">
            <v>-0.1</v>
          </cell>
          <cell r="Q180">
            <v>0.1625</v>
          </cell>
          <cell r="R180">
            <v>0.17</v>
          </cell>
          <cell r="S180">
            <v>0.17</v>
          </cell>
          <cell r="T180">
            <v>0.45</v>
          </cell>
          <cell r="U180">
            <v>0.17</v>
          </cell>
          <cell r="V180">
            <v>3.228</v>
          </cell>
          <cell r="W180">
            <v>3.31371216082216</v>
          </cell>
          <cell r="X180">
            <v>3.29393243140166</v>
          </cell>
        </row>
        <row r="180">
          <cell r="Z180">
            <v>0.13</v>
          </cell>
          <cell r="AA180">
            <v>0.1</v>
          </cell>
          <cell r="AB180">
            <v>4.89592137188903</v>
          </cell>
          <cell r="AC180">
            <v>5.02592137188903</v>
          </cell>
          <cell r="AD180">
            <v>4.99592137188903</v>
          </cell>
          <cell r="AE180">
            <v>3.721</v>
          </cell>
          <cell r="AF180">
            <v>3.491</v>
          </cell>
          <cell r="AG180">
            <v>3.821</v>
          </cell>
          <cell r="AH180">
            <v>-0.195</v>
          </cell>
          <cell r="AI180">
            <v>1.60020793647452</v>
          </cell>
          <cell r="AJ180">
            <v>0.0579535668115407</v>
          </cell>
          <cell r="AK180">
            <v>0.0576336536127897</v>
          </cell>
          <cell r="AL180">
            <v>0.524638125555535</v>
          </cell>
          <cell r="AM180">
            <v>0.526483188442923</v>
          </cell>
          <cell r="AN180">
            <v>0.17</v>
          </cell>
          <cell r="AO180">
            <v>0.12</v>
          </cell>
        </row>
        <row r="180">
          <cell r="AQ180">
            <v>-3.79609512751677</v>
          </cell>
          <cell r="AR180">
            <v>-3.20309512751677</v>
          </cell>
        </row>
        <row r="180">
          <cell r="AT180">
            <v>0.0075</v>
          </cell>
        </row>
        <row r="180">
          <cell r="AV180">
            <v>0.0025</v>
          </cell>
          <cell r="AW180">
            <v>0.005</v>
          </cell>
          <cell r="AX180">
            <v>-0.1025</v>
          </cell>
        </row>
        <row r="180">
          <cell r="AZ180">
            <v>0.7</v>
          </cell>
        </row>
        <row r="180">
          <cell r="BB180">
            <v>-0.593</v>
          </cell>
        </row>
        <row r="180">
          <cell r="BD180">
            <v>3.896</v>
          </cell>
          <cell r="BE180">
            <v>3.22964831078504</v>
          </cell>
        </row>
        <row r="180">
          <cell r="BG180">
            <v>0.5</v>
          </cell>
        </row>
        <row r="181">
          <cell r="A181">
            <v>41426</v>
          </cell>
          <cell r="B181">
            <v>3.871</v>
          </cell>
          <cell r="C181">
            <v>-0.593</v>
          </cell>
          <cell r="D181">
            <v>-0.507308919163796</v>
          </cell>
          <cell r="E181">
            <v>-0.527083783972151</v>
          </cell>
          <cell r="F181">
            <v>0.17</v>
          </cell>
          <cell r="G181">
            <v>0.17</v>
          </cell>
          <cell r="H181">
            <v>0.205</v>
          </cell>
          <cell r="I181">
            <v>0.165</v>
          </cell>
          <cell r="J181">
            <v>0.07</v>
          </cell>
          <cell r="K181">
            <v>0.155</v>
          </cell>
          <cell r="L181">
            <v>0.3225</v>
          </cell>
          <cell r="M181">
            <v>-0.33</v>
          </cell>
          <cell r="N181">
            <v>0.17</v>
          </cell>
          <cell r="O181">
            <v>0</v>
          </cell>
          <cell r="P181">
            <v>-0.1</v>
          </cell>
          <cell r="Q181">
            <v>0.1625</v>
          </cell>
          <cell r="R181">
            <v>0.17</v>
          </cell>
          <cell r="S181">
            <v>0.17</v>
          </cell>
          <cell r="T181">
            <v>0.45</v>
          </cell>
          <cell r="U181">
            <v>0.17</v>
          </cell>
          <cell r="V181">
            <v>3.278</v>
          </cell>
          <cell r="W181">
            <v>3.3636910808362</v>
          </cell>
          <cell r="X181">
            <v>3.34391621602785</v>
          </cell>
        </row>
        <row r="181">
          <cell r="Z181">
            <v>0.13</v>
          </cell>
          <cell r="AA181">
            <v>0.1</v>
          </cell>
          <cell r="AB181">
            <v>4.97297963617186</v>
          </cell>
          <cell r="AC181">
            <v>5.10297963617186</v>
          </cell>
          <cell r="AD181">
            <v>5.07297963617186</v>
          </cell>
          <cell r="AE181">
            <v>3.771</v>
          </cell>
          <cell r="AF181">
            <v>3.541</v>
          </cell>
          <cell r="AG181">
            <v>3.871</v>
          </cell>
          <cell r="AH181">
            <v>-0.195</v>
          </cell>
          <cell r="AI181">
            <v>1.60060158725471</v>
          </cell>
          <cell r="AJ181">
            <v>0.0580204164016132</v>
          </cell>
          <cell r="AK181">
            <v>0.0576806335995883</v>
          </cell>
          <cell r="AL181">
            <v>0.521714709039243</v>
          </cell>
          <cell r="AM181">
            <v>0.523678283821863</v>
          </cell>
          <cell r="AN181">
            <v>0.17</v>
          </cell>
          <cell r="AO181">
            <v>0.124</v>
          </cell>
        </row>
        <row r="181">
          <cell r="AQ181">
            <v>-3.84211133611277</v>
          </cell>
          <cell r="AR181">
            <v>-3.24911133611277</v>
          </cell>
        </row>
        <row r="181">
          <cell r="AT181">
            <v>0.0075</v>
          </cell>
        </row>
        <row r="181">
          <cell r="AV181">
            <v>0.0025</v>
          </cell>
          <cell r="AW181">
            <v>0.005</v>
          </cell>
          <cell r="AX181">
            <v>-0.1025</v>
          </cell>
        </row>
        <row r="181">
          <cell r="AZ181">
            <v>0.7</v>
          </cell>
        </row>
        <row r="181">
          <cell r="BB181">
            <v>-0.593</v>
          </cell>
        </row>
        <row r="181">
          <cell r="BD181">
            <v>3.946</v>
          </cell>
          <cell r="BE181">
            <v>3.2796479054007</v>
          </cell>
        </row>
        <row r="181">
          <cell r="BG181">
            <v>0.5</v>
          </cell>
        </row>
        <row r="182">
          <cell r="A182">
            <v>41456</v>
          </cell>
          <cell r="B182">
            <v>3.92</v>
          </cell>
          <cell r="C182">
            <v>-0.593</v>
          </cell>
          <cell r="D182">
            <v>-0.507329580482133</v>
          </cell>
          <cell r="E182">
            <v>-0.527099677293949</v>
          </cell>
          <cell r="F182">
            <v>0.17</v>
          </cell>
          <cell r="G182">
            <v>0.17</v>
          </cell>
          <cell r="H182">
            <v>0.205</v>
          </cell>
          <cell r="I182">
            <v>0.165</v>
          </cell>
          <cell r="J182">
            <v>0.07</v>
          </cell>
          <cell r="K182">
            <v>0.155</v>
          </cell>
          <cell r="L182">
            <v>0.3225</v>
          </cell>
          <cell r="M182">
            <v>-0.33</v>
          </cell>
          <cell r="N182">
            <v>0.17</v>
          </cell>
          <cell r="O182">
            <v>0</v>
          </cell>
          <cell r="P182">
            <v>-0.1</v>
          </cell>
          <cell r="Q182">
            <v>0.1625</v>
          </cell>
          <cell r="R182">
            <v>0.17</v>
          </cell>
          <cell r="S182">
            <v>0.17</v>
          </cell>
          <cell r="T182">
            <v>0.5</v>
          </cell>
          <cell r="U182">
            <v>0.17</v>
          </cell>
          <cell r="V182">
            <v>3.327</v>
          </cell>
          <cell r="W182">
            <v>3.41267041951787</v>
          </cell>
          <cell r="X182">
            <v>3.39290032270605</v>
          </cell>
        </row>
        <row r="182">
          <cell r="Z182">
            <v>0.13</v>
          </cell>
          <cell r="AA182">
            <v>0.1</v>
          </cell>
          <cell r="AB182">
            <v>5.04853369966049</v>
          </cell>
          <cell r="AC182">
            <v>5.17853369966049</v>
          </cell>
          <cell r="AD182">
            <v>5.14853369966049</v>
          </cell>
          <cell r="AE182">
            <v>3.82</v>
          </cell>
          <cell r="AF182">
            <v>3.59</v>
          </cell>
          <cell r="AG182">
            <v>3.92</v>
          </cell>
          <cell r="AH182">
            <v>-0.195</v>
          </cell>
          <cell r="AI182">
            <v>1.60098760776345</v>
          </cell>
          <cell r="AJ182">
            <v>0.0580851095547108</v>
          </cell>
          <cell r="AK182">
            <v>0.0577260981036405</v>
          </cell>
          <cell r="AL182">
            <v>0.518895671033181</v>
          </cell>
          <cell r="AM182">
            <v>0.520974249997633</v>
          </cell>
          <cell r="AN182">
            <v>0.17</v>
          </cell>
          <cell r="AO182">
            <v>0.12</v>
          </cell>
        </row>
        <row r="182">
          <cell r="AQ182">
            <v>-3.88612722279136</v>
          </cell>
          <cell r="AR182">
            <v>-3.29312722279136</v>
          </cell>
        </row>
        <row r="182">
          <cell r="AT182">
            <v>0.0075</v>
          </cell>
        </row>
        <row r="182">
          <cell r="AV182">
            <v>0.0025</v>
          </cell>
          <cell r="AW182">
            <v>0.005</v>
          </cell>
          <cell r="AX182">
            <v>-0.1025</v>
          </cell>
        </row>
        <row r="182">
          <cell r="AZ182">
            <v>0.75</v>
          </cell>
        </row>
        <row r="182">
          <cell r="BB182">
            <v>-0.593</v>
          </cell>
        </row>
        <row r="182">
          <cell r="BD182">
            <v>3.995</v>
          </cell>
          <cell r="BE182">
            <v>3.32864750806765</v>
          </cell>
        </row>
        <row r="182">
          <cell r="BG182">
            <v>0.55</v>
          </cell>
        </row>
        <row r="183">
          <cell r="A183">
            <v>41487</v>
          </cell>
          <cell r="B183">
            <v>3.975</v>
          </cell>
          <cell r="C183">
            <v>-0.593</v>
          </cell>
          <cell r="D183">
            <v>-0.507351200329313</v>
          </cell>
          <cell r="E183">
            <v>-0.527116307945625</v>
          </cell>
          <cell r="F183">
            <v>0.17</v>
          </cell>
          <cell r="G183">
            <v>0.17</v>
          </cell>
          <cell r="H183">
            <v>0.205</v>
          </cell>
          <cell r="I183">
            <v>0.165</v>
          </cell>
          <cell r="J183">
            <v>0.07</v>
          </cell>
          <cell r="K183">
            <v>0.155</v>
          </cell>
          <cell r="L183">
            <v>0.3225</v>
          </cell>
          <cell r="M183">
            <v>-0.33</v>
          </cell>
          <cell r="N183">
            <v>0.17</v>
          </cell>
          <cell r="O183">
            <v>0</v>
          </cell>
          <cell r="P183">
            <v>-0.1</v>
          </cell>
          <cell r="Q183">
            <v>0.1625</v>
          </cell>
          <cell r="R183">
            <v>0.17</v>
          </cell>
          <cell r="S183">
            <v>0.17</v>
          </cell>
          <cell r="T183">
            <v>0.55</v>
          </cell>
          <cell r="U183">
            <v>0.17</v>
          </cell>
          <cell r="V183">
            <v>3.382</v>
          </cell>
          <cell r="W183">
            <v>3.46764879967069</v>
          </cell>
          <cell r="X183">
            <v>3.44788369205438</v>
          </cell>
        </row>
        <row r="183">
          <cell r="Z183">
            <v>0.13</v>
          </cell>
          <cell r="AA183">
            <v>0.1</v>
          </cell>
          <cell r="AB183">
            <v>5.13328851881701</v>
          </cell>
          <cell r="AC183">
            <v>5.26328851881701</v>
          </cell>
          <cell r="AD183">
            <v>5.23328851881701</v>
          </cell>
          <cell r="AE183">
            <v>3.875</v>
          </cell>
          <cell r="AF183">
            <v>3.645</v>
          </cell>
          <cell r="AG183">
            <v>3.975</v>
          </cell>
          <cell r="AH183">
            <v>-0.195</v>
          </cell>
          <cell r="AI183">
            <v>1.60139173610556</v>
          </cell>
          <cell r="AJ183">
            <v>0.0581519591477071</v>
          </cell>
          <cell r="AK183">
            <v>0.0577730780918837</v>
          </cell>
          <cell r="AL183">
            <v>0.515993080662233</v>
          </cell>
          <cell r="AM183">
            <v>0.518190803499407</v>
          </cell>
          <cell r="AN183">
            <v>0.17</v>
          </cell>
          <cell r="AO183">
            <v>0.12</v>
          </cell>
        </row>
        <row r="183">
          <cell r="AQ183">
            <v>-3.93614384649163</v>
          </cell>
          <cell r="AR183">
            <v>-3.34314384649163</v>
          </cell>
        </row>
        <row r="183">
          <cell r="AT183">
            <v>0.0075</v>
          </cell>
        </row>
        <row r="183">
          <cell r="AV183">
            <v>0.0025</v>
          </cell>
          <cell r="AW183">
            <v>0.005</v>
          </cell>
          <cell r="AX183">
            <v>-0.1025</v>
          </cell>
        </row>
        <row r="183">
          <cell r="AZ183">
            <v>0.8</v>
          </cell>
        </row>
        <row r="183">
          <cell r="BB183">
            <v>-0.593</v>
          </cell>
        </row>
        <row r="183">
          <cell r="BD183">
            <v>4.05</v>
          </cell>
          <cell r="BE183">
            <v>3.38364709230136</v>
          </cell>
        </row>
        <row r="183">
          <cell r="BG183">
            <v>0.6</v>
          </cell>
        </row>
        <row r="184">
          <cell r="A184">
            <v>41518</v>
          </cell>
          <cell r="B184">
            <v>3.945</v>
          </cell>
          <cell r="C184">
            <v>-0.593</v>
          </cell>
          <cell r="D184">
            <v>-0.507373094186964</v>
          </cell>
          <cell r="E184">
            <v>-0.527133149374588</v>
          </cell>
          <cell r="F184">
            <v>0.17</v>
          </cell>
          <cell r="G184">
            <v>0.17</v>
          </cell>
          <cell r="H184">
            <v>0.205</v>
          </cell>
          <cell r="I184">
            <v>0.165</v>
          </cell>
          <cell r="J184">
            <v>0.07</v>
          </cell>
          <cell r="K184">
            <v>0.155</v>
          </cell>
          <cell r="L184">
            <v>0.3225</v>
          </cell>
          <cell r="M184">
            <v>-0.33</v>
          </cell>
          <cell r="N184">
            <v>0.17</v>
          </cell>
          <cell r="O184">
            <v>0</v>
          </cell>
          <cell r="P184">
            <v>-0.1</v>
          </cell>
          <cell r="Q184">
            <v>0.1625</v>
          </cell>
          <cell r="R184">
            <v>0.17</v>
          </cell>
          <cell r="S184">
            <v>0.17</v>
          </cell>
          <cell r="T184">
            <v>0.55</v>
          </cell>
          <cell r="U184">
            <v>0.17</v>
          </cell>
          <cell r="V184">
            <v>3.352</v>
          </cell>
          <cell r="W184">
            <v>3.43762690581304</v>
          </cell>
          <cell r="X184">
            <v>3.41786685062541</v>
          </cell>
        </row>
        <row r="184">
          <cell r="Z184">
            <v>0.13</v>
          </cell>
          <cell r="AA184">
            <v>0.1</v>
          </cell>
          <cell r="AB184">
            <v>5.08905461271099</v>
          </cell>
          <cell r="AC184">
            <v>5.21905461271099</v>
          </cell>
          <cell r="AD184">
            <v>5.18905461271099</v>
          </cell>
          <cell r="AE184">
            <v>3.845</v>
          </cell>
          <cell r="AF184">
            <v>3.615</v>
          </cell>
          <cell r="AG184">
            <v>3.945</v>
          </cell>
          <cell r="AH184">
            <v>-0.195</v>
          </cell>
          <cell r="AI184">
            <v>1.60180119435215</v>
          </cell>
          <cell r="AJ184">
            <v>0.0582188087421893</v>
          </cell>
          <cell r="AK184">
            <v>0.0578200580808606</v>
          </cell>
          <cell r="AL184">
            <v>0.51310108130609</v>
          </cell>
          <cell r="AM184">
            <v>0.515418239595806</v>
          </cell>
          <cell r="AN184">
            <v>0.17</v>
          </cell>
          <cell r="AO184">
            <v>0.124</v>
          </cell>
        </row>
        <row r="184">
          <cell r="AQ184">
            <v>-3.91716068088109</v>
          </cell>
          <cell r="AR184">
            <v>-3.32416068088109</v>
          </cell>
        </row>
        <row r="184">
          <cell r="AT184">
            <v>0.0075</v>
          </cell>
        </row>
        <row r="184">
          <cell r="AV184">
            <v>0.0025</v>
          </cell>
          <cell r="AW184">
            <v>0.005</v>
          </cell>
          <cell r="AX184">
            <v>-0.1025</v>
          </cell>
        </row>
        <row r="184">
          <cell r="AZ184">
            <v>0.8</v>
          </cell>
        </row>
        <row r="184">
          <cell r="BB184">
            <v>-0.593</v>
          </cell>
        </row>
        <row r="184">
          <cell r="BD184">
            <v>4.02</v>
          </cell>
          <cell r="BE184">
            <v>3.35364667126564</v>
          </cell>
        </row>
        <row r="184">
          <cell r="BG184">
            <v>0.6</v>
          </cell>
        </row>
        <row r="185">
          <cell r="A185">
            <v>41548</v>
          </cell>
          <cell r="B185">
            <v>3.95</v>
          </cell>
          <cell r="C185">
            <v>-0.593</v>
          </cell>
          <cell r="D185">
            <v>-0.507394542463247</v>
          </cell>
          <cell r="E185">
            <v>-0.527149648048652</v>
          </cell>
          <cell r="F185">
            <v>0.17</v>
          </cell>
          <cell r="G185">
            <v>0.17</v>
          </cell>
          <cell r="H185">
            <v>0.205</v>
          </cell>
          <cell r="I185">
            <v>0.165</v>
          </cell>
          <cell r="J185">
            <v>0.07</v>
          </cell>
          <cell r="K185">
            <v>0.155</v>
          </cell>
          <cell r="L185">
            <v>0.3225</v>
          </cell>
          <cell r="M185">
            <v>-0.33</v>
          </cell>
          <cell r="N185">
            <v>0.17</v>
          </cell>
          <cell r="O185">
            <v>0</v>
          </cell>
          <cell r="P185">
            <v>-0.1</v>
          </cell>
          <cell r="Q185">
            <v>0.1625</v>
          </cell>
          <cell r="R185">
            <v>0.17</v>
          </cell>
          <cell r="S185">
            <v>0.17</v>
          </cell>
          <cell r="T185">
            <v>0.6</v>
          </cell>
          <cell r="U185">
            <v>0.17</v>
          </cell>
          <cell r="V185">
            <v>3.357</v>
          </cell>
          <cell r="W185">
            <v>3.44260545753675</v>
          </cell>
          <cell r="X185">
            <v>3.42285035195135</v>
          </cell>
        </row>
        <row r="185">
          <cell r="Z185">
            <v>0.13</v>
          </cell>
          <cell r="AA185">
            <v>0.1</v>
          </cell>
          <cell r="AB185">
            <v>5.09792263901677</v>
          </cell>
          <cell r="AC185">
            <v>5.22792263901677</v>
          </cell>
          <cell r="AD185">
            <v>5.19792263901677</v>
          </cell>
          <cell r="AE185">
            <v>3.85</v>
          </cell>
          <cell r="AF185">
            <v>3.62</v>
          </cell>
          <cell r="AG185">
            <v>3.95</v>
          </cell>
          <cell r="AH185">
            <v>-0.195</v>
          </cell>
          <cell r="AI185">
            <v>1.60220252243982</v>
          </cell>
          <cell r="AJ185">
            <v>0.0582835018995551</v>
          </cell>
          <cell r="AK185">
            <v>0.0578655225870213</v>
          </cell>
          <cell r="AL185">
            <v>0.510312460430671</v>
          </cell>
          <cell r="AM185">
            <v>0.512745460513289</v>
          </cell>
          <cell r="AN185">
            <v>0.17</v>
          </cell>
          <cell r="AO185">
            <v>0.12</v>
          </cell>
        </row>
        <row r="185">
          <cell r="AQ185">
            <v>-3.93217717265892</v>
          </cell>
          <cell r="AR185">
            <v>-3.33917717265892</v>
          </cell>
        </row>
        <row r="185">
          <cell r="AT185">
            <v>0.0075</v>
          </cell>
        </row>
        <row r="185">
          <cell r="AV185">
            <v>0.0025</v>
          </cell>
          <cell r="AW185">
            <v>0.005</v>
          </cell>
          <cell r="AX185">
            <v>-0.1025</v>
          </cell>
        </row>
        <row r="185">
          <cell r="AZ185">
            <v>0.85</v>
          </cell>
        </row>
        <row r="185">
          <cell r="BB185">
            <v>-0.593</v>
          </cell>
        </row>
        <row r="185">
          <cell r="BD185">
            <v>4.025</v>
          </cell>
          <cell r="BE185">
            <v>3.35864625879878</v>
          </cell>
        </row>
        <row r="185">
          <cell r="BG185">
            <v>0.65</v>
          </cell>
        </row>
        <row r="186">
          <cell r="A186">
            <v>41579</v>
          </cell>
          <cell r="B186">
            <v>4.095</v>
          </cell>
          <cell r="C186">
            <v>-0.533</v>
          </cell>
          <cell r="D186">
            <v>-0.447416974810966</v>
          </cell>
          <cell r="E186">
            <v>-0.179999999999999</v>
          </cell>
          <cell r="F186">
            <v>0.11</v>
          </cell>
          <cell r="G186">
            <v>0.2825</v>
          </cell>
          <cell r="H186">
            <v>0.23</v>
          </cell>
          <cell r="I186">
            <v>0.33</v>
          </cell>
          <cell r="J186">
            <v>0.07</v>
          </cell>
          <cell r="K186">
            <v>0.095</v>
          </cell>
          <cell r="L186">
            <v>0.65</v>
          </cell>
          <cell r="M186">
            <v>-0.24</v>
          </cell>
          <cell r="N186">
            <v>0.15</v>
          </cell>
          <cell r="O186">
            <v>0</v>
          </cell>
          <cell r="P186">
            <v>0.248</v>
          </cell>
          <cell r="Q186">
            <v>0.1625</v>
          </cell>
          <cell r="R186">
            <v>0.17</v>
          </cell>
          <cell r="S186">
            <v>0.17</v>
          </cell>
          <cell r="T186">
            <v>0.8</v>
          </cell>
          <cell r="U186">
            <v>0.17</v>
          </cell>
          <cell r="V186">
            <v>3.562</v>
          </cell>
          <cell r="W186">
            <v>3.64758302518903</v>
          </cell>
          <cell r="X186">
            <v>3.915</v>
          </cell>
        </row>
        <row r="186">
          <cell r="Z186">
            <v>0.13</v>
          </cell>
          <cell r="AA186">
            <v>0.536204462259181</v>
          </cell>
          <cell r="AB186">
            <v>5.41065239254163</v>
          </cell>
          <cell r="AC186">
            <v>5.54065239254163</v>
          </cell>
          <cell r="AD186">
            <v>5.94685685480081</v>
          </cell>
          <cell r="AE186">
            <v>4.343</v>
          </cell>
          <cell r="AF186">
            <v>3.855</v>
          </cell>
          <cell r="AG186">
            <v>4.095</v>
          </cell>
          <cell r="AH186">
            <v>-0.135</v>
          </cell>
          <cell r="AI186">
            <v>1.60262247913122</v>
          </cell>
          <cell r="AJ186">
            <v>0.0583503514969621</v>
          </cell>
          <cell r="AK186">
            <v>0.0579125025774432</v>
          </cell>
          <cell r="AL186">
            <v>0.507441313872304</v>
          </cell>
          <cell r="AM186">
            <v>0.509994265929784</v>
          </cell>
          <cell r="AN186">
            <v>0.2825</v>
          </cell>
          <cell r="AO186">
            <v>0.124</v>
          </cell>
        </row>
        <row r="186">
          <cell r="AQ186">
            <v>-3.79171438040926</v>
          </cell>
          <cell r="AR186">
            <v>-3.25871438040926</v>
          </cell>
        </row>
        <row r="186">
          <cell r="AT186">
            <v>0.0075</v>
          </cell>
        </row>
        <row r="186">
          <cell r="AV186">
            <v>0.008</v>
          </cell>
          <cell r="AW186">
            <v>0.02</v>
          </cell>
          <cell r="AX186">
            <v>-0.005</v>
          </cell>
        </row>
        <row r="186">
          <cell r="AZ186">
            <v>1.05</v>
          </cell>
        </row>
        <row r="186">
          <cell r="BB186">
            <v>-0.533</v>
          </cell>
        </row>
        <row r="186">
          <cell r="BD186">
            <v>4.185</v>
          </cell>
          <cell r="BE186">
            <v>3.56726664770394</v>
          </cell>
        </row>
        <row r="186">
          <cell r="BG186">
            <v>0.8</v>
          </cell>
        </row>
        <row r="187">
          <cell r="A187">
            <v>41609</v>
          </cell>
          <cell r="B187">
            <v>4.23</v>
          </cell>
          <cell r="C187">
            <v>-0.533</v>
          </cell>
          <cell r="D187">
            <v>-0.447438943757153</v>
          </cell>
          <cell r="E187">
            <v>-0.18</v>
          </cell>
          <cell r="F187">
            <v>0.11</v>
          </cell>
          <cell r="G187">
            <v>0.2825</v>
          </cell>
          <cell r="H187">
            <v>0.23</v>
          </cell>
          <cell r="I187">
            <v>0.33</v>
          </cell>
          <cell r="J187">
            <v>0.07</v>
          </cell>
          <cell r="K187">
            <v>0.095</v>
          </cell>
          <cell r="L187">
            <v>0.98</v>
          </cell>
          <cell r="M187">
            <v>-0.24</v>
          </cell>
          <cell r="N187">
            <v>0.15</v>
          </cell>
          <cell r="O187">
            <v>0</v>
          </cell>
          <cell r="P187">
            <v>0.308</v>
          </cell>
          <cell r="Q187">
            <v>0.1625</v>
          </cell>
          <cell r="R187">
            <v>0.17</v>
          </cell>
          <cell r="S187">
            <v>0.17</v>
          </cell>
          <cell r="T187">
            <v>1</v>
          </cell>
          <cell r="U187">
            <v>0.17</v>
          </cell>
          <cell r="V187">
            <v>3.697</v>
          </cell>
          <cell r="W187">
            <v>3.78256105624285</v>
          </cell>
          <cell r="X187">
            <v>4.05</v>
          </cell>
        </row>
        <row r="187">
          <cell r="Z187">
            <v>0.13</v>
          </cell>
          <cell r="AA187">
            <v>0.536342139930476</v>
          </cell>
          <cell r="AB187">
            <v>5.61715833235969</v>
          </cell>
          <cell r="AC187">
            <v>5.74715833235969</v>
          </cell>
          <cell r="AD187">
            <v>6.15350047229016</v>
          </cell>
          <cell r="AE187">
            <v>4.538</v>
          </cell>
          <cell r="AF187">
            <v>3.99</v>
          </cell>
          <cell r="AG187">
            <v>4.23</v>
          </cell>
          <cell r="AH187">
            <v>-0.135</v>
          </cell>
          <cell r="AI187">
            <v>1.6030339738994</v>
          </cell>
          <cell r="AJ187">
            <v>0.0584150446571576</v>
          </cell>
          <cell r="AK187">
            <v>0.0579579670850014</v>
          </cell>
          <cell r="AL187">
            <v>0.504672880276274</v>
          </cell>
          <cell r="AM187">
            <v>0.507342137707596</v>
          </cell>
          <cell r="AN187">
            <v>0.2825</v>
          </cell>
          <cell r="AO187">
            <v>0.12</v>
          </cell>
        </row>
        <row r="187">
          <cell r="AQ187">
            <v>-3.92673360649075</v>
          </cell>
          <cell r="AR187">
            <v>-3.39373360649075</v>
          </cell>
        </row>
        <row r="187">
          <cell r="AT187">
            <v>0.0075</v>
          </cell>
        </row>
        <row r="187">
          <cell r="AV187">
            <v>0.008</v>
          </cell>
          <cell r="AW187">
            <v>0.02</v>
          </cell>
          <cell r="AX187">
            <v>-0.005</v>
          </cell>
        </row>
        <row r="187">
          <cell r="AZ187">
            <v>1.25</v>
          </cell>
        </row>
        <row r="187">
          <cell r="BB187">
            <v>-0.533</v>
          </cell>
        </row>
        <row r="187">
          <cell r="BD187">
            <v>4.32</v>
          </cell>
          <cell r="BE187">
            <v>3.70226529576879</v>
          </cell>
        </row>
        <row r="187">
          <cell r="BG187">
            <v>1.1</v>
          </cell>
        </row>
        <row r="188">
          <cell r="A188">
            <v>41640</v>
          </cell>
          <cell r="B188">
            <v>4.285</v>
          </cell>
          <cell r="C188">
            <v>-0.533</v>
          </cell>
          <cell r="D188">
            <v>-0.447461913660976</v>
          </cell>
          <cell r="E188">
            <v>-0.18</v>
          </cell>
          <cell r="F188">
            <v>0.11</v>
          </cell>
          <cell r="G188">
            <v>0.2825</v>
          </cell>
          <cell r="H188">
            <v>0.23</v>
          </cell>
          <cell r="I188">
            <v>0.33</v>
          </cell>
          <cell r="J188">
            <v>0.07</v>
          </cell>
          <cell r="K188">
            <v>0.095</v>
          </cell>
          <cell r="L188">
            <v>1.6</v>
          </cell>
          <cell r="M188">
            <v>-0.24</v>
          </cell>
          <cell r="N188">
            <v>0.15</v>
          </cell>
          <cell r="O188">
            <v>0</v>
          </cell>
          <cell r="P188">
            <v>0.378</v>
          </cell>
          <cell r="Q188">
            <v>0.1625</v>
          </cell>
          <cell r="R188">
            <v>0.17</v>
          </cell>
          <cell r="S188">
            <v>0.17</v>
          </cell>
          <cell r="T188">
            <v>1</v>
          </cell>
          <cell r="U188">
            <v>0.17</v>
          </cell>
          <cell r="V188">
            <v>3.752</v>
          </cell>
          <cell r="W188">
            <v>3.83753808633902</v>
          </cell>
          <cell r="X188">
            <v>4.105</v>
          </cell>
        </row>
        <row r="188">
          <cell r="Z188">
            <v>0.13</v>
          </cell>
          <cell r="AA188">
            <v>0.53648616615198</v>
          </cell>
          <cell r="AB188">
            <v>5.70225522776835</v>
          </cell>
          <cell r="AC188">
            <v>5.83225522776835</v>
          </cell>
          <cell r="AD188">
            <v>6.23874139392033</v>
          </cell>
          <cell r="AE188">
            <v>4.663</v>
          </cell>
          <cell r="AF188">
            <v>4.045</v>
          </cell>
          <cell r="AG188">
            <v>4.285</v>
          </cell>
          <cell r="AH188">
            <v>-0.135</v>
          </cell>
          <cell r="AI188">
            <v>1.60346444338709</v>
          </cell>
          <cell r="AJ188">
            <v>0.0584818942574885</v>
          </cell>
          <cell r="AK188">
            <v>0.058004947076868</v>
          </cell>
          <cell r="AL188">
            <v>0.501822600579343</v>
          </cell>
          <cell r="AM188">
            <v>0.504612251923377</v>
          </cell>
          <cell r="AN188">
            <v>0.2825</v>
          </cell>
          <cell r="AO188">
            <v>0.12</v>
          </cell>
        </row>
        <row r="188">
          <cell r="AQ188">
            <v>-3.98175359320526</v>
          </cell>
          <cell r="AR188">
            <v>-3.44875359320526</v>
          </cell>
        </row>
        <row r="188">
          <cell r="AT188">
            <v>0.0075</v>
          </cell>
        </row>
        <row r="188">
          <cell r="AV188">
            <v>0.008</v>
          </cell>
          <cell r="AW188">
            <v>0.02</v>
          </cell>
          <cell r="AX188">
            <v>-0.005</v>
          </cell>
        </row>
        <row r="188">
          <cell r="AZ188">
            <v>1.25</v>
          </cell>
        </row>
        <row r="188">
          <cell r="BB188">
            <v>-0.533</v>
          </cell>
        </row>
        <row r="188">
          <cell r="BD188">
            <v>4.375</v>
          </cell>
          <cell r="BE188">
            <v>3.75726388223625</v>
          </cell>
        </row>
        <row r="188">
          <cell r="BG188">
            <v>1.1</v>
          </cell>
        </row>
        <row r="189">
          <cell r="A189">
            <v>41671</v>
          </cell>
          <cell r="B189">
            <v>4.175</v>
          </cell>
          <cell r="C189">
            <v>-0.533</v>
          </cell>
          <cell r="D189">
            <v>-0.447485156384805</v>
          </cell>
          <cell r="E189">
            <v>-0.18</v>
          </cell>
          <cell r="F189">
            <v>0.11</v>
          </cell>
          <cell r="G189">
            <v>0.2825</v>
          </cell>
          <cell r="H189">
            <v>0.23</v>
          </cell>
          <cell r="I189">
            <v>0.33</v>
          </cell>
          <cell r="J189">
            <v>0.07</v>
          </cell>
          <cell r="K189">
            <v>0.095</v>
          </cell>
          <cell r="L189">
            <v>1.6</v>
          </cell>
          <cell r="M189">
            <v>-0.24</v>
          </cell>
          <cell r="N189">
            <v>0.15</v>
          </cell>
          <cell r="O189">
            <v>0</v>
          </cell>
          <cell r="P189">
            <v>0.248</v>
          </cell>
          <cell r="Q189">
            <v>0.1625</v>
          </cell>
          <cell r="R189">
            <v>0.17</v>
          </cell>
          <cell r="S189">
            <v>0.17</v>
          </cell>
          <cell r="T189">
            <v>1</v>
          </cell>
          <cell r="U189">
            <v>0.17</v>
          </cell>
          <cell r="V189">
            <v>3.642</v>
          </cell>
          <cell r="W189">
            <v>3.7275148436152</v>
          </cell>
          <cell r="X189">
            <v>3.995</v>
          </cell>
        </row>
        <row r="189">
          <cell r="Z189">
            <v>0.13</v>
          </cell>
          <cell r="AA189">
            <v>0.536631981770307</v>
          </cell>
          <cell r="AB189">
            <v>5.53658265611177</v>
          </cell>
          <cell r="AC189">
            <v>5.66658265611177</v>
          </cell>
          <cell r="AD189">
            <v>6.07321463788208</v>
          </cell>
          <cell r="AE189">
            <v>4.423</v>
          </cell>
          <cell r="AF189">
            <v>3.935</v>
          </cell>
          <cell r="AG189">
            <v>4.175</v>
          </cell>
          <cell r="AH189">
            <v>-0.135</v>
          </cell>
          <cell r="AI189">
            <v>1.60390026107267</v>
          </cell>
          <cell r="AJ189">
            <v>0.0585487438593058</v>
          </cell>
          <cell r="AK189">
            <v>0.0580519270694677</v>
          </cell>
          <cell r="AL189">
            <v>0.498982929830764</v>
          </cell>
          <cell r="AM189">
            <v>0.501893171595615</v>
          </cell>
          <cell r="AN189">
            <v>0.2825</v>
          </cell>
          <cell r="AO189">
            <v>0.133</v>
          </cell>
        </row>
        <row r="189">
          <cell r="AQ189">
            <v>-3.87177370161482</v>
          </cell>
          <cell r="AR189">
            <v>-3.33877370161482</v>
          </cell>
        </row>
        <row r="189">
          <cell r="AT189">
            <v>0.0075</v>
          </cell>
        </row>
        <row r="189">
          <cell r="AV189">
            <v>0.008</v>
          </cell>
          <cell r="AW189">
            <v>0.02</v>
          </cell>
          <cell r="AX189">
            <v>-0.005</v>
          </cell>
        </row>
        <row r="189">
          <cell r="AZ189">
            <v>1.25</v>
          </cell>
        </row>
        <row r="189">
          <cell r="BB189">
            <v>-0.533</v>
          </cell>
        </row>
        <row r="189">
          <cell r="BD189">
            <v>4.265</v>
          </cell>
          <cell r="BE189">
            <v>3.64726245191478</v>
          </cell>
        </row>
        <row r="189">
          <cell r="BG189">
            <v>1.1</v>
          </cell>
        </row>
        <row r="190">
          <cell r="A190">
            <v>41699</v>
          </cell>
          <cell r="B190">
            <v>4.075</v>
          </cell>
          <cell r="C190">
            <v>-0.533</v>
          </cell>
          <cell r="D190">
            <v>-0.447506384100423</v>
          </cell>
          <cell r="E190">
            <v>-0.18</v>
          </cell>
          <cell r="F190">
            <v>0.11</v>
          </cell>
          <cell r="G190">
            <v>0.2825</v>
          </cell>
          <cell r="H190">
            <v>0.23</v>
          </cell>
          <cell r="I190">
            <v>0.33</v>
          </cell>
          <cell r="J190">
            <v>0.07</v>
          </cell>
          <cell r="K190">
            <v>0.095</v>
          </cell>
          <cell r="L190">
            <v>0.64</v>
          </cell>
          <cell r="M190">
            <v>-0.24</v>
          </cell>
          <cell r="N190">
            <v>0.15</v>
          </cell>
          <cell r="O190">
            <v>0</v>
          </cell>
          <cell r="P190">
            <v>0.068</v>
          </cell>
          <cell r="Q190">
            <v>0.1625</v>
          </cell>
          <cell r="R190">
            <v>0.17</v>
          </cell>
          <cell r="S190">
            <v>0.17</v>
          </cell>
          <cell r="T190">
            <v>0.75</v>
          </cell>
          <cell r="U190">
            <v>0.17</v>
          </cell>
          <cell r="V190">
            <v>3.542</v>
          </cell>
          <cell r="W190">
            <v>3.62749361589958</v>
          </cell>
          <cell r="X190">
            <v>3.895</v>
          </cell>
        </row>
        <row r="190">
          <cell r="Z190">
            <v>0.13</v>
          </cell>
          <cell r="AA190">
            <v>0.536765225299439</v>
          </cell>
          <cell r="AB190">
            <v>5.38589922949182</v>
          </cell>
          <cell r="AC190">
            <v>5.51589922949182</v>
          </cell>
          <cell r="AD190">
            <v>5.92266445479126</v>
          </cell>
          <cell r="AE190">
            <v>4.143</v>
          </cell>
          <cell r="AF190">
            <v>3.835</v>
          </cell>
          <cell r="AG190">
            <v>4.075</v>
          </cell>
          <cell r="AH190">
            <v>-0.135</v>
          </cell>
          <cell r="AI190">
            <v>1.60429850295616</v>
          </cell>
          <cell r="AJ190">
            <v>0.0586091241460949</v>
          </cell>
          <cell r="AK190">
            <v>0.0580943606118027</v>
          </cell>
          <cell r="AL190">
            <v>0.496427186656076</v>
          </cell>
          <cell r="AM190">
            <v>0.499446502181789</v>
          </cell>
          <cell r="AN190">
            <v>0.2825</v>
          </cell>
          <cell r="AO190">
            <v>0.12</v>
          </cell>
        </row>
        <row r="190">
          <cell r="AQ190">
            <v>-3.76579196862179</v>
          </cell>
          <cell r="AR190">
            <v>-3.23279196862179</v>
          </cell>
        </row>
        <row r="190">
          <cell r="AT190">
            <v>0.0075</v>
          </cell>
        </row>
        <row r="190">
          <cell r="AV190">
            <v>0.008</v>
          </cell>
          <cell r="AW190">
            <v>0.02</v>
          </cell>
          <cell r="AX190">
            <v>-0.005</v>
          </cell>
        </row>
        <row r="190">
          <cell r="AZ190">
            <v>1</v>
          </cell>
        </row>
        <row r="190">
          <cell r="BB190">
            <v>-0.533</v>
          </cell>
        </row>
        <row r="190">
          <cell r="BD190">
            <v>4.165</v>
          </cell>
          <cell r="BE190">
            <v>3.54726114559382</v>
          </cell>
        </row>
        <row r="190">
          <cell r="BG190">
            <v>0.75</v>
          </cell>
        </row>
        <row r="191">
          <cell r="A191">
            <v>41730</v>
          </cell>
          <cell r="B191">
            <v>3.905</v>
          </cell>
          <cell r="C191">
            <v>-0.633</v>
          </cell>
          <cell r="D191">
            <v>-0.547530145372576</v>
          </cell>
          <cell r="E191">
            <v>-0.567253957978905</v>
          </cell>
          <cell r="F191">
            <v>0.17</v>
          </cell>
          <cell r="G191">
            <v>0.17</v>
          </cell>
          <cell r="H191">
            <v>0.205</v>
          </cell>
          <cell r="I191">
            <v>0.165</v>
          </cell>
          <cell r="J191">
            <v>0.07</v>
          </cell>
          <cell r="K191">
            <v>0.155</v>
          </cell>
          <cell r="L191">
            <v>0.3225</v>
          </cell>
          <cell r="M191">
            <v>-0.33</v>
          </cell>
          <cell r="N191">
            <v>0.17</v>
          </cell>
          <cell r="O191">
            <v>0</v>
          </cell>
          <cell r="P191">
            <v>-0.25</v>
          </cell>
          <cell r="Q191">
            <v>0.1625</v>
          </cell>
          <cell r="R191">
            <v>0.17</v>
          </cell>
          <cell r="S191">
            <v>0.17</v>
          </cell>
          <cell r="T191">
            <v>0.4</v>
          </cell>
          <cell r="U191">
            <v>0.17</v>
          </cell>
          <cell r="V191">
            <v>3.272</v>
          </cell>
          <cell r="W191">
            <v>3.35746985462742</v>
          </cell>
          <cell r="X191">
            <v>3.33774604202109</v>
          </cell>
        </row>
        <row r="191">
          <cell r="Z191">
            <v>0.13</v>
          </cell>
          <cell r="AA191">
            <v>0.1</v>
          </cell>
          <cell r="AB191">
            <v>4.9767254414344</v>
          </cell>
          <cell r="AC191">
            <v>5.1067254414344</v>
          </cell>
          <cell r="AD191">
            <v>5.0767254414344</v>
          </cell>
          <cell r="AE191">
            <v>3.655</v>
          </cell>
          <cell r="AF191">
            <v>3.575</v>
          </cell>
          <cell r="AG191">
            <v>3.905</v>
          </cell>
          <cell r="AH191">
            <v>-0.195</v>
          </cell>
          <cell r="AI191">
            <v>1.60474451018888</v>
          </cell>
          <cell r="AJ191">
            <v>0.0586759737507396</v>
          </cell>
          <cell r="AK191">
            <v>0.0581413406057996</v>
          </cell>
          <cell r="AL191">
            <v>0.49360771380864</v>
          </cell>
          <cell r="AM191">
            <v>0.496747942381349</v>
          </cell>
          <cell r="AN191">
            <v>0.17</v>
          </cell>
          <cell r="AO191">
            <v>0.124</v>
          </cell>
        </row>
        <row r="191">
          <cell r="AQ191">
            <v>-3.88128143898895</v>
          </cell>
          <cell r="AR191">
            <v>-3.24828143898895</v>
          </cell>
        </row>
        <row r="191">
          <cell r="AT191">
            <v>0.0075</v>
          </cell>
        </row>
        <row r="191">
          <cell r="AV191">
            <v>0.0025</v>
          </cell>
          <cell r="AW191">
            <v>0.005</v>
          </cell>
          <cell r="AX191">
            <v>-0.1025</v>
          </cell>
        </row>
        <row r="191">
          <cell r="AZ191">
            <v>0.65</v>
          </cell>
        </row>
        <row r="191">
          <cell r="BB191">
            <v>-0.633</v>
          </cell>
        </row>
        <row r="191">
          <cell r="BD191">
            <v>3.98</v>
          </cell>
          <cell r="BE191">
            <v>3.27364365105053</v>
          </cell>
        </row>
        <row r="191">
          <cell r="BG191">
            <v>0.45</v>
          </cell>
        </row>
        <row r="192">
          <cell r="A192">
            <v>41760</v>
          </cell>
          <cell r="B192">
            <v>3.916</v>
          </cell>
          <cell r="C192">
            <v>-0.633</v>
          </cell>
          <cell r="D192">
            <v>-0.547553399220921</v>
          </cell>
          <cell r="E192">
            <v>-0.567271845554555</v>
          </cell>
          <cell r="F192">
            <v>0.17</v>
          </cell>
          <cell r="G192">
            <v>0.17</v>
          </cell>
          <cell r="H192">
            <v>0.205</v>
          </cell>
          <cell r="I192">
            <v>0.165</v>
          </cell>
          <cell r="J192">
            <v>0.07</v>
          </cell>
          <cell r="K192">
            <v>0.155</v>
          </cell>
          <cell r="L192">
            <v>0.3225</v>
          </cell>
          <cell r="M192">
            <v>-0.33</v>
          </cell>
          <cell r="N192">
            <v>0.17</v>
          </cell>
          <cell r="O192">
            <v>0</v>
          </cell>
          <cell r="P192">
            <v>-0.1</v>
          </cell>
          <cell r="Q192">
            <v>0.1625</v>
          </cell>
          <cell r="R192">
            <v>0.17</v>
          </cell>
          <cell r="S192">
            <v>0.17</v>
          </cell>
          <cell r="T192">
            <v>0.45</v>
          </cell>
          <cell r="U192">
            <v>0.17</v>
          </cell>
          <cell r="V192">
            <v>3.283</v>
          </cell>
          <cell r="W192">
            <v>3.36844660077908</v>
          </cell>
          <cell r="X192">
            <v>3.34872815444545</v>
          </cell>
        </row>
        <row r="192">
          <cell r="Z192">
            <v>0.13</v>
          </cell>
          <cell r="AA192">
            <v>0.1</v>
          </cell>
          <cell r="AB192">
            <v>4.99481542985494</v>
          </cell>
          <cell r="AC192">
            <v>5.12481542985494</v>
          </cell>
          <cell r="AD192">
            <v>5.09481542985494</v>
          </cell>
          <cell r="AE192">
            <v>3.816</v>
          </cell>
          <cell r="AF192">
            <v>3.586</v>
          </cell>
          <cell r="AG192">
            <v>3.916</v>
          </cell>
          <cell r="AH192">
            <v>-0.195</v>
          </cell>
          <cell r="AI192">
            <v>1.60518123306763</v>
          </cell>
          <cell r="AJ192">
            <v>0.0587406669179398</v>
          </cell>
          <cell r="AK192">
            <v>0.0581868051168186</v>
          </cell>
          <cell r="AL192">
            <v>0.490889298834472</v>
          </cell>
          <cell r="AM192">
            <v>0.494146676284224</v>
          </cell>
          <cell r="AN192">
            <v>0.17</v>
          </cell>
          <cell r="AO192">
            <v>0.12</v>
          </cell>
        </row>
        <row r="192">
          <cell r="AQ192">
            <v>-3.89129931908782</v>
          </cell>
          <cell r="AR192">
            <v>-3.25829931908782</v>
          </cell>
        </row>
        <row r="192">
          <cell r="AT192">
            <v>0.0075</v>
          </cell>
        </row>
        <row r="192">
          <cell r="AV192">
            <v>0.0025</v>
          </cell>
          <cell r="AW192">
            <v>0.005</v>
          </cell>
          <cell r="AX192">
            <v>-0.1025</v>
          </cell>
        </row>
        <row r="192">
          <cell r="AZ192">
            <v>0.7</v>
          </cell>
        </row>
        <row r="192">
          <cell r="BB192">
            <v>-0.633</v>
          </cell>
        </row>
        <row r="192">
          <cell r="BD192">
            <v>3.991</v>
          </cell>
          <cell r="BE192">
            <v>3.28464320386114</v>
          </cell>
        </row>
        <row r="192">
          <cell r="BG192">
            <v>0.5</v>
          </cell>
        </row>
        <row r="193">
          <cell r="A193">
            <v>41791</v>
          </cell>
          <cell r="B193">
            <v>3.966</v>
          </cell>
          <cell r="C193">
            <v>-0.633</v>
          </cell>
          <cell r="D193">
            <v>-0.547577695652545</v>
          </cell>
          <cell r="E193">
            <v>-0.567290535117343</v>
          </cell>
          <cell r="F193">
            <v>0.17</v>
          </cell>
          <cell r="G193">
            <v>0.17</v>
          </cell>
          <cell r="H193">
            <v>0.205</v>
          </cell>
          <cell r="I193">
            <v>0.165</v>
          </cell>
          <cell r="J193">
            <v>0.07</v>
          </cell>
          <cell r="K193">
            <v>0.155</v>
          </cell>
          <cell r="L193">
            <v>0.3225</v>
          </cell>
          <cell r="M193">
            <v>-0.33</v>
          </cell>
          <cell r="N193">
            <v>0.17</v>
          </cell>
          <cell r="O193">
            <v>0</v>
          </cell>
          <cell r="P193">
            <v>-0.1</v>
          </cell>
          <cell r="Q193">
            <v>0.1625</v>
          </cell>
          <cell r="R193">
            <v>0.17</v>
          </cell>
          <cell r="S193">
            <v>0.17</v>
          </cell>
          <cell r="T193">
            <v>0.45</v>
          </cell>
          <cell r="U193">
            <v>0.17</v>
          </cell>
          <cell r="V193">
            <v>3.333</v>
          </cell>
          <cell r="W193">
            <v>3.41842230434746</v>
          </cell>
          <cell r="X193">
            <v>3.39870946488266</v>
          </cell>
        </row>
        <row r="193">
          <cell r="Z193">
            <v>0.13</v>
          </cell>
          <cell r="AA193">
            <v>0.1</v>
          </cell>
          <cell r="AB193">
            <v>5.07232863020874</v>
          </cell>
          <cell r="AC193">
            <v>5.20232863020874</v>
          </cell>
          <cell r="AD193">
            <v>5.17232863020874</v>
          </cell>
          <cell r="AE193">
            <v>3.866</v>
          </cell>
          <cell r="AF193">
            <v>3.636</v>
          </cell>
          <cell r="AG193">
            <v>3.966</v>
          </cell>
          <cell r="AH193">
            <v>-0.195</v>
          </cell>
          <cell r="AI193">
            <v>1.60563779036109</v>
          </cell>
          <cell r="AJ193">
            <v>0.0588075165255084</v>
          </cell>
          <cell r="AK193">
            <v>0.0582337851122601</v>
          </cell>
          <cell r="AL193">
            <v>0.488090715499874</v>
          </cell>
          <cell r="AM193">
            <v>0.49146926999309</v>
          </cell>
          <cell r="AN193">
            <v>0.17</v>
          </cell>
          <cell r="AO193">
            <v>0.124</v>
          </cell>
        </row>
        <row r="193">
          <cell r="AQ193">
            <v>-3.93731800083861</v>
          </cell>
          <cell r="AR193">
            <v>-3.30431800083861</v>
          </cell>
        </row>
        <row r="193">
          <cell r="AT193">
            <v>0.0075</v>
          </cell>
        </row>
        <row r="193">
          <cell r="AV193">
            <v>0.0025</v>
          </cell>
          <cell r="AW193">
            <v>0.005</v>
          </cell>
          <cell r="AX193">
            <v>-0.1025</v>
          </cell>
        </row>
        <row r="193">
          <cell r="AZ193">
            <v>0.7</v>
          </cell>
        </row>
        <row r="193">
          <cell r="BB193">
            <v>-0.633</v>
          </cell>
        </row>
        <row r="193">
          <cell r="BD193">
            <v>4.041</v>
          </cell>
          <cell r="BE193">
            <v>3.33464273662207</v>
          </cell>
        </row>
        <row r="193">
          <cell r="BG193">
            <v>0.5</v>
          </cell>
        </row>
        <row r="194">
          <cell r="A194">
            <v>41821</v>
          </cell>
          <cell r="B194">
            <v>4.015</v>
          </cell>
          <cell r="C194">
            <v>-0.633</v>
          </cell>
          <cell r="D194">
            <v>-0.547601466914583</v>
          </cell>
          <cell r="E194">
            <v>-0.567308820703526</v>
          </cell>
          <cell r="F194">
            <v>0.17</v>
          </cell>
          <cell r="G194">
            <v>0.17</v>
          </cell>
          <cell r="H194">
            <v>0.205</v>
          </cell>
          <cell r="I194">
            <v>0.165</v>
          </cell>
          <cell r="J194">
            <v>0.07</v>
          </cell>
          <cell r="K194">
            <v>0.155</v>
          </cell>
          <cell r="L194">
            <v>0.3225</v>
          </cell>
          <cell r="M194">
            <v>-0.33</v>
          </cell>
          <cell r="N194">
            <v>0.17</v>
          </cell>
          <cell r="O194">
            <v>0</v>
          </cell>
          <cell r="P194">
            <v>-0.1</v>
          </cell>
          <cell r="Q194">
            <v>0.1625</v>
          </cell>
          <cell r="R194">
            <v>0.17</v>
          </cell>
          <cell r="S194">
            <v>0.17</v>
          </cell>
          <cell r="T194">
            <v>0.5</v>
          </cell>
          <cell r="U194">
            <v>0.17</v>
          </cell>
          <cell r="V194">
            <v>3.382</v>
          </cell>
          <cell r="W194">
            <v>3.46739853308542</v>
          </cell>
          <cell r="X194">
            <v>3.44769117929647</v>
          </cell>
        </row>
        <row r="194">
          <cell r="Z194">
            <v>0.13</v>
          </cell>
          <cell r="AA194">
            <v>0.1</v>
          </cell>
          <cell r="AB194">
            <v>5.1483319925442</v>
          </cell>
          <cell r="AC194">
            <v>5.2783319925442</v>
          </cell>
          <cell r="AD194">
            <v>5.2483319925442</v>
          </cell>
          <cell r="AE194">
            <v>3.915</v>
          </cell>
          <cell r="AF194">
            <v>3.685</v>
          </cell>
          <cell r="AG194">
            <v>4.015</v>
          </cell>
          <cell r="AH194">
            <v>-0.195</v>
          </cell>
          <cell r="AI194">
            <v>1.60608473055166</v>
          </cell>
          <cell r="AJ194">
            <v>0.0588722096955374</v>
          </cell>
          <cell r="AK194">
            <v>0.0582792496246767</v>
          </cell>
          <cell r="AL194">
            <v>0.485392518606402</v>
          </cell>
          <cell r="AM194">
            <v>0.488888443783867</v>
          </cell>
          <cell r="AN194">
            <v>0.17</v>
          </cell>
          <cell r="AO194">
            <v>0.12</v>
          </cell>
        </row>
        <row r="194">
          <cell r="AQ194">
            <v>-3.98133627878165</v>
          </cell>
          <cell r="AR194">
            <v>-3.34833627878165</v>
          </cell>
        </row>
        <row r="194">
          <cell r="AT194">
            <v>0.0075</v>
          </cell>
        </row>
        <row r="194">
          <cell r="AV194">
            <v>0.0025</v>
          </cell>
          <cell r="AW194">
            <v>0.005</v>
          </cell>
          <cell r="AX194">
            <v>-0.1025</v>
          </cell>
        </row>
        <row r="194">
          <cell r="AZ194">
            <v>0.75</v>
          </cell>
        </row>
        <row r="194">
          <cell r="BB194">
            <v>-0.633</v>
          </cell>
        </row>
        <row r="194">
          <cell r="BD194">
            <v>4.09</v>
          </cell>
          <cell r="BE194">
            <v>3.38364227948241</v>
          </cell>
        </row>
        <row r="194">
          <cell r="BG194">
            <v>0.55</v>
          </cell>
        </row>
        <row r="195">
          <cell r="A195">
            <v>41852</v>
          </cell>
          <cell r="B195">
            <v>4.07</v>
          </cell>
          <cell r="C195">
            <v>-0.633</v>
          </cell>
          <cell r="D195">
            <v>-0.547626297503459</v>
          </cell>
          <cell r="E195">
            <v>-0.567327921156508</v>
          </cell>
          <cell r="F195">
            <v>0.17</v>
          </cell>
          <cell r="G195">
            <v>0.17</v>
          </cell>
          <cell r="H195">
            <v>0.205</v>
          </cell>
          <cell r="I195">
            <v>0.165</v>
          </cell>
          <cell r="J195">
            <v>0.07</v>
          </cell>
          <cell r="K195">
            <v>0.155</v>
          </cell>
          <cell r="L195">
            <v>0.3225</v>
          </cell>
          <cell r="M195">
            <v>-0.33</v>
          </cell>
          <cell r="N195">
            <v>0.17</v>
          </cell>
          <cell r="O195">
            <v>0</v>
          </cell>
          <cell r="P195">
            <v>-0.1</v>
          </cell>
          <cell r="Q195">
            <v>0.1625</v>
          </cell>
          <cell r="R195">
            <v>0.17</v>
          </cell>
          <cell r="S195">
            <v>0.17</v>
          </cell>
          <cell r="T195">
            <v>0.55</v>
          </cell>
          <cell r="U195">
            <v>0.17</v>
          </cell>
          <cell r="V195">
            <v>3.437</v>
          </cell>
          <cell r="W195">
            <v>3.52237370249654</v>
          </cell>
          <cell r="X195">
            <v>3.50267207884349</v>
          </cell>
        </row>
        <row r="195">
          <cell r="Z195">
            <v>0.13</v>
          </cell>
          <cell r="AA195">
            <v>0.1</v>
          </cell>
          <cell r="AB195">
            <v>5.23357880628529</v>
          </cell>
          <cell r="AC195">
            <v>5.36357880628529</v>
          </cell>
          <cell r="AD195">
            <v>5.33357880628529</v>
          </cell>
          <cell r="AE195">
            <v>3.97</v>
          </cell>
          <cell r="AF195">
            <v>3.74</v>
          </cell>
          <cell r="AG195">
            <v>4.07</v>
          </cell>
          <cell r="AH195">
            <v>-0.195</v>
          </cell>
          <cell r="AI195">
            <v>1.60655185366428</v>
          </cell>
          <cell r="AJ195">
            <v>0.0589390593060295</v>
          </cell>
          <cell r="AK195">
            <v>0.0583262296215623</v>
          </cell>
          <cell r="AL195">
            <v>0.482614829100685</v>
          </cell>
          <cell r="AM195">
            <v>0.486232126111611</v>
          </cell>
          <cell r="AN195">
            <v>0.17</v>
          </cell>
          <cell r="AO195">
            <v>0.12</v>
          </cell>
        </row>
        <row r="195">
          <cell r="AQ195">
            <v>-4.03135537125088</v>
          </cell>
          <cell r="AR195">
            <v>-3.39835537125088</v>
          </cell>
        </row>
        <row r="195">
          <cell r="AT195">
            <v>0.0075</v>
          </cell>
        </row>
        <row r="195">
          <cell r="AV195">
            <v>0.0025</v>
          </cell>
          <cell r="AW195">
            <v>0.005</v>
          </cell>
          <cell r="AX195">
            <v>-0.1025</v>
          </cell>
        </row>
        <row r="195">
          <cell r="AZ195">
            <v>0.8</v>
          </cell>
        </row>
        <row r="195">
          <cell r="BB195">
            <v>-0.633</v>
          </cell>
        </row>
        <row r="195">
          <cell r="BD195">
            <v>4.145</v>
          </cell>
          <cell r="BE195">
            <v>3.43864180197109</v>
          </cell>
        </row>
        <row r="195">
          <cell r="BG195">
            <v>0.6</v>
          </cell>
        </row>
        <row r="196">
          <cell r="A196">
            <v>41883</v>
          </cell>
          <cell r="B196">
            <v>4.04</v>
          </cell>
          <cell r="C196">
            <v>-0.633</v>
          </cell>
          <cell r="D196">
            <v>-0.547651399158972</v>
          </cell>
          <cell r="E196">
            <v>-0.567347230122286</v>
          </cell>
          <cell r="F196">
            <v>0.17</v>
          </cell>
          <cell r="G196">
            <v>0.17</v>
          </cell>
          <cell r="H196">
            <v>0.205</v>
          </cell>
          <cell r="I196">
            <v>0.165</v>
          </cell>
          <cell r="J196">
            <v>0.07</v>
          </cell>
          <cell r="K196">
            <v>0.155</v>
          </cell>
          <cell r="L196">
            <v>0.3225</v>
          </cell>
          <cell r="M196">
            <v>-0.33</v>
          </cell>
          <cell r="N196">
            <v>0.17</v>
          </cell>
          <cell r="O196">
            <v>0</v>
          </cell>
          <cell r="P196">
            <v>-0.1</v>
          </cell>
          <cell r="Q196">
            <v>0.1625</v>
          </cell>
          <cell r="R196">
            <v>0.17</v>
          </cell>
          <cell r="S196">
            <v>0.17</v>
          </cell>
          <cell r="T196">
            <v>0.55</v>
          </cell>
          <cell r="U196">
            <v>0.17</v>
          </cell>
          <cell r="V196">
            <v>3.407</v>
          </cell>
          <cell r="W196">
            <v>3.49234860084103</v>
          </cell>
          <cell r="X196">
            <v>3.47265276987771</v>
          </cell>
        </row>
        <row r="196">
          <cell r="Z196">
            <v>0.13</v>
          </cell>
          <cell r="AA196">
            <v>0.1</v>
          </cell>
          <cell r="AB196">
            <v>5.18942309112921</v>
          </cell>
          <cell r="AC196">
            <v>5.31942309112921</v>
          </cell>
          <cell r="AD196">
            <v>5.28942309112921</v>
          </cell>
          <cell r="AE196">
            <v>3.94</v>
          </cell>
          <cell r="AF196">
            <v>3.71</v>
          </cell>
          <cell r="AG196">
            <v>4.04</v>
          </cell>
          <cell r="AH196">
            <v>-0.195</v>
          </cell>
          <cell r="AI196">
            <v>1.60702435246094</v>
          </cell>
          <cell r="AJ196">
            <v>0.0590059089180066</v>
          </cell>
          <cell r="AK196">
            <v>0.0583732096191825</v>
          </cell>
          <cell r="AL196">
            <v>0.479847758546363</v>
          </cell>
          <cell r="AM196">
            <v>0.483586500349806</v>
          </cell>
          <cell r="AN196">
            <v>0.17</v>
          </cell>
          <cell r="AO196">
            <v>0.124</v>
          </cell>
        </row>
        <row r="196">
          <cell r="AQ196">
            <v>-4.01237467214576</v>
          </cell>
          <cell r="AR196">
            <v>-3.37937467214576</v>
          </cell>
        </row>
        <row r="196">
          <cell r="AT196">
            <v>0.0075</v>
          </cell>
        </row>
        <row r="196">
          <cell r="AV196">
            <v>0.0025</v>
          </cell>
          <cell r="AW196">
            <v>0.005</v>
          </cell>
          <cell r="AX196">
            <v>-0.1025</v>
          </cell>
        </row>
        <row r="196">
          <cell r="AZ196">
            <v>0.8</v>
          </cell>
        </row>
        <row r="196">
          <cell r="BB196">
            <v>-0.633</v>
          </cell>
        </row>
        <row r="196">
          <cell r="BD196">
            <v>4.115</v>
          </cell>
          <cell r="BE196">
            <v>3.40864131924694</v>
          </cell>
        </row>
        <row r="196">
          <cell r="BG196">
            <v>0.6</v>
          </cell>
        </row>
        <row r="197">
          <cell r="A197">
            <v>41913</v>
          </cell>
          <cell r="B197">
            <v>4.045</v>
          </cell>
          <cell r="C197">
            <v>-0.633</v>
          </cell>
          <cell r="D197">
            <v>-0.547675948924283</v>
          </cell>
          <cell r="E197">
            <v>-0.567366114557141</v>
          </cell>
          <cell r="F197">
            <v>0.17</v>
          </cell>
          <cell r="G197">
            <v>0.17</v>
          </cell>
          <cell r="H197">
            <v>0.205</v>
          </cell>
          <cell r="I197">
            <v>0.165</v>
          </cell>
          <cell r="J197">
            <v>0.07</v>
          </cell>
          <cell r="K197">
            <v>0.155</v>
          </cell>
          <cell r="L197">
            <v>0.3225</v>
          </cell>
          <cell r="M197">
            <v>-0.33</v>
          </cell>
          <cell r="N197">
            <v>0.17</v>
          </cell>
          <cell r="O197">
            <v>0</v>
          </cell>
          <cell r="P197">
            <v>-0.1</v>
          </cell>
          <cell r="Q197">
            <v>0.1625</v>
          </cell>
          <cell r="R197">
            <v>0.17</v>
          </cell>
          <cell r="S197">
            <v>0.17</v>
          </cell>
          <cell r="T197">
            <v>0.6</v>
          </cell>
          <cell r="U197">
            <v>0.17</v>
          </cell>
          <cell r="V197">
            <v>3.412</v>
          </cell>
          <cell r="W197">
            <v>3.49732405107572</v>
          </cell>
          <cell r="X197">
            <v>3.47763388544286</v>
          </cell>
        </row>
        <row r="197">
          <cell r="Z197">
            <v>0.13</v>
          </cell>
          <cell r="AA197">
            <v>0.1</v>
          </cell>
          <cell r="AB197">
            <v>5.19853422813202</v>
          </cell>
          <cell r="AC197">
            <v>5.32853422813202</v>
          </cell>
          <cell r="AD197">
            <v>5.29853422813202</v>
          </cell>
          <cell r="AE197">
            <v>3.945</v>
          </cell>
          <cell r="AF197">
            <v>3.715</v>
          </cell>
          <cell r="AG197">
            <v>4.045</v>
          </cell>
          <cell r="AH197">
            <v>-0.195</v>
          </cell>
          <cell r="AI197">
            <v>1.60748673171045</v>
          </cell>
          <cell r="AJ197">
            <v>0.0590706020923029</v>
          </cell>
          <cell r="AK197">
            <v>0.0584186741337063</v>
          </cell>
          <cell r="AL197">
            <v>0.477180059039695</v>
          </cell>
          <cell r="AM197">
            <v>0.481036381251173</v>
          </cell>
          <cell r="AN197">
            <v>0.17</v>
          </cell>
          <cell r="AO197">
            <v>0.12</v>
          </cell>
        </row>
        <row r="197">
          <cell r="AQ197">
            <v>-4.02739354868716</v>
          </cell>
          <cell r="AR197">
            <v>-3.39439354868716</v>
          </cell>
        </row>
        <row r="197">
          <cell r="AT197">
            <v>0.0075</v>
          </cell>
        </row>
        <row r="197">
          <cell r="AV197">
            <v>0.0025</v>
          </cell>
          <cell r="AW197">
            <v>0.005</v>
          </cell>
          <cell r="AX197">
            <v>-0.1025</v>
          </cell>
        </row>
        <row r="197">
          <cell r="AZ197">
            <v>0.85</v>
          </cell>
        </row>
        <row r="197">
          <cell r="BB197">
            <v>-0.633</v>
          </cell>
        </row>
        <row r="197">
          <cell r="BD197">
            <v>4.12</v>
          </cell>
          <cell r="BE197">
            <v>3.41364084713607</v>
          </cell>
        </row>
        <row r="197">
          <cell r="BG197">
            <v>0.65</v>
          </cell>
        </row>
        <row r="198">
          <cell r="A198">
            <v>41944</v>
          </cell>
          <cell r="B198">
            <v>4.19</v>
          </cell>
          <cell r="C198">
            <v>-0.593</v>
          </cell>
          <cell r="D198">
            <v>-0.507701583188664</v>
          </cell>
          <cell r="E198">
            <v>-0.25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0.65</v>
          </cell>
          <cell r="M198">
            <v>-0.24</v>
          </cell>
          <cell r="N198">
            <v>0.15</v>
          </cell>
          <cell r="O198">
            <v>0</v>
          </cell>
          <cell r="P198">
            <v>0.248</v>
          </cell>
          <cell r="Q198">
            <v>0.1625</v>
          </cell>
          <cell r="R198">
            <v>0.17</v>
          </cell>
          <cell r="S198">
            <v>0.17</v>
          </cell>
          <cell r="T198">
            <v>0.8</v>
          </cell>
          <cell r="U198">
            <v>0.17</v>
          </cell>
          <cell r="V198">
            <v>3.597</v>
          </cell>
          <cell r="W198">
            <v>3.68229841681134</v>
          </cell>
          <cell r="X198">
            <v>3.94</v>
          </cell>
        </row>
        <row r="198">
          <cell r="Z198">
            <v>0.13</v>
          </cell>
          <cell r="AA198">
            <v>0.522752961507187</v>
          </cell>
          <cell r="AB198">
            <v>5.48204782082027</v>
          </cell>
          <cell r="AC198">
            <v>5.61204782082027</v>
          </cell>
          <cell r="AD198">
            <v>6.00480078232746</v>
          </cell>
          <cell r="AE198">
            <v>4.438</v>
          </cell>
          <cell r="AF198">
            <v>3.95</v>
          </cell>
          <cell r="AG198">
            <v>4.19</v>
          </cell>
          <cell r="AH198">
            <v>-0.135</v>
          </cell>
          <cell r="AI198">
            <v>1.60796982086276</v>
          </cell>
          <cell r="AJ198">
            <v>0.0591374517072034</v>
          </cell>
          <cell r="AK198">
            <v>0.0584656541327706</v>
          </cell>
          <cell r="AL198">
            <v>0.474433883657889</v>
          </cell>
          <cell r="AM198">
            <v>0.478411743958737</v>
          </cell>
          <cell r="AN198">
            <v>0</v>
          </cell>
          <cell r="AO198">
            <v>0.124</v>
          </cell>
        </row>
        <row r="198">
          <cell r="AQ198">
            <v>-3.89690062331011</v>
          </cell>
          <cell r="AR198">
            <v>-3.30390062331011</v>
          </cell>
        </row>
        <row r="198">
          <cell r="AT198">
            <v>0.0075</v>
          </cell>
        </row>
        <row r="198">
          <cell r="AV198">
            <v>0.008</v>
          </cell>
          <cell r="AW198">
            <v>0.02</v>
          </cell>
          <cell r="AX198">
            <v>-0.005</v>
          </cell>
        </row>
        <row r="198">
          <cell r="AZ198">
            <v>1.05</v>
          </cell>
        </row>
        <row r="198">
          <cell r="BB198">
            <v>-0.593</v>
          </cell>
        </row>
        <row r="198">
          <cell r="BD198">
            <v>4.21</v>
          </cell>
          <cell r="BE198">
            <v>3.60224913334224</v>
          </cell>
        </row>
        <row r="198">
          <cell r="BG198">
            <v>0.8</v>
          </cell>
        </row>
        <row r="199">
          <cell r="A199">
            <v>41974</v>
          </cell>
          <cell r="B199">
            <v>4.325</v>
          </cell>
          <cell r="C199">
            <v>-0.593</v>
          </cell>
          <cell r="D199">
            <v>-0.507726647875732</v>
          </cell>
          <cell r="E199">
            <v>-0.25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0.98</v>
          </cell>
          <cell r="M199">
            <v>-0.24</v>
          </cell>
          <cell r="N199">
            <v>0.15</v>
          </cell>
          <cell r="O199">
            <v>0</v>
          </cell>
          <cell r="P199">
            <v>0.308</v>
          </cell>
          <cell r="Q199">
            <v>0.1625</v>
          </cell>
          <cell r="R199">
            <v>0.17</v>
          </cell>
          <cell r="S199">
            <v>0.17</v>
          </cell>
          <cell r="T199">
            <v>1</v>
          </cell>
          <cell r="U199">
            <v>0.17</v>
          </cell>
          <cell r="V199">
            <v>3.732</v>
          </cell>
          <cell r="W199">
            <v>3.81727335212427</v>
          </cell>
          <cell r="X199">
            <v>4.075</v>
          </cell>
        </row>
        <row r="199">
          <cell r="Z199">
            <v>0.13</v>
          </cell>
          <cell r="AA199">
            <v>0.522906616067109</v>
          </cell>
          <cell r="AB199">
            <v>5.6894679042637</v>
          </cell>
          <cell r="AC199">
            <v>5.8194679042637</v>
          </cell>
          <cell r="AD199">
            <v>6.21237452033081</v>
          </cell>
          <cell r="AE199">
            <v>4.633</v>
          </cell>
          <cell r="AF199">
            <v>4.085</v>
          </cell>
          <cell r="AG199">
            <v>4.325</v>
          </cell>
          <cell r="AH199">
            <v>-0.135</v>
          </cell>
          <cell r="AI199">
            <v>1.60844245691341</v>
          </cell>
          <cell r="AJ199">
            <v>0.0592021448843281</v>
          </cell>
          <cell r="AK199">
            <v>0.0585111186486924</v>
          </cell>
          <cell r="AL199">
            <v>0.471786404406917</v>
          </cell>
          <cell r="AM199">
            <v>0.475881903576199</v>
          </cell>
          <cell r="AN199">
            <v>0</v>
          </cell>
          <cell r="AO199">
            <v>0.12</v>
          </cell>
        </row>
        <row r="199">
          <cell r="AQ199">
            <v>-4.03192065050407</v>
          </cell>
          <cell r="AR199">
            <v>-3.43892065050407</v>
          </cell>
        </row>
        <row r="199">
          <cell r="AT199">
            <v>0.0075</v>
          </cell>
        </row>
        <row r="199">
          <cell r="AV199">
            <v>0.008</v>
          </cell>
          <cell r="AW199">
            <v>0.02</v>
          </cell>
          <cell r="AX199">
            <v>-0.005</v>
          </cell>
        </row>
        <row r="199">
          <cell r="AZ199">
            <v>1.25</v>
          </cell>
        </row>
        <row r="199">
          <cell r="BB199">
            <v>-0.593</v>
          </cell>
        </row>
        <row r="199">
          <cell r="BD199">
            <v>4.345</v>
          </cell>
          <cell r="BE199">
            <v>3.73724759089996</v>
          </cell>
        </row>
        <row r="199">
          <cell r="BG199">
            <v>1.1</v>
          </cell>
        </row>
        <row r="200">
          <cell r="A200">
            <v>42005</v>
          </cell>
          <cell r="B200">
            <v>4.38</v>
          </cell>
          <cell r="C200">
            <v>-0.593</v>
          </cell>
          <cell r="D200">
            <v>-0.507752813698013</v>
          </cell>
          <cell r="E200">
            <v>-0.25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1.6</v>
          </cell>
          <cell r="M200">
            <v>-0.24</v>
          </cell>
          <cell r="N200">
            <v>0.15</v>
          </cell>
          <cell r="O200">
            <v>0</v>
          </cell>
          <cell r="P200">
            <v>0.378</v>
          </cell>
          <cell r="Q200">
            <v>0.1625</v>
          </cell>
          <cell r="R200">
            <v>0.17</v>
          </cell>
          <cell r="S200">
            <v>0.17</v>
          </cell>
          <cell r="T200">
            <v>1</v>
          </cell>
          <cell r="U200">
            <v>0.17</v>
          </cell>
          <cell r="V200">
            <v>3.787</v>
          </cell>
          <cell r="W200">
            <v>3.87224718630199</v>
          </cell>
          <cell r="X200">
            <v>4.13</v>
          </cell>
        </row>
        <row r="200">
          <cell r="Z200">
            <v>0.13</v>
          </cell>
          <cell r="AA200">
            <v>0.523067117336175</v>
          </cell>
          <cell r="AB200">
            <v>5.77508796895654</v>
          </cell>
          <cell r="AC200">
            <v>5.90508796895653</v>
          </cell>
          <cell r="AD200">
            <v>6.29815508629271</v>
          </cell>
          <cell r="AE200">
            <v>4.758</v>
          </cell>
          <cell r="AF200">
            <v>4.14</v>
          </cell>
          <cell r="AG200">
            <v>4.38</v>
          </cell>
          <cell r="AH200">
            <v>-0.135</v>
          </cell>
          <cell r="AI200">
            <v>1.60893615320185</v>
          </cell>
          <cell r="AJ200">
            <v>0.0592689945021516</v>
          </cell>
          <cell r="AK200">
            <v>0.0585580986492</v>
          </cell>
          <cell r="AL200">
            <v>0.469061121708878</v>
          </cell>
          <cell r="AM200">
            <v>0.473278186867444</v>
          </cell>
          <cell r="AN200">
            <v>0</v>
          </cell>
          <cell r="AO200">
            <v>0.12</v>
          </cell>
        </row>
        <row r="200">
          <cell r="AQ200">
            <v>-4.08694146127132</v>
          </cell>
          <cell r="AR200">
            <v>-3.49394146127132</v>
          </cell>
        </row>
        <row r="200">
          <cell r="AT200">
            <v>0.0075</v>
          </cell>
        </row>
        <row r="200">
          <cell r="AV200" t="e">
            <v>#VALUE!</v>
          </cell>
          <cell r="AW200">
            <v>0.02</v>
          </cell>
          <cell r="AX200">
            <v>-0.005</v>
          </cell>
        </row>
        <row r="200">
          <cell r="AZ200">
            <v>1.25</v>
          </cell>
        </row>
        <row r="200">
          <cell r="BB200">
            <v>-0.593</v>
          </cell>
        </row>
        <row r="200">
          <cell r="BD200">
            <v>4.4</v>
          </cell>
        </row>
        <row r="200">
          <cell r="BG200">
            <v>1.1</v>
          </cell>
        </row>
        <row r="201">
          <cell r="A201">
            <v>42036</v>
          </cell>
          <cell r="B201">
            <v>4.27</v>
          </cell>
          <cell r="C201">
            <v>-0.593</v>
          </cell>
          <cell r="D201">
            <v>-0.507779249247319</v>
          </cell>
          <cell r="E201">
            <v>-0.249999999999999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1.6</v>
          </cell>
          <cell r="M201">
            <v>-0.24</v>
          </cell>
          <cell r="N201">
            <v>0.15</v>
          </cell>
          <cell r="O201">
            <v>0</v>
          </cell>
          <cell r="P201">
            <v>0.248</v>
          </cell>
          <cell r="Q201">
            <v>0.1625</v>
          </cell>
          <cell r="R201">
            <v>0.17</v>
          </cell>
          <cell r="S201">
            <v>0.17</v>
          </cell>
          <cell r="T201">
            <v>1</v>
          </cell>
          <cell r="U201">
            <v>0.17</v>
          </cell>
          <cell r="V201">
            <v>3.677</v>
          </cell>
          <cell r="W201">
            <v>3.76222075075268</v>
          </cell>
          <cell r="X201">
            <v>4.02</v>
          </cell>
        </row>
        <row r="201">
          <cell r="Z201">
            <v>0.13</v>
          </cell>
          <cell r="AA201">
            <v>0.523229373200489</v>
          </cell>
          <cell r="AB201">
            <v>5.60907989871194</v>
          </cell>
          <cell r="AC201">
            <v>5.73907989871194</v>
          </cell>
          <cell r="AD201">
            <v>6.13230927191243</v>
          </cell>
          <cell r="AE201">
            <v>4.518</v>
          </cell>
          <cell r="AF201">
            <v>4.03</v>
          </cell>
          <cell r="AG201">
            <v>4.27</v>
          </cell>
          <cell r="AH201">
            <v>-0.135</v>
          </cell>
          <cell r="AI201">
            <v>1.60943524656389</v>
          </cell>
          <cell r="AJ201">
            <v>0.0593358441214606</v>
          </cell>
          <cell r="AK201">
            <v>0.0586050786504422</v>
          </cell>
          <cell r="AL201">
            <v>0.466346454797491</v>
          </cell>
          <cell r="AM201">
            <v>0.470685075543207</v>
          </cell>
          <cell r="AN201">
            <v>0</v>
          </cell>
          <cell r="AO201">
            <v>0.12</v>
          </cell>
        </row>
        <row r="201">
          <cell r="AQ201">
            <v>-3.97696238990795</v>
          </cell>
          <cell r="AR201">
            <v>-3.38396238990795</v>
          </cell>
        </row>
        <row r="201">
          <cell r="AT201">
            <v>0.0075</v>
          </cell>
        </row>
        <row r="201">
          <cell r="AV201" t="e">
            <v>#VALUE!</v>
          </cell>
          <cell r="AW201">
            <v>0.02</v>
          </cell>
          <cell r="AX201">
            <v>-0.005</v>
          </cell>
        </row>
        <row r="201">
          <cell r="AZ201">
            <v>1.25</v>
          </cell>
        </row>
        <row r="201">
          <cell r="BB201">
            <v>-0.593</v>
          </cell>
        </row>
        <row r="201">
          <cell r="BD201">
            <v>4.29</v>
          </cell>
        </row>
        <row r="201">
          <cell r="BG201">
            <v>1.1</v>
          </cell>
        </row>
        <row r="202">
          <cell r="A202">
            <v>42064</v>
          </cell>
          <cell r="B202">
            <v>4.17</v>
          </cell>
          <cell r="C202">
            <v>-0.593</v>
          </cell>
          <cell r="D202">
            <v>-0.507803358121821</v>
          </cell>
          <cell r="E202">
            <v>-0.25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0.64</v>
          </cell>
          <cell r="M202">
            <v>-0.24</v>
          </cell>
          <cell r="N202">
            <v>0.15</v>
          </cell>
          <cell r="O202">
            <v>0</v>
          </cell>
          <cell r="P202">
            <v>0.068</v>
          </cell>
          <cell r="Q202">
            <v>0.1625</v>
          </cell>
          <cell r="R202">
            <v>0.17</v>
          </cell>
          <cell r="S202">
            <v>0.17</v>
          </cell>
          <cell r="T202">
            <v>0.75</v>
          </cell>
          <cell r="U202">
            <v>0.17</v>
          </cell>
          <cell r="V202">
            <v>3.577</v>
          </cell>
          <cell r="W202">
            <v>3.66219664187818</v>
          </cell>
          <cell r="X202">
            <v>3.92</v>
          </cell>
        </row>
        <row r="202">
          <cell r="Z202">
            <v>0.13</v>
          </cell>
          <cell r="AA202">
            <v>0.523377436211137</v>
          </cell>
          <cell r="AB202">
            <v>5.45807897763043</v>
          </cell>
          <cell r="AC202">
            <v>5.58807897763043</v>
          </cell>
          <cell r="AD202">
            <v>5.98145641384157</v>
          </cell>
          <cell r="AE202">
            <v>4.238</v>
          </cell>
          <cell r="AF202">
            <v>3.93</v>
          </cell>
          <cell r="AG202">
            <v>4.17</v>
          </cell>
          <cell r="AH202">
            <v>-0.135</v>
          </cell>
          <cell r="AI202">
            <v>1.6098906832046</v>
          </cell>
          <cell r="AJ202">
            <v>0.0593962244240487</v>
          </cell>
          <cell r="AK202">
            <v>0.0586475122005816</v>
          </cell>
          <cell r="AL202">
            <v>0.463903620695474</v>
          </cell>
          <cell r="AM202">
            <v>0.468352011076461</v>
          </cell>
          <cell r="AN202">
            <v>0</v>
          </cell>
          <cell r="AO202">
            <v>0.12</v>
          </cell>
        </row>
        <row r="202">
          <cell r="AQ202">
            <v>-3.87098139447657</v>
          </cell>
          <cell r="AR202">
            <v>-3.27798139447657</v>
          </cell>
        </row>
        <row r="202">
          <cell r="AT202">
            <v>0.0075</v>
          </cell>
        </row>
        <row r="202">
          <cell r="AV202" t="e">
            <v>#VALUE!</v>
          </cell>
          <cell r="AW202">
            <v>0.02</v>
          </cell>
          <cell r="AX202">
            <v>-0.005</v>
          </cell>
        </row>
        <row r="202">
          <cell r="AZ202">
            <v>1</v>
          </cell>
        </row>
        <row r="202">
          <cell r="BB202">
            <v>-0.593</v>
          </cell>
        </row>
        <row r="202">
          <cell r="BD202">
            <v>4.19</v>
          </cell>
        </row>
        <row r="202">
          <cell r="BG202">
            <v>0.75</v>
          </cell>
        </row>
        <row r="203">
          <cell r="A203">
            <v>42095</v>
          </cell>
          <cell r="B203">
            <v>4</v>
          </cell>
          <cell r="C203">
            <v>-0.778</v>
          </cell>
          <cell r="D203">
            <v>-0.692830306249812</v>
          </cell>
          <cell r="E203">
            <v>-0.25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0.3225</v>
          </cell>
          <cell r="M203">
            <v>-0.33</v>
          </cell>
          <cell r="N203">
            <v>0.17</v>
          </cell>
          <cell r="O203">
            <v>0</v>
          </cell>
          <cell r="P203">
            <v>-0.25</v>
          </cell>
          <cell r="Q203">
            <v>0.1625</v>
          </cell>
          <cell r="R203">
            <v>0.17</v>
          </cell>
          <cell r="S203">
            <v>0.17</v>
          </cell>
          <cell r="T203">
            <v>0.4</v>
          </cell>
          <cell r="U203">
            <v>0.17</v>
          </cell>
          <cell r="V203">
            <v>3.222</v>
          </cell>
          <cell r="W203">
            <v>3.30716969375019</v>
          </cell>
          <cell r="X203">
            <v>3.75</v>
          </cell>
        </row>
        <row r="203">
          <cell r="Z203">
            <v>0.13</v>
          </cell>
          <cell r="AA203">
            <v>0.805920474497987</v>
          </cell>
          <cell r="AB203">
            <v>4.91794653187976</v>
          </cell>
          <cell r="AC203">
            <v>5.04794653187976</v>
          </cell>
          <cell r="AD203">
            <v>5.72386700637774</v>
          </cell>
          <cell r="AE203">
            <v>3.75</v>
          </cell>
          <cell r="AF203">
            <v>3.67</v>
          </cell>
          <cell r="AG203">
            <v>4</v>
          </cell>
          <cell r="AH203">
            <v>-0.195</v>
          </cell>
          <cell r="AI203">
            <v>1.6104000608749</v>
          </cell>
          <cell r="AJ203">
            <v>0.0594630740461843</v>
          </cell>
          <cell r="AK203">
            <v>0.0586944922032204</v>
          </cell>
          <cell r="AL203">
            <v>0.461209153108082</v>
          </cell>
          <cell r="AM203">
            <v>0.465779034391895</v>
          </cell>
          <cell r="AN203">
            <v>0</v>
          </cell>
          <cell r="AO203">
            <v>0.12</v>
          </cell>
        </row>
        <row r="203">
          <cell r="AQ203">
            <v>-3.51708263849296</v>
          </cell>
          <cell r="AR203">
            <v>-2.73908263849296</v>
          </cell>
        </row>
        <row r="203">
          <cell r="AT203">
            <v>0.0075</v>
          </cell>
        </row>
        <row r="203">
          <cell r="AV203" t="e">
            <v>#VALUE!</v>
          </cell>
          <cell r="AW203">
            <v>0.005</v>
          </cell>
          <cell r="AX203">
            <v>-0.1025</v>
          </cell>
        </row>
        <row r="203">
          <cell r="AZ203">
            <v>0.65</v>
          </cell>
        </row>
        <row r="203">
          <cell r="BB203">
            <v>-0.778</v>
          </cell>
        </row>
        <row r="203">
          <cell r="BD203">
            <v>4.005</v>
          </cell>
        </row>
        <row r="203">
          <cell r="BG203">
            <v>0.45</v>
          </cell>
        </row>
        <row r="204">
          <cell r="A204">
            <v>42125</v>
          </cell>
          <cell r="B204">
            <v>4.011</v>
          </cell>
          <cell r="C204">
            <v>-0.778</v>
          </cell>
        </row>
        <row r="204">
          <cell r="J204">
            <v>0</v>
          </cell>
        </row>
        <row r="204">
          <cell r="P204">
            <v>-0.1</v>
          </cell>
        </row>
        <row r="204">
          <cell r="V204">
            <v>3.233</v>
          </cell>
        </row>
        <row r="204">
          <cell r="AB204">
            <v>4.93626285774294</v>
          </cell>
        </row>
        <row r="204">
          <cell r="AI204">
            <v>1.61089815825513</v>
          </cell>
          <cell r="AJ204">
            <v>0.0595277672303105</v>
          </cell>
          <cell r="AK204">
            <v>0.0587399567226012</v>
          </cell>
          <cell r="AL204">
            <v>0.45861170596513</v>
          </cell>
          <cell r="AM204">
            <v>0.463299104787077</v>
          </cell>
        </row>
        <row r="204">
          <cell r="AW204">
            <v>0.005</v>
          </cell>
        </row>
        <row r="204">
          <cell r="BD204">
            <v>4.016</v>
          </cell>
        </row>
        <row r="204">
          <cell r="BG204">
            <v>0.5</v>
          </cell>
        </row>
        <row r="205">
          <cell r="A205">
            <v>42156</v>
          </cell>
          <cell r="B205">
            <v>4.061</v>
          </cell>
          <cell r="C205">
            <v>-0.778</v>
          </cell>
        </row>
        <row r="205">
          <cell r="P205">
            <v>-0.1</v>
          </cell>
        </row>
        <row r="205">
          <cell r="V205">
            <v>3.283</v>
          </cell>
        </row>
        <row r="205">
          <cell r="AB205">
            <v>5.01422285246152</v>
          </cell>
        </row>
        <row r="205">
          <cell r="AI205">
            <v>1.61141818636206</v>
          </cell>
          <cell r="AJ205">
            <v>0.0595946168553692</v>
          </cell>
          <cell r="AK205">
            <v>0.0587869367266838</v>
          </cell>
          <cell r="AL205">
            <v>0.455938113532809</v>
          </cell>
          <cell r="AM205">
            <v>0.460746875706999</v>
          </cell>
        </row>
        <row r="205">
          <cell r="AW205">
            <v>0.005</v>
          </cell>
        </row>
        <row r="205">
          <cell r="BD205">
            <v>4.066</v>
          </cell>
        </row>
        <row r="205">
          <cell r="BG205">
            <v>0.5</v>
          </cell>
        </row>
        <row r="206">
          <cell r="A206">
            <v>42186</v>
          </cell>
          <cell r="B206">
            <v>4.11</v>
          </cell>
          <cell r="C206">
            <v>-0.778</v>
          </cell>
        </row>
        <row r="206">
          <cell r="P206">
            <v>-0.1</v>
          </cell>
        </row>
        <row r="206">
          <cell r="V206">
            <v>3.332</v>
          </cell>
        </row>
        <row r="206">
          <cell r="AB206">
            <v>5.0906676319748</v>
          </cell>
        </row>
        <row r="206">
          <cell r="AI206">
            <v>1.61192659937599</v>
          </cell>
          <cell r="AJ206">
            <v>0.0596593100423233</v>
          </cell>
          <cell r="AK206">
            <v>0.0588324012474621</v>
          </cell>
          <cell r="AL206">
            <v>0.45336086285593</v>
          </cell>
          <cell r="AM206">
            <v>0.458286989811565</v>
          </cell>
        </row>
        <row r="206">
          <cell r="AW206">
            <v>0.005</v>
          </cell>
        </row>
        <row r="206">
          <cell r="BD206">
            <v>4.115</v>
          </cell>
        </row>
        <row r="206">
          <cell r="BG206">
            <v>0.55</v>
          </cell>
        </row>
        <row r="207">
          <cell r="A207">
            <v>42217</v>
          </cell>
          <cell r="B207">
            <v>4.165</v>
          </cell>
          <cell r="C207">
            <v>-0.778</v>
          </cell>
        </row>
        <row r="207">
          <cell r="P207">
            <v>-0.1</v>
          </cell>
        </row>
        <row r="207">
          <cell r="V207">
            <v>3.387</v>
          </cell>
        </row>
        <row r="207">
          <cell r="AB207">
            <v>5.17640093225327</v>
          </cell>
        </row>
        <row r="207">
          <cell r="AI207">
            <v>1.61245729612619</v>
          </cell>
          <cell r="AJ207">
            <v>0.059726159670304</v>
          </cell>
          <cell r="AK207">
            <v>0.0588793812529889</v>
          </cell>
          <cell r="AL207">
            <v>0.450708133987259</v>
          </cell>
          <cell r="AM207">
            <v>0.455755436517731</v>
          </cell>
        </row>
        <row r="207">
          <cell r="AW207">
            <v>0.005</v>
          </cell>
        </row>
        <row r="207">
          <cell r="BD207">
            <v>4.17</v>
          </cell>
        </row>
        <row r="207">
          <cell r="BG207">
            <v>0.6</v>
          </cell>
        </row>
        <row r="208">
          <cell r="A208">
            <v>42248</v>
          </cell>
          <cell r="B208">
            <v>4.135</v>
          </cell>
          <cell r="C208">
            <v>-0.778</v>
          </cell>
        </row>
        <row r="208">
          <cell r="P208">
            <v>-0.1</v>
          </cell>
        </row>
        <row r="208">
          <cell r="V208">
            <v>3.357</v>
          </cell>
        </row>
        <row r="208">
          <cell r="AB208">
            <v>5.13225735584943</v>
          </cell>
        </row>
        <row r="208">
          <cell r="AI208">
            <v>1.61299342175546</v>
          </cell>
          <cell r="AJ208">
            <v>0.0597930092997698</v>
          </cell>
          <cell r="AK208">
            <v>0.0589263612592488</v>
          </cell>
          <cell r="AL208">
            <v>0.448066002653408</v>
          </cell>
          <cell r="AM208">
            <v>0.453234362719309</v>
          </cell>
        </row>
        <row r="208">
          <cell r="AW208">
            <v>0.005</v>
          </cell>
        </row>
        <row r="208">
          <cell r="BD208">
            <v>4.14</v>
          </cell>
        </row>
        <row r="208">
          <cell r="BG208">
            <v>0.6</v>
          </cell>
        </row>
        <row r="209">
          <cell r="A209">
            <v>42278</v>
          </cell>
          <cell r="B209">
            <v>4.14</v>
          </cell>
          <cell r="C209">
            <v>-0.778</v>
          </cell>
        </row>
        <row r="209">
          <cell r="P209">
            <v>-0.1</v>
          </cell>
        </row>
        <row r="209">
          <cell r="V209">
            <v>3.362</v>
          </cell>
        </row>
        <row r="209">
          <cell r="AB209">
            <v>5.14157124195094</v>
          </cell>
        </row>
        <row r="209">
          <cell r="AI209">
            <v>1.61351742660553</v>
          </cell>
          <cell r="AJ209">
            <v>0.059857702490989</v>
          </cell>
          <cell r="AK209">
            <v>0.0589718257821348</v>
          </cell>
          <cell r="AL209">
            <v>0.445519187877794</v>
          </cell>
          <cell r="AM209">
            <v>0.450804573891861</v>
          </cell>
        </row>
        <row r="209">
          <cell r="AW209">
            <v>0.005</v>
          </cell>
        </row>
        <row r="209">
          <cell r="BD209">
            <v>4.145</v>
          </cell>
        </row>
        <row r="209">
          <cell r="BG209">
            <v>0.65</v>
          </cell>
        </row>
        <row r="210">
          <cell r="A210">
            <v>42309</v>
          </cell>
          <cell r="B210">
            <v>4.285</v>
          </cell>
          <cell r="C210">
            <v>-0.678</v>
          </cell>
        </row>
        <row r="210">
          <cell r="V210">
            <v>3.607</v>
          </cell>
        </row>
        <row r="210">
          <cell r="AB210">
            <v>5.518123916237</v>
          </cell>
        </row>
        <row r="210">
          <cell r="AI210">
            <v>1.6140642491182</v>
          </cell>
          <cell r="AJ210">
            <v>0.0599245521233769</v>
          </cell>
          <cell r="AK210">
            <v>0.0590188057898384</v>
          </cell>
          <cell r="AL210">
            <v>0.442897897816513</v>
          </cell>
          <cell r="AM210">
            <v>0.448304065518148</v>
          </cell>
        </row>
        <row r="210">
          <cell r="AW210">
            <v>0.02</v>
          </cell>
        </row>
        <row r="210">
          <cell r="BD210">
            <v>4.305</v>
          </cell>
        </row>
        <row r="210">
          <cell r="BG210">
            <v>0.8</v>
          </cell>
        </row>
        <row r="211">
          <cell r="A211">
            <v>42339</v>
          </cell>
          <cell r="B211">
            <v>4.42</v>
          </cell>
          <cell r="C211">
            <v>-0.678</v>
          </cell>
        </row>
        <row r="211">
          <cell r="V211">
            <v>3.742</v>
          </cell>
        </row>
        <row r="211">
          <cell r="AB211">
            <v>5.72654723306099</v>
          </cell>
        </row>
        <row r="211">
          <cell r="AI211">
            <v>1.61459861505195</v>
          </cell>
          <cell r="AJ211">
            <v>0.059989245317424</v>
          </cell>
          <cell r="AK211">
            <v>0.0590642703141215</v>
          </cell>
          <cell r="AL211">
            <v>0.440371243644806</v>
          </cell>
          <cell r="AM211">
            <v>0.445894142792933</v>
          </cell>
        </row>
        <row r="211">
          <cell r="AW211">
            <v>0.02</v>
          </cell>
        </row>
        <row r="211">
          <cell r="BD211">
            <v>4.44</v>
          </cell>
        </row>
        <row r="211">
          <cell r="BG211">
            <v>1.1</v>
          </cell>
        </row>
        <row r="212">
          <cell r="A212">
            <v>42370</v>
          </cell>
          <cell r="B212">
            <v>4.475</v>
          </cell>
          <cell r="C212">
            <v>-0.678</v>
          </cell>
        </row>
        <row r="212">
          <cell r="V212">
            <v>3.797</v>
          </cell>
        </row>
        <row r="212">
          <cell r="AB212">
            <v>5.81272265696585</v>
          </cell>
        </row>
        <row r="212">
          <cell r="AI212">
            <v>1.6151561536918</v>
          </cell>
          <cell r="AJ212">
            <v>0.0600560949527336</v>
          </cell>
          <cell r="AK212">
            <v>0.0591112503232689</v>
          </cell>
          <cell r="AL212">
            <v>0.437770776934839</v>
          </cell>
          <cell r="AM212">
            <v>0.443414125343498</v>
          </cell>
        </row>
        <row r="212">
          <cell r="AW212">
            <v>0.02</v>
          </cell>
        </row>
        <row r="212">
          <cell r="BD212">
            <v>4.495</v>
          </cell>
        </row>
        <row r="212">
          <cell r="BG212">
            <v>1.1</v>
          </cell>
        </row>
        <row r="213">
          <cell r="A213">
            <v>42401</v>
          </cell>
          <cell r="B213">
            <v>4.365</v>
          </cell>
          <cell r="C213">
            <v>-0.678</v>
          </cell>
        </row>
        <row r="213">
          <cell r="V213">
            <v>3.687</v>
          </cell>
        </row>
        <row r="213">
          <cell r="AB213">
            <v>5.64629412120684</v>
          </cell>
        </row>
        <row r="213">
          <cell r="AI213">
            <v>1.61571914574017</v>
          </cell>
          <cell r="AJ213">
            <v>0.0601229445895282</v>
          </cell>
          <cell r="AK213">
            <v>0.0591582303331504</v>
          </cell>
          <cell r="AL213">
            <v>0.435180884924056</v>
          </cell>
          <cell r="AM213">
            <v>0.440944492431925</v>
          </cell>
        </row>
        <row r="213">
          <cell r="AW213">
            <v>0.02</v>
          </cell>
        </row>
        <row r="213">
          <cell r="BD213">
            <v>4.385</v>
          </cell>
        </row>
        <row r="213">
          <cell r="BG213">
            <v>1.1</v>
          </cell>
        </row>
        <row r="214">
          <cell r="A214">
            <v>42430</v>
          </cell>
          <cell r="B214">
            <v>4.265</v>
          </cell>
          <cell r="C214">
            <v>-0.678</v>
          </cell>
        </row>
        <row r="214">
          <cell r="V214">
            <v>3.587</v>
          </cell>
        </row>
        <row r="214">
          <cell r="AB214">
            <v>5.49496089908514</v>
          </cell>
        </row>
        <row r="214">
          <cell r="AI214">
            <v>1.61625075727493</v>
          </cell>
          <cell r="AJ214">
            <v>0.0601854813478733</v>
          </cell>
          <cell r="AK214">
            <v>0.0592021793753159</v>
          </cell>
          <cell r="AL214">
            <v>0.432767651125027</v>
          </cell>
          <cell r="AM214">
            <v>0.43864357447317</v>
          </cell>
        </row>
        <row r="214">
          <cell r="AW214">
            <v>0.02</v>
          </cell>
        </row>
        <row r="214">
          <cell r="BD214">
            <v>4.285</v>
          </cell>
        </row>
        <row r="214">
          <cell r="BG214">
            <v>0.75</v>
          </cell>
        </row>
        <row r="215">
          <cell r="A215">
            <v>42461</v>
          </cell>
          <cell r="B215">
            <v>4.095</v>
          </cell>
          <cell r="C215">
            <v>-0.778</v>
          </cell>
        </row>
        <row r="215">
          <cell r="V215">
            <v>3.317</v>
          </cell>
        </row>
        <row r="215">
          <cell r="AB215">
            <v>5.08314844511217</v>
          </cell>
        </row>
        <row r="215">
          <cell r="AI215">
            <v>1.61682431893466</v>
          </cell>
          <cell r="AJ215">
            <v>0.0602523309875416</v>
          </cell>
          <cell r="AK215">
            <v>0.0592491593866171</v>
          </cell>
          <cell r="AL215">
            <v>0.430198210121431</v>
          </cell>
          <cell r="AM215">
            <v>0.436193984752596</v>
          </cell>
        </row>
        <row r="215">
          <cell r="AW215">
            <v>0.005</v>
          </cell>
        </row>
        <row r="215">
          <cell r="BD215">
            <v>4.1</v>
          </cell>
        </row>
        <row r="215">
          <cell r="BG215">
            <v>0.45</v>
          </cell>
        </row>
        <row r="216">
          <cell r="A216">
            <v>42491</v>
          </cell>
          <cell r="B216">
            <v>4.106</v>
          </cell>
          <cell r="C216">
            <v>-0.778</v>
          </cell>
        </row>
        <row r="216">
          <cell r="V216">
            <v>3.328</v>
          </cell>
        </row>
        <row r="216">
          <cell r="AB216">
            <v>5.10177270235721</v>
          </cell>
        </row>
        <row r="216">
          <cell r="AI216">
            <v>1.61738458541412</v>
          </cell>
          <cell r="AJ216">
            <v>0.0603170241886337</v>
          </cell>
          <cell r="AK216">
            <v>0.0592946239143814</v>
          </cell>
          <cell r="AL216">
            <v>0.427721706425664</v>
          </cell>
          <cell r="AM216">
            <v>0.433833246469264</v>
          </cell>
        </row>
        <row r="216">
          <cell r="AW216">
            <v>0.005</v>
          </cell>
        </row>
        <row r="216">
          <cell r="BD216">
            <v>4.111</v>
          </cell>
        </row>
        <row r="216">
          <cell r="BG216">
            <v>0.5</v>
          </cell>
        </row>
        <row r="217">
          <cell r="A217">
            <v>42522</v>
          </cell>
          <cell r="B217">
            <v>4.156</v>
          </cell>
          <cell r="C217">
            <v>-0.778</v>
          </cell>
        </row>
        <row r="217">
          <cell r="V217">
            <v>3.378</v>
          </cell>
        </row>
        <row r="217">
          <cell r="AB217">
            <v>5.18029278823793</v>
          </cell>
        </row>
        <row r="217">
          <cell r="AI217">
            <v>1.61796891296245</v>
          </cell>
          <cell r="AJ217">
            <v>0.0603838738312232</v>
          </cell>
          <cell r="AK217">
            <v>0.059341603927126</v>
          </cell>
          <cell r="AL217">
            <v>0.425173033455179</v>
          </cell>
          <cell r="AM217">
            <v>0.431403957582105</v>
          </cell>
        </row>
        <row r="217">
          <cell r="AW217">
            <v>0.005</v>
          </cell>
        </row>
        <row r="217">
          <cell r="BD217">
            <v>4.161</v>
          </cell>
        </row>
        <row r="217">
          <cell r="BG217">
            <v>0.5</v>
          </cell>
        </row>
        <row r="218">
          <cell r="A218">
            <v>42552</v>
          </cell>
          <cell r="B218">
            <v>4.205</v>
          </cell>
          <cell r="C218">
            <v>-0.778</v>
          </cell>
        </row>
        <row r="218">
          <cell r="V218">
            <v>3.427</v>
          </cell>
        </row>
        <row r="218">
          <cell r="AB218">
            <v>5.25728988475084</v>
          </cell>
        </row>
        <row r="218">
          <cell r="AI218">
            <v>1.61853960800866</v>
          </cell>
          <cell r="AJ218">
            <v>0.0604485670351424</v>
          </cell>
          <cell r="AK218">
            <v>0.0593870684562869</v>
          </cell>
          <cell r="AL218">
            <v>0.422716615373067</v>
          </cell>
          <cell r="AM218">
            <v>0.429062827633685</v>
          </cell>
        </row>
        <row r="218">
          <cell r="AW218">
            <v>0</v>
          </cell>
        </row>
        <row r="218">
          <cell r="BD218">
            <v>4.205</v>
          </cell>
        </row>
        <row r="218">
          <cell r="BG218">
            <v>0.55</v>
          </cell>
        </row>
        <row r="219">
          <cell r="A219">
            <v>42583</v>
          </cell>
          <cell r="B219">
            <v>4.26</v>
          </cell>
          <cell r="C219">
            <v>-0.778</v>
          </cell>
        </row>
        <row r="219">
          <cell r="V219">
            <v>3.482</v>
          </cell>
        </row>
        <row r="219">
          <cell r="AB219">
            <v>5.34362830267665</v>
          </cell>
        </row>
        <row r="219">
          <cell r="AI219">
            <v>1.61913472214498</v>
          </cell>
          <cell r="AJ219">
            <v>0.0605154166806532</v>
          </cell>
          <cell r="AK219">
            <v>0.0594340484704752</v>
          </cell>
          <cell r="AL219">
            <v>0.420188684042153</v>
          </cell>
          <cell r="AM219">
            <v>0.426653761560927</v>
          </cell>
        </row>
        <row r="219">
          <cell r="AW219">
            <v>0</v>
          </cell>
        </row>
        <row r="219">
          <cell r="BD219">
            <v>4.26</v>
          </cell>
        </row>
        <row r="219">
          <cell r="BG219">
            <v>0.6</v>
          </cell>
        </row>
        <row r="220">
          <cell r="A220">
            <v>42614</v>
          </cell>
          <cell r="B220">
            <v>4.23</v>
          </cell>
          <cell r="C220">
            <v>-0.778</v>
          </cell>
        </row>
        <row r="220">
          <cell r="V220">
            <v>3.452</v>
          </cell>
        </row>
        <row r="220">
          <cell r="AB220">
            <v>5.29955409527885</v>
          </cell>
        </row>
        <row r="220">
          <cell r="AI220">
            <v>1.61973532605693</v>
          </cell>
          <cell r="AJ220">
            <v>0.0605822663276485</v>
          </cell>
          <cell r="AK220">
            <v>0.059481028485397</v>
          </cell>
          <cell r="AL220">
            <v>0.417671282674523</v>
          </cell>
          <cell r="AM220">
            <v>0.424254942447908</v>
          </cell>
        </row>
        <row r="220">
          <cell r="AW220">
            <v>0</v>
          </cell>
        </row>
        <row r="220">
          <cell r="BD220">
            <v>4.23</v>
          </cell>
        </row>
        <row r="220">
          <cell r="BG220">
            <v>0.6</v>
          </cell>
        </row>
        <row r="221">
          <cell r="A221">
            <v>42644</v>
          </cell>
          <cell r="B221">
            <v>4.235</v>
          </cell>
          <cell r="C221">
            <v>-0.778</v>
          </cell>
        </row>
        <row r="221">
          <cell r="V221">
            <v>3.457</v>
          </cell>
        </row>
        <row r="221">
          <cell r="AB221">
            <v>5.30915176118406</v>
          </cell>
        </row>
        <row r="221">
          <cell r="AI221">
            <v>1.62032178783564</v>
          </cell>
          <cell r="AJ221">
            <v>0.0606469595358314</v>
          </cell>
          <cell r="AK221">
            <v>0.0595264930166648</v>
          </cell>
          <cell r="AL221">
            <v>0.415245106451482</v>
          </cell>
          <cell r="AM221">
            <v>0.421943241738031</v>
          </cell>
        </row>
        <row r="221">
          <cell r="AW221">
            <v>0</v>
          </cell>
        </row>
        <row r="221">
          <cell r="BD221">
            <v>4.235</v>
          </cell>
        </row>
        <row r="221">
          <cell r="BG221">
            <v>0.65</v>
          </cell>
        </row>
        <row r="222">
          <cell r="A222">
            <v>42675</v>
          </cell>
          <cell r="B222">
            <v>4.38</v>
          </cell>
          <cell r="C222">
            <v>-0.678</v>
          </cell>
        </row>
        <row r="222">
          <cell r="V222">
            <v>3.702</v>
          </cell>
        </row>
        <row r="222">
          <cell r="AB222">
            <v>5.68756041831804</v>
          </cell>
        </row>
        <row r="222">
          <cell r="AI222">
            <v>1.62093321034818</v>
          </cell>
          <cell r="AJ222">
            <v>0.0607138091857475</v>
          </cell>
          <cell r="AK222">
            <v>0.05957347303303</v>
          </cell>
          <cell r="AL222">
            <v>0.41274840247727</v>
          </cell>
          <cell r="AM222">
            <v>0.419564525958589</v>
          </cell>
        </row>
        <row r="222">
          <cell r="AW222">
            <v>0</v>
          </cell>
        </row>
        <row r="222">
          <cell r="BD222">
            <v>4.38</v>
          </cell>
        </row>
        <row r="222">
          <cell r="BG222">
            <v>0.8</v>
          </cell>
        </row>
        <row r="223">
          <cell r="A223">
            <v>42705</v>
          </cell>
          <cell r="B223">
            <v>4.515</v>
          </cell>
          <cell r="C223">
            <v>-0.678</v>
          </cell>
        </row>
        <row r="223">
          <cell r="V223">
            <v>3.837</v>
          </cell>
        </row>
        <row r="223">
          <cell r="AB223">
            <v>5.89713834531017</v>
          </cell>
        </row>
        <row r="223">
          <cell r="AI223">
            <v>1.62153015221516</v>
          </cell>
          <cell r="AJ223">
            <v>0.0607785023967566</v>
          </cell>
          <cell r="AK223">
            <v>0.0596189375656944</v>
          </cell>
          <cell r="AL223">
            <v>0.410342240671614</v>
          </cell>
          <cell r="AM223">
            <v>0.417272241299731</v>
          </cell>
        </row>
        <row r="223">
          <cell r="AW223">
            <v>0</v>
          </cell>
        </row>
        <row r="223">
          <cell r="BD223">
            <v>4.515</v>
          </cell>
        </row>
        <row r="223">
          <cell r="BG223">
            <v>1.1</v>
          </cell>
        </row>
        <row r="224">
          <cell r="A224">
            <v>42736</v>
          </cell>
          <cell r="B224">
            <v>4.57</v>
          </cell>
          <cell r="C224">
            <v>-0.678</v>
          </cell>
        </row>
        <row r="224">
          <cell r="V224">
            <v>3.892</v>
          </cell>
        </row>
        <row r="224">
          <cell r="AB224">
            <v>5.9839640734712</v>
          </cell>
        </row>
        <row r="224">
          <cell r="AI224">
            <v>1.62215241508228</v>
          </cell>
          <cell r="AJ224">
            <v>0.0608453520495935</v>
          </cell>
          <cell r="AK224">
            <v>0.0596659175835033</v>
          </cell>
          <cell r="AL224">
            <v>0.407866201858511</v>
          </cell>
          <cell r="AM224">
            <v>0.414913548460567</v>
          </cell>
        </row>
        <row r="224">
          <cell r="AW224">
            <v>0</v>
          </cell>
        </row>
        <row r="224">
          <cell r="BD224">
            <v>4.57</v>
          </cell>
        </row>
        <row r="224">
          <cell r="BG224">
            <v>1.1</v>
          </cell>
        </row>
        <row r="225">
          <cell r="A225">
            <v>42767</v>
          </cell>
          <cell r="B225">
            <v>4.46</v>
          </cell>
          <cell r="C225">
            <v>-0.678</v>
          </cell>
        </row>
        <row r="225">
          <cell r="V225">
            <v>3.782</v>
          </cell>
        </row>
        <row r="225">
          <cell r="AB225">
            <v>5.81514980923239</v>
          </cell>
        </row>
        <row r="225">
          <cell r="AI225">
            <v>1.62223921129812</v>
          </cell>
          <cell r="AJ225">
            <v>0.0608893684483878</v>
          </cell>
          <cell r="AK225">
            <v>0.0597128976020449</v>
          </cell>
          <cell r="AL225">
            <v>0.405535844896958</v>
          </cell>
          <cell r="AM225">
            <v>0.4125650001121</v>
          </cell>
        </row>
        <row r="225">
          <cell r="AW225">
            <v>0</v>
          </cell>
        </row>
        <row r="225">
          <cell r="BD225">
            <v>4.46</v>
          </cell>
        </row>
        <row r="225">
          <cell r="BG225">
            <v>1.1</v>
          </cell>
        </row>
        <row r="226">
          <cell r="A226">
            <v>42795</v>
          </cell>
          <cell r="B226">
            <v>4.36</v>
          </cell>
          <cell r="C226">
            <v>-0.678</v>
          </cell>
        </row>
        <row r="226">
          <cell r="V226">
            <v>3.682</v>
          </cell>
        </row>
        <row r="226">
          <cell r="AB226">
            <v>5.66005605307546</v>
          </cell>
        </row>
        <row r="226">
          <cell r="AI226">
            <v>1.62185662659793</v>
          </cell>
          <cell r="AJ226">
            <v>0.0609097905845846</v>
          </cell>
          <cell r="AK226">
            <v>0.0597553311678096</v>
          </cell>
          <cell r="AL226">
            <v>0.403554443777307</v>
          </cell>
          <cell r="AM226">
            <v>0.410452432480413</v>
          </cell>
        </row>
        <row r="226">
          <cell r="AW226">
            <v>0</v>
          </cell>
        </row>
        <row r="226">
          <cell r="BD226">
            <v>4.36</v>
          </cell>
        </row>
        <row r="226">
          <cell r="BG226">
            <v>0.75</v>
          </cell>
        </row>
        <row r="227">
          <cell r="A227">
            <v>42826</v>
          </cell>
          <cell r="B227">
            <v>4.19</v>
          </cell>
          <cell r="C227">
            <v>-0.778</v>
          </cell>
        </row>
        <row r="227">
          <cell r="V227">
            <v>3.412</v>
          </cell>
        </row>
        <row r="227">
          <cell r="AB227">
            <v>5.24361629558046</v>
          </cell>
        </row>
        <row r="227">
          <cell r="AI227">
            <v>1.62142697372507</v>
          </cell>
          <cell r="AJ227">
            <v>0.0609324008069638</v>
          </cell>
          <cell r="AK227">
            <v>0.0598023111877479</v>
          </cell>
          <cell r="AL227">
            <v>0.401370618815275</v>
          </cell>
          <cell r="AM227">
            <v>0.408123132953598</v>
          </cell>
        </row>
        <row r="227">
          <cell r="AW227">
            <v>0</v>
          </cell>
        </row>
        <row r="227">
          <cell r="BD227">
            <v>4.19</v>
          </cell>
        </row>
        <row r="227">
          <cell r="BG227">
            <v>0.45</v>
          </cell>
        </row>
        <row r="228">
          <cell r="A228">
            <v>42856</v>
          </cell>
          <cell r="B228">
            <v>4.201</v>
          </cell>
          <cell r="C228">
            <v>-0.778</v>
          </cell>
        </row>
        <row r="228">
          <cell r="V228">
            <v>3.423</v>
          </cell>
        </row>
        <row r="228">
          <cell r="AB228">
            <v>5.25915257154487</v>
          </cell>
        </row>
        <row r="228">
          <cell r="AI228">
            <v>1.62100510532394</v>
          </cell>
          <cell r="AJ228">
            <v>0.0609542816674926</v>
          </cell>
          <cell r="AK228">
            <v>0.0598477757238696</v>
          </cell>
          <cell r="AL228">
            <v>0.399267077998519</v>
          </cell>
          <cell r="AM228">
            <v>0.405878572572037</v>
          </cell>
        </row>
        <row r="228">
          <cell r="AW228">
            <v>0</v>
          </cell>
        </row>
        <row r="228">
          <cell r="BD228">
            <v>4.201</v>
          </cell>
        </row>
        <row r="228">
          <cell r="BG228">
            <v>0.5</v>
          </cell>
        </row>
        <row r="229">
          <cell r="A229">
            <v>42887</v>
          </cell>
          <cell r="B229">
            <v>4.251</v>
          </cell>
          <cell r="C229">
            <v>-0.778</v>
          </cell>
        </row>
        <row r="229">
          <cell r="V229">
            <v>3.473</v>
          </cell>
        </row>
        <row r="229">
          <cell r="AB229">
            <v>5.33451775016852</v>
          </cell>
        </row>
        <row r="229">
          <cell r="AI229">
            <v>1.62056290222338</v>
          </cell>
          <cell r="AJ229">
            <v>0.0609768918902058</v>
          </cell>
          <cell r="AK229">
            <v>0.0598947557452507</v>
          </cell>
          <cell r="AL229">
            <v>0.397103546537498</v>
          </cell>
          <cell r="AM229">
            <v>0.403569093101722</v>
          </cell>
        </row>
        <row r="229">
          <cell r="AW229">
            <v>0</v>
          </cell>
        </row>
        <row r="229">
          <cell r="BD229">
            <v>4.251</v>
          </cell>
        </row>
        <row r="229">
          <cell r="BG229">
            <v>0.5</v>
          </cell>
        </row>
        <row r="230">
          <cell r="A230">
            <v>42917</v>
          </cell>
          <cell r="B230">
            <v>4.3</v>
          </cell>
          <cell r="C230">
            <v>-0.778</v>
          </cell>
        </row>
        <row r="230">
          <cell r="V230">
            <v>3.522</v>
          </cell>
        </row>
        <row r="230">
          <cell r="AB230">
            <v>5.40833281064222</v>
          </cell>
        </row>
        <row r="230">
          <cell r="AI230">
            <v>1.62012889888272</v>
          </cell>
          <cell r="AJ230">
            <v>0.0609987727510579</v>
          </cell>
          <cell r="AK230">
            <v>0.059940220282769</v>
          </cell>
          <cell r="AL230">
            <v>0.395019570121207</v>
          </cell>
          <cell r="AM230">
            <v>0.401343673132822</v>
          </cell>
        </row>
        <row r="230">
          <cell r="AW230">
            <v>0</v>
          </cell>
        </row>
        <row r="230">
          <cell r="BD230">
            <v>4.3</v>
          </cell>
        </row>
        <row r="230">
          <cell r="BG230">
            <v>0.55</v>
          </cell>
        </row>
        <row r="231">
          <cell r="A231">
            <v>42948</v>
          </cell>
          <cell r="B231">
            <v>4.355</v>
          </cell>
          <cell r="C231">
            <v>-0.778</v>
          </cell>
        </row>
        <row r="231">
          <cell r="V231">
            <v>3.577</v>
          </cell>
        </row>
        <row r="231">
          <cell r="AB231">
            <v>5.49124832838587</v>
          </cell>
        </row>
        <row r="231">
          <cell r="AI231">
            <v>1.61967416727802</v>
          </cell>
          <cell r="AJ231">
            <v>0.0610213829741051</v>
          </cell>
          <cell r="AK231">
            <v>0.0599872003055935</v>
          </cell>
          <cell r="AL231">
            <v>0.392876178446185</v>
          </cell>
          <cell r="AM231">
            <v>0.399053930244695</v>
          </cell>
        </row>
        <row r="231">
          <cell r="AW231">
            <v>0</v>
          </cell>
        </row>
        <row r="231">
          <cell r="BD231">
            <v>4.355</v>
          </cell>
        </row>
        <row r="231">
          <cell r="BG231">
            <v>0.6</v>
          </cell>
        </row>
        <row r="232">
          <cell r="A232">
            <v>42979</v>
          </cell>
          <cell r="B232">
            <v>4.325</v>
          </cell>
          <cell r="C232">
            <v>-0.778</v>
          </cell>
        </row>
        <row r="232">
          <cell r="V232">
            <v>3.547</v>
          </cell>
        </row>
        <row r="232">
          <cell r="AB232">
            <v>5.44364354589342</v>
          </cell>
        </row>
        <row r="232">
          <cell r="AI232">
            <v>1.61921307723601</v>
          </cell>
          <cell r="AJ232">
            <v>0.0610439931973223</v>
          </cell>
          <cell r="AK232">
            <v>0.0600341803291506</v>
          </cell>
          <cell r="AL232">
            <v>0.390742963081851</v>
          </cell>
          <cell r="AM232">
            <v>0.396774185162474</v>
          </cell>
        </row>
        <row r="232">
          <cell r="AW232">
            <v>0</v>
          </cell>
        </row>
        <row r="232">
          <cell r="BD232">
            <v>4.325</v>
          </cell>
        </row>
        <row r="232">
          <cell r="BG232">
            <v>0.6</v>
          </cell>
        </row>
        <row r="233">
          <cell r="A233">
            <v>43009</v>
          </cell>
          <cell r="B233">
            <v>4.33</v>
          </cell>
          <cell r="C233">
            <v>-0.778</v>
          </cell>
        </row>
        <row r="233">
          <cell r="V233">
            <v>3.552</v>
          </cell>
        </row>
        <row r="233">
          <cell r="AB233">
            <v>5.44979451889481</v>
          </cell>
        </row>
        <row r="233">
          <cell r="AI233">
            <v>1.61876081247947</v>
          </cell>
          <cell r="AJ233">
            <v>0.061065874058662</v>
          </cell>
          <cell r="AK233">
            <v>0.0600796448687757</v>
          </cell>
          <cell r="AL233">
            <v>0.388688213207928</v>
          </cell>
          <cell r="AM233">
            <v>0.394577478874739</v>
          </cell>
        </row>
        <row r="233">
          <cell r="AW233">
            <v>0</v>
          </cell>
        </row>
        <row r="233">
          <cell r="BD233">
            <v>4.33</v>
          </cell>
        </row>
        <row r="233">
          <cell r="BG233">
            <v>0.65</v>
          </cell>
        </row>
        <row r="234">
          <cell r="A234">
            <v>43040</v>
          </cell>
          <cell r="B234">
            <v>4.475</v>
          </cell>
          <cell r="C234">
            <v>-0.678</v>
          </cell>
        </row>
        <row r="234">
          <cell r="V234">
            <v>3.797</v>
          </cell>
        </row>
        <row r="234">
          <cell r="AB234">
            <v>5.8239909576836</v>
          </cell>
        </row>
        <row r="234">
          <cell r="AI234">
            <v>1.61828722777188</v>
          </cell>
          <cell r="AJ234">
            <v>0.0610884842822132</v>
          </cell>
          <cell r="AK234">
            <v>0.0601266248937757</v>
          </cell>
          <cell r="AL234">
            <v>0.386574907248083</v>
          </cell>
          <cell r="AM234">
            <v>0.392317342892682</v>
          </cell>
        </row>
        <row r="234">
          <cell r="AW234">
            <v>0</v>
          </cell>
        </row>
        <row r="234">
          <cell r="BD234">
            <v>4.475</v>
          </cell>
        </row>
        <row r="234">
          <cell r="BG234">
            <v>0.8</v>
          </cell>
        </row>
        <row r="235">
          <cell r="A235">
            <v>43070</v>
          </cell>
          <cell r="B235">
            <v>4.61</v>
          </cell>
          <cell r="C235">
            <v>-0.678</v>
          </cell>
        </row>
        <row r="235">
          <cell r="V235">
            <v>3.932</v>
          </cell>
        </row>
        <row r="235">
          <cell r="AB235">
            <v>6.02932884522391</v>
          </cell>
        </row>
        <row r="235">
          <cell r="AI235">
            <v>1.61782288253473</v>
          </cell>
          <cell r="AJ235">
            <v>0.0611103651438762</v>
          </cell>
          <cell r="AK235">
            <v>0.060172089434797</v>
          </cell>
          <cell r="AL235">
            <v>0.384539350999592</v>
          </cell>
          <cell r="AM235">
            <v>0.390139571856387</v>
          </cell>
        </row>
        <row r="235">
          <cell r="AW235">
            <v>0</v>
          </cell>
        </row>
        <row r="235">
          <cell r="BD235">
            <v>4.61</v>
          </cell>
        </row>
        <row r="235">
          <cell r="BG235">
            <v>1.1</v>
          </cell>
        </row>
        <row r="236">
          <cell r="A236">
            <v>43101</v>
          </cell>
          <cell r="B236">
            <v>4.665</v>
          </cell>
          <cell r="C236">
            <v>-0.678</v>
          </cell>
        </row>
        <row r="236">
          <cell r="V236">
            <v>3.987</v>
          </cell>
        </row>
        <row r="236">
          <cell r="AB236">
            <v>6.11182906546257</v>
          </cell>
        </row>
        <row r="236">
          <cell r="AI236">
            <v>1.61733682630817</v>
          </cell>
          <cell r="AJ236">
            <v>0.0611329753677614</v>
          </cell>
          <cell r="AK236">
            <v>0.0602190694612403</v>
          </cell>
          <cell r="AL236">
            <v>0.382445802654269</v>
          </cell>
          <cell r="AM236">
            <v>0.387898959425397</v>
          </cell>
        </row>
        <row r="236">
          <cell r="AW236" t="e">
            <v>#VALUE!</v>
          </cell>
        </row>
        <row r="236">
          <cell r="BD236" t="e">
            <v>#VALUE!</v>
          </cell>
        </row>
        <row r="236">
          <cell r="BG236">
            <v>1.1</v>
          </cell>
        </row>
        <row r="237">
          <cell r="A237">
            <v>43132</v>
          </cell>
          <cell r="B237">
            <v>4.555</v>
          </cell>
          <cell r="C237">
            <v>-0.678</v>
          </cell>
        </row>
        <row r="237">
          <cell r="V237">
            <v>3.877</v>
          </cell>
        </row>
        <row r="237">
          <cell r="AB237">
            <v>5.94139637927311</v>
          </cell>
        </row>
        <row r="237">
          <cell r="AI237">
            <v>1.61684444114789</v>
          </cell>
          <cell r="AJ237">
            <v>0.0611555855918167</v>
          </cell>
          <cell r="AK237">
            <v>0.0602660494884173</v>
          </cell>
          <cell r="AL237">
            <v>0.380362237139573</v>
          </cell>
          <cell r="AM237">
            <v>0.385668235759246</v>
          </cell>
        </row>
        <row r="237">
          <cell r="AW237" t="e">
            <v>#VALUE!</v>
          </cell>
        </row>
        <row r="237">
          <cell r="BD237" t="e">
            <v>#VALUE!</v>
          </cell>
        </row>
        <row r="237">
          <cell r="BG237">
            <v>1.1</v>
          </cell>
        </row>
        <row r="238">
          <cell r="A238">
            <v>43160</v>
          </cell>
          <cell r="B238">
            <v>4.455</v>
          </cell>
          <cell r="C238">
            <v>-0.678</v>
          </cell>
        </row>
        <row r="238">
          <cell r="V238">
            <v>3.777</v>
          </cell>
        </row>
        <row r="238">
          <cell r="AB238">
            <v>5.78653755186575</v>
          </cell>
        </row>
        <row r="238">
          <cell r="AI238">
            <v>1.61639427146446</v>
          </cell>
          <cell r="AJ238">
            <v>0.0611760077298187</v>
          </cell>
          <cell r="AK238">
            <v>0.0603084830619811</v>
          </cell>
          <cell r="AL238">
            <v>0.37848885509224</v>
          </cell>
          <cell r="AM238">
            <v>0.383661869549878</v>
          </cell>
        </row>
        <row r="238">
          <cell r="AW238" t="e">
            <v>#VALUE!</v>
          </cell>
        </row>
        <row r="238">
          <cell r="BD238" t="e">
            <v>#VALUE!</v>
          </cell>
        </row>
        <row r="238">
          <cell r="BG238">
            <v>0.75</v>
          </cell>
        </row>
        <row r="239">
          <cell r="A239">
            <v>43191</v>
          </cell>
          <cell r="B239">
            <v>4.285</v>
          </cell>
          <cell r="C239">
            <v>-0.778</v>
          </cell>
        </row>
        <row r="239">
          <cell r="V239">
            <v>3.507</v>
          </cell>
        </row>
        <row r="239">
          <cell r="AB239">
            <v>5.3712084783638</v>
          </cell>
        </row>
        <row r="239">
          <cell r="AI239">
            <v>1.61588985809769</v>
          </cell>
          <cell r="AJ239">
            <v>0.0611986179541968</v>
          </cell>
          <cell r="AK239">
            <v>0.0603554630905534</v>
          </cell>
          <cell r="AL239">
            <v>0.376424181764697</v>
          </cell>
          <cell r="AM239">
            <v>0.381449904462746</v>
          </cell>
        </row>
        <row r="239">
          <cell r="AW239" t="e">
            <v>#VALUE!</v>
          </cell>
        </row>
        <row r="239">
          <cell r="BD239" t="e">
            <v>#VALUE!</v>
          </cell>
        </row>
        <row r="239">
          <cell r="BG239">
            <v>0.45</v>
          </cell>
        </row>
        <row r="240">
          <cell r="A240">
            <v>43221</v>
          </cell>
          <cell r="B240">
            <v>4.296</v>
          </cell>
          <cell r="C240">
            <v>-0.778</v>
          </cell>
        </row>
        <row r="240">
          <cell r="V240">
            <v>3.518</v>
          </cell>
        </row>
        <row r="240">
          <cell r="AB240">
            <v>5.38640801875908</v>
          </cell>
        </row>
        <row r="240">
          <cell r="AI240">
            <v>1.6153957074019</v>
          </cell>
          <cell r="AJ240">
            <v>0.06122049881666</v>
          </cell>
          <cell r="AK240">
            <v>0.0604009276350306</v>
          </cell>
          <cell r="AL240">
            <v>0.374435508911647</v>
          </cell>
          <cell r="AM240">
            <v>0.37931864655382</v>
          </cell>
        </row>
        <row r="240">
          <cell r="AW240" t="e">
            <v>#VALUE!</v>
          </cell>
        </row>
        <row r="240">
          <cell r="BD240" t="e">
            <v>#VALUE!</v>
          </cell>
        </row>
        <row r="240">
          <cell r="BG240">
            <v>0.5</v>
          </cell>
        </row>
        <row r="241">
          <cell r="A241">
            <v>43252</v>
          </cell>
          <cell r="B241">
            <v>4.346</v>
          </cell>
          <cell r="C241">
            <v>-0.778</v>
          </cell>
        </row>
        <row r="241">
          <cell r="V241">
            <v>3.568</v>
          </cell>
        </row>
        <row r="241">
          <cell r="AB241">
            <v>5.46121518840572</v>
          </cell>
        </row>
        <row r="241">
          <cell r="AI241">
            <v>1.61487888223615</v>
          </cell>
          <cell r="AJ241">
            <v>0.0612431090413721</v>
          </cell>
          <cell r="AK241">
            <v>0.0604479076650453</v>
          </cell>
          <cell r="AL241">
            <v>0.372390220763186</v>
          </cell>
          <cell r="AM241">
            <v>0.377125989879423</v>
          </cell>
        </row>
        <row r="241">
          <cell r="AW241" t="e">
            <v>#VALUE!</v>
          </cell>
        </row>
        <row r="241">
          <cell r="BD241" t="e">
            <v>#VALUE!</v>
          </cell>
        </row>
        <row r="241">
          <cell r="BG241" t="e">
            <v>#VALUE!</v>
          </cell>
        </row>
        <row r="242">
          <cell r="A242">
            <v>43282</v>
          </cell>
          <cell r="B242">
            <v>4.395</v>
          </cell>
          <cell r="C242">
            <v>-0.778</v>
          </cell>
        </row>
        <row r="242">
          <cell r="V242">
            <v>3.617</v>
          </cell>
        </row>
        <row r="242">
          <cell r="AB242">
            <v>5.53447984975454</v>
          </cell>
        </row>
        <row r="242">
          <cell r="AI242">
            <v>1.61437273219868</v>
          </cell>
          <cell r="AJ242">
            <v>0.0612649899041586</v>
          </cell>
          <cell r="AK242">
            <v>0.0604933722109196</v>
          </cell>
          <cell r="AL242">
            <v>0.370420235513856</v>
          </cell>
          <cell r="AM242">
            <v>0.375013374933011</v>
          </cell>
        </row>
        <row r="242">
          <cell r="AW242" t="e">
            <v>#VALUE!</v>
          </cell>
        </row>
        <row r="242">
          <cell r="BD242" t="e">
            <v>#VALUE!</v>
          </cell>
        </row>
        <row r="242">
          <cell r="BG242" t="e">
            <v>#VALUE!</v>
          </cell>
        </row>
        <row r="243">
          <cell r="A243">
            <v>43313</v>
          </cell>
          <cell r="B243">
            <v>4.45</v>
          </cell>
          <cell r="C243">
            <v>-0.778</v>
          </cell>
        </row>
        <row r="243">
          <cell r="V243">
            <v>3.672</v>
          </cell>
        </row>
        <row r="243">
          <cell r="AB243">
            <v>5.61679513377686</v>
          </cell>
        </row>
        <row r="243">
          <cell r="AI243">
            <v>1.61384352033281</v>
          </cell>
          <cell r="AJ243">
            <v>0.0612876001292051</v>
          </cell>
          <cell r="AK243">
            <v>0.0605403522423766</v>
          </cell>
          <cell r="AL243">
            <v>0.368394183427513</v>
          </cell>
          <cell r="AM243">
            <v>0.372839938450265</v>
          </cell>
        </row>
        <row r="243">
          <cell r="AW243" t="e">
            <v>#VALUE!</v>
          </cell>
        </row>
        <row r="243">
          <cell r="BD243" t="e">
            <v>#VALUE!</v>
          </cell>
        </row>
        <row r="243">
          <cell r="BG243" t="e">
            <v>#VALUE!</v>
          </cell>
        </row>
        <row r="244">
          <cell r="A244">
            <v>43344</v>
          </cell>
          <cell r="B244">
            <v>4.42</v>
          </cell>
          <cell r="C244">
            <v>-0.778</v>
          </cell>
        </row>
        <row r="244">
          <cell r="V244">
            <v>3.642</v>
          </cell>
        </row>
        <row r="244">
          <cell r="AB244">
            <v>5.56905777623549</v>
          </cell>
        </row>
        <row r="244">
          <cell r="AI244">
            <v>1.61330802338383</v>
          </cell>
          <cell r="AJ244">
            <v>0.0613102103544212</v>
          </cell>
          <cell r="AK244">
            <v>0.0605873322745678</v>
          </cell>
          <cell r="AL244">
            <v>0.366377850145434</v>
          </cell>
          <cell r="AM244">
            <v>0.37067623556362</v>
          </cell>
        </row>
        <row r="244">
          <cell r="AW244" t="e">
            <v>#VALUE!</v>
          </cell>
        </row>
        <row r="244">
          <cell r="BD244" t="e">
            <v>#VALUE!</v>
          </cell>
        </row>
        <row r="244">
          <cell r="BG244" t="e">
            <v>#VALUE!</v>
          </cell>
        </row>
        <row r="245">
          <cell r="A245">
            <v>43374</v>
          </cell>
          <cell r="B245">
            <v>4.425</v>
          </cell>
          <cell r="C245">
            <v>-0.778</v>
          </cell>
        </row>
        <row r="245">
          <cell r="V245">
            <v>3.647</v>
          </cell>
        </row>
        <row r="245">
          <cell r="AB245">
            <v>5.57489138115224</v>
          </cell>
        </row>
        <row r="245">
          <cell r="AI245">
            <v>1.61278382260295</v>
          </cell>
          <cell r="AJ245">
            <v>0.0613320912176949</v>
          </cell>
          <cell r="AK245">
            <v>0.0606327968225471</v>
          </cell>
          <cell r="AL245">
            <v>0.364435777476541</v>
          </cell>
          <cell r="AM245">
            <v>0.368591575499746</v>
          </cell>
        </row>
        <row r="245">
          <cell r="AW245" t="e">
            <v>#VALUE!</v>
          </cell>
        </row>
        <row r="245">
          <cell r="BD245" t="e">
            <v>#VALUE!</v>
          </cell>
        </row>
        <row r="245">
          <cell r="BG245" t="e">
            <v>#VALUE!</v>
          </cell>
        </row>
        <row r="246">
          <cell r="A246">
            <v>43405</v>
          </cell>
          <cell r="B246">
            <v>4.57</v>
          </cell>
          <cell r="C246">
            <v>-0.678</v>
          </cell>
        </row>
        <row r="246">
          <cell r="V246">
            <v>3.892</v>
          </cell>
        </row>
        <row r="246">
          <cell r="AB246">
            <v>5.94738329134763</v>
          </cell>
        </row>
        <row r="246">
          <cell r="AI246">
            <v>1.61223597786127</v>
          </cell>
          <cell r="AJ246">
            <v>0.061354701443245</v>
          </cell>
          <cell r="AK246">
            <v>0.0606797768561806</v>
          </cell>
          <cell r="AL246">
            <v>0.362438456815386</v>
          </cell>
          <cell r="AM246">
            <v>0.366446958383471</v>
          </cell>
        </row>
        <row r="246">
          <cell r="AW246" t="e">
            <v>#VALUE!</v>
          </cell>
        </row>
        <row r="246">
          <cell r="BD246" t="e">
            <v>#VALUE!</v>
          </cell>
        </row>
        <row r="246">
          <cell r="BG246" t="e">
            <v>#VALUE!</v>
          </cell>
        </row>
        <row r="247">
          <cell r="A247">
            <v>43435</v>
          </cell>
          <cell r="B247">
            <v>4.705</v>
          </cell>
          <cell r="C247">
            <v>-0.678</v>
          </cell>
        </row>
        <row r="247">
          <cell r="V247">
            <v>4.027</v>
          </cell>
        </row>
        <row r="247">
          <cell r="AB247">
            <v>6.15163105760365</v>
          </cell>
        </row>
        <row r="247">
          <cell r="AI247">
            <v>1.61169984035537</v>
          </cell>
          <cell r="AJ247">
            <v>0.061376582306842</v>
          </cell>
          <cell r="AK247">
            <v>0.0607252414055557</v>
          </cell>
          <cell r="AL247">
            <v>0.36051471214475</v>
          </cell>
          <cell r="AM247">
            <v>0.364380724952625</v>
          </cell>
        </row>
        <row r="247">
          <cell r="AW247" t="e">
            <v>#VALUE!</v>
          </cell>
        </row>
        <row r="247">
          <cell r="BD247" t="e">
            <v>#VALUE!</v>
          </cell>
        </row>
        <row r="247">
          <cell r="BG247" t="e">
            <v>#VALUE!</v>
          </cell>
        </row>
        <row r="248">
          <cell r="A248">
            <v>43466</v>
          </cell>
          <cell r="B248">
            <v>4.76</v>
          </cell>
          <cell r="C248">
            <v>-0.678</v>
          </cell>
        </row>
        <row r="248">
          <cell r="V248">
            <v>4.082</v>
          </cell>
        </row>
        <row r="248">
          <cell r="AB248">
            <v>6.23348158822709</v>
          </cell>
        </row>
        <row r="248">
          <cell r="AI248">
            <v>1.6111396743137</v>
          </cell>
          <cell r="AJ248">
            <v>0.0613991925327264</v>
          </cell>
          <cell r="AK248">
            <v>0.0607722214406321</v>
          </cell>
          <cell r="AL248">
            <v>0.35853625691942</v>
          </cell>
          <cell r="AM248">
            <v>0.362255103601409</v>
          </cell>
        </row>
        <row r="248">
          <cell r="AW248" t="e">
            <v>#VALUE!</v>
          </cell>
        </row>
        <row r="248">
          <cell r="BD248" t="e">
            <v>#VALUE!</v>
          </cell>
        </row>
        <row r="248">
          <cell r="BG248" t="e">
            <v>#VALUE!</v>
          </cell>
        </row>
        <row r="249">
          <cell r="A249">
            <v>43497</v>
          </cell>
          <cell r="B249">
            <v>4.65</v>
          </cell>
          <cell r="C249">
            <v>-0.678</v>
          </cell>
        </row>
        <row r="249">
          <cell r="V249">
            <v>3.972</v>
          </cell>
        </row>
        <row r="249">
          <cell r="AB249">
            <v>6.06337196948347</v>
          </cell>
        </row>
        <row r="249">
          <cell r="AI249">
            <v>1.61057325695754</v>
          </cell>
          <cell r="AJ249">
            <v>0.0614218027587801</v>
          </cell>
          <cell r="AK249">
            <v>0.0608192014764408</v>
          </cell>
          <cell r="AL249">
            <v>0.356567332887844</v>
          </cell>
          <cell r="AM249">
            <v>0.360139101124946</v>
          </cell>
        </row>
        <row r="249">
          <cell r="AW249" t="e">
            <v>#VALUE!</v>
          </cell>
        </row>
        <row r="249">
          <cell r="BD249" t="e">
            <v>#VALUE!</v>
          </cell>
        </row>
        <row r="249">
          <cell r="BG249" t="e">
            <v>#VALUE!</v>
          </cell>
        </row>
        <row r="250">
          <cell r="A250">
            <v>43525</v>
          </cell>
          <cell r="B250">
            <v>4.55</v>
          </cell>
          <cell r="C250">
            <v>-0.678</v>
          </cell>
        </row>
        <row r="250">
          <cell r="V250">
            <v>3.872</v>
          </cell>
        </row>
        <row r="250">
          <cell r="AB250">
            <v>5.9088218473078</v>
          </cell>
        </row>
        <row r="250">
          <cell r="AI250">
            <v>1.61005628691456</v>
          </cell>
          <cell r="AJ250">
            <v>0.0614422248985878</v>
          </cell>
          <cell r="AK250">
            <v>0.060861635057802</v>
          </cell>
          <cell r="AL250">
            <v>0.354797110784898</v>
          </cell>
          <cell r="AM250">
            <v>0.358236121157873</v>
          </cell>
        </row>
        <row r="250">
          <cell r="AW250" t="e">
            <v>#VALUE!</v>
          </cell>
        </row>
        <row r="250">
          <cell r="BD250" t="e">
            <v>#VALUE!</v>
          </cell>
        </row>
        <row r="250">
          <cell r="BG250" t="e">
            <v>#VALUE!</v>
          </cell>
        </row>
        <row r="251">
          <cell r="A251">
            <v>43556</v>
          </cell>
          <cell r="B251">
            <v>4.38</v>
          </cell>
          <cell r="C251">
            <v>-0.778</v>
          </cell>
        </row>
        <row r="251">
          <cell r="V251">
            <v>3.602</v>
          </cell>
        </row>
        <row r="251">
          <cell r="AB251">
            <v>5.49481707625911</v>
          </cell>
        </row>
        <row r="251">
          <cell r="AI251">
            <v>1.60947799145187</v>
          </cell>
          <cell r="AJ251">
            <v>0.0614648351249643</v>
          </cell>
          <cell r="AK251">
            <v>0.060908615095006</v>
          </cell>
          <cell r="AL251">
            <v>0.352846222661515</v>
          </cell>
          <cell r="AM251">
            <v>0.356138360554767</v>
          </cell>
        </row>
        <row r="251">
          <cell r="AW251" t="e">
            <v>#VALUE!</v>
          </cell>
        </row>
        <row r="251">
          <cell r="BD251" t="e">
            <v>#VALUE!</v>
          </cell>
        </row>
        <row r="251">
          <cell r="BG251" t="e">
            <v>#VALUE!</v>
          </cell>
        </row>
        <row r="252">
          <cell r="A252">
            <v>43586</v>
          </cell>
          <cell r="B252">
            <v>4.391</v>
          </cell>
          <cell r="C252">
            <v>-0.778</v>
          </cell>
        </row>
        <row r="252">
          <cell r="V252">
            <v>3.613</v>
          </cell>
        </row>
        <row r="252">
          <cell r="AB252">
            <v>5.50966068818057</v>
          </cell>
        </row>
        <row r="252">
          <cell r="AI252">
            <v>1.60891241822005</v>
          </cell>
          <cell r="AJ252">
            <v>0.0614867159893615</v>
          </cell>
          <cell r="AK252">
            <v>0.0609540796478369</v>
          </cell>
          <cell r="AL252">
            <v>0.350967237781679</v>
          </cell>
          <cell r="AM252">
            <v>0.354117363135163</v>
          </cell>
        </row>
        <row r="252">
          <cell r="AW252" t="e">
            <v>#VALUE!</v>
          </cell>
        </row>
        <row r="252">
          <cell r="BD252" t="e">
            <v>#VALUE!</v>
          </cell>
        </row>
        <row r="252">
          <cell r="BG252" t="e">
            <v>#VALUE!</v>
          </cell>
        </row>
        <row r="253">
          <cell r="A253">
            <v>43617</v>
          </cell>
          <cell r="B253">
            <v>4.441</v>
          </cell>
          <cell r="C253">
            <v>-0.778</v>
          </cell>
        </row>
        <row r="253">
          <cell r="V253">
            <v>3.663</v>
          </cell>
        </row>
        <row r="253">
          <cell r="AB253">
            <v>5.58385811524717</v>
          </cell>
        </row>
        <row r="253">
          <cell r="AI253">
            <v>1.60832186940765</v>
          </cell>
          <cell r="AJ253">
            <v>0.0615093262160729</v>
          </cell>
          <cell r="AK253">
            <v>0.0610010596864834</v>
          </cell>
          <cell r="AL253">
            <v>0.349034854065841</v>
          </cell>
          <cell r="AM253">
            <v>0.352038372619843</v>
          </cell>
        </row>
        <row r="253">
          <cell r="AW253" t="e">
            <v>#VALUE!</v>
          </cell>
        </row>
        <row r="253">
          <cell r="BD253" t="e">
            <v>#VALUE!</v>
          </cell>
        </row>
        <row r="253">
          <cell r="BG253" t="e">
            <v>#VALUE!</v>
          </cell>
        </row>
        <row r="254">
          <cell r="A254">
            <v>43647</v>
          </cell>
          <cell r="B254">
            <v>4.49</v>
          </cell>
          <cell r="C254">
            <v>-0.778</v>
          </cell>
        </row>
        <row r="254">
          <cell r="V254">
            <v>3.712</v>
          </cell>
        </row>
        <row r="254">
          <cell r="AB254">
            <v>5.65652193341147</v>
          </cell>
        </row>
        <row r="254">
          <cell r="AI254">
            <v>1.60774445177192</v>
          </cell>
          <cell r="AJ254">
            <v>0.0615312070807934</v>
          </cell>
          <cell r="AK254">
            <v>0.0610465242407106</v>
          </cell>
          <cell r="AL254">
            <v>0.347173706660984</v>
          </cell>
          <cell r="AM254">
            <v>0.350035495224689</v>
          </cell>
        </row>
        <row r="254">
          <cell r="AW254" t="e">
            <v>#VALUE!</v>
          </cell>
        </row>
        <row r="254">
          <cell r="BD254" t="e">
            <v>#VALUE!</v>
          </cell>
        </row>
        <row r="254">
          <cell r="BG254" t="e">
            <v>#VALUE!</v>
          </cell>
        </row>
        <row r="255">
          <cell r="A255">
            <v>43678</v>
          </cell>
          <cell r="B255">
            <v>4.545</v>
          </cell>
          <cell r="C255">
            <v>-0.778</v>
          </cell>
        </row>
        <row r="255">
          <cell r="V255">
            <v>3.767</v>
          </cell>
        </row>
        <row r="255">
          <cell r="AB255">
            <v>5.73818138664649</v>
          </cell>
        </row>
        <row r="255">
          <cell r="AI255">
            <v>1.6071416780116</v>
          </cell>
          <cell r="AJ255">
            <v>0.0615538173078378</v>
          </cell>
          <cell r="AK255">
            <v>0.061093504280799</v>
          </cell>
          <cell r="AL255">
            <v>0.345259682846334</v>
          </cell>
          <cell r="AM255">
            <v>0.34797518251562</v>
          </cell>
        </row>
        <row r="255">
          <cell r="AW255" t="e">
            <v>#VALUE!</v>
          </cell>
        </row>
        <row r="255">
          <cell r="BD255" t="e">
            <v>#VALUE!</v>
          </cell>
        </row>
        <row r="255">
          <cell r="BG255" t="e">
            <v>#VALUE!</v>
          </cell>
        </row>
        <row r="256">
          <cell r="A256">
            <v>43709</v>
          </cell>
          <cell r="B256">
            <v>4.515</v>
          </cell>
          <cell r="C256">
            <v>-0.778</v>
          </cell>
        </row>
        <row r="256">
          <cell r="V256">
            <v>3.737</v>
          </cell>
        </row>
        <row r="256">
          <cell r="AB256">
            <v>5.69032611513972</v>
          </cell>
        </row>
        <row r="256">
          <cell r="AI256">
            <v>1.60653270263175</v>
          </cell>
          <cell r="AJ256">
            <v>0.0615764275350528</v>
          </cell>
          <cell r="AK256">
            <v>0.061140484321621</v>
          </cell>
          <cell r="AL256">
            <v>0.343354934341036</v>
          </cell>
          <cell r="AM256">
            <v>0.345924326244107</v>
          </cell>
        </row>
        <row r="256">
          <cell r="AW256" t="e">
            <v>#VALUE!</v>
          </cell>
        </row>
        <row r="256">
          <cell r="BD256" t="e">
            <v>#VALUE!</v>
          </cell>
        </row>
        <row r="256">
          <cell r="BG256" t="e">
            <v>#VALUE!</v>
          </cell>
        </row>
        <row r="257">
          <cell r="A257">
            <v>43739</v>
          </cell>
          <cell r="B257">
            <v>4.52</v>
          </cell>
          <cell r="C257">
            <v>-0.778</v>
          </cell>
        </row>
        <row r="257">
          <cell r="V257">
            <v>3.742</v>
          </cell>
        </row>
        <row r="257">
          <cell r="AB257">
            <v>5.69582849398995</v>
          </cell>
        </row>
        <row r="257">
          <cell r="AI257">
            <v>1.60593747395913</v>
          </cell>
          <cell r="AJ257">
            <v>0.0615983084002609</v>
          </cell>
          <cell r="AK257">
            <v>0.0611859488779527</v>
          </cell>
          <cell r="AL257">
            <v>0.341520425795623</v>
          </cell>
          <cell r="AM257">
            <v>0.343948607743428</v>
          </cell>
        </row>
        <row r="257">
          <cell r="AW257" t="e">
            <v>#VALUE!</v>
          </cell>
        </row>
        <row r="257">
          <cell r="BD257" t="e">
            <v>#VALUE!</v>
          </cell>
        </row>
        <row r="257">
          <cell r="BG257" t="e">
            <v>#VALUE!</v>
          </cell>
        </row>
        <row r="258">
          <cell r="A258">
            <v>43770</v>
          </cell>
          <cell r="B258">
            <v>4.665</v>
          </cell>
          <cell r="C258">
            <v>-0.678</v>
          </cell>
        </row>
        <row r="258">
          <cell r="V258">
            <v>3.987</v>
          </cell>
        </row>
        <row r="258">
          <cell r="AB258">
            <v>6.06640420779113</v>
          </cell>
        </row>
        <row r="258">
          <cell r="AI258">
            <v>1.60531631749568</v>
          </cell>
          <cell r="AJ258">
            <v>0.0616209186278089</v>
          </cell>
          <cell r="AK258">
            <v>0.0612329289202167</v>
          </cell>
          <cell r="AL258">
            <v>0.339633820705517</v>
          </cell>
          <cell r="AM258">
            <v>0.341916288945169</v>
          </cell>
        </row>
        <row r="258">
          <cell r="AW258" t="e">
            <v>#VALUE!</v>
          </cell>
        </row>
        <row r="258">
          <cell r="BD258" t="e">
            <v>#VALUE!</v>
          </cell>
        </row>
        <row r="258">
          <cell r="BG258" t="e">
            <v>#VALUE!</v>
          </cell>
        </row>
        <row r="259">
          <cell r="A259">
            <v>43800</v>
          </cell>
          <cell r="B259">
            <v>4.8</v>
          </cell>
          <cell r="C259">
            <v>-0.678</v>
          </cell>
        </row>
        <row r="259">
          <cell r="V259">
            <v>4.122</v>
          </cell>
        </row>
        <row r="259">
          <cell r="AB259">
            <v>6.26944142916094</v>
          </cell>
        </row>
        <row r="259">
          <cell r="AI259">
            <v>1.6047093150133</v>
          </cell>
          <cell r="AJ259">
            <v>0.0616427994933404</v>
          </cell>
          <cell r="AK259">
            <v>0.0612783934779442</v>
          </cell>
          <cell r="AL259">
            <v>0.337816801223162</v>
          </cell>
          <cell r="AM259">
            <v>0.339958464624861</v>
          </cell>
        </row>
        <row r="259">
          <cell r="AW259" t="e">
            <v>#VALUE!</v>
          </cell>
        </row>
        <row r="259">
          <cell r="BD259" t="e">
            <v>#VALUE!</v>
          </cell>
        </row>
        <row r="259">
          <cell r="BG259" t="e">
            <v>#VALUE!</v>
          </cell>
        </row>
        <row r="260">
          <cell r="A260">
            <v>43831</v>
          </cell>
          <cell r="B260">
            <v>4.855</v>
          </cell>
          <cell r="C260">
            <v>-0.678</v>
          </cell>
        </row>
        <row r="260">
          <cell r="V260">
            <v>4.177</v>
          </cell>
        </row>
        <row r="260">
          <cell r="AB260">
            <v>6.35058753487523</v>
          </cell>
        </row>
        <row r="260">
          <cell r="AI260">
            <v>1.60407600722895</v>
          </cell>
          <cell r="AJ260">
            <v>0.0616654097212232</v>
          </cell>
          <cell r="AK260">
            <v>0.0613253735216501</v>
          </cell>
          <cell r="AL260">
            <v>0.335948196975249</v>
          </cell>
          <cell r="AM260">
            <v>0.337944589514501</v>
          </cell>
        </row>
        <row r="260">
          <cell r="AW260" t="e">
            <v>#VALUE!</v>
          </cell>
        </row>
        <row r="260">
          <cell r="BD260" t="e">
            <v>#VALUE!</v>
          </cell>
        </row>
        <row r="260">
          <cell r="BG260" t="e">
            <v>#VALUE!</v>
          </cell>
        </row>
        <row r="261">
          <cell r="A261">
            <v>43862</v>
          </cell>
          <cell r="B261">
            <v>4.745</v>
          </cell>
          <cell r="C261">
            <v>-0.678</v>
          </cell>
        </row>
        <row r="261">
          <cell r="V261">
            <v>4.067</v>
          </cell>
        </row>
        <row r="261">
          <cell r="AB261">
            <v>6.18088176451574</v>
          </cell>
        </row>
        <row r="261">
          <cell r="AI261">
            <v>1.60343653576172</v>
          </cell>
          <cell r="AJ261">
            <v>0.0616880199492758</v>
          </cell>
          <cell r="AK261">
            <v>0.0613723535660897</v>
          </cell>
          <cell r="AL261">
            <v>0.334088686304953</v>
          </cell>
          <cell r="AM261">
            <v>0.335940051301893</v>
          </cell>
        </row>
        <row r="261">
          <cell r="AW261" t="e">
            <v>#VALUE!</v>
          </cell>
        </row>
        <row r="261">
          <cell r="BD261" t="e">
            <v>#VALUE!</v>
          </cell>
        </row>
        <row r="261">
          <cell r="BG261" t="e">
            <v>#VALUE!</v>
          </cell>
        </row>
        <row r="262">
          <cell r="A262">
            <v>43891</v>
          </cell>
          <cell r="B262">
            <v>4.645</v>
          </cell>
          <cell r="C262">
            <v>-0.678</v>
          </cell>
        </row>
        <row r="262">
          <cell r="V262">
            <v>3.967</v>
          </cell>
        </row>
        <row r="262">
          <cell r="AB262">
            <v>6.02663508788191</v>
          </cell>
        </row>
        <row r="262">
          <cell r="AI262">
            <v>1.60283274748685</v>
          </cell>
          <cell r="AJ262">
            <v>0.0617091714530913</v>
          </cell>
          <cell r="AK262">
            <v>0.0614163026405827</v>
          </cell>
          <cell r="AL262">
            <v>0.332357344190814</v>
          </cell>
          <cell r="AM262">
            <v>0.334073269244197</v>
          </cell>
        </row>
        <row r="262">
          <cell r="AW262" t="e">
            <v>#VALUE!</v>
          </cell>
        </row>
        <row r="262">
          <cell r="BD262" t="e">
            <v>#VALUE!</v>
          </cell>
        </row>
        <row r="262">
          <cell r="BG262" t="e">
            <v>#VALUE!</v>
          </cell>
        </row>
        <row r="263">
          <cell r="A263">
            <v>43922</v>
          </cell>
          <cell r="B263">
            <v>4.475</v>
          </cell>
          <cell r="C263">
            <v>-0.778</v>
          </cell>
        </row>
        <row r="263">
          <cell r="V263">
            <v>3.697</v>
          </cell>
        </row>
        <row r="263">
          <cell r="AB263">
            <v>5.61417073640642</v>
          </cell>
        </row>
        <row r="263">
          <cell r="AI263">
            <v>1.60218136880444</v>
          </cell>
          <cell r="AJ263">
            <v>0.0617317816814715</v>
          </cell>
          <cell r="AK263">
            <v>0.0614632826864407</v>
          </cell>
          <cell r="AL263">
            <v>0.330515330333521</v>
          </cell>
          <cell r="AM263">
            <v>0.332086732951594</v>
          </cell>
        </row>
        <row r="263">
          <cell r="AW263" t="e">
            <v>#VALUE!</v>
          </cell>
        </row>
        <row r="263">
          <cell r="BD263" t="e">
            <v>#VALUE!</v>
          </cell>
        </row>
        <row r="263">
          <cell r="BG263" t="e">
            <v>#VALUE!</v>
          </cell>
        </row>
        <row r="264">
          <cell r="A264">
            <v>43952</v>
          </cell>
          <cell r="B264">
            <v>4.486</v>
          </cell>
          <cell r="C264">
            <v>-0.778</v>
          </cell>
        </row>
        <row r="264">
          <cell r="V264">
            <v>3.708</v>
          </cell>
        </row>
        <row r="264">
          <cell r="AB264">
            <v>5.62863908451869</v>
          </cell>
        </row>
        <row r="264">
          <cell r="AI264">
            <v>1.6015451558673</v>
          </cell>
          <cell r="AJ264">
            <v>0.0617536625478081</v>
          </cell>
          <cell r="AK264">
            <v>0.0615087472476454</v>
          </cell>
          <cell r="AL264">
            <v>0.328741293143787</v>
          </cell>
          <cell r="AM264">
            <v>0.330173100193141</v>
          </cell>
        </row>
        <row r="264">
          <cell r="AW264" t="e">
            <v>#VALUE!</v>
          </cell>
        </row>
        <row r="264">
          <cell r="BD264" t="e">
            <v>#VALUE!</v>
          </cell>
        </row>
        <row r="264">
          <cell r="BG264" t="e">
            <v>#VALUE!</v>
          </cell>
        </row>
        <row r="265">
          <cell r="A265">
            <v>43983</v>
          </cell>
          <cell r="B265">
            <v>4.536</v>
          </cell>
          <cell r="C265">
            <v>-0.778</v>
          </cell>
        </row>
        <row r="265">
          <cell r="V265">
            <v>3.758</v>
          </cell>
        </row>
        <row r="265">
          <cell r="AB265">
            <v>5.70217451726181</v>
          </cell>
        </row>
        <row r="265">
          <cell r="AI265">
            <v>1.60088170236407</v>
          </cell>
          <cell r="AJ265">
            <v>0.0617762727765232</v>
          </cell>
          <cell r="AK265">
            <v>0.061555727294945</v>
          </cell>
          <cell r="AL265">
            <v>0.326916928217005</v>
          </cell>
          <cell r="AM265">
            <v>0.328204771463486</v>
          </cell>
        </row>
        <row r="265">
          <cell r="AW265" t="e">
            <v>#VALUE!</v>
          </cell>
        </row>
        <row r="265">
          <cell r="BD265" t="e">
            <v>#VALUE!</v>
          </cell>
        </row>
        <row r="265">
          <cell r="BG265" t="e">
            <v>#VALUE!</v>
          </cell>
        </row>
        <row r="266">
          <cell r="A266">
            <v>44013</v>
          </cell>
          <cell r="B266">
            <v>4.585</v>
          </cell>
          <cell r="C266">
            <v>-0.778</v>
          </cell>
        </row>
        <row r="266">
          <cell r="V266">
            <v>3.807</v>
          </cell>
        </row>
        <row r="266">
          <cell r="AB266">
            <v>5.77418653634987</v>
          </cell>
        </row>
        <row r="266">
          <cell r="AI266">
            <v>1.6002338193578</v>
          </cell>
          <cell r="AJ266">
            <v>0.0617981536431831</v>
          </cell>
          <cell r="AK266">
            <v>0.0616011918575454</v>
          </cell>
          <cell r="AL266">
            <v>0.325159902858461</v>
          </cell>
          <cell r="AM266">
            <v>0.326308712688578</v>
          </cell>
        </row>
        <row r="266">
          <cell r="AW266" t="e">
            <v>#VALUE!</v>
          </cell>
        </row>
        <row r="266">
          <cell r="BD266" t="e">
            <v>#VALUE!</v>
          </cell>
        </row>
        <row r="266">
          <cell r="BG266" t="e">
            <v>#VALUE!</v>
          </cell>
        </row>
        <row r="267">
          <cell r="A267">
            <v>44044</v>
          </cell>
          <cell r="B267">
            <v>4.64</v>
          </cell>
          <cell r="C267">
            <v>-0.778</v>
          </cell>
        </row>
        <row r="267">
          <cell r="V267">
            <v>3.862</v>
          </cell>
        </row>
        <row r="267">
          <cell r="AB267">
            <v>5.85513398543418</v>
          </cell>
        </row>
        <row r="267">
          <cell r="AI267">
            <v>1.59955832266604</v>
          </cell>
          <cell r="AJ267">
            <v>0.0618207638722312</v>
          </cell>
          <cell r="AK267">
            <v>0.0616481719062869</v>
          </cell>
          <cell r="AL267">
            <v>0.323353046979155</v>
          </cell>
          <cell r="AM267">
            <v>0.324358495832765</v>
          </cell>
        </row>
        <row r="267">
          <cell r="AW267" t="e">
            <v>#VALUE!</v>
          </cell>
        </row>
        <row r="267">
          <cell r="BD267" t="e">
            <v>#VALUE!</v>
          </cell>
        </row>
        <row r="267">
          <cell r="BG267" t="e">
            <v>#VALUE!</v>
          </cell>
        </row>
        <row r="268">
          <cell r="A268">
            <v>44075</v>
          </cell>
          <cell r="B268">
            <v>4.61</v>
          </cell>
          <cell r="C268">
            <v>-0.778</v>
          </cell>
        </row>
        <row r="268">
          <cell r="V268">
            <v>3.832</v>
          </cell>
        </row>
        <row r="268">
          <cell r="AB268">
            <v>5.80717571694202</v>
          </cell>
        </row>
        <row r="268">
          <cell r="AI268">
            <v>1.59887671795772</v>
          </cell>
          <cell r="AJ268">
            <v>0.0618433741014499</v>
          </cell>
          <cell r="AK268">
            <v>0.0616951519557611</v>
          </cell>
          <cell r="AL268">
            <v>0.321555035779576</v>
          </cell>
          <cell r="AM268">
            <v>0.322417446538331</v>
          </cell>
        </row>
        <row r="268">
          <cell r="AW268" t="e">
            <v>#VALUE!</v>
          </cell>
        </row>
        <row r="268">
          <cell r="BD268" t="e">
            <v>#VALUE!</v>
          </cell>
        </row>
        <row r="268">
          <cell r="BG268" t="e">
            <v>#VALUE!</v>
          </cell>
        </row>
        <row r="269">
          <cell r="A269">
            <v>44105</v>
          </cell>
          <cell r="B269">
            <v>4.615</v>
          </cell>
          <cell r="C269">
            <v>-0.778</v>
          </cell>
        </row>
        <row r="269">
          <cell r="V269">
            <v>3.837</v>
          </cell>
        </row>
        <row r="269">
          <cell r="AB269">
            <v>5.81233292853455</v>
          </cell>
        </row>
        <row r="269">
          <cell r="AI269">
            <v>1.59821129274119</v>
          </cell>
          <cell r="AJ269">
            <v>0.061865254968597</v>
          </cell>
          <cell r="AK269">
            <v>0.0617406165204661</v>
          </cell>
          <cell r="AL269">
            <v>0.319823412508442</v>
          </cell>
          <cell r="AM269">
            <v>0.320547717016188</v>
          </cell>
        </row>
        <row r="269">
          <cell r="AW269" t="e">
            <v>#VALUE!</v>
          </cell>
        </row>
        <row r="269">
          <cell r="BD269" t="e">
            <v>#VALUE!</v>
          </cell>
        </row>
        <row r="269">
          <cell r="BG269" t="e">
            <v>#VALUE!</v>
          </cell>
        </row>
        <row r="270">
          <cell r="A270">
            <v>44136</v>
          </cell>
          <cell r="B270">
            <v>4.76</v>
          </cell>
          <cell r="C270">
            <v>-0.698</v>
          </cell>
        </row>
        <row r="270">
          <cell r="V270">
            <v>4.062</v>
          </cell>
        </row>
        <row r="270">
          <cell r="AB270">
            <v>6.1504952070927</v>
          </cell>
        </row>
        <row r="270">
          <cell r="AI270">
            <v>1.59751769355352</v>
          </cell>
          <cell r="AJ270">
            <v>0.0618878651981492</v>
          </cell>
          <cell r="AK270">
            <v>0.0617875965713819</v>
          </cell>
          <cell r="AL270">
            <v>0.318042700840948</v>
          </cell>
          <cell r="AM270">
            <v>0.318624634327709</v>
          </cell>
        </row>
        <row r="270">
          <cell r="AW270" t="e">
            <v>#VALUE!</v>
          </cell>
        </row>
        <row r="270">
          <cell r="BD270" t="e">
            <v>#VALUE!</v>
          </cell>
        </row>
        <row r="270">
          <cell r="BG270" t="e">
            <v>#VALUE!</v>
          </cell>
        </row>
        <row r="271">
          <cell r="A271">
            <v>44166</v>
          </cell>
          <cell r="B271">
            <v>4.895</v>
          </cell>
          <cell r="C271">
            <v>-0.698</v>
          </cell>
        </row>
        <row r="271">
          <cell r="V271">
            <v>4.197</v>
          </cell>
        </row>
        <row r="271">
          <cell r="AB271">
            <v>6.35221288722004</v>
          </cell>
        </row>
        <row r="271">
          <cell r="AI271">
            <v>1.59684067665924</v>
          </cell>
          <cell r="AJ271">
            <v>0.0619097460656195</v>
          </cell>
          <cell r="AK271">
            <v>0.0618330611374822</v>
          </cell>
          <cell r="AL271">
            <v>0.316327752207428</v>
          </cell>
          <cell r="AM271">
            <v>0.316772245002512</v>
          </cell>
        </row>
        <row r="271">
          <cell r="AW271" t="e">
            <v>#VALUE!</v>
          </cell>
        </row>
        <row r="271">
          <cell r="BD271" t="e">
            <v>#VALUE!</v>
          </cell>
        </row>
        <row r="271">
          <cell r="BG271" t="e">
            <v>#VALUE!</v>
          </cell>
        </row>
      </sheetData>
      <sheetData sheetId="3"/>
      <sheetData sheetId="4">
        <row r="4">
          <cell r="B4">
            <v>-27.97106925</v>
          </cell>
          <cell r="C4">
            <v>13.98553463</v>
          </cell>
          <cell r="D4">
            <v>20.97728923</v>
          </cell>
        </row>
        <row r="4">
          <cell r="F4">
            <v>27.8880224984345</v>
          </cell>
          <cell r="G4">
            <v>69.9175461</v>
          </cell>
          <cell r="H4" t="e">
            <v>#VALUE!</v>
          </cell>
        </row>
        <row r="4">
          <cell r="J4">
            <v>112.02405962</v>
          </cell>
          <cell r="K4">
            <v>-55.93403688</v>
          </cell>
        </row>
        <row r="5">
          <cell r="B5">
            <v>46.37587817</v>
          </cell>
          <cell r="C5">
            <v>15.45862605</v>
          </cell>
          <cell r="D5">
            <v>23.18830252</v>
          </cell>
        </row>
        <row r="5">
          <cell r="F5">
            <v>-18.1450655059453</v>
          </cell>
          <cell r="G5">
            <v>77.2967646</v>
          </cell>
          <cell r="H5" t="e">
            <v>#VALUE!</v>
          </cell>
        </row>
        <row r="5">
          <cell r="J5">
            <v>34.42045285</v>
          </cell>
          <cell r="K5">
            <v>-61.83741168</v>
          </cell>
        </row>
        <row r="6">
          <cell r="B6">
            <v>14.93458942</v>
          </cell>
          <cell r="C6">
            <v>0</v>
          </cell>
          <cell r="D6">
            <v>0</v>
          </cell>
        </row>
        <row r="6">
          <cell r="F6">
            <v>-49.4676034352679</v>
          </cell>
          <cell r="G6">
            <v>0</v>
          </cell>
          <cell r="H6" t="e">
            <v>#VALUE!</v>
          </cell>
        </row>
        <row r="6">
          <cell r="J6">
            <v>-26.27232424</v>
          </cell>
          <cell r="K6">
            <v>0</v>
          </cell>
        </row>
        <row r="7">
          <cell r="B7">
            <v>15.40742153</v>
          </cell>
          <cell r="C7">
            <v>0</v>
          </cell>
          <cell r="D7">
            <v>0</v>
          </cell>
        </row>
        <row r="7">
          <cell r="F7">
            <v>-29.8691788587525</v>
          </cell>
          <cell r="G7">
            <v>0</v>
          </cell>
          <cell r="H7" t="e">
            <v>#VALUE!</v>
          </cell>
        </row>
        <row r="7">
          <cell r="J7">
            <v>-33.27904934</v>
          </cell>
          <cell r="K7">
            <v>0</v>
          </cell>
        </row>
        <row r="8">
          <cell r="B8">
            <v>14.8863085</v>
          </cell>
          <cell r="C8">
            <v>0</v>
          </cell>
          <cell r="D8">
            <v>0</v>
          </cell>
        </row>
        <row r="8">
          <cell r="F8">
            <v>-30.8148430794195</v>
          </cell>
          <cell r="G8">
            <v>0</v>
          </cell>
          <cell r="H8" t="e">
            <v>#VALUE!</v>
          </cell>
        </row>
        <row r="8">
          <cell r="J8">
            <v>-36.08855253</v>
          </cell>
          <cell r="K8">
            <v>0</v>
          </cell>
        </row>
        <row r="9">
          <cell r="B9">
            <v>15.35825232</v>
          </cell>
          <cell r="C9">
            <v>0</v>
          </cell>
          <cell r="D9">
            <v>0</v>
          </cell>
        </row>
        <row r="9">
          <cell r="F9">
            <v>-29.7726170269635</v>
          </cell>
          <cell r="G9">
            <v>0</v>
          </cell>
          <cell r="H9" t="e">
            <v>#VALUE!</v>
          </cell>
        </row>
        <row r="9">
          <cell r="J9">
            <v>-42.0129158</v>
          </cell>
          <cell r="K9">
            <v>0</v>
          </cell>
        </row>
        <row r="10">
          <cell r="B10">
            <v>15.33213091</v>
          </cell>
          <cell r="C10">
            <v>0</v>
          </cell>
          <cell r="D10">
            <v>0</v>
          </cell>
        </row>
        <row r="10">
          <cell r="F10">
            <v>-30.7165046689465</v>
          </cell>
          <cell r="G10">
            <v>0</v>
          </cell>
          <cell r="H10" t="e">
            <v>#VALUE!</v>
          </cell>
        </row>
        <row r="10">
          <cell r="J10">
            <v>-45.71951863</v>
          </cell>
          <cell r="K10">
            <v>0</v>
          </cell>
        </row>
        <row r="11">
          <cell r="B11">
            <v>14.81232479</v>
          </cell>
          <cell r="C11">
            <v>0</v>
          </cell>
          <cell r="D11">
            <v>0</v>
          </cell>
        </row>
        <row r="11">
          <cell r="F11">
            <v>-30.6642618401298</v>
          </cell>
          <cell r="G11">
            <v>0</v>
          </cell>
          <cell r="H11" t="e">
            <v>#VALUE!</v>
          </cell>
        </row>
        <row r="11">
          <cell r="J11">
            <v>-46.13083549</v>
          </cell>
          <cell r="K11">
            <v>0</v>
          </cell>
        </row>
        <row r="12">
          <cell r="B12">
            <v>15.27931601</v>
          </cell>
          <cell r="C12">
            <v>0</v>
          </cell>
          <cell r="D12">
            <v>0</v>
          </cell>
        </row>
        <row r="12">
          <cell r="F12">
            <v>-29.6246496110159</v>
          </cell>
          <cell r="G12">
            <v>0</v>
          </cell>
          <cell r="H12" t="e">
            <v>#VALUE!</v>
          </cell>
        </row>
        <row r="12">
          <cell r="J12">
            <v>-50.29132839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3">
          <cell r="F13">
            <v>-30.5586320631322</v>
          </cell>
          <cell r="G13">
            <v>0</v>
          </cell>
          <cell r="H13" t="e">
            <v>#VALUE!</v>
          </cell>
        </row>
        <row r="13">
          <cell r="J13">
            <v>-147.3826288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4">
          <cell r="F14">
            <v>0</v>
          </cell>
          <cell r="G14">
            <v>0</v>
          </cell>
          <cell r="H14" t="e">
            <v>#VALUE!</v>
          </cell>
        </row>
        <row r="14">
          <cell r="J14">
            <v>-151.93283317</v>
          </cell>
          <cell r="K14">
            <v>0</v>
          </cell>
        </row>
        <row r="15">
          <cell r="C15">
            <v>0</v>
          </cell>
          <cell r="D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</row>
        <row r="15">
          <cell r="J15">
            <v>-83.31605953</v>
          </cell>
          <cell r="K15">
            <v>0</v>
          </cell>
        </row>
        <row r="16">
          <cell r="C16">
            <v>0</v>
          </cell>
          <cell r="D16">
            <v>0</v>
          </cell>
        </row>
        <row r="16">
          <cell r="F16">
            <v>0</v>
          </cell>
          <cell r="G16">
            <v>0</v>
          </cell>
          <cell r="H16">
            <v>0</v>
          </cell>
        </row>
        <row r="16">
          <cell r="J16">
            <v>-74.97926711</v>
          </cell>
          <cell r="K16">
            <v>0</v>
          </cell>
        </row>
        <row r="17">
          <cell r="C17">
            <v>0</v>
          </cell>
          <cell r="D17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7">
          <cell r="J17">
            <v>-82.72106066</v>
          </cell>
          <cell r="K17">
            <v>0</v>
          </cell>
        </row>
        <row r="18">
          <cell r="C18">
            <v>0</v>
          </cell>
          <cell r="D18">
            <v>0</v>
          </cell>
        </row>
        <row r="18">
          <cell r="F18">
            <v>0</v>
          </cell>
          <cell r="G18">
            <v>0</v>
          </cell>
          <cell r="H18">
            <v>0</v>
          </cell>
        </row>
        <row r="18">
          <cell r="J18">
            <v>-75.47838191</v>
          </cell>
          <cell r="K18">
            <v>0</v>
          </cell>
        </row>
        <row r="19">
          <cell r="C19">
            <v>0</v>
          </cell>
          <cell r="D19">
            <v>0</v>
          </cell>
        </row>
        <row r="19">
          <cell r="F19">
            <v>0</v>
          </cell>
          <cell r="G19">
            <v>0</v>
          </cell>
          <cell r="H19">
            <v>0</v>
          </cell>
        </row>
        <row r="19">
          <cell r="J19">
            <v>-78.04473656</v>
          </cell>
          <cell r="K19">
            <v>0</v>
          </cell>
        </row>
        <row r="20">
          <cell r="C20">
            <v>0</v>
          </cell>
          <cell r="D20">
            <v>0</v>
          </cell>
        </row>
        <row r="20">
          <cell r="F20">
            <v>0</v>
          </cell>
          <cell r="G20">
            <v>0</v>
          </cell>
          <cell r="H20">
            <v>0</v>
          </cell>
        </row>
        <row r="20">
          <cell r="J20">
            <v>-71.09003326</v>
          </cell>
          <cell r="K20">
            <v>0</v>
          </cell>
        </row>
        <row r="21">
          <cell r="C21">
            <v>0</v>
          </cell>
          <cell r="D21">
            <v>0</v>
          </cell>
        </row>
        <row r="21">
          <cell r="F21">
            <v>0</v>
          </cell>
          <cell r="G21">
            <v>0</v>
          </cell>
          <cell r="H21">
            <v>0</v>
          </cell>
        </row>
        <row r="21">
          <cell r="J21">
            <v>-69.90408292</v>
          </cell>
          <cell r="K21">
            <v>0</v>
          </cell>
        </row>
        <row r="22">
          <cell r="C22">
            <v>0</v>
          </cell>
          <cell r="D22">
            <v>0</v>
          </cell>
        </row>
        <row r="22">
          <cell r="F22">
            <v>0</v>
          </cell>
          <cell r="G22">
            <v>0</v>
          </cell>
          <cell r="H22">
            <v>0</v>
          </cell>
        </row>
        <row r="22">
          <cell r="J22">
            <v>-66.00659332</v>
          </cell>
          <cell r="K22">
            <v>0</v>
          </cell>
        </row>
        <row r="23">
          <cell r="C23">
            <v>0</v>
          </cell>
          <cell r="D23">
            <v>0</v>
          </cell>
        </row>
        <row r="23">
          <cell r="F23">
            <v>0</v>
          </cell>
          <cell r="G23">
            <v>0</v>
          </cell>
          <cell r="H23">
            <v>0</v>
          </cell>
        </row>
        <row r="23">
          <cell r="J23">
            <v>-62.96405626</v>
          </cell>
          <cell r="K23">
            <v>0</v>
          </cell>
        </row>
        <row r="24">
          <cell r="C24">
            <v>0</v>
          </cell>
          <cell r="D24">
            <v>0</v>
          </cell>
        </row>
        <row r="24">
          <cell r="F24">
            <v>0</v>
          </cell>
          <cell r="G24">
            <v>0</v>
          </cell>
          <cell r="H24">
            <v>0</v>
          </cell>
        </row>
        <row r="24">
          <cell r="J24">
            <v>-61.21374297</v>
          </cell>
          <cell r="K24">
            <v>0</v>
          </cell>
        </row>
        <row r="25">
          <cell r="C25">
            <v>0</v>
          </cell>
          <cell r="D25">
            <v>0</v>
          </cell>
        </row>
        <row r="25">
          <cell r="F25">
            <v>0</v>
          </cell>
          <cell r="G25">
            <v>0</v>
          </cell>
          <cell r="H25">
            <v>0</v>
          </cell>
        </row>
        <row r="25">
          <cell r="J25">
            <v>-63.54900477</v>
          </cell>
          <cell r="K25">
            <v>0</v>
          </cell>
        </row>
        <row r="26">
          <cell r="C26">
            <v>0</v>
          </cell>
          <cell r="D26">
            <v>0</v>
          </cell>
        </row>
        <row r="26">
          <cell r="F26">
            <v>0</v>
          </cell>
          <cell r="G26">
            <v>0</v>
          </cell>
          <cell r="H26">
            <v>0</v>
          </cell>
        </row>
        <row r="26">
          <cell r="J26">
            <v>-65.38804173</v>
          </cell>
          <cell r="K2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A15">
            <v>37257</v>
          </cell>
          <cell r="B15">
            <v>0</v>
          </cell>
        </row>
        <row r="16">
          <cell r="A16">
            <v>37288</v>
          </cell>
          <cell r="B16">
            <v>-43.72</v>
          </cell>
        </row>
        <row r="17">
          <cell r="A17">
            <v>37316</v>
          </cell>
          <cell r="B17">
            <v>-48.32</v>
          </cell>
        </row>
        <row r="18">
          <cell r="A18">
            <v>37347</v>
          </cell>
          <cell r="B18">
            <v>-14.16</v>
          </cell>
        </row>
        <row r="19">
          <cell r="A19">
            <v>37377</v>
          </cell>
          <cell r="B19">
            <v>-14.6</v>
          </cell>
        </row>
        <row r="20">
          <cell r="A20">
            <v>37408</v>
          </cell>
          <cell r="B20">
            <v>-14.11</v>
          </cell>
        </row>
        <row r="21">
          <cell r="A21">
            <v>37438</v>
          </cell>
          <cell r="B21">
            <v>-14.56</v>
          </cell>
        </row>
        <row r="22">
          <cell r="A22">
            <v>37469</v>
          </cell>
          <cell r="B22">
            <v>-14.53</v>
          </cell>
        </row>
        <row r="23">
          <cell r="A23">
            <v>37500</v>
          </cell>
          <cell r="B23">
            <v>-14.04</v>
          </cell>
        </row>
        <row r="24">
          <cell r="A24">
            <v>37530</v>
          </cell>
          <cell r="B24">
            <v>-14.48</v>
          </cell>
        </row>
        <row r="25">
          <cell r="A25" t="str">
            <v>S"--------</v>
          </cell>
          <cell r="B25" t="str">
            <v>---------------</v>
          </cell>
        </row>
        <row r="26">
          <cell r="A26" t="str">
            <v>    Total</v>
          </cell>
          <cell r="B26">
            <v>-192.52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cro Page"/>
      <sheetName val="Office Pos Summary"/>
      <sheetName val="Op Index"/>
      <sheetName val="OpOptDat"/>
      <sheetName val="OpSwapDat"/>
      <sheetName val="Intra BC"/>
      <sheetName val="Intra AB"/>
      <sheetName val="WestBCIndexDat"/>
      <sheetName val="ABIndexDat"/>
      <sheetName val="WestBCDat"/>
      <sheetName val="ABD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0.28"/>
    <col collapsed="false" customWidth="true" hidden="false" outlineLevel="0" max="4" min="3" style="0" width="8.99"/>
    <col collapsed="false" customWidth="true" hidden="false" outlineLevel="0" max="5" min="5" style="0" width="8.56"/>
    <col collapsed="false" customWidth="true" hidden="false" outlineLevel="0" max="10" min="6" style="0" width="8.99"/>
    <col collapsed="false" customWidth="true" hidden="true" outlineLevel="0" max="13" min="11" style="0" width="8.99"/>
    <col collapsed="false" customWidth="true" hidden="false" outlineLevel="0" max="14" min="14" style="0" width="10.71"/>
    <col collapsed="false" customWidth="true" hidden="false" outlineLevel="0" max="16" min="15" style="0" width="8.99"/>
    <col collapsed="false" customWidth="true" hidden="false" outlineLevel="0" max="17" min="17" style="0" width="13.7"/>
    <col collapsed="false" customWidth="true" hidden="false" outlineLevel="0" max="18" min="18" style="0" width="10.85"/>
    <col collapsed="false" customWidth="true" hidden="false" outlineLevel="0" max="20" min="20" style="0" width="15.13"/>
    <col collapsed="false" customWidth="true" hidden="false" outlineLevel="0" max="21" min="21" style="0" width="7.7"/>
    <col collapsed="false" customWidth="true" hidden="false" outlineLevel="0" max="22" min="22" style="0" width="10.41"/>
    <col collapsed="false" customWidth="true" hidden="false" outlineLevel="0" max="25" min="23" style="0" width="12.7"/>
    <col collapsed="false" customWidth="true" hidden="false" outlineLevel="0" max="31" min="26" style="0" width="8.99"/>
    <col collapsed="false" customWidth="true" hidden="true" outlineLevel="0" max="34" min="32" style="0" width="8.99"/>
    <col collapsed="false" customWidth="true" hidden="false" outlineLevel="0" max="37" min="35" style="0" width="8.99"/>
    <col collapsed="false" customWidth="true" hidden="false" outlineLevel="0" max="38" min="38" style="0" width="10.71"/>
    <col collapsed="false" customWidth="true" hidden="true" outlineLevel="0" max="40" min="39" style="0" width="8.99"/>
    <col collapsed="false" customWidth="true" hidden="false" outlineLevel="0" max="43" min="41" style="0" width="8.99"/>
    <col collapsed="false" customWidth="true" hidden="false" outlineLevel="0" max="45" min="45" style="0" width="12.85"/>
    <col collapsed="false" customWidth="true" hidden="false" outlineLevel="0" max="47" min="46" style="0" width="9.99"/>
    <col collapsed="false" customWidth="true" hidden="false" outlineLevel="0" max="50" min="48" style="0" width="12.99"/>
    <col collapsed="false" customWidth="true" hidden="false" outlineLevel="0" max="51" min="51" style="0" width="12.42"/>
    <col collapsed="false" customWidth="true" hidden="false" outlineLevel="0" max="52" min="52" style="1" width="12.42"/>
    <col collapsed="false" customWidth="true" hidden="false" outlineLevel="0" max="53" min="53" style="2" width="9.14"/>
    <col collapsed="false" customWidth="true" hidden="false" outlineLevel="0" max="54" min="54" style="0" width="18.41"/>
    <col collapsed="false" customWidth="true" hidden="false" outlineLevel="0" max="55" min="55" style="0" width="17.42"/>
    <col collapsed="false" customWidth="true" hidden="false" outlineLevel="0" max="56" min="56" style="0" width="19.28"/>
    <col collapsed="false" customWidth="true" hidden="false" outlineLevel="0" max="57" min="57" style="0" width="19.56"/>
    <col collapsed="false" customWidth="true" hidden="false" outlineLevel="0" max="58" min="58" style="0" width="15.28"/>
    <col collapsed="false" customWidth="true" hidden="false" outlineLevel="0" max="59" min="59" style="0" width="5.99"/>
    <col collapsed="false" customWidth="true" hidden="false" outlineLevel="0" max="62" min="60" style="0" width="15.28"/>
    <col collapsed="false" customWidth="true" hidden="false" outlineLevel="0" max="63" min="63" style="0" width="16.99"/>
    <col collapsed="false" customWidth="true" hidden="false" outlineLevel="0" max="64" min="64" style="0" width="18.41"/>
    <col collapsed="false" customWidth="true" hidden="false" outlineLevel="0" max="65" min="65" style="0" width="18.85"/>
  </cols>
  <sheetData>
    <row r="1" customFormat="false" ht="20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5"/>
      <c r="AT1" s="4"/>
      <c r="AU1" s="4"/>
      <c r="AV1" s="3" t="s">
        <v>1</v>
      </c>
      <c r="AW1" s="4"/>
      <c r="AX1" s="4"/>
      <c r="AY1" s="6"/>
      <c r="BB1" s="3" t="s">
        <v>2</v>
      </c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customFormat="false" ht="18.75" hidden="false" customHeight="false" outlineLevel="0" collapsed="false">
      <c r="A2" s="7" t="n">
        <f aca="true">TODAY()</f>
        <v>45926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6"/>
      <c r="BB2" s="7" t="n">
        <f aca="true">TODAY()</f>
        <v>45926</v>
      </c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4" customFormat="false" ht="12.75" hidden="false" customHeight="false" outlineLevel="0" collapsed="false">
      <c r="B4" s="9"/>
      <c r="C4" s="9" t="s">
        <v>3</v>
      </c>
      <c r="D4" s="9"/>
      <c r="E4" s="9"/>
      <c r="F4" s="9" t="s">
        <v>4</v>
      </c>
      <c r="G4" s="9"/>
      <c r="H4" s="9"/>
      <c r="I4" s="9" t="s">
        <v>5</v>
      </c>
      <c r="J4" s="9"/>
      <c r="K4" s="9"/>
      <c r="L4" s="9" t="s">
        <v>6</v>
      </c>
      <c r="M4" s="9"/>
      <c r="N4" s="10"/>
      <c r="O4" s="9" t="s">
        <v>7</v>
      </c>
      <c r="P4" s="9"/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16</v>
      </c>
      <c r="Z4" s="10"/>
      <c r="AA4" s="9" t="s">
        <v>17</v>
      </c>
      <c r="AB4" s="9"/>
      <c r="AC4" s="10"/>
      <c r="AD4" s="9" t="s">
        <v>18</v>
      </c>
      <c r="AE4" s="9"/>
      <c r="AF4" s="9"/>
      <c r="AG4" s="9" t="s">
        <v>12</v>
      </c>
      <c r="AH4" s="9"/>
      <c r="AI4" s="9"/>
      <c r="AJ4" s="9" t="s">
        <v>19</v>
      </c>
      <c r="AK4" s="9"/>
      <c r="AL4" s="9" t="s">
        <v>20</v>
      </c>
      <c r="AM4" s="9" t="s">
        <v>21</v>
      </c>
      <c r="AN4" s="9"/>
      <c r="AO4" s="10"/>
      <c r="AP4" s="10" t="s">
        <v>22</v>
      </c>
      <c r="AQ4" s="10"/>
      <c r="AS4" s="10"/>
      <c r="AT4" s="10" t="s">
        <v>23</v>
      </c>
      <c r="AU4" s="10"/>
      <c r="AV4" s="10" t="s">
        <v>7</v>
      </c>
      <c r="AW4" s="10" t="s">
        <v>24</v>
      </c>
      <c r="AX4" s="10" t="s">
        <v>3</v>
      </c>
      <c r="AY4" s="10" t="s">
        <v>22</v>
      </c>
      <c r="AZ4" s="11"/>
      <c r="BA4" s="9"/>
      <c r="BC4" s="10" t="s">
        <v>25</v>
      </c>
      <c r="BD4" s="10" t="s">
        <v>26</v>
      </c>
      <c r="BE4" s="10" t="s">
        <v>27</v>
      </c>
      <c r="BF4" s="10" t="s">
        <v>28</v>
      </c>
      <c r="BG4" s="10"/>
      <c r="BH4" s="10" t="s">
        <v>29</v>
      </c>
      <c r="BI4" s="10" t="s">
        <v>30</v>
      </c>
      <c r="BJ4" s="10" t="s">
        <v>31</v>
      </c>
      <c r="BK4" s="10" t="s">
        <v>32</v>
      </c>
      <c r="BL4" s="10" t="s">
        <v>33</v>
      </c>
      <c r="BM4" s="10" t="s">
        <v>34</v>
      </c>
    </row>
    <row r="5" customFormat="false" ht="11.25" hidden="false" customHeight="true" outlineLevel="0" collapsed="false">
      <c r="B5" s="12"/>
      <c r="C5" s="9"/>
      <c r="D5" s="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9"/>
      <c r="AS5" s="12"/>
      <c r="AT5" s="10"/>
      <c r="AU5" s="10"/>
      <c r="AV5" s="9" t="s">
        <v>35</v>
      </c>
      <c r="AW5" s="12" t="s">
        <v>35</v>
      </c>
      <c r="AX5" s="12" t="s">
        <v>35</v>
      </c>
      <c r="AY5" s="12" t="s">
        <v>35</v>
      </c>
      <c r="AZ5" s="11"/>
      <c r="BA5" s="9"/>
      <c r="BF5" s="10" t="s">
        <v>36</v>
      </c>
      <c r="BG5" s="10"/>
      <c r="BH5" s="13"/>
      <c r="BI5" s="10"/>
      <c r="BJ5" s="10"/>
      <c r="BK5" s="10" t="s">
        <v>37</v>
      </c>
      <c r="BL5" s="10"/>
      <c r="BM5" s="10"/>
    </row>
    <row r="6" customFormat="false" ht="11.25" hidden="false" customHeight="true" outlineLevel="0" collapsed="false">
      <c r="B6" s="14" t="s">
        <v>38</v>
      </c>
      <c r="C6" s="15" t="s">
        <v>39</v>
      </c>
      <c r="D6" s="16"/>
      <c r="E6" s="14" t="s">
        <v>38</v>
      </c>
      <c r="F6" s="15" t="s">
        <v>39</v>
      </c>
      <c r="G6" s="16"/>
      <c r="H6" s="14" t="s">
        <v>38</v>
      </c>
      <c r="I6" s="15" t="s">
        <v>39</v>
      </c>
      <c r="J6" s="16"/>
      <c r="K6" s="14" t="s">
        <v>38</v>
      </c>
      <c r="L6" s="15" t="s">
        <v>39</v>
      </c>
      <c r="M6" s="16"/>
      <c r="N6" s="14" t="s">
        <v>38</v>
      </c>
      <c r="O6" s="15" t="s">
        <v>39</v>
      </c>
      <c r="P6" s="16"/>
      <c r="Q6" s="14" t="s">
        <v>38</v>
      </c>
      <c r="R6" s="14" t="s">
        <v>38</v>
      </c>
      <c r="S6" s="14" t="s">
        <v>38</v>
      </c>
      <c r="T6" s="14" t="s">
        <v>38</v>
      </c>
      <c r="U6" s="14" t="s">
        <v>38</v>
      </c>
      <c r="V6" s="14" t="s">
        <v>38</v>
      </c>
      <c r="W6" s="14" t="s">
        <v>38</v>
      </c>
      <c r="X6" s="14" t="s">
        <v>38</v>
      </c>
      <c r="Y6" s="14" t="s">
        <v>38</v>
      </c>
      <c r="Z6" s="14" t="s">
        <v>38</v>
      </c>
      <c r="AA6" s="15" t="s">
        <v>39</v>
      </c>
      <c r="AB6" s="16"/>
      <c r="AC6" s="14" t="s">
        <v>38</v>
      </c>
      <c r="AD6" s="15" t="s">
        <v>39</v>
      </c>
      <c r="AE6" s="16"/>
      <c r="AF6" s="15" t="s">
        <v>38</v>
      </c>
      <c r="AG6" s="15" t="s">
        <v>39</v>
      </c>
      <c r="AH6" s="15"/>
      <c r="AI6" s="15" t="s">
        <v>38</v>
      </c>
      <c r="AJ6" s="15" t="s">
        <v>39</v>
      </c>
      <c r="AK6" s="15"/>
      <c r="AL6" s="14" t="s">
        <v>38</v>
      </c>
      <c r="AM6" s="15" t="s">
        <v>39</v>
      </c>
      <c r="AN6" s="16"/>
      <c r="AO6" s="14" t="s">
        <v>38</v>
      </c>
      <c r="AP6" s="15" t="s">
        <v>39</v>
      </c>
      <c r="AQ6" s="16"/>
      <c r="AS6" s="14" t="s">
        <v>38</v>
      </c>
      <c r="AT6" s="15" t="s">
        <v>39</v>
      </c>
      <c r="AU6" s="16"/>
      <c r="AV6" s="16"/>
      <c r="AW6" s="17"/>
      <c r="AX6" s="17"/>
      <c r="AY6" s="17"/>
      <c r="AZ6" s="11"/>
      <c r="BA6" s="9"/>
      <c r="BF6" s="10"/>
      <c r="BG6" s="10"/>
      <c r="BH6" s="13"/>
      <c r="BI6" s="10"/>
      <c r="BJ6" s="10"/>
      <c r="BK6" s="10"/>
      <c r="BL6" s="10"/>
      <c r="BM6" s="10"/>
    </row>
    <row r="7" customFormat="false" ht="33.75" hidden="false" customHeight="true" outlineLevel="0" collapsed="false">
      <c r="A7" s="18" t="s">
        <v>40</v>
      </c>
      <c r="B7" s="19" t="e">
        <f aca="false">SUM(B8:B165)</f>
        <v>#VALUE!</v>
      </c>
      <c r="C7" s="20"/>
      <c r="D7" s="21"/>
      <c r="E7" s="19" t="e">
        <f aca="false">SUM(E8:E165)</f>
        <v>#VALUE!</v>
      </c>
      <c r="F7" s="20"/>
      <c r="G7" s="21"/>
      <c r="H7" s="19" t="e">
        <f aca="false">SUM(H8:H165)</f>
        <v>#VALUE!</v>
      </c>
      <c r="I7" s="20"/>
      <c r="J7" s="21"/>
      <c r="K7" s="19" t="n">
        <f aca="false">SUM(K8:K165)</f>
        <v>0</v>
      </c>
      <c r="L7" s="20"/>
      <c r="M7" s="21"/>
      <c r="N7" s="19" t="e">
        <f aca="false">SUM(N8:N165)</f>
        <v>#VALUE!</v>
      </c>
      <c r="O7" s="20"/>
      <c r="P7" s="21"/>
      <c r="Q7" s="19" t="e">
        <f aca="false">SUM(Q8:Q165)</f>
        <v>#VALUE!</v>
      </c>
      <c r="R7" s="19" t="e">
        <f aca="false">SUM(R8:R165)</f>
        <v>#VALUE!</v>
      </c>
      <c r="S7" s="19" t="n">
        <f aca="false">SUM(S8:S165)</f>
        <v>-1973.82</v>
      </c>
      <c r="T7" s="19" t="n">
        <f aca="false">SUM(T8:T165)</f>
        <v>-534.33</v>
      </c>
      <c r="U7" s="19" t="e">
        <f aca="false">SUM(U8:U165)</f>
        <v>#VALUE!</v>
      </c>
      <c r="V7" s="19" t="n">
        <f aca="false">SUM(V8:V165)</f>
        <v>2027.39</v>
      </c>
      <c r="W7" s="19" t="n">
        <f aca="false">SUM(W8:W165)</f>
        <v>-1712.42</v>
      </c>
      <c r="X7" s="19" t="n">
        <f aca="false">SUM(X8:X165)</f>
        <v>12931.85</v>
      </c>
      <c r="Y7" s="19" t="n">
        <f aca="false">SUM(Y8:Y165)</f>
        <v>1357.91</v>
      </c>
      <c r="Z7" s="19" t="e">
        <f aca="false">SUM(Z8:Z165)</f>
        <v>#VALUE!</v>
      </c>
      <c r="AA7" s="20"/>
      <c r="AB7" s="21"/>
      <c r="AC7" s="19" t="n">
        <f aca="false">SUM(AC8:AC165)</f>
        <v>-1612.5</v>
      </c>
      <c r="AD7" s="20"/>
      <c r="AE7" s="21"/>
      <c r="AF7" s="20" t="n">
        <v>163.13</v>
      </c>
      <c r="AG7" s="20"/>
      <c r="AH7" s="20"/>
      <c r="AI7" s="19" t="n">
        <f aca="false">SUM(AI8:AI165)</f>
        <v>147.2143107</v>
      </c>
      <c r="AJ7" s="20"/>
      <c r="AK7" s="20"/>
      <c r="AL7" s="19" t="n">
        <f aca="false">SUM(AL8:AL165)</f>
        <v>-117.77144856</v>
      </c>
      <c r="AM7" s="20"/>
      <c r="AN7" s="21"/>
      <c r="AO7" s="19" t="e">
        <f aca="false">SUM(AO8:AO165)</f>
        <v>#VALUE!</v>
      </c>
      <c r="AP7" s="20"/>
      <c r="AQ7" s="21"/>
      <c r="AS7" s="19" t="e">
        <f aca="false">SUM(AS8:AS165)</f>
        <v>#VALUE!</v>
      </c>
      <c r="AT7" s="20"/>
      <c r="AU7" s="21"/>
      <c r="AV7" s="21" t="n">
        <f aca="false">SUM(AV8:AV165)</f>
        <v>-11199.01</v>
      </c>
      <c r="AW7" s="22" t="n">
        <f aca="false">SUM(AW8:AW165)</f>
        <v>7270.29</v>
      </c>
      <c r="AX7" s="22" t="n">
        <f aca="false">SUM(AX8:AX165)</f>
        <v>2265.84</v>
      </c>
      <c r="AY7" s="22" t="n">
        <f aca="false">SUM(AY8:AY165)</f>
        <v>-18.93</v>
      </c>
      <c r="AZ7" s="11"/>
      <c r="BA7" s="9"/>
      <c r="BB7" s="23" t="s">
        <v>40</v>
      </c>
      <c r="BC7" s="24" t="n">
        <f aca="false">SUM(BC8:BC165)</f>
        <v>-12230.01</v>
      </c>
      <c r="BD7" s="24" t="n">
        <f aca="false">SUM(BD8:BD165)</f>
        <v>-541.48</v>
      </c>
      <c r="BE7" s="24" t="n">
        <f aca="false">SUM(BE8:BE165)</f>
        <v>-5947.1</v>
      </c>
      <c r="BF7" s="24" t="n">
        <f aca="false">SUM(BF8:BF165)</f>
        <v>-18718.59</v>
      </c>
      <c r="BG7" s="10"/>
      <c r="BH7" s="24" t="n">
        <f aca="false">SUM(BH8:BH165)</f>
        <v>-12383.13</v>
      </c>
      <c r="BI7" s="24" t="e">
        <f aca="false">SUM(BI8:BI165)</f>
        <v>#N/A</v>
      </c>
      <c r="BJ7" s="24" t="n">
        <f aca="false">SUM(BJ8:BJ165)</f>
        <v>-597.77</v>
      </c>
      <c r="BK7" s="24" t="n">
        <f aca="false">SUM(BK8:BK165)</f>
        <v>-182.58</v>
      </c>
      <c r="BL7" s="24" t="n">
        <f aca="false">SUM(BL8:BL165)</f>
        <v>1822.25</v>
      </c>
      <c r="BM7" s="24" t="n">
        <f aca="false">SUM(BM8:BM165)</f>
        <v>-5560.55</v>
      </c>
    </row>
    <row r="8" customFormat="false" ht="12.75" hidden="false" customHeight="false" outlineLevel="0" collapsed="false">
      <c r="A8" s="25" t="n">
        <v>37288</v>
      </c>
      <c r="B8" s="26" t="n">
        <f aca="false">INDEX(WestBCArray,MATCH($A8,WestBCColumn,0),MATCH('[1]Macro Page'!$A$34,WestBCRow,0))+INDEX(ABArray,MATCH($A8,ABColumn,0),MATCH('[1]Macro Page'!$A$34,ABRow,0))+INDEX(OpSwapArray,MATCH($A8,OpSwapColumn,0),MATCH('[1]Macro Page'!$A$34,OpSwapRow,0))+INDEX(OpOptArray,MATCH($A8,OpOptColumn,0),MATCH('[1]Macro Page'!$A$110,OpOptRow,0))+INDEX(ExoticArray,MATCH($A8,ExoticColumn,0),MATCH('[1]Macro Page'!$A$113,ExoticRow,0))+[1]Other!B4</f>
        <v>-77.0538250740778</v>
      </c>
      <c r="C8" s="27" t="n">
        <f aca="false">INDEX([1]Mids!$A$7:$BH$271,MATCH($A8,[1]Mids!$A$7:$A$271,0),MATCH('[1]Macro Page'!$B$37,[1]Mids!$A$7:$XFD$7,0))</f>
        <v>-0.22</v>
      </c>
      <c r="D8" s="28"/>
      <c r="E8" s="26" t="n">
        <f aca="false">INDEX(WestBCArray,MATCH($A8,WestBCColumn,0),MATCH('[1]Macro Page'!$A$88,WestBCRow,0))+INDEX(ABArray,MATCH($A8,ABColumn,0),MATCH('[1]Macro Page'!$A$88,ABRow,0))+[1]Other!C4</f>
        <v>-13.99446537</v>
      </c>
      <c r="F8" s="27" t="n">
        <f aca="false">INDEX([1]Mids!$A$7:$BH$271,MATCH($A8,[1]Mids!$A$7:$A$271,0),MATCH('[1]Macro Page'!$B$36,[1]Mids!$A$7:$XFD$7,0))</f>
        <v>-0.135</v>
      </c>
      <c r="G8" s="28"/>
      <c r="H8" s="26" t="n">
        <f aca="false">INDEX(ABArray,MATCH($A8,ABColumn,0),MATCH('[1]Macro Page'!$A$42,ABRow,0))+INDEX(WestBCArray,MATCH($A8,WestBCColumn,0),MATCH('[1]Macro Page'!$A$42,WestBCRow,0))+INDEX(ExoticArray,MATCH($A8,ExoticColumn,0),MATCH('[1]Macro Page'!$A$114,ExoticRow,0))+[1]Other!D4</f>
        <v>-74.4799242771104</v>
      </c>
      <c r="I8" s="27" t="n">
        <f aca="false">INDEX([1]Mids!$A$7:$BH$271,MATCH($A8,[1]Mids!$A$7:$A$271,0),MATCH('[1]Macro Page'!$B$39,[1]Mids!$A$7:$XFD$7,0))</f>
        <v>-0.07</v>
      </c>
      <c r="J8" s="28"/>
      <c r="K8" s="26" t="n">
        <f aca="false">IF(ISERROR(INDEX(WestBCArray,MATCH($A8,WestBCColumn,0),MATCH('[1]Macro Page'!$A$35,WestBCRow,0))),0,INDEX(WestBCArray,MATCH($A8,WestBCColumn,0),MATCH('[1]Macro Page'!$A$35,WestBCRow,0)))+IF(ISERROR(INDEX(ABArray,MATCH($A8,ABColumn,0),MATCH('[1]Macro Page'!$A$35,ABRow,0))),0,INDEX(ABArray,MATCH($A8,ABColumn,0),MATCH('[1]Macro Page'!$A$35,ABRow,0)))</f>
        <v>0</v>
      </c>
      <c r="L8" s="27" t="n">
        <f aca="false">INDEX([1]Mids!$A$7:$BH$271,MATCH($A8,[1]Mids!$A$7:$A$271,0),MATCH('[1]Macro Page'!$B$35,[1]Mids!$A$7:$XFD$7,0))</f>
        <v>-0.3</v>
      </c>
      <c r="M8" s="28"/>
      <c r="N8" s="26" t="e">
        <f aca="false">INDEX(WestBCArray,MATCH($A8,WestBCColumn,0),MATCH('[1]Macro Page'!$A$24,WestBCRow,0))+INDEX(ABArray,MATCH($A8,ABColumn,0),MATCH('[1]Macro Page'!$A$24,ABRow,0))+INDEX(OpSwapArray,MATCH($A8,OpSwapColumn,0),MATCH('[1]Macro Page'!$A$24,OpSwapRow,0))+INDEX(OpOptArray,MATCH($A8,OpOptColumn,0),MATCH('[1]Macro Page'!$B$75,OpOptRow,0))+INDEX(EDArray,MATCH($A8,EDColumn,0),MATCH('[1]Macro Page'!$A$24,EDRow,0))+INDEX(ExoticArray,MATCH($A8,ExoticColumn,0),MATCH('[1]Macro Page'!$A$112,ExoticRow,0))+(VLOOKUP($A8,OPGDArray,9))+[1]Other!F4+INDEX(IMoptArray,MATCH($A8,IMoptColumn,0),MATCH('[1]Macro Page'!$A$24,IMoptRow,0))+INDEX(PowerArray,MATCH($A8,POwerColumn,0),MATCH('[1]Macro Page'!$A$24,POwerRow,0))</f>
        <v>#VALUE!</v>
      </c>
      <c r="O8" s="27" t="n">
        <f aca="false">INDEX([1]Mids!$A$7:$BH$271,MATCH($A8,[1]Mids!$A$7:$A$271,0),MATCH('[1]Macro Page'!$B$25,[1]Mids!$A$7:$XFD$7,0))</f>
        <v>-0.329574601336207</v>
      </c>
      <c r="P8" s="28"/>
      <c r="Q8" s="26" t="n">
        <f aca="false">INDEX(ABArray,MATCH($A8,ABColumn,0),MATCH('[1]Macro Page'!$B$110,ABRow,0))+INDEX(EDArray,MATCH($A8,EDColumn,0),MATCH('[1]Macro Page'!$B$110,EDRow,0))</f>
        <v>6.55</v>
      </c>
      <c r="R8" s="26" t="n">
        <f aca="false">INDEX(ABArray,MATCH($A8,ABColumn,0),MATCH('[1]Macro Page'!$B$111,ABRow,0))+INDEX(EDArray,MATCH($A8,EDColumn,0),MATCH('[1]Macro Page'!$B$111,EDRow,0))</f>
        <v>-2.43</v>
      </c>
      <c r="S8" s="26" t="n">
        <f aca="false">INDEX(ABArray,MATCH($A8,ABColumn,0),MATCH('[1]Macro Page'!$B$112,ABRow,0))</f>
        <v>-25.7</v>
      </c>
      <c r="T8" s="26" t="n">
        <f aca="false">INDEX(ABArray,MATCH($A8,ABColumn,0),MATCH('[1]Macro Page'!$B$113,ABRow,0))</f>
        <v>5.61</v>
      </c>
      <c r="U8" s="26" t="n">
        <f aca="false">INDEX(ABArray,MATCH($A8,ABColumn,0),MATCH('[1]Macro Page'!$B$114,ABRow,0))+INDEX(EDArray,MATCH($A8,EDColumn,0),MATCH('[1]Macro Page'!$B$114,EDRow,0))</f>
        <v>-0.97</v>
      </c>
      <c r="V8" s="26" t="n">
        <f aca="false">INDEX(ABArray,MATCH($A8,ABColumn,0),MATCH('[1]Macro Page'!$B$115,ABRow,0))</f>
        <v>26.01</v>
      </c>
      <c r="W8" s="26" t="n">
        <f aca="false">INDEX(ABArray,MATCH($A8,ABColumn,0),MATCH('[1]Macro Page'!$B$116,ABRow,0))</f>
        <v>-27.97</v>
      </c>
      <c r="X8" s="26" t="n">
        <f aca="false">INDEX(ABArray,MATCH($A8,ABColumn,0),MATCH('[1]Macro Page'!$B$117,ABRow,0))</f>
        <v>179.92</v>
      </c>
      <c r="Y8" s="26" t="n">
        <f aca="false">INDEX(ABArray,MATCH($A8,ABColumn,0),MATCH('[1]Macro Page'!$B$109,ABRow,0))</f>
        <v>39.86</v>
      </c>
      <c r="Z8" s="26" t="e">
        <f aca="false">INDEX(ABArray,MATCH($A8,ABColumn,0),MATCH('[1]Macro Page'!$A$89,ABRow,0))+INDEX(EDArray,MATCH($A8,EDColumn,0),MATCH('[1]Macro Page'!$A$24,EDRow,0))+INDEX(ExoticArray,MATCH($A8,ExoticColumn,0),MATCH('[1]Macro Page'!$A$115,ExoticRow,0))</f>
        <v>#VALUE!</v>
      </c>
      <c r="AA8" s="27" t="n">
        <f aca="false">INDEX([1]Mids!$A$7:$BH$271,MATCH($A8,[1]Mids!$A$7:$A$271,0),MATCH('[1]Macro Page'!$B$32,[1]Mids!$A$7:$XFD$7,0))</f>
        <v>0.02125</v>
      </c>
      <c r="AB8" s="28"/>
      <c r="AC8" s="26" t="n">
        <f aca="false">INDEX(ABArray,MATCH($A8,ABColumn,0),MATCH('[1]Macro Page'!$A$74,ABRow,0))</f>
        <v>-56.57</v>
      </c>
      <c r="AD8" s="27" t="n">
        <f aca="false">INDEX([1]Mids!$A$7:$BH$271,MATCH($A8,[1]Mids!$A$7:$A$271,0),MATCH('[1]Macro Page'!$B$42,[1]Mids!$A$7:$XFD$7,0))</f>
        <v>-0.055</v>
      </c>
      <c r="AE8" s="28"/>
      <c r="AF8" s="26" t="e">
        <f aca="false">[1]Other!H4</f>
        <v>#N/A</v>
      </c>
      <c r="AG8" s="27" t="n">
        <f aca="false">INDEX([1]Mids!$A$7:$BH$271,MATCH($A8,[1]Mids!$A$7:$A$271,0),MATCH('[1]Macro Page'!$B$28,[1]Mids!$A$7:$XFD$7,0))</f>
        <v>0.145</v>
      </c>
      <c r="AH8" s="28"/>
      <c r="AI8" s="26" t="n">
        <f aca="false">[1]Other!G4</f>
        <v>69.9175461</v>
      </c>
      <c r="AJ8" s="27" t="n">
        <f aca="false">INDEX([1]Mids!$A$7:$BH$271,MATCH($A8,[1]Mids!$A$7:$A$271,0),MATCH('[1]Macro Page'!$B$63,[1]Mids!$A$7:$XFD$7,0))</f>
        <v>0.96</v>
      </c>
      <c r="AK8" s="28"/>
      <c r="AL8" s="26" t="n">
        <f aca="false">[1]Other!K4</f>
        <v>-55.93403688</v>
      </c>
      <c r="AM8" s="27"/>
      <c r="AN8" s="28"/>
      <c r="AO8" s="26" t="n">
        <f aca="false">INDEX(WestBCArray,MATCH($A8,WestBCColumn,0),MATCH('[1]Macro Page'!$B$73,WestBCRow,0))+INDEX(ABArray,MATCH($A8,ABColumn,0),MATCH('[1]Macro Page'!$B$73,ABRow,0))+[1]Other!I4</f>
        <v>5.31</v>
      </c>
      <c r="AP8" s="27" t="n">
        <f aca="false">INDEX([1]Mids!$A$7:$BH$271,MATCH($A8,[1]Mids!$A$7:$A$271,0),MATCH('[1]Macro Page'!$B$27,[1]Mids!$A$7:$XFD$7,0))</f>
        <v>-0.230345660425729</v>
      </c>
      <c r="AQ8" s="28"/>
      <c r="AR8" s="29"/>
      <c r="AS8" s="26" t="e">
        <f aca="false">INDEX(WestBCArray,MATCH($A8,WestBCColumn,0),MATCH('[1]Macro Page'!$A$40,WestBCRow,0))+INDEX(ABArray,MATCH($A8,ABColumn,0),MATCH('[1]Macro Page'!$A$40,ABRow,0))+INDEX(OpSwapArray,MATCH($A8,OpSwapColumn,0),MATCH('[1]Macro Page'!$A$40,OpSwapRow,0))+INDEX(OpOptArray,MATCH($A8,OpOptColumn,0),MATCH('[1]Macro Page'!$A$40,OpOptRow,0))+INDEX(OpOptArray,MATCH($A8,OpOptColumn,0),MATCH('[1]Macro Page'!$B$75,OpOptRow,0))+INDEX(OpOptArray,MATCH($A8,OpOptColumn,0),MATCH('[1]Macro Page'!$B$96,OpOptRow,0))+INDEX(EDArray,MATCH($A8,EDColumn,0),MATCH('[1]Macro Page'!$A$40,EDRow,0))+INDEX(ExoticArray,MATCH($A8,ExoticColumn,0),MATCH('[1]Macro Page'!$A$116,ExoticRow,0))+[1]Other!J4+(VLOOKUP($A8,OPGDArray,9))+INDEX(IMoptArray,MATCH($A8,IMoptColumn,0),MATCH('[1]Macro Page'!$A$40,IMoptRow,0))+INDEX(PowerArray,MATCH($A8,POwerColumn,0),MATCH('[1]Macro Page'!$A$40,POwerRow,0))</f>
        <v>#VALUE!</v>
      </c>
      <c r="AT8" s="27" t="n">
        <f aca="false">INDEX([1]Mids!$A$7:$BH$271,MATCH($A8,[1]Mids!$A$7:$A$271,0),MATCH('[1]Macro Page'!$B$24,[1]Mids!$A$7:$XFD$7,0))</f>
        <v>2.291</v>
      </c>
      <c r="AU8" s="28"/>
      <c r="AV8" s="30" t="n">
        <f aca="false">INDEX(ABIndexArray,MATCH($A8,ABIndexColumn,0),MATCH('[1]Macro Page'!$A$90,ABIndexRow,0))+IF(ISERROR(INDEX(WestBCIndexArray,MATCH($A8,WestBCIndexColumn,0),MATCH('[1]Macro Page'!$A$90,WestBCIndexRow,0))),0,INDEX(WestBCIndexArray,MATCH($A8,WestBCIndexColumn,0),MATCH('[1]Macro Page'!$A$90,WestBCIndexRow,0)))+IF(ISERROR(VLOOKUP($A8,'[1]Op Index'!$A$15:$B$26,2,FALSE())),0,VLOOKUP($A8,'[1]Op Index'!$A$15:$B$26,2,FALSE()))+INDEX(EDIdxArray,MATCH($A8,EDIdxColumn,0),MATCH('[1]Macro Page'!$A$90,EDIdxRow,0))</f>
        <v>-240.19</v>
      </c>
      <c r="AW8" s="30" t="n">
        <f aca="false">INDEX(ABIndexArray,MATCH($A8,ABIndexColumn,0),MATCH('[1]Macro Page'!$A$91,ABIndexRow,0))+INDEX(EDIdxArray,MATCH($A8,EDIdxColumn,0),MATCH('[1]Macro Page'!$A$91,EDIdxRow,0))</f>
        <v>290.05</v>
      </c>
      <c r="AX8" s="30" t="n">
        <f aca="false">IF(ISERROR(INDEX(WestBCIndexArray,MATCH($A8,WestBCIndexColumn,0),MATCH('[1]Macro Page'!$A$72,WestBCIndexRow,0))),0,INDEX(WestBCIndexArray,MATCH($A8,WestBCIndexColumn,0),MATCH('[1]Macro Page'!$A$72,WestBCIndexRow,0)))+INDEX(ABIndexArray,MATCH($A8,ABIndexColumn,0),MATCH('[1]Macro Page'!$A$34,ABIndexRow,0))</f>
        <v>-42.04</v>
      </c>
      <c r="AY8" s="30" t="n">
        <f aca="false">IF(ISERROR(INDEX(WestBCIndexArray,MATCH($A8,WestBCIndexColumn,0),MATCH('[1]Macro Page'!$A$81,WestBCIndexRow,0))),0,INDEX(WestBCIndexArray,MATCH($A8,WestBCIndexColumn,0),MATCH('[1]Macro Page'!$A$81,WestBCIndexRow,0)))</f>
        <v>-30.85</v>
      </c>
      <c r="BA8" s="31"/>
      <c r="BB8" s="32" t="n">
        <v>37288</v>
      </c>
      <c r="BC8" s="30" t="n">
        <f aca="false">INDEX(ABArray,MATCH($A8,ABColumn,0),MATCH('[1]Macro Page'!$A$48,ABRow,0))</f>
        <v>-196.53</v>
      </c>
      <c r="BD8" s="30" t="n">
        <f aca="false">INDEX(ABArray,MATCH($A8,ABColumn,0),MATCH('[1]Macro Page'!$A$49,ABRow,0))</f>
        <v>-68.27</v>
      </c>
      <c r="BE8" s="30" t="n">
        <f aca="false">INDEX(ABArray,MATCH($A8,ABColumn,0),MATCH('[1]Macro Page'!$A$51,ABRow,0))</f>
        <v>-85.31</v>
      </c>
      <c r="BF8" s="30" t="n">
        <f aca="false">SUM(BC8:BE8)</f>
        <v>-350.11</v>
      </c>
      <c r="BG8" s="29"/>
      <c r="BH8" s="30" t="n">
        <f aca="false">INDEX(ABArray,MATCH($A8,ABColumn,0),MATCH('[1]Macro Page'!$A$47,ABRow,0))</f>
        <v>-198.08</v>
      </c>
      <c r="BI8" s="30" t="e">
        <f aca="false">INDEX(ABArray,MATCH($A8,ABColumn,0),MATCH('[1]Macro Page'!$A$56,ABRow,0))</f>
        <v>#N/A</v>
      </c>
      <c r="BJ8" s="30" t="n">
        <f aca="false">INDEX(ABArray,MATCH($A8,ABColumn,0),MATCH('[1]Macro Page'!$A$58,ABRow,0))</f>
        <v>42.96</v>
      </c>
      <c r="BK8" s="30" t="n">
        <f aca="false">INDEX(ABArray,MATCH($A8,ABColumn,0),MATCH('[1]Macro Page'!$A$59,ABRow,0))</f>
        <v>11.19</v>
      </c>
      <c r="BL8" s="30" t="n">
        <f aca="false">INDEX(ABArray,MATCH($A8,ABColumn,0),MATCH('[1]Macro Page'!$A$55,ABRow,0))</f>
        <v>19.76</v>
      </c>
      <c r="BM8" s="30" t="n">
        <f aca="false">INDEX(ABArray,MATCH($A8,ABColumn,0),MATCH('[1]Macro Page'!$A$53,ABRow,0))</f>
        <v>-6.81</v>
      </c>
    </row>
    <row r="9" customFormat="false" ht="12.75" hidden="false" customHeight="false" outlineLevel="0" collapsed="false">
      <c r="A9" s="33" t="n">
        <v>37316</v>
      </c>
      <c r="B9" s="26" t="n">
        <f aca="false">INDEX(WestBCArray,MATCH($A9,WestBCColumn,0),MATCH('[1]Macro Page'!$A$34,WestBCRow,0))+INDEX(ABArray,MATCH($A9,ABColumn,0),MATCH('[1]Macro Page'!$A$34,ABRow,0))+INDEX(OpSwapArray,MATCH($A9,OpSwapColumn,0),MATCH('[1]Macro Page'!$A$34,OpSwapRow,0))+INDEX(OpOptArray,MATCH($A9,OpOptColumn,0),MATCH('[1]Macro Page'!$A$110,OpOptRow,0))+INDEX(ExoticArray,MATCH($A9,ExoticColumn,0),MATCH('[1]Macro Page'!$A$113,ExoticRow,0))+[1]Other!B5</f>
        <v>-120.187436760376</v>
      </c>
      <c r="C9" s="27" t="n">
        <f aca="false">INDEX([1]Mids!$A$7:$BH$271,MATCH($A9,[1]Mids!$A$7:$A$271,0),MATCH('[1]Macro Page'!$B$37,[1]Mids!$A$7:$XFD$7,0))</f>
        <v>-0.295</v>
      </c>
      <c r="D9" s="28"/>
      <c r="E9" s="26" t="n">
        <f aca="false">INDEX(WestBCArray,MATCH($A9,WestBCColumn,0),MATCH('[1]Macro Page'!$A$88,WestBCRow,0))+INDEX(ABArray,MATCH($A9,ABColumn,0),MATCH('[1]Macro Page'!$A$88,ABRow,0))+[1]Other!C5</f>
        <v>-15.46137395</v>
      </c>
      <c r="F9" s="27" t="n">
        <f aca="false">INDEX([1]Mids!$A$7:$BH$271,MATCH($A9,[1]Mids!$A$7:$A$271,0),MATCH('[1]Macro Page'!$B$36,[1]Mids!$A$7:$XFD$7,0))</f>
        <v>-0.15</v>
      </c>
      <c r="G9" s="28"/>
      <c r="H9" s="26" t="n">
        <f aca="false">INDEX(ABArray,MATCH($A9,ABColumn,0),MATCH('[1]Macro Page'!$A$42,ABRow,0))+INDEX(WestBCArray,MATCH($A9,WestBCColumn,0),MATCH('[1]Macro Page'!$A$42,WestBCRow,0))+INDEX(ExoticArray,MATCH($A9,ExoticColumn,0),MATCH('[1]Macro Page'!$A$114,ExoticRow,0))+[1]Other!D5</f>
        <v>-81.4987218379812</v>
      </c>
      <c r="I9" s="27" t="n">
        <f aca="false">INDEX([1]Mids!$A$7:$BH$271,MATCH($A9,[1]Mids!$A$7:$A$271,0),MATCH('[1]Macro Page'!$B$39,[1]Mids!$A$7:$XFD$7,0))</f>
        <v>-0.08</v>
      </c>
      <c r="J9" s="28"/>
      <c r="K9" s="26" t="n">
        <f aca="false">IF(ISERROR(INDEX(WestBCArray,MATCH($A9,WestBCColumn,0),MATCH('[1]Macro Page'!$A$35,WestBCRow,0))),0,INDEX(WestBCArray,MATCH($A9,WestBCColumn,0),MATCH('[1]Macro Page'!$A$35,WestBCRow,0)))+IF(ISERROR(INDEX(ABArray,MATCH($A9,ABColumn,0),MATCH('[1]Macro Page'!$A$35,ABRow,0))),0,INDEX(ABArray,MATCH($A9,ABColumn,0),MATCH('[1]Macro Page'!$A$35,ABRow,0)))</f>
        <v>0</v>
      </c>
      <c r="L9" s="27" t="n">
        <f aca="false">INDEX([1]Mids!$A$7:$BH$271,MATCH($A9,[1]Mids!$A$7:$A$271,0),MATCH('[1]Macro Page'!$B$35,[1]Mids!$A$7:$XFD$7,0))</f>
        <v>-0.4</v>
      </c>
      <c r="M9" s="28"/>
      <c r="N9" s="26" t="e">
        <f aca="false">INDEX(WestBCArray,MATCH($A9,WestBCColumn,0),MATCH('[1]Macro Page'!$A$24,WestBCRow,0))+INDEX(ABArray,MATCH($A9,ABColumn,0),MATCH('[1]Macro Page'!$A$24,ABRow,0))+INDEX(OpSwapArray,MATCH($A9,OpSwapColumn,0),MATCH('[1]Macro Page'!$A$24,OpSwapRow,0))+INDEX(OpOptArray,MATCH($A9,OpOptColumn,0),MATCH('[1]Macro Page'!$B$75,OpOptRow,0))+INDEX(EDArray,MATCH($A9,EDColumn,0),MATCH('[1]Macro Page'!$A$24,EDRow,0))+INDEX(ExoticArray,MATCH($A9,ExoticColumn,0),MATCH('[1]Macro Page'!$A$112,ExoticRow,0))+(VLOOKUP($A9,OPGDArray,9))+[1]Other!F5+INDEX(IMoptArray,MATCH($A9,IMoptColumn,0),MATCH('[1]Macro Page'!$A$24,IMoptRow,0))+INDEX(PowerArray,MATCH($A9,POwerColumn,0),MATCH('[1]Macro Page'!$A$24,POwerRow,0))</f>
        <v>#VALUE!</v>
      </c>
      <c r="O9" s="27" t="n">
        <f aca="false">INDEX([1]Mids!$A$7:$BH$271,MATCH($A9,[1]Mids!$A$7:$A$271,0),MATCH('[1]Macro Page'!$B$25,[1]Mids!$A$7:$XFD$7,0))</f>
        <v>-0.33</v>
      </c>
      <c r="P9" s="28"/>
      <c r="Q9" s="26" t="n">
        <f aca="false">INDEX(ABArray,MATCH($A9,ABColumn,0),MATCH('[1]Macro Page'!$B$110,ABRow,0))+INDEX(EDArray,MATCH($A9,EDColumn,0),MATCH('[1]Macro Page'!$B$110,EDRow,0))</f>
        <v>7.24</v>
      </c>
      <c r="R9" s="26" t="n">
        <f aca="false">INDEX(ABArray,MATCH($A9,ABColumn,0),MATCH('[1]Macro Page'!$B$111,ABRow,0))+INDEX(EDArray,MATCH($A9,EDColumn,0),MATCH('[1]Macro Page'!$B$111,EDRow,0))</f>
        <v>-2.69</v>
      </c>
      <c r="S9" s="26" t="n">
        <f aca="false">INDEX(ABArray,MATCH($A9,ABColumn,0),MATCH('[1]Macro Page'!$B$112,ABRow,0))</f>
        <v>-28.41</v>
      </c>
      <c r="T9" s="26" t="n">
        <f aca="false">INDEX(ABArray,MATCH($A9,ABColumn,0),MATCH('[1]Macro Page'!$B$113,ABRow,0))</f>
        <v>6.2</v>
      </c>
      <c r="U9" s="26" t="n">
        <f aca="false">INDEX(ABArray,MATCH($A9,ABColumn,0),MATCH('[1]Macro Page'!$B$114,ABRow,0))+INDEX(EDArray,MATCH($A9,EDColumn,0),MATCH('[1]Macro Page'!$B$114,EDRow,0))</f>
        <v>-1.07</v>
      </c>
      <c r="V9" s="26" t="n">
        <f aca="false">INDEX(ABArray,MATCH($A9,ABColumn,0),MATCH('[1]Macro Page'!$B$115,ABRow,0))</f>
        <v>28.75</v>
      </c>
      <c r="W9" s="26" t="n">
        <f aca="false">INDEX(ABArray,MATCH($A9,ABColumn,0),MATCH('[1]Macro Page'!$B$116,ABRow,0))</f>
        <v>-30.92</v>
      </c>
      <c r="X9" s="26" t="n">
        <f aca="false">INDEX(ABArray,MATCH($A9,ABColumn,0),MATCH('[1]Macro Page'!$B$117,ABRow,0))</f>
        <v>198.88</v>
      </c>
      <c r="Y9" s="26" t="n">
        <f aca="false">INDEX(ABArray,MATCH($A9,ABColumn,0),MATCH('[1]Macro Page'!$B$109,ABRow,0))</f>
        <v>44.06</v>
      </c>
      <c r="Z9" s="26" t="e">
        <f aca="false">INDEX(ABArray,MATCH($A9,ABColumn,0),MATCH('[1]Macro Page'!$A$89,ABRow,0))+INDEX(EDArray,MATCH($A9,EDColumn,0),MATCH('[1]Macro Page'!$A$24,EDRow,0))+INDEX(ExoticArray,MATCH($A9,ExoticColumn,0),MATCH('[1]Macro Page'!$A$115,ExoticRow,0))+INDEX(ABArray,MATCH($A9,ABColumn,0),MATCH('[1]Macro Page'!$B$109,ABRow,0))</f>
        <v>#VALUE!</v>
      </c>
      <c r="AA9" s="27" t="n">
        <f aca="false">INDEX([1]Mids!$A$7:$BH$271,MATCH($A9,[1]Mids!$A$7:$A$271,0),MATCH('[1]Macro Page'!$B$32,[1]Mids!$A$7:$XFD$7,0))</f>
        <v>0.02125</v>
      </c>
      <c r="AB9" s="28"/>
      <c r="AC9" s="26" t="n">
        <f aca="false">INDEX(ABArray,MATCH($A9,ABColumn,0),MATCH('[1]Macro Page'!$A$74,ABRow,0))</f>
        <v>-62.53</v>
      </c>
      <c r="AD9" s="27" t="n">
        <f aca="false">INDEX([1]Mids!$A$7:$BH$271,MATCH($A9,[1]Mids!$A$7:$A$271,0),MATCH('[1]Macro Page'!$B$42,[1]Mids!$A$7:$XFD$7,0))</f>
        <v>-0.055</v>
      </c>
      <c r="AE9" s="28"/>
      <c r="AF9" s="26" t="e">
        <f aca="false">[1]Other!H5</f>
        <v>#N/A</v>
      </c>
      <c r="AG9" s="27" t="n">
        <f aca="false">INDEX([1]Mids!$A$7:$BH$271,MATCH($A9,[1]Mids!$A$7:$A$271,0),MATCH('[1]Macro Page'!$B$28,[1]Mids!$A$7:$XFD$7,0))</f>
        <v>0.15</v>
      </c>
      <c r="AH9" s="28"/>
      <c r="AI9" s="26" t="n">
        <f aca="false">[1]Other!G5</f>
        <v>77.2967646</v>
      </c>
      <c r="AJ9" s="27" t="n">
        <f aca="false">INDEX([1]Mids!$A$7:$BH$271,MATCH($A9,[1]Mids!$A$7:$A$271,0),MATCH('[1]Macro Page'!$B$63,[1]Mids!$A$7:$XFD$7,0))</f>
        <v>0.4375</v>
      </c>
      <c r="AK9" s="28"/>
      <c r="AL9" s="26" t="n">
        <f aca="false">[1]Other!K5</f>
        <v>-61.83741168</v>
      </c>
      <c r="AM9" s="27"/>
      <c r="AN9" s="28"/>
      <c r="AO9" s="26" t="n">
        <f aca="false">INDEX(WestBCArray,MATCH($A9,WestBCColumn,0),MATCH('[1]Macro Page'!$B$73,WestBCRow,0))+INDEX(ABArray,MATCH($A9,ABColumn,0),MATCH('[1]Macro Page'!$B$73,ABRow,0))+[1]Other!I5</f>
        <v>5.86</v>
      </c>
      <c r="AP9" s="27" t="n">
        <f aca="false">INDEX([1]Mids!$A$7:$BH$271,MATCH($A9,[1]Mids!$A$7:$A$271,0),MATCH('[1]Macro Page'!$B$27,[1]Mids!$A$7:$XFD$7,0))</f>
        <v>-0.296931117563299</v>
      </c>
      <c r="AQ9" s="28"/>
      <c r="AR9" s="29"/>
      <c r="AS9" s="26" t="e">
        <f aca="false">INDEX(WestBCArray,MATCH($A9,WestBCColumn,0),MATCH('[1]Macro Page'!$A$40,WestBCRow,0))+INDEX(ABArray,MATCH($A9,ABColumn,0),MATCH('[1]Macro Page'!$A$40,ABRow,0))+INDEX(OpSwapArray,MATCH($A9,OpSwapColumn,0),MATCH('[1]Macro Page'!$A$40,OpSwapRow,0))+INDEX(OpOptArray,MATCH($A9,OpOptColumn,0),MATCH('[1]Macro Page'!$A$40,OpOptRow,0))+INDEX(OpOptArray,MATCH($A9,OpOptColumn,0),MATCH('[1]Macro Page'!$B$75,OpOptRow,0))+INDEX(OpOptArray,MATCH($A9,OpOptColumn,0),MATCH('[1]Macro Page'!$B$96,OpOptRow,0))+INDEX(EDArray,MATCH($A9,EDColumn,0),MATCH('[1]Macro Page'!$A$40,EDRow,0))+INDEX(ExoticArray,MATCH($A9,ExoticColumn,0),MATCH('[1]Macro Page'!$A$116,ExoticRow,0))+[1]Other!J5+(VLOOKUP($A9,OPGDArray,9))+INDEX(IMoptArray,MATCH($A9,IMoptColumn,0),MATCH('[1]Macro Page'!$A$40,IMoptRow,0))+INDEX(PowerArray,MATCH($A9,POwerColumn,0),MATCH('[1]Macro Page'!$A$40,POwerRow,0))</f>
        <v>#VALUE!</v>
      </c>
      <c r="AT9" s="27" t="n">
        <f aca="false">INDEX([1]Mids!$A$7:$BH$271,MATCH($A9,[1]Mids!$A$7:$A$271,0),MATCH('[1]Macro Page'!$B$24,[1]Mids!$A$7:$XFD$7,0))</f>
        <v>2.273</v>
      </c>
      <c r="AU9" s="28"/>
      <c r="AV9" s="34" t="n">
        <f aca="false">INDEX(ABIndexArray,MATCH($A9,ABIndexColumn,0),MATCH('[1]Macro Page'!$A$90,ABIndexRow,0))+IF(ISERROR(INDEX(WestBCIndexArray,MATCH($A9,WestBCIndexColumn,0),MATCH('[1]Macro Page'!$A$90,WestBCIndexRow,0))),0,INDEX(WestBCIndexArray,MATCH($A9,WestBCIndexColumn,0),MATCH('[1]Macro Page'!$A$90,WestBCIndexRow,0)))+IF(ISERROR(VLOOKUP($A9,'[1]Op Index'!$A$15:$B$26,2,FALSE())),0,VLOOKUP($A9,'[1]Op Index'!$A$15:$B$26,2,FALSE()))+INDEX(EDIdxArray,MATCH($A9,EDIdxColumn,0),MATCH('[1]Macro Page'!$A$90,EDIdxRow,0))</f>
        <v>-307.01</v>
      </c>
      <c r="AW9" s="34" t="n">
        <f aca="false">INDEX(ABIndexArray,MATCH($A9,ABIndexColumn,0),MATCH('[1]Macro Page'!$A$91,ABIndexRow,0))+INDEX(EDIdxArray,MATCH($A9,EDIdxColumn,0),MATCH('[1]Macro Page'!$A$91,EDIdxRow,0))</f>
        <v>320.64</v>
      </c>
      <c r="AX9" s="34" t="n">
        <f aca="false">IF(ISERROR(INDEX(WestBCIndexArray,MATCH($A9,WestBCIndexColumn,0),MATCH('[1]Macro Page'!$A$72,WestBCIndexRow,0))),0,INDEX(WestBCIndexArray,MATCH($A9,WestBCIndexColumn,0),MATCH('[1]Macro Page'!$A$72,WestBCIndexRow,0)))+INDEX(ABIndexArray,MATCH($A9,ABIndexColumn,0),MATCH('[1]Macro Page'!$A$34,ABIndexRow,0))</f>
        <v>-74.29</v>
      </c>
      <c r="AY9" s="34" t="n">
        <f aca="false">IF(ISERROR(INDEX(WestBCIndexArray,MATCH($A9,WestBCIndexColumn,0),MATCH('[1]Macro Page'!$A$81,WestBCIndexRow,0))),0,INDEX(WestBCIndexArray,MATCH($A9,WestBCIndexColumn,0),MATCH('[1]Macro Page'!$A$81,WestBCIndexRow,0)))</f>
        <v>-34.1</v>
      </c>
      <c r="BA9" s="31"/>
      <c r="BB9" s="35" t="n">
        <v>37316</v>
      </c>
      <c r="BC9" s="34" t="n">
        <f aca="false">INDEX(ABArray,MATCH($A9,ABColumn,0),MATCH('[1]Macro Page'!$A$48,ABRow,0))</f>
        <v>-217.23</v>
      </c>
      <c r="BD9" s="34" t="n">
        <f aca="false">INDEX(ABArray,MATCH($A9,ABColumn,0),MATCH('[1]Macro Page'!$A$49,ABRow,0))</f>
        <v>-75.46</v>
      </c>
      <c r="BE9" s="34" t="n">
        <f aca="false">INDEX(ABArray,MATCH($A9,ABColumn,0),MATCH('[1]Macro Page'!$A$51,ABRow,0))</f>
        <v>-94.29</v>
      </c>
      <c r="BF9" s="34" t="n">
        <f aca="false">SUM(BC9:BE9)</f>
        <v>-386.98</v>
      </c>
      <c r="BG9" s="29"/>
      <c r="BH9" s="34" t="n">
        <f aca="false">INDEX(ABArray,MATCH($A9,ABColumn,0),MATCH('[1]Macro Page'!$A$47,ABRow,0))</f>
        <v>-218.94</v>
      </c>
      <c r="BI9" s="34" t="e">
        <f aca="false">INDEX(ABArray,MATCH($A9,ABColumn,0),MATCH('[1]Macro Page'!$A$56,ABRow,0))</f>
        <v>#N/A</v>
      </c>
      <c r="BJ9" s="34" t="n">
        <f aca="false">INDEX(ABArray,MATCH($A9,ABColumn,0),MATCH('[1]Macro Page'!$A$58,ABRow,0))</f>
        <v>47.48</v>
      </c>
      <c r="BK9" s="34" t="n">
        <f aca="false">INDEX(ABArray,MATCH($A9,ABColumn,0),MATCH('[1]Macro Page'!$A$59,ABRow,0))</f>
        <v>12.37</v>
      </c>
      <c r="BL9" s="34" t="n">
        <f aca="false">INDEX(ABArray,MATCH($A9,ABColumn,0),MATCH('[1]Macro Page'!$A$55,ABRow,0))</f>
        <v>21.84</v>
      </c>
      <c r="BM9" s="34" t="n">
        <f aca="false">INDEX(ABArray,MATCH($A9,ABColumn,0),MATCH('[1]Macro Page'!$A$53,ABRow,0))</f>
        <v>-7.53</v>
      </c>
    </row>
    <row r="10" customFormat="false" ht="12.75" hidden="false" customHeight="false" outlineLevel="0" collapsed="false">
      <c r="A10" s="36" t="n">
        <v>37347</v>
      </c>
      <c r="B10" s="37" t="n">
        <f aca="false">INDEX(WestBCArray,MATCH($A10,WestBCColumn,0),MATCH('[1]Macro Page'!$A$34,WestBCRow,0))+INDEX(ABArray,MATCH($A10,ABColumn,0),MATCH('[1]Macro Page'!$A$34,ABRow,0))+INDEX(OpSwapArray,MATCH($A10,OpSwapColumn,0),MATCH('[1]Macro Page'!$A$34,OpSwapRow,0))+INDEX(OpOptArray,MATCH($A10,OpOptColumn,0),MATCH('[1]Macro Page'!$A$110,OpOptRow,0))+INDEX(ExoticArray,MATCH($A10,ExoticColumn,0),MATCH('[1]Macro Page'!$A$113,ExoticRow,0))+[1]Other!B6</f>
        <v>-182.9495197798</v>
      </c>
      <c r="C10" s="38" t="n">
        <f aca="false">INDEX([1]Mids!$A$7:$BH$271,MATCH($A10,[1]Mids!$A$7:$A$271,0),MATCH('[1]Macro Page'!$B$37,[1]Mids!$A$7:$XFD$7,0))</f>
        <v>-0.36</v>
      </c>
      <c r="D10" s="39"/>
      <c r="E10" s="37" t="n">
        <f aca="false">INDEX(WestBCArray,MATCH($A10,WestBCColumn,0),MATCH('[1]Macro Page'!$A$88,WestBCRow,0))+INDEX(ABArray,MATCH($A10,ABColumn,0),MATCH('[1]Macro Page'!$A$88,ABRow,0))+[1]Other!C6</f>
        <v>-14.93</v>
      </c>
      <c r="F10" s="38" t="n">
        <f aca="false">INDEX([1]Mids!$A$7:$BH$271,MATCH($A10,[1]Mids!$A$7:$A$271,0),MATCH('[1]Macro Page'!$B$36,[1]Mids!$A$7:$XFD$7,0))</f>
        <v>-0.195</v>
      </c>
      <c r="G10" s="39"/>
      <c r="H10" s="37" t="n">
        <f aca="false">INDEX(ABArray,MATCH($A10,ABColumn,0),MATCH('[1]Macro Page'!$A$42,ABRow,0))+INDEX(WestBCArray,MATCH($A10,WestBCColumn,0),MATCH('[1]Macro Page'!$A$42,WestBCRow,0))+INDEX(ExoticArray,MATCH($A10,ExoticColumn,0),MATCH('[1]Macro Page'!$A$114,ExoticRow,0))+[1]Other!D6</f>
        <v>0</v>
      </c>
      <c r="I10" s="38" t="n">
        <f aca="false">INDEX([1]Mids!$A$7:$BH$271,MATCH($A10,[1]Mids!$A$7:$A$271,0),MATCH('[1]Macro Page'!$B$39,[1]Mids!$A$7:$XFD$7,0))</f>
        <v>-0.11</v>
      </c>
      <c r="J10" s="39"/>
      <c r="K10" s="26" t="n">
        <f aca="false">IF(ISERROR(INDEX(WestBCArray,MATCH($A10,WestBCColumn,0),MATCH('[1]Macro Page'!$A$35,WestBCRow,0))),0,INDEX(WestBCArray,MATCH($A10,WestBCColumn,0),MATCH('[1]Macro Page'!$A$35,WestBCRow,0)))+IF(ISERROR(INDEX(ABArray,MATCH($A10,ABColumn,0),MATCH('[1]Macro Page'!$A$35,ABRow,0))),0,INDEX(ABArray,MATCH($A10,ABColumn,0),MATCH('[1]Macro Page'!$A$35,ABRow,0)))</f>
        <v>0</v>
      </c>
      <c r="L10" s="38" t="n">
        <f aca="false">INDEX([1]Mids!$A$7:$BH$271,MATCH($A10,[1]Mids!$A$7:$A$271,0),MATCH('[1]Macro Page'!$B$35,[1]Mids!$A$7:$XFD$7,0))</f>
        <v>-0.5</v>
      </c>
      <c r="M10" s="39"/>
      <c r="N10" s="37" t="e">
        <f aca="false">INDEX(WestBCArray,MATCH($A10,WestBCColumn,0),MATCH('[1]Macro Page'!$A$24,WestBCRow,0))+INDEX(ABArray,MATCH($A10,ABColumn,0),MATCH('[1]Macro Page'!$A$24,ABRow,0))+INDEX(OpSwapArray,MATCH($A10,OpSwapColumn,0),MATCH('[1]Macro Page'!$A$24,OpSwapRow,0))+INDEX(OpOptArray,MATCH($A10,OpOptColumn,0),MATCH('[1]Macro Page'!$B$75,OpOptRow,0))+INDEX(EDArray,MATCH($A10,EDColumn,0),MATCH('[1]Macro Page'!$A$24,EDRow,0))+INDEX(ExoticArray,MATCH($A10,ExoticColumn,0),MATCH('[1]Macro Page'!$A$112,ExoticRow,0))+(VLOOKUP($A10,OPGDArray,9))+[1]Other!F6+INDEX(IMoptArray,MATCH($A10,IMoptColumn,0),MATCH('[1]Macro Page'!$A$24,IMoptRow,0))+INDEX(PowerArray,MATCH($A10,POwerColumn,0),MATCH('[1]Macro Page'!$A$24,POwerRow,0))</f>
        <v>#VALUE!</v>
      </c>
      <c r="O10" s="38" t="n">
        <f aca="false">INDEX([1]Mids!$A$7:$BH$271,MATCH($A10,[1]Mids!$A$7:$A$271,0),MATCH('[1]Macro Page'!$B$25,[1]Mids!$A$7:$XFD$7,0))</f>
        <v>-0.395</v>
      </c>
      <c r="P10" s="39"/>
      <c r="Q10" s="37" t="n">
        <f aca="false">INDEX(ABArray,MATCH($A10,ABColumn,0),MATCH('[1]Macro Page'!$B$110,ABRow,0))+INDEX(EDArray,MATCH($A10,EDColumn,0),MATCH('[1]Macro Page'!$B$110,EDRow,0))</f>
        <v>6.99</v>
      </c>
      <c r="R10" s="37" t="n">
        <f aca="false">INDEX(ABArray,MATCH($A10,ABColumn,0),MATCH('[1]Macro Page'!$B$111,ABRow,0))+INDEX(EDArray,MATCH($A10,EDColumn,0),MATCH('[1]Macro Page'!$B$111,EDRow,0))</f>
        <v>-1.26</v>
      </c>
      <c r="S10" s="37" t="n">
        <f aca="false">INDEX(ABArray,MATCH($A10,ABColumn,0),MATCH('[1]Macro Page'!$B$112,ABRow,0))</f>
        <v>-27.45</v>
      </c>
      <c r="T10" s="37" t="n">
        <f aca="false">INDEX(ABArray,MATCH($A10,ABColumn,0),MATCH('[1]Macro Page'!$B$113,ABRow,0))</f>
        <v>5.99</v>
      </c>
      <c r="U10" s="37" t="n">
        <f aca="false">INDEX(ABArray,MATCH($A10,ABColumn,0),MATCH('[1]Macro Page'!$B$114,ABRow,0))+INDEX(EDArray,MATCH($A10,EDColumn,0),MATCH('[1]Macro Page'!$B$114,EDRow,0))</f>
        <v>-0.34</v>
      </c>
      <c r="V10" s="37" t="n">
        <f aca="false">INDEX(ABArray,MATCH($A10,ABColumn,0),MATCH('[1]Macro Page'!$B$115,ABRow,0))</f>
        <v>27.78</v>
      </c>
      <c r="W10" s="37" t="n">
        <f aca="false">INDEX(ABArray,MATCH($A10,ABColumn,0),MATCH('[1]Macro Page'!$B$116,ABRow,0))</f>
        <v>-29.87</v>
      </c>
      <c r="X10" s="37" t="n">
        <f aca="false">INDEX(ABArray,MATCH($A10,ABColumn,0),MATCH('[1]Macro Page'!$B$117,ABRow,0))</f>
        <v>192.13</v>
      </c>
      <c r="Y10" s="37" t="n">
        <f aca="false">INDEX(ABArray,MATCH($A10,ABColumn,0),MATCH('[1]Macro Page'!$B$109,ABRow,0))</f>
        <v>42.56</v>
      </c>
      <c r="Z10" s="37" t="e">
        <f aca="false">INDEX(ABArray,MATCH($A10,ABColumn,0),MATCH('[1]Macro Page'!$A$89,ABRow,0))+INDEX(EDArray,MATCH($A10,EDColumn,0),MATCH('[1]Macro Page'!$A$24,EDRow,0))+INDEX(ExoticArray,MATCH($A10,ExoticColumn,0),MATCH('[1]Macro Page'!$A$115,ExoticRow,0))+INDEX(ABArray,MATCH($A10,ABColumn,0),MATCH('[1]Macro Page'!$B$109,ABRow,0))</f>
        <v>#VALUE!</v>
      </c>
      <c r="AA10" s="38" t="n">
        <f aca="false">INDEX([1]Mids!$A$7:$BH$271,MATCH($A10,[1]Mids!$A$7:$A$271,0),MATCH('[1]Macro Page'!$B$32,[1]Mids!$A$7:$XFD$7,0))</f>
        <v>-0.0025</v>
      </c>
      <c r="AB10" s="39"/>
      <c r="AC10" s="37" t="n">
        <f aca="false">INDEX(ABArray,MATCH($A10,ABColumn,0),MATCH('[1]Macro Page'!$A$74,ABRow,0))</f>
        <v>-60.41</v>
      </c>
      <c r="AD10" s="38" t="n">
        <f aca="false">INDEX([1]Mids!$A$7:$BH$271,MATCH($A10,[1]Mids!$A$7:$A$271,0),MATCH('[1]Macro Page'!$B$42,[1]Mids!$A$7:$XFD$7,0))</f>
        <v>-0.105</v>
      </c>
      <c r="AE10" s="39"/>
      <c r="AF10" s="37" t="e">
        <f aca="false">[1]Other!H6</f>
        <v>#N/A</v>
      </c>
      <c r="AG10" s="38" t="n">
        <f aca="false">INDEX([1]Mids!$A$7:$BH$271,MATCH($A10,[1]Mids!$A$7:$A$271,0),MATCH('[1]Macro Page'!$B$28,[1]Mids!$A$7:$XFD$7,0))</f>
        <v>0.03125</v>
      </c>
      <c r="AH10" s="39"/>
      <c r="AI10" s="37" t="n">
        <f aca="false">[1]Other!G6</f>
        <v>0</v>
      </c>
      <c r="AJ10" s="38" t="n">
        <f aca="false">INDEX([1]Mids!$A$7:$BH$271,MATCH($A10,[1]Mids!$A$7:$A$271,0),MATCH('[1]Macro Page'!$B$63,[1]Mids!$A$7:$XFD$7,0))</f>
        <v>0.305</v>
      </c>
      <c r="AK10" s="39"/>
      <c r="AL10" s="37" t="n">
        <f aca="false">[1]Other!K6</f>
        <v>0</v>
      </c>
      <c r="AM10" s="38"/>
      <c r="AN10" s="39"/>
      <c r="AO10" s="37" t="n">
        <f aca="false">INDEX(WestBCArray,MATCH($A10,WestBCColumn,0),MATCH('[1]Macro Page'!$B$73,WestBCRow,0))+INDEX(ABArray,MATCH($A10,ABColumn,0),MATCH('[1]Macro Page'!$B$73,ABRow,0))+[1]Other!I6</f>
        <v>19.82</v>
      </c>
      <c r="AP10" s="38" t="n">
        <f aca="false">INDEX([1]Mids!$A$7:$BH$271,MATCH($A10,[1]Mids!$A$7:$A$271,0),MATCH('[1]Macro Page'!$B$27,[1]Mids!$A$7:$XFD$7,0))</f>
        <v>-0.355322217893224</v>
      </c>
      <c r="AQ10" s="39"/>
      <c r="AR10" s="29"/>
      <c r="AS10" s="37" t="e">
        <f aca="false">INDEX(WestBCArray,MATCH($A10,WestBCColumn,0),MATCH('[1]Macro Page'!$A$40,WestBCRow,0))+INDEX(ABArray,MATCH($A10,ABColumn,0),MATCH('[1]Macro Page'!$A$40,ABRow,0))+INDEX(OpSwapArray,MATCH($A10,OpSwapColumn,0),MATCH('[1]Macro Page'!$A$40,OpSwapRow,0))+INDEX(OpOptArray,MATCH($A10,OpOptColumn,0),MATCH('[1]Macro Page'!$A$40,OpOptRow,0))+INDEX(OpOptArray,MATCH($A10,OpOptColumn,0),MATCH('[1]Macro Page'!$B$75,OpOptRow,0))+INDEX(OpOptArray,MATCH($A10,OpOptColumn,0),MATCH('[1]Macro Page'!$B$96,OpOptRow,0))+INDEX(EDArray,MATCH($A10,EDColumn,0),MATCH('[1]Macro Page'!$A$40,EDRow,0))+INDEX(ExoticArray,MATCH($A10,ExoticColumn,0),MATCH('[1]Macro Page'!$A$116,ExoticRow,0))+[1]Other!J6+(VLOOKUP($A10,OPGDArray,9))+INDEX(IMoptArray,MATCH($A10,IMoptColumn,0),MATCH('[1]Macro Page'!$A$40,IMoptRow,0))+INDEX(PowerArray,MATCH($A10,POwerColumn,0),MATCH('[1]Macro Page'!$A$40,POwerRow,0))</f>
        <v>#VALUE!</v>
      </c>
      <c r="AT10" s="38" t="n">
        <f aca="false">INDEX([1]Mids!$A$7:$BH$271,MATCH($A10,[1]Mids!$A$7:$A$271,0),MATCH('[1]Macro Page'!$B$24,[1]Mids!$A$7:$XFD$7,0))</f>
        <v>2.303</v>
      </c>
      <c r="AU10" s="39"/>
      <c r="AV10" s="40" t="n">
        <f aca="false">INDEX(ABIndexArray,MATCH($A10,ABIndexColumn,0),MATCH('[1]Macro Page'!$A$90,ABIndexRow,0))+IF(ISERROR(INDEX(WestBCIndexArray,MATCH($A10,WestBCIndexColumn,0),MATCH('[1]Macro Page'!$A$90,WestBCIndexRow,0))),0,INDEX(WestBCIndexArray,MATCH($A10,WestBCIndexColumn,0),MATCH('[1]Macro Page'!$A$90,WestBCIndexRow,0)))+IF(ISERROR(VLOOKUP($A10,'[1]Op Index'!$A$15:$B$26,2,FALSE())),0,VLOOKUP($A10,'[1]Op Index'!$A$15:$B$26,2,FALSE()))+INDEX(EDIdxArray,MATCH($A10,EDIdxColumn,0),MATCH('[1]Macro Page'!$A$90,EDIdxRow,0))</f>
        <v>-465.51</v>
      </c>
      <c r="AW10" s="40" t="n">
        <f aca="false">INDEX(ABIndexArray,MATCH($A10,ABIndexColumn,0),MATCH('[1]Macro Page'!$A$91,ABIndexRow,0))+INDEX(EDIdxArray,MATCH($A10,EDIdxColumn,0),MATCH('[1]Macro Page'!$A$91,EDIdxRow,0))</f>
        <v>343.11</v>
      </c>
      <c r="AX10" s="40" t="n">
        <f aca="false">IF(ISERROR(INDEX(WestBCIndexArray,MATCH($A10,WestBCIndexColumn,0),MATCH('[1]Macro Page'!$A$72,WestBCIndexRow,0))),0,INDEX(WestBCIndexArray,MATCH($A10,WestBCIndexColumn,0),MATCH('[1]Macro Page'!$A$72,WestBCIndexRow,0)))+INDEX(ABIndexArray,MATCH($A10,ABIndexColumn,0),MATCH('[1]Macro Page'!$A$34,ABIndexRow,0))</f>
        <v>16.7</v>
      </c>
      <c r="AY10" s="40" t="n">
        <f aca="false">IF(ISERROR(INDEX(WestBCIndexArray,MATCH($A10,WestBCIndexColumn,0),MATCH('[1]Macro Page'!$A$81,WestBCIndexRow,0))),0,INDEX(WestBCIndexArray,MATCH($A10,WestBCIndexColumn,0),MATCH('[1]Macro Page'!$A$81,WestBCIndexRow,0)))</f>
        <v>4.88</v>
      </c>
      <c r="BA10" s="31"/>
      <c r="BB10" s="41" t="n">
        <v>37347</v>
      </c>
      <c r="BC10" s="40" t="n">
        <f aca="false">INDEX(ABArray,MATCH($A10,ABColumn,0),MATCH('[1]Macro Page'!$A$48,ABRow,0))</f>
        <v>-209.87</v>
      </c>
      <c r="BD10" s="40" t="n">
        <f aca="false">INDEX(ABArray,MATCH($A10,ABColumn,0),MATCH('[1]Macro Page'!$A$49,ABRow,0))</f>
        <v>-72.9</v>
      </c>
      <c r="BE10" s="40" t="n">
        <f aca="false">INDEX(ABArray,MATCH($A10,ABColumn,0),MATCH('[1]Macro Page'!$A$51,ABRow,0))</f>
        <v>-91.1</v>
      </c>
      <c r="BF10" s="40" t="n">
        <f aca="false">SUM(BC10:BE10)</f>
        <v>-373.87</v>
      </c>
      <c r="BG10" s="29"/>
      <c r="BH10" s="40" t="n">
        <f aca="false">INDEX(ABArray,MATCH($A10,ABColumn,0),MATCH('[1]Macro Page'!$A$47,ABRow,0))</f>
        <v>-211.52</v>
      </c>
      <c r="BI10" s="40" t="e">
        <f aca="false">INDEX(ABArray,MATCH($A10,ABColumn,0),MATCH('[1]Macro Page'!$A$56,ABRow,0))</f>
        <v>#N/A</v>
      </c>
      <c r="BJ10" s="40" t="n">
        <f aca="false">INDEX(ABArray,MATCH($A10,ABColumn,0),MATCH('[1]Macro Page'!$A$58,ABRow,0))</f>
        <v>45.87</v>
      </c>
      <c r="BK10" s="40" t="n">
        <f aca="false">INDEX(ABArray,MATCH($A10,ABColumn,0),MATCH('[1]Macro Page'!$A$59,ABRow,0))</f>
        <v>11.95</v>
      </c>
      <c r="BL10" s="40" t="n">
        <f aca="false">INDEX(ABArray,MATCH($A10,ABColumn,0),MATCH('[1]Macro Page'!$A$55,ABRow,0))</f>
        <v>21.1</v>
      </c>
      <c r="BM10" s="40" t="n">
        <f aca="false">INDEX(ABArray,MATCH($A10,ABColumn,0),MATCH('[1]Macro Page'!$A$53,ABRow,0))</f>
        <v>-7.28</v>
      </c>
    </row>
    <row r="11" customFormat="false" ht="12.75" hidden="false" customHeight="false" outlineLevel="0" collapsed="false">
      <c r="A11" s="25" t="n">
        <v>37377</v>
      </c>
      <c r="B11" s="26" t="n">
        <f aca="false">INDEX(WestBCArray,MATCH($A11,WestBCColumn,0),MATCH('[1]Macro Page'!$A$34,WestBCRow,0))+INDEX(ABArray,MATCH($A11,ABColumn,0),MATCH('[1]Macro Page'!$A$34,ABRow,0))+INDEX(OpSwapArray,MATCH($A11,OpSwapColumn,0),MATCH('[1]Macro Page'!$A$34,OpSwapRow,0))+INDEX(OpOptArray,MATCH($A11,OpOptColumn,0),MATCH('[1]Macro Page'!$A$110,OpOptRow,0))+INDEX(ExoticArray,MATCH($A11,ExoticColumn,0),MATCH('[1]Macro Page'!$A$113,ExoticRow,0))+[1]Other!B7</f>
        <v>-188.304271044889</v>
      </c>
      <c r="C11" s="27" t="n">
        <f aca="false">INDEX([1]Mids!$A$7:$BH$271,MATCH($A11,[1]Mids!$A$7:$A$271,0),MATCH('[1]Macro Page'!$B$37,[1]Mids!$A$7:$XFD$7,0))</f>
        <v>-0.36</v>
      </c>
      <c r="D11" s="28"/>
      <c r="E11" s="26" t="n">
        <f aca="false">INDEX(WestBCArray,MATCH($A11,WestBCColumn,0),MATCH('[1]Macro Page'!$A$88,WestBCRow,0))+INDEX(ABArray,MATCH($A11,ABColumn,0),MATCH('[1]Macro Page'!$A$88,ABRow,0))+[1]Other!C7</f>
        <v>-15.41</v>
      </c>
      <c r="F11" s="27" t="n">
        <f aca="false">INDEX([1]Mids!$A$7:$BH$271,MATCH($A11,[1]Mids!$A$7:$A$271,0),MATCH('[1]Macro Page'!$B$36,[1]Mids!$A$7:$XFD$7,0))</f>
        <v>-0.195</v>
      </c>
      <c r="G11" s="28"/>
      <c r="H11" s="26" t="n">
        <f aca="false">INDEX(ABArray,MATCH($A11,ABColumn,0),MATCH('[1]Macro Page'!$A$42,ABRow,0))+INDEX(WestBCArray,MATCH($A11,WestBCColumn,0),MATCH('[1]Macro Page'!$A$42,WestBCRow,0))+INDEX(ExoticArray,MATCH($A11,ExoticColumn,0),MATCH('[1]Macro Page'!$A$114,ExoticRow,0))+[1]Other!D7</f>
        <v>0</v>
      </c>
      <c r="I11" s="27" t="n">
        <f aca="false">INDEX([1]Mids!$A$7:$BH$271,MATCH($A11,[1]Mids!$A$7:$A$271,0),MATCH('[1]Macro Page'!$B$39,[1]Mids!$A$7:$XFD$7,0))</f>
        <v>-0.09</v>
      </c>
      <c r="J11" s="28"/>
      <c r="K11" s="26" t="n">
        <f aca="false">IF(ISERROR(INDEX(WestBCArray,MATCH($A11,WestBCColumn,0),MATCH('[1]Macro Page'!$A$35,WestBCRow,0))),0,INDEX(WestBCArray,MATCH($A11,WestBCColumn,0),MATCH('[1]Macro Page'!$A$35,WestBCRow,0)))+IF(ISERROR(INDEX(ABArray,MATCH($A11,ABColumn,0),MATCH('[1]Macro Page'!$A$35,ABRow,0))),0,INDEX(ABArray,MATCH($A11,ABColumn,0),MATCH('[1]Macro Page'!$A$35,ABRow,0)))</f>
        <v>0</v>
      </c>
      <c r="L11" s="27" t="n">
        <f aca="false">INDEX([1]Mids!$A$7:$BH$271,MATCH($A11,[1]Mids!$A$7:$A$271,0),MATCH('[1]Macro Page'!$B$35,[1]Mids!$A$7:$XFD$7,0))</f>
        <v>-0.5</v>
      </c>
      <c r="M11" s="28"/>
      <c r="N11" s="26" t="e">
        <f aca="false">INDEX(WestBCArray,MATCH($A11,WestBCColumn,0),MATCH('[1]Macro Page'!$A$24,WestBCRow,0))+INDEX(ABArray,MATCH($A11,ABColumn,0),MATCH('[1]Macro Page'!$A$24,ABRow,0))+INDEX(OpSwapArray,MATCH($A11,OpSwapColumn,0),MATCH('[1]Macro Page'!$A$24,OpSwapRow,0))+INDEX(OpOptArray,MATCH($A11,OpOptColumn,0),MATCH('[1]Macro Page'!$B$75,OpOptRow,0))+INDEX(EDArray,MATCH($A11,EDColumn,0),MATCH('[1]Macro Page'!$A$24,EDRow,0))+INDEX(ExoticArray,MATCH($A11,ExoticColumn,0),MATCH('[1]Macro Page'!$A$112,ExoticRow,0))+(VLOOKUP($A11,OPGDArray,9))+[1]Other!F7+INDEX(IMoptArray,MATCH($A11,IMoptColumn,0),MATCH('[1]Macro Page'!$A$24,IMoptRow,0))+INDEX(PowerArray,MATCH($A11,POwerColumn,0),MATCH('[1]Macro Page'!$A$24,POwerRow,0))</f>
        <v>#VALUE!</v>
      </c>
      <c r="O11" s="27" t="n">
        <f aca="false">INDEX([1]Mids!$A$7:$BH$271,MATCH($A11,[1]Mids!$A$7:$A$271,0),MATCH('[1]Macro Page'!$B$25,[1]Mids!$A$7:$XFD$7,0))</f>
        <v>-0.395</v>
      </c>
      <c r="P11" s="28"/>
      <c r="Q11" s="26" t="n">
        <f aca="false">INDEX(ABArray,MATCH($A11,ABColumn,0),MATCH('[1]Macro Page'!$B$110,ABRow,0))+INDEX(EDArray,MATCH($A11,EDColumn,0),MATCH('[1]Macro Page'!$B$110,EDRow,0))</f>
        <v>7.22</v>
      </c>
      <c r="R11" s="26" t="n">
        <f aca="false">INDEX(ABArray,MATCH($A11,ABColumn,0),MATCH('[1]Macro Page'!$B$111,ABRow,0))+INDEX(EDArray,MATCH($A11,EDColumn,0),MATCH('[1]Macro Page'!$B$111,EDRow,0))</f>
        <v>-1.3</v>
      </c>
      <c r="S11" s="26" t="n">
        <f aca="false">INDEX(ABArray,MATCH($A11,ABColumn,0),MATCH('[1]Macro Page'!$B$112,ABRow,0))</f>
        <v>-28.32</v>
      </c>
      <c r="T11" s="26" t="n">
        <f aca="false">INDEX(ABArray,MATCH($A11,ABColumn,0),MATCH('[1]Macro Page'!$B$113,ABRow,0))</f>
        <v>6.18</v>
      </c>
      <c r="U11" s="26" t="n">
        <f aca="false">INDEX(ABArray,MATCH($A11,ABColumn,0),MATCH('[1]Macro Page'!$B$114,ABRow,0))+INDEX(EDArray,MATCH($A11,EDColumn,0),MATCH('[1]Macro Page'!$B$114,EDRow,0))</f>
        <v>-0.36</v>
      </c>
      <c r="V11" s="26" t="n">
        <f aca="false">INDEX(ABArray,MATCH($A11,ABColumn,0),MATCH('[1]Macro Page'!$B$115,ABRow,0))</f>
        <v>28.66</v>
      </c>
      <c r="W11" s="26" t="n">
        <f aca="false">INDEX(ABArray,MATCH($A11,ABColumn,0),MATCH('[1]Macro Page'!$B$116,ABRow,0))</f>
        <v>-30.81</v>
      </c>
      <c r="X11" s="26" t="n">
        <f aca="false">INDEX(ABArray,MATCH($A11,ABColumn,0),MATCH('[1]Macro Page'!$B$117,ABRow,0))</f>
        <v>198.22</v>
      </c>
      <c r="Y11" s="26" t="n">
        <f aca="false">INDEX(ABArray,MATCH($A11,ABColumn,0),MATCH('[1]Macro Page'!$B$109,ABRow,0))</f>
        <v>43.91</v>
      </c>
      <c r="Z11" s="26" t="e">
        <f aca="false">INDEX(ABArray,MATCH($A11,ABColumn,0),MATCH('[1]Macro Page'!$A$89,ABRow,0))+INDEX(EDArray,MATCH($A11,EDColumn,0),MATCH('[1]Macro Page'!$A$24,EDRow,0))+INDEX(ExoticArray,MATCH($A11,ExoticColumn,0),MATCH('[1]Macro Page'!$A$115,ExoticRow,0))+INDEX(ABArray,MATCH($A11,ABColumn,0),MATCH('[1]Macro Page'!$B$109,ABRow,0))</f>
        <v>#VALUE!</v>
      </c>
      <c r="AA11" s="27" t="n">
        <f aca="false">INDEX([1]Mids!$A$7:$BH$271,MATCH($A11,[1]Mids!$A$7:$A$271,0),MATCH('[1]Macro Page'!$B$32,[1]Mids!$A$7:$XFD$7,0))</f>
        <v>-0.0025</v>
      </c>
      <c r="AB11" s="28"/>
      <c r="AC11" s="26" t="n">
        <f aca="false">INDEX(ABArray,MATCH($A11,ABColumn,0),MATCH('[1]Macro Page'!$A$74,ABRow,0))</f>
        <v>-62.32</v>
      </c>
      <c r="AD11" s="27" t="n">
        <f aca="false">INDEX([1]Mids!$A$7:$BH$271,MATCH($A11,[1]Mids!$A$7:$A$271,0),MATCH('[1]Macro Page'!$B$42,[1]Mids!$A$7:$XFD$7,0))</f>
        <v>-0.105</v>
      </c>
      <c r="AE11" s="28"/>
      <c r="AF11" s="26" t="e">
        <f aca="false">[1]Other!H7</f>
        <v>#N/A</v>
      </c>
      <c r="AG11" s="27" t="n">
        <f aca="false">INDEX([1]Mids!$A$7:$BH$271,MATCH($A11,[1]Mids!$A$7:$A$271,0),MATCH('[1]Macro Page'!$B$28,[1]Mids!$A$7:$XFD$7,0))</f>
        <v>0.03125</v>
      </c>
      <c r="AH11" s="28"/>
      <c r="AI11" s="26" t="n">
        <f aca="false">[1]Other!G7</f>
        <v>0</v>
      </c>
      <c r="AJ11" s="27" t="n">
        <f aca="false">INDEX([1]Mids!$A$7:$BH$271,MATCH($A11,[1]Mids!$A$7:$A$271,0),MATCH('[1]Macro Page'!$B$63,[1]Mids!$A$7:$XFD$7,0))</f>
        <v>0.305</v>
      </c>
      <c r="AK11" s="28"/>
      <c r="AL11" s="26" t="n">
        <f aca="false">[1]Other!K7</f>
        <v>0</v>
      </c>
      <c r="AM11" s="27"/>
      <c r="AN11" s="28"/>
      <c r="AO11" s="26" t="n">
        <f aca="false">INDEX(WestBCArray,MATCH($A11,WestBCColumn,0),MATCH('[1]Macro Page'!$B$73,WestBCRow,0))+INDEX(ABArray,MATCH($A11,ABColumn,0),MATCH('[1]Macro Page'!$B$73,ABRow,0))+[1]Other!I7</f>
        <v>20.45</v>
      </c>
      <c r="AP11" s="27" t="n">
        <f aca="false">INDEX([1]Mids!$A$7:$BH$271,MATCH($A11,[1]Mids!$A$7:$A$271,0),MATCH('[1]Macro Page'!$B$27,[1]Mids!$A$7:$XFD$7,0))</f>
        <v>-0.35532709624759</v>
      </c>
      <c r="AQ11" s="28"/>
      <c r="AR11" s="29"/>
      <c r="AS11" s="26" t="e">
        <f aca="false">INDEX(WestBCArray,MATCH($A11,WestBCColumn,0),MATCH('[1]Macro Page'!$A$40,WestBCRow,0))+INDEX(ABArray,MATCH($A11,ABColumn,0),MATCH('[1]Macro Page'!$A$40,ABRow,0))+INDEX(OpSwapArray,MATCH($A11,OpSwapColumn,0),MATCH('[1]Macro Page'!$A$40,OpSwapRow,0))+INDEX(OpOptArray,MATCH($A11,OpOptColumn,0),MATCH('[1]Macro Page'!$A$40,OpOptRow,0))+INDEX(OpOptArray,MATCH($A11,OpOptColumn,0),MATCH('[1]Macro Page'!$B$75,OpOptRow,0))+INDEX(OpOptArray,MATCH($A11,OpOptColumn,0),MATCH('[1]Macro Page'!$B$96,OpOptRow,0))+INDEX(EDArray,MATCH($A11,EDColumn,0),MATCH('[1]Macro Page'!$A$40,EDRow,0))+INDEX(ExoticArray,MATCH($A11,ExoticColumn,0),MATCH('[1]Macro Page'!$A$116,ExoticRow,0))+[1]Other!J7+(VLOOKUP($A11,OPGDArray,9))+INDEX(IMoptArray,MATCH($A11,IMoptColumn,0),MATCH('[1]Macro Page'!$A$40,IMoptRow,0))+INDEX(PowerArray,MATCH($A11,POwerColumn,0),MATCH('[1]Macro Page'!$A$40,POwerRow,0))</f>
        <v>#VALUE!</v>
      </c>
      <c r="AT11" s="27" t="n">
        <f aca="false">INDEX([1]Mids!$A$7:$BH$271,MATCH($A11,[1]Mids!$A$7:$A$271,0),MATCH('[1]Macro Page'!$B$24,[1]Mids!$A$7:$XFD$7,0))</f>
        <v>2.368</v>
      </c>
      <c r="AU11" s="28"/>
      <c r="AV11" s="30" t="n">
        <f aca="false">INDEX(ABIndexArray,MATCH($A11,ABIndexColumn,0),MATCH('[1]Macro Page'!$A$90,ABIndexRow,0))+IF(ISERROR(INDEX(WestBCIndexArray,MATCH($A11,WestBCIndexColumn,0),MATCH('[1]Macro Page'!$A$90,WestBCIndexRow,0))),0,INDEX(WestBCIndexArray,MATCH($A11,WestBCIndexColumn,0),MATCH('[1]Macro Page'!$A$90,WestBCIndexRow,0)))+IF(ISERROR(VLOOKUP($A11,'[1]Op Index'!$A$15:$B$26,2,FALSE())),0,VLOOKUP($A11,'[1]Op Index'!$A$15:$B$26,2,FALSE()))+INDEX(EDIdxArray,MATCH($A11,EDIdxColumn,0),MATCH('[1]Macro Page'!$A$90,EDIdxRow,0))</f>
        <v>-471.25</v>
      </c>
      <c r="AW11" s="30" t="n">
        <f aca="false">INDEX(ABIndexArray,MATCH($A11,ABIndexColumn,0),MATCH('[1]Macro Page'!$A$91,ABIndexRow,0))+INDEX(EDIdxArray,MATCH($A11,EDIdxColumn,0),MATCH('[1]Macro Page'!$A$91,EDIdxRow,0))</f>
        <v>353.97</v>
      </c>
      <c r="AX11" s="30" t="n">
        <f aca="false">IF(ISERROR(INDEX(WestBCIndexArray,MATCH($A11,WestBCIndexColumn,0),MATCH('[1]Macro Page'!$A$72,WestBCIndexRow,0))),0,INDEX(WestBCIndexArray,MATCH($A11,WestBCIndexColumn,0),MATCH('[1]Macro Page'!$A$72,WestBCIndexRow,0)))+INDEX(ABIndexArray,MATCH($A11,ABIndexColumn,0),MATCH('[1]Macro Page'!$A$34,ABIndexRow,0))</f>
        <v>17.23</v>
      </c>
      <c r="AY11" s="30" t="n">
        <f aca="false">IF(ISERROR(INDEX(WestBCIndexArray,MATCH($A11,WestBCIndexColumn,0),MATCH('[1]Macro Page'!$A$81,WestBCIndexRow,0))),0,INDEX(WestBCIndexArray,MATCH($A11,WestBCIndexColumn,0),MATCH('[1]Macro Page'!$A$81,WestBCIndexRow,0)))</f>
        <v>5.04</v>
      </c>
      <c r="BA11" s="31"/>
      <c r="BB11" s="32" t="n">
        <v>37377</v>
      </c>
      <c r="BC11" s="30" t="n">
        <f aca="false">INDEX(ABArray,MATCH($A11,ABColumn,0),MATCH('[1]Macro Page'!$A$48,ABRow,0))</f>
        <v>-216.51</v>
      </c>
      <c r="BD11" s="30" t="n">
        <f aca="false">INDEX(ABArray,MATCH($A11,ABColumn,0),MATCH('[1]Macro Page'!$A$49,ABRow,0))</f>
        <v>-75.21</v>
      </c>
      <c r="BE11" s="30" t="n">
        <f aca="false">INDEX(ABArray,MATCH($A11,ABColumn,0),MATCH('[1]Macro Page'!$A$51,ABRow,0))</f>
        <v>-93.98</v>
      </c>
      <c r="BF11" s="30" t="n">
        <f aca="false">SUM(BC11:BE11)</f>
        <v>-385.7</v>
      </c>
      <c r="BG11" s="29"/>
      <c r="BH11" s="30" t="n">
        <f aca="false">INDEX(ABArray,MATCH($A11,ABColumn,0),MATCH('[1]Macro Page'!$A$47,ABRow,0))</f>
        <v>-218.22</v>
      </c>
      <c r="BI11" s="30" t="e">
        <f aca="false">INDEX(ABArray,MATCH($A11,ABColumn,0),MATCH('[1]Macro Page'!$A$56,ABRow,0))</f>
        <v>#N/A</v>
      </c>
      <c r="BJ11" s="30" t="n">
        <f aca="false">INDEX(ABArray,MATCH($A11,ABColumn,0),MATCH('[1]Macro Page'!$A$58,ABRow,0))</f>
        <v>47.32</v>
      </c>
      <c r="BK11" s="30" t="n">
        <f aca="false">INDEX(ABArray,MATCH($A11,ABColumn,0),MATCH('[1]Macro Page'!$A$59,ABRow,0))</f>
        <v>12.33</v>
      </c>
      <c r="BL11" s="30" t="n">
        <f aca="false">INDEX(ABArray,MATCH($A11,ABColumn,0),MATCH('[1]Macro Page'!$A$55,ABRow,0))</f>
        <v>21.76</v>
      </c>
      <c r="BM11" s="30" t="n">
        <f aca="false">INDEX(ABArray,MATCH($A11,ABColumn,0),MATCH('[1]Macro Page'!$A$53,ABRow,0))</f>
        <v>-7.51</v>
      </c>
    </row>
    <row r="12" customFormat="false" ht="12.75" hidden="false" customHeight="false" outlineLevel="0" collapsed="false">
      <c r="A12" s="25" t="n">
        <v>37408</v>
      </c>
      <c r="B12" s="26" t="n">
        <f aca="false">INDEX(WestBCArray,MATCH($A12,WestBCColumn,0),MATCH('[1]Macro Page'!$A$34,WestBCRow,0))+INDEX(ABArray,MATCH($A12,ABColumn,0),MATCH('[1]Macro Page'!$A$34,ABRow,0))+INDEX(OpSwapArray,MATCH($A12,OpSwapColumn,0),MATCH('[1]Macro Page'!$A$34,OpSwapRow,0))+INDEX(OpOptArray,MATCH($A12,OpOptColumn,0),MATCH('[1]Macro Page'!$A$110,OpOptRow,0))+INDEX(ExoticArray,MATCH($A12,ExoticColumn,0),MATCH('[1]Macro Page'!$A$113,ExoticRow,0))+[1]Other!B8</f>
        <v>-175.715164845961</v>
      </c>
      <c r="C12" s="27" t="n">
        <f aca="false">INDEX([1]Mids!$A$7:$BH$271,MATCH($A12,[1]Mids!$A$7:$A$271,0),MATCH('[1]Macro Page'!$B$37,[1]Mids!$A$7:$XFD$7,0))</f>
        <v>-0.36</v>
      </c>
      <c r="D12" s="28"/>
      <c r="E12" s="26" t="n">
        <f aca="false">INDEX(WestBCArray,MATCH($A12,WestBCColumn,0),MATCH('[1]Macro Page'!$A$88,WestBCRow,0))+INDEX(ABArray,MATCH($A12,ABColumn,0),MATCH('[1]Macro Page'!$A$88,ABRow,0))+[1]Other!C8</f>
        <v>-14.89</v>
      </c>
      <c r="F12" s="27" t="n">
        <f aca="false">INDEX([1]Mids!$A$7:$BH$271,MATCH($A12,[1]Mids!$A$7:$A$271,0),MATCH('[1]Macro Page'!$B$36,[1]Mids!$A$7:$XFD$7,0))</f>
        <v>-0.195</v>
      </c>
      <c r="G12" s="28"/>
      <c r="H12" s="26" t="n">
        <f aca="false">INDEX(ABArray,MATCH($A12,ABColumn,0),MATCH('[1]Macro Page'!$A$42,ABRow,0))+INDEX(WestBCArray,MATCH($A12,WestBCColumn,0),MATCH('[1]Macro Page'!$A$42,WestBCRow,0))+INDEX(ExoticArray,MATCH($A12,ExoticColumn,0),MATCH('[1]Macro Page'!$A$114,ExoticRow,0))+[1]Other!D8</f>
        <v>0</v>
      </c>
      <c r="I12" s="27" t="n">
        <f aca="false">INDEX([1]Mids!$A$7:$BH$271,MATCH($A12,[1]Mids!$A$7:$A$271,0),MATCH('[1]Macro Page'!$B$39,[1]Mids!$A$7:$XFD$7,0))</f>
        <v>-0.06</v>
      </c>
      <c r="J12" s="28"/>
      <c r="K12" s="26" t="n">
        <f aca="false">IF(ISERROR(INDEX(WestBCArray,MATCH($A12,WestBCColumn,0),MATCH('[1]Macro Page'!$A$35,WestBCRow,0))),0,INDEX(WestBCArray,MATCH($A12,WestBCColumn,0),MATCH('[1]Macro Page'!$A$35,WestBCRow,0)))+IF(ISERROR(INDEX(ABArray,MATCH($A12,ABColumn,0),MATCH('[1]Macro Page'!$A$35,ABRow,0))),0,INDEX(ABArray,MATCH($A12,ABColumn,0),MATCH('[1]Macro Page'!$A$35,ABRow,0)))</f>
        <v>0</v>
      </c>
      <c r="L12" s="27" t="n">
        <f aca="false">INDEX([1]Mids!$A$7:$BH$271,MATCH($A12,[1]Mids!$A$7:$A$271,0),MATCH('[1]Macro Page'!$B$35,[1]Mids!$A$7:$XFD$7,0))</f>
        <v>-0.5</v>
      </c>
      <c r="M12" s="28"/>
      <c r="N12" s="26" t="e">
        <f aca="false">INDEX(WestBCArray,MATCH($A12,WestBCColumn,0),MATCH('[1]Macro Page'!$A$24,WestBCRow,0))+INDEX(ABArray,MATCH($A12,ABColumn,0),MATCH('[1]Macro Page'!$A$24,ABRow,0))+INDEX(OpSwapArray,MATCH($A12,OpSwapColumn,0),MATCH('[1]Macro Page'!$A$24,OpSwapRow,0))+INDEX(OpOptArray,MATCH($A12,OpOptColumn,0),MATCH('[1]Macro Page'!$B$75,OpOptRow,0))+INDEX(EDArray,MATCH($A12,EDColumn,0),MATCH('[1]Macro Page'!$A$24,EDRow,0))+INDEX(ExoticArray,MATCH($A12,ExoticColumn,0),MATCH('[1]Macro Page'!$A$112,ExoticRow,0))+(VLOOKUP($A12,OPGDArray,9))+[1]Other!F8+INDEX(IMoptArray,MATCH($A12,IMoptColumn,0),MATCH('[1]Macro Page'!$A$24,IMoptRow,0))+INDEX(PowerArray,MATCH($A12,POwerColumn,0),MATCH('[1]Macro Page'!$A$24,POwerRow,0))</f>
        <v>#VALUE!</v>
      </c>
      <c r="O12" s="27" t="n">
        <f aca="false">INDEX([1]Mids!$A$7:$BH$271,MATCH($A12,[1]Mids!$A$7:$A$271,0),MATCH('[1]Macro Page'!$B$25,[1]Mids!$A$7:$XFD$7,0))</f>
        <v>-0.395</v>
      </c>
      <c r="P12" s="28"/>
      <c r="Q12" s="26" t="n">
        <f aca="false">INDEX(ABArray,MATCH($A12,ABColumn,0),MATCH('[1]Macro Page'!$B$110,ABRow,0))+INDEX(EDArray,MATCH($A12,EDColumn,0),MATCH('[1]Macro Page'!$B$110,EDRow,0))</f>
        <v>6.97</v>
      </c>
      <c r="R12" s="26" t="n">
        <f aca="false">INDEX(ABArray,MATCH($A12,ABColumn,0),MATCH('[1]Macro Page'!$B$111,ABRow,0))+INDEX(EDArray,MATCH($A12,EDColumn,0),MATCH('[1]Macro Page'!$B$111,EDRow,0))</f>
        <v>-1.25</v>
      </c>
      <c r="S12" s="26" t="n">
        <f aca="false">INDEX(ABArray,MATCH($A12,ABColumn,0),MATCH('[1]Macro Page'!$B$112,ABRow,0))</f>
        <v>-27.36</v>
      </c>
      <c r="T12" s="26" t="n">
        <f aca="false">INDEX(ABArray,MATCH($A12,ABColumn,0),MATCH('[1]Macro Page'!$B$113,ABRow,0))</f>
        <v>5.97</v>
      </c>
      <c r="U12" s="26" t="n">
        <f aca="false">INDEX(ABArray,MATCH($A12,ABColumn,0),MATCH('[1]Macro Page'!$B$114,ABRow,0))+INDEX(EDArray,MATCH($A12,EDColumn,0),MATCH('[1]Macro Page'!$B$114,EDRow,0))</f>
        <v>-0.34</v>
      </c>
      <c r="V12" s="26" t="n">
        <f aca="false">INDEX(ABArray,MATCH($A12,ABColumn,0),MATCH('[1]Macro Page'!$B$115,ABRow,0))</f>
        <v>27.69</v>
      </c>
      <c r="W12" s="26" t="n">
        <f aca="false">INDEX(ABArray,MATCH($A12,ABColumn,0),MATCH('[1]Macro Page'!$B$116,ABRow,0))</f>
        <v>-29.77</v>
      </c>
      <c r="X12" s="26" t="n">
        <f aca="false">INDEX(ABArray,MATCH($A12,ABColumn,0),MATCH('[1]Macro Page'!$B$117,ABRow,0))</f>
        <v>191.51</v>
      </c>
      <c r="Y12" s="26" t="n">
        <f aca="false">INDEX(ABArray,MATCH($A12,ABColumn,0),MATCH('[1]Macro Page'!$B$109,ABRow,0))</f>
        <v>42.42</v>
      </c>
      <c r="Z12" s="26" t="e">
        <f aca="false">INDEX(ABArray,MATCH($A12,ABColumn,0),MATCH('[1]Macro Page'!$A$89,ABRow,0))+INDEX(EDArray,MATCH($A12,EDColumn,0),MATCH('[1]Macro Page'!$A$24,EDRow,0))+INDEX(ExoticArray,MATCH($A12,ExoticColumn,0),MATCH('[1]Macro Page'!$A$115,ExoticRow,0))+INDEX(ABArray,MATCH($A12,ABColumn,0),MATCH('[1]Macro Page'!$B$109,ABRow,0))</f>
        <v>#VALUE!</v>
      </c>
      <c r="AA12" s="27" t="n">
        <f aca="false">INDEX([1]Mids!$A$7:$BH$271,MATCH($A12,[1]Mids!$A$7:$A$271,0),MATCH('[1]Macro Page'!$B$32,[1]Mids!$A$7:$XFD$7,0))</f>
        <v>-0.0025</v>
      </c>
      <c r="AB12" s="28"/>
      <c r="AC12" s="26" t="n">
        <f aca="false">INDEX(ABArray,MATCH($A12,ABColumn,0),MATCH('[1]Macro Page'!$A$74,ABRow,0))</f>
        <v>-60.22</v>
      </c>
      <c r="AD12" s="27" t="n">
        <f aca="false">INDEX([1]Mids!$A$7:$BH$271,MATCH($A12,[1]Mids!$A$7:$A$271,0),MATCH('[1]Macro Page'!$B$42,[1]Mids!$A$7:$XFD$7,0))</f>
        <v>-0.105</v>
      </c>
      <c r="AE12" s="28"/>
      <c r="AF12" s="26" t="e">
        <f aca="false">[1]Other!H8</f>
        <v>#N/A</v>
      </c>
      <c r="AG12" s="27" t="n">
        <f aca="false">INDEX([1]Mids!$A$7:$BH$271,MATCH($A12,[1]Mids!$A$7:$A$271,0),MATCH('[1]Macro Page'!$B$28,[1]Mids!$A$7:$XFD$7,0))</f>
        <v>0.03125</v>
      </c>
      <c r="AH12" s="28"/>
      <c r="AI12" s="26" t="n">
        <f aca="false">[1]Other!G8</f>
        <v>0</v>
      </c>
      <c r="AJ12" s="27" t="n">
        <f aca="false">INDEX([1]Mids!$A$7:$BH$271,MATCH($A12,[1]Mids!$A$7:$A$271,0),MATCH('[1]Macro Page'!$B$63,[1]Mids!$A$7:$XFD$7,0))</f>
        <v>0.305</v>
      </c>
      <c r="AK12" s="28"/>
      <c r="AL12" s="26" t="n">
        <f aca="false">[1]Other!K8</f>
        <v>0</v>
      </c>
      <c r="AM12" s="27"/>
      <c r="AN12" s="28"/>
      <c r="AO12" s="26" t="n">
        <f aca="false">INDEX(WestBCArray,MATCH($A12,WestBCColumn,0),MATCH('[1]Macro Page'!$B$73,WestBCRow,0))+INDEX(ABArray,MATCH($A12,ABColumn,0),MATCH('[1]Macro Page'!$B$73,ABRow,0))+[1]Other!I8</f>
        <v>19.75</v>
      </c>
      <c r="AP12" s="27" t="n">
        <f aca="false">INDEX([1]Mids!$A$7:$BH$271,MATCH($A12,[1]Mids!$A$7:$A$271,0),MATCH('[1]Macro Page'!$B$27,[1]Mids!$A$7:$XFD$7,0))</f>
        <v>-0.355331635783938</v>
      </c>
      <c r="AQ12" s="28"/>
      <c r="AR12" s="29"/>
      <c r="AS12" s="26" t="e">
        <f aca="false">INDEX(WestBCArray,MATCH($A12,WestBCColumn,0),MATCH('[1]Macro Page'!$A$40,WestBCRow,0))+INDEX(ABArray,MATCH($A12,ABColumn,0),MATCH('[1]Macro Page'!$A$40,ABRow,0))+INDEX(OpSwapArray,MATCH($A12,OpSwapColumn,0),MATCH('[1]Macro Page'!$A$40,OpSwapRow,0))+INDEX(OpOptArray,MATCH($A12,OpOptColumn,0),MATCH('[1]Macro Page'!$A$40,OpOptRow,0))+INDEX(OpOptArray,MATCH($A12,OpOptColumn,0),MATCH('[1]Macro Page'!$B$75,OpOptRow,0))+INDEX(OpOptArray,MATCH($A12,OpOptColumn,0),MATCH('[1]Macro Page'!$B$96,OpOptRow,0))+INDEX(EDArray,MATCH($A12,EDColumn,0),MATCH('[1]Macro Page'!$A$40,EDRow,0))+INDEX(ExoticArray,MATCH($A12,ExoticColumn,0),MATCH('[1]Macro Page'!$A$116,ExoticRow,0))+[1]Other!J8+(VLOOKUP($A12,OPGDArray,9))+INDEX(IMoptArray,MATCH($A12,IMoptColumn,0),MATCH('[1]Macro Page'!$A$40,IMoptRow,0))+INDEX(PowerArray,MATCH($A12,POwerColumn,0),MATCH('[1]Macro Page'!$A$40,POwerRow,0))</f>
        <v>#VALUE!</v>
      </c>
      <c r="AT12" s="27" t="n">
        <f aca="false">INDEX([1]Mids!$A$7:$BH$271,MATCH($A12,[1]Mids!$A$7:$A$271,0),MATCH('[1]Macro Page'!$B$24,[1]Mids!$A$7:$XFD$7,0))</f>
        <v>2.428</v>
      </c>
      <c r="AU12" s="28"/>
      <c r="AV12" s="30" t="n">
        <f aca="false">INDEX(ABIndexArray,MATCH($A12,ABIndexColumn,0),MATCH('[1]Macro Page'!$A$90,ABIndexRow,0))+IF(ISERROR(INDEX(WestBCIndexArray,MATCH($A12,WestBCIndexColumn,0),MATCH('[1]Macro Page'!$A$90,WestBCIndexRow,0))),0,INDEX(WestBCIndexArray,MATCH($A12,WestBCIndexColumn,0),MATCH('[1]Macro Page'!$A$90,WestBCIndexRow,0)))+IF(ISERROR(VLOOKUP($A12,'[1]Op Index'!$A$15:$B$26,2,FALSE())),0,VLOOKUP($A12,'[1]Op Index'!$A$15:$B$26,2,FALSE()))+INDEX(EDIdxArray,MATCH($A12,EDIdxColumn,0),MATCH('[1]Macro Page'!$A$90,EDIdxRow,0))</f>
        <v>-449.53</v>
      </c>
      <c r="AW12" s="30" t="n">
        <f aca="false">INDEX(ABIndexArray,MATCH($A12,ABIndexColumn,0),MATCH('[1]Macro Page'!$A$91,ABIndexRow,0))+INDEX(EDIdxArray,MATCH($A12,EDIdxColumn,0),MATCH('[1]Macro Page'!$A$91,EDIdxRow,0))</f>
        <v>341.99</v>
      </c>
      <c r="AX12" s="30" t="n">
        <f aca="false">IF(ISERROR(INDEX(WestBCIndexArray,MATCH($A12,WestBCIndexColumn,0),MATCH('[1]Macro Page'!$A$72,WestBCIndexRow,0))),0,INDEX(WestBCIndexArray,MATCH($A12,WestBCIndexColumn,0),MATCH('[1]Macro Page'!$A$72,WestBCIndexRow,0)))+INDEX(ABIndexArray,MATCH($A12,ABIndexColumn,0),MATCH('[1]Macro Page'!$A$34,ABIndexRow,0))</f>
        <v>13.49</v>
      </c>
      <c r="AY12" s="30" t="n">
        <f aca="false">IF(ISERROR(INDEX(WestBCIndexArray,MATCH($A12,WestBCIndexColumn,0),MATCH('[1]Macro Page'!$A$81,WestBCIndexRow,0))),0,INDEX(WestBCIndexArray,MATCH($A12,WestBCIndexColumn,0),MATCH('[1]Macro Page'!$A$81,WestBCIndexRow,0)))</f>
        <v>4.87</v>
      </c>
      <c r="BA12" s="31"/>
      <c r="BB12" s="32" t="n">
        <v>37408</v>
      </c>
      <c r="BC12" s="30" t="n">
        <f aca="false">INDEX(ABArray,MATCH($A12,ABColumn,0),MATCH('[1]Macro Page'!$A$48,ABRow,0))</f>
        <v>-209.19</v>
      </c>
      <c r="BD12" s="30" t="n">
        <f aca="false">INDEX(ABArray,MATCH($A12,ABColumn,0),MATCH('[1]Macro Page'!$A$49,ABRow,0))</f>
        <v>-72.66</v>
      </c>
      <c r="BE12" s="30" t="n">
        <f aca="false">INDEX(ABArray,MATCH($A12,ABColumn,0),MATCH('[1]Macro Page'!$A$51,ABRow,0))</f>
        <v>-90.8</v>
      </c>
      <c r="BF12" s="30" t="n">
        <f aca="false">SUM(BC12:BE12)</f>
        <v>-372.65</v>
      </c>
      <c r="BG12" s="29"/>
      <c r="BH12" s="30" t="n">
        <f aca="false">INDEX(ABArray,MATCH($A12,ABColumn,0),MATCH('[1]Macro Page'!$A$47,ABRow,0))</f>
        <v>-210.84</v>
      </c>
      <c r="BI12" s="30" t="e">
        <f aca="false">INDEX(ABArray,MATCH($A12,ABColumn,0),MATCH('[1]Macro Page'!$A$56,ABRow,0))</f>
        <v>#N/A</v>
      </c>
      <c r="BJ12" s="30" t="n">
        <f aca="false">INDEX(ABArray,MATCH($A12,ABColumn,0),MATCH('[1]Macro Page'!$A$58,ABRow,0))</f>
        <v>45.72</v>
      </c>
      <c r="BK12" s="30" t="n">
        <f aca="false">INDEX(ABArray,MATCH($A12,ABColumn,0),MATCH('[1]Macro Page'!$A$59,ABRow,0))</f>
        <v>11.91</v>
      </c>
      <c r="BL12" s="30" t="n">
        <f aca="false">INDEX(ABArray,MATCH($A12,ABColumn,0),MATCH('[1]Macro Page'!$A$55,ABRow,0))</f>
        <v>21.03</v>
      </c>
      <c r="BM12" s="30" t="n">
        <f aca="false">INDEX(ABArray,MATCH($A12,ABColumn,0),MATCH('[1]Macro Page'!$A$53,ABRow,0))</f>
        <v>-7.25</v>
      </c>
    </row>
    <row r="13" customFormat="false" ht="12.75" hidden="false" customHeight="false" outlineLevel="0" collapsed="false">
      <c r="A13" s="25" t="n">
        <v>37438</v>
      </c>
      <c r="B13" s="26" t="n">
        <f aca="false">INDEX(WestBCArray,MATCH($A13,WestBCColumn,0),MATCH('[1]Macro Page'!$A$34,WestBCRow,0))+INDEX(ABArray,MATCH($A13,ABColumn,0),MATCH('[1]Macro Page'!$A$34,ABRow,0))+INDEX(OpSwapArray,MATCH($A13,OpSwapColumn,0),MATCH('[1]Macro Page'!$A$34,OpSwapRow,0))+INDEX(OpOptArray,MATCH($A13,OpOptColumn,0),MATCH('[1]Macro Page'!$A$110,OpOptRow,0))+INDEX(ExoticArray,MATCH($A13,ExoticColumn,0),MATCH('[1]Macro Page'!$A$113,ExoticRow,0))+[1]Other!B9</f>
        <v>-180.979795096856</v>
      </c>
      <c r="C13" s="27" t="n">
        <f aca="false">INDEX([1]Mids!$A$7:$BH$271,MATCH($A13,[1]Mids!$A$7:$A$271,0),MATCH('[1]Macro Page'!$B$37,[1]Mids!$A$7:$XFD$7,0))</f>
        <v>-0.44</v>
      </c>
      <c r="D13" s="42" t="n">
        <f aca="false">AVERAGE(C10:C16)</f>
        <v>-0.39</v>
      </c>
      <c r="E13" s="26" t="n">
        <f aca="false">INDEX(WestBCArray,MATCH($A13,WestBCColumn,0),MATCH('[1]Macro Page'!$A$88,WestBCRow,0))+INDEX(ABArray,MATCH($A13,ABColumn,0),MATCH('[1]Macro Page'!$A$88,ABRow,0))+[1]Other!C9</f>
        <v>-15.36</v>
      </c>
      <c r="F13" s="27" t="n">
        <f aca="false">INDEX([1]Mids!$A$7:$BH$271,MATCH($A13,[1]Mids!$A$7:$A$271,0),MATCH('[1]Macro Page'!$B$36,[1]Mids!$A$7:$XFD$7,0))</f>
        <v>-0.075</v>
      </c>
      <c r="G13" s="42" t="n">
        <f aca="false">AVERAGE(F10:F16)</f>
        <v>-0.131428571428571</v>
      </c>
      <c r="H13" s="26" t="n">
        <f aca="false">INDEX(ABArray,MATCH($A13,ABColumn,0),MATCH('[1]Macro Page'!$A$42,ABRow,0))+INDEX(WestBCArray,MATCH($A13,WestBCColumn,0),MATCH('[1]Macro Page'!$A$42,WestBCRow,0))+INDEX(ExoticArray,MATCH($A13,ExoticColumn,0),MATCH('[1]Macro Page'!$A$114,ExoticRow,0))+[1]Other!D9</f>
        <v>0</v>
      </c>
      <c r="I13" s="27" t="n">
        <f aca="false">INDEX([1]Mids!$A$7:$BH$271,MATCH($A13,[1]Mids!$A$7:$A$271,0),MATCH('[1]Macro Page'!$B$39,[1]Mids!$A$7:$XFD$7,0))</f>
        <v>0.05</v>
      </c>
      <c r="J13" s="42" t="n">
        <f aca="false">AVERAGE(I10:I16)</f>
        <v>-0.0142857142857143</v>
      </c>
      <c r="K13" s="26" t="n">
        <f aca="false">IF(ISERROR(INDEX(WestBCArray,MATCH($A13,WestBCColumn,0),MATCH('[1]Macro Page'!$A$35,WestBCRow,0))),0,INDEX(WestBCArray,MATCH($A13,WestBCColumn,0),MATCH('[1]Macro Page'!$A$35,WestBCRow,0)))+IF(ISERROR(INDEX(ABArray,MATCH($A13,ABColumn,0),MATCH('[1]Macro Page'!$A$35,ABRow,0))),0,INDEX(ABArray,MATCH($A13,ABColumn,0),MATCH('[1]Macro Page'!$A$35,ABRow,0)))</f>
        <v>0</v>
      </c>
      <c r="L13" s="27" t="n">
        <f aca="false">INDEX([1]Mids!$A$7:$BH$271,MATCH($A13,[1]Mids!$A$7:$A$271,0),MATCH('[1]Macro Page'!$B$35,[1]Mids!$A$7:$XFD$7,0))</f>
        <v>-0.57</v>
      </c>
      <c r="M13" s="42" t="n">
        <f aca="false">AVERAGE(L10:L16)</f>
        <v>-0.532857142857143</v>
      </c>
      <c r="N13" s="26" t="e">
        <f aca="false">INDEX(WestBCArray,MATCH($A13,WestBCColumn,0),MATCH('[1]Macro Page'!$A$24,WestBCRow,0))+INDEX(ABArray,MATCH($A13,ABColumn,0),MATCH('[1]Macro Page'!$A$24,ABRow,0))+INDEX(OpSwapArray,MATCH($A13,OpSwapColumn,0),MATCH('[1]Macro Page'!$A$24,OpSwapRow,0))+INDEX(OpOptArray,MATCH($A13,OpOptColumn,0),MATCH('[1]Macro Page'!$B$75,OpOptRow,0))+INDEX(EDArray,MATCH($A13,EDColumn,0),MATCH('[1]Macro Page'!$A$24,EDRow,0))+INDEX(ExoticArray,MATCH($A13,ExoticColumn,0),MATCH('[1]Macro Page'!$A$112,ExoticRow,0))+(VLOOKUP($A13,OPGDArray,9))+[1]Other!F9+INDEX(IMoptArray,MATCH($A13,IMoptColumn,0),MATCH('[1]Macro Page'!$A$24,IMoptRow,0))+INDEX(PowerArray,MATCH($A13,POwerColumn,0),MATCH('[1]Macro Page'!$A$24,POwerRow,0))</f>
        <v>#VALUE!</v>
      </c>
      <c r="O13" s="27" t="n">
        <f aca="false">INDEX([1]Mids!$A$7:$BH$271,MATCH($A13,[1]Mids!$A$7:$A$271,0),MATCH('[1]Macro Page'!$B$25,[1]Mids!$A$7:$XFD$7,0))</f>
        <v>-0.455</v>
      </c>
      <c r="P13" s="42" t="n">
        <f aca="false">AVERAGE(O10:O16)</f>
        <v>-0.420714285714286</v>
      </c>
      <c r="Q13" s="26" t="n">
        <f aca="false">INDEX(ABArray,MATCH($A13,ABColumn,0),MATCH('[1]Macro Page'!$B$110,ABRow,0))+INDEX(EDArray,MATCH($A13,EDColumn,0),MATCH('[1]Macro Page'!$B$110,EDRow,0))</f>
        <v>7.2</v>
      </c>
      <c r="R13" s="26" t="n">
        <f aca="false">INDEX(ABArray,MATCH($A13,ABColumn,0),MATCH('[1]Macro Page'!$B$111,ABRow,0))+INDEX(EDArray,MATCH($A13,EDColumn,0),MATCH('[1]Macro Page'!$B$111,EDRow,0))</f>
        <v>-1.29</v>
      </c>
      <c r="S13" s="26" t="n">
        <f aca="false">INDEX(ABArray,MATCH($A13,ABColumn,0),MATCH('[1]Macro Page'!$B$112,ABRow,0))</f>
        <v>-28.23</v>
      </c>
      <c r="T13" s="26" t="n">
        <f aca="false">INDEX(ABArray,MATCH($A13,ABColumn,0),MATCH('[1]Macro Page'!$B$113,ABRow,0))</f>
        <v>6.16</v>
      </c>
      <c r="U13" s="26" t="n">
        <f aca="false">INDEX(ABArray,MATCH($A13,ABColumn,0),MATCH('[1]Macro Page'!$B$114,ABRow,0))+INDEX(EDArray,MATCH($A13,EDColumn,0),MATCH('[1]Macro Page'!$B$114,EDRow,0))</f>
        <v>-0.36</v>
      </c>
      <c r="V13" s="26" t="n">
        <f aca="false">INDEX(ABArray,MATCH($A13,ABColumn,0),MATCH('[1]Macro Page'!$B$115,ABRow,0))</f>
        <v>28.57</v>
      </c>
      <c r="W13" s="26" t="n">
        <f aca="false">INDEX(ABArray,MATCH($A13,ABColumn,0),MATCH('[1]Macro Page'!$B$116,ABRow,0))</f>
        <v>-30.72</v>
      </c>
      <c r="X13" s="26" t="n">
        <f aca="false">INDEX(ABArray,MATCH($A13,ABColumn,0),MATCH('[1]Macro Page'!$B$117,ABRow,0))</f>
        <v>197.58</v>
      </c>
      <c r="Y13" s="26" t="n">
        <f aca="false">INDEX(ABArray,MATCH($A13,ABColumn,0),MATCH('[1]Macro Page'!$B$109,ABRow,0))</f>
        <v>43.77</v>
      </c>
      <c r="Z13" s="26" t="e">
        <f aca="false">INDEX(ABArray,MATCH($A13,ABColumn,0),MATCH('[1]Macro Page'!$A$89,ABRow,0))+INDEX(EDArray,MATCH($A13,EDColumn,0),MATCH('[1]Macro Page'!$A$24,EDRow,0))+INDEX(ExoticArray,MATCH($A13,ExoticColumn,0),MATCH('[1]Macro Page'!$A$115,ExoticRow,0))+INDEX(ABArray,MATCH($A13,ABColumn,0),MATCH('[1]Macro Page'!$B$109,ABRow,0))</f>
        <v>#VALUE!</v>
      </c>
      <c r="AA13" s="27" t="n">
        <f aca="false">INDEX([1]Mids!$A$7:$BH$271,MATCH($A13,[1]Mids!$A$7:$A$271,0),MATCH('[1]Macro Page'!$B$32,[1]Mids!$A$7:$XFD$7,0))</f>
        <v>-0.0025</v>
      </c>
      <c r="AB13" s="42" t="n">
        <f aca="false">AVERAGE(AA10:AA16)</f>
        <v>-0.0025</v>
      </c>
      <c r="AC13" s="26" t="n">
        <f aca="false">INDEX(ABArray,MATCH($A13,ABColumn,0),MATCH('[1]Macro Page'!$A$74,ABRow,0))</f>
        <v>-62.12</v>
      </c>
      <c r="AD13" s="27" t="n">
        <f aca="false">INDEX([1]Mids!$A$7:$BH$271,MATCH($A13,[1]Mids!$A$7:$A$271,0),MATCH('[1]Macro Page'!$B$42,[1]Mids!$A$7:$XFD$7,0))</f>
        <v>-0.105</v>
      </c>
      <c r="AE13" s="42" t="n">
        <f aca="false">AVERAGE(AD10:AD16)</f>
        <v>-0.105</v>
      </c>
      <c r="AF13" s="26" t="e">
        <f aca="false">[1]Other!H9</f>
        <v>#N/A</v>
      </c>
      <c r="AG13" s="27" t="n">
        <f aca="false">INDEX([1]Mids!$A$7:$BH$271,MATCH($A13,[1]Mids!$A$7:$A$271,0),MATCH('[1]Macro Page'!$B$28,[1]Mids!$A$7:$XFD$7,0))</f>
        <v>0.03125</v>
      </c>
      <c r="AH13" s="42" t="n">
        <f aca="false">AVERAGE(AG10:AG16)</f>
        <v>0.03125</v>
      </c>
      <c r="AI13" s="26" t="n">
        <f aca="false">[1]Other!G9</f>
        <v>0</v>
      </c>
      <c r="AJ13" s="27" t="n">
        <f aca="false">INDEX([1]Mids!$A$7:$BH$271,MATCH($A13,[1]Mids!$A$7:$A$271,0),MATCH('[1]Macro Page'!$B$63,[1]Mids!$A$7:$XFD$7,0))</f>
        <v>0.305</v>
      </c>
      <c r="AK13" s="42" t="n">
        <f aca="false">AVERAGE(AJ10:AJ16)</f>
        <v>0.305</v>
      </c>
      <c r="AL13" s="26" t="n">
        <f aca="false">[1]Other!K9</f>
        <v>0</v>
      </c>
      <c r="AM13" s="27"/>
      <c r="AN13" s="42" t="e">
        <f aca="false">AVERAGE(AM10:AM16)</f>
        <v>#DIV/0!</v>
      </c>
      <c r="AO13" s="26" t="n">
        <f aca="false">INDEX(WestBCArray,MATCH($A13,WestBCColumn,0),MATCH('[1]Macro Page'!$B$73,WestBCRow,0))+INDEX(ABArray,MATCH($A13,ABColumn,0),MATCH('[1]Macro Page'!$B$73,ABRow,0))+[1]Other!I9</f>
        <v>20.38</v>
      </c>
      <c r="AP13" s="27" t="n">
        <f aca="false">INDEX([1]Mids!$A$7:$BH$271,MATCH($A13,[1]Mids!$A$7:$A$271,0),MATCH('[1]Macro Page'!$B$27,[1]Mids!$A$7:$XFD$7,0))</f>
        <v>-0.415334457769651</v>
      </c>
      <c r="AQ13" s="42" t="n">
        <f aca="false">AVERAGE(AP10:AP16)</f>
        <v>-0.381044290294924</v>
      </c>
      <c r="AR13" s="29"/>
      <c r="AS13" s="26" t="e">
        <f aca="false">INDEX(WestBCArray,MATCH($A13,WestBCColumn,0),MATCH('[1]Macro Page'!$A$40,WestBCRow,0))+INDEX(ABArray,MATCH($A13,ABColumn,0),MATCH('[1]Macro Page'!$A$40,ABRow,0))+INDEX(OpSwapArray,MATCH($A13,OpSwapColumn,0),MATCH('[1]Macro Page'!$A$40,OpSwapRow,0))+INDEX(OpOptArray,MATCH($A13,OpOptColumn,0),MATCH('[1]Macro Page'!$A$40,OpOptRow,0))+INDEX(OpOptArray,MATCH($A13,OpOptColumn,0),MATCH('[1]Macro Page'!$B$75,OpOptRow,0))+INDEX(OpOptArray,MATCH($A13,OpOptColumn,0),MATCH('[1]Macro Page'!$B$96,OpOptRow,0))+INDEX(EDArray,MATCH($A13,EDColumn,0),MATCH('[1]Macro Page'!$A$40,EDRow,0))+INDEX(ExoticArray,MATCH($A13,ExoticColumn,0),MATCH('[1]Macro Page'!$A$116,ExoticRow,0))+[1]Other!J9+(VLOOKUP($A13,OPGDArray,9))+INDEX(IMoptArray,MATCH($A13,IMoptColumn,0),MATCH('[1]Macro Page'!$A$40,IMoptRow,0))+INDEX(PowerArray,MATCH($A13,POwerColumn,0),MATCH('[1]Macro Page'!$A$40,POwerRow,0))</f>
        <v>#VALUE!</v>
      </c>
      <c r="AT13" s="27" t="n">
        <f aca="false">INDEX([1]Mids!$A$7:$BH$271,MATCH($A13,[1]Mids!$A$7:$A$271,0),MATCH('[1]Macro Page'!$B$24,[1]Mids!$A$7:$XFD$7,0))</f>
        <v>2.493</v>
      </c>
      <c r="AU13" s="42" t="n">
        <f aca="false">AVERAGE(AT10:AT16)</f>
        <v>2.46057142857143</v>
      </c>
      <c r="AV13" s="30" t="n">
        <f aca="false">INDEX(ABIndexArray,MATCH($A13,ABIndexColumn,0),MATCH('[1]Macro Page'!$A$90,ABIndexRow,0))+IF(ISERROR(INDEX(WestBCIndexArray,MATCH($A13,WestBCIndexColumn,0),MATCH('[1]Macro Page'!$A$90,WestBCIndexRow,0))),0,INDEX(WestBCIndexArray,MATCH($A13,WestBCIndexColumn,0),MATCH('[1]Macro Page'!$A$90,WestBCIndexRow,0)))+IF(ISERROR(VLOOKUP($A13,'[1]Op Index'!$A$15:$B$26,2,FALSE())),0,VLOOKUP($A13,'[1]Op Index'!$A$15:$B$26,2,FALSE()))+INDEX(EDIdxArray,MATCH($A13,EDIdxColumn,0),MATCH('[1]Macro Page'!$A$90,EDIdxRow,0))</f>
        <v>-461.08</v>
      </c>
      <c r="AW13" s="30" t="n">
        <f aca="false">INDEX(ABIndexArray,MATCH($A13,ABIndexColumn,0),MATCH('[1]Macro Page'!$A$91,ABIndexRow,0))+INDEX(EDIdxArray,MATCH($A13,EDIdxColumn,0),MATCH('[1]Macro Page'!$A$91,EDIdxRow,0))</f>
        <v>354.03</v>
      </c>
      <c r="AX13" s="30" t="n">
        <f aca="false">IF(ISERROR(INDEX(WestBCIndexArray,MATCH($A13,WestBCIndexColumn,0),MATCH('[1]Macro Page'!$A$72,WestBCIndexRow,0))),0,INDEX(WestBCIndexArray,MATCH($A13,WestBCIndexColumn,0),MATCH('[1]Macro Page'!$A$72,WestBCIndexRow,0)))+INDEX(ABIndexArray,MATCH($A13,ABIndexColumn,0),MATCH('[1]Macro Page'!$A$34,ABIndexRow,0))</f>
        <v>44.63</v>
      </c>
      <c r="AY13" s="30" t="n">
        <f aca="false">IF(ISERROR(INDEX(WestBCIndexArray,MATCH($A13,WestBCIndexColumn,0),MATCH('[1]Macro Page'!$A$81,WestBCIndexRow,0))),0,INDEX(WestBCIndexArray,MATCH($A13,WestBCIndexColumn,0),MATCH('[1]Macro Page'!$A$81,WestBCIndexRow,0)))</f>
        <v>5.02</v>
      </c>
      <c r="BA13" s="31"/>
      <c r="BB13" s="32" t="n">
        <v>37438</v>
      </c>
      <c r="BC13" s="30" t="n">
        <f aca="false">INDEX(ABArray,MATCH($A13,ABColumn,0),MATCH('[1]Macro Page'!$A$48,ABRow,0))</f>
        <v>-215.82</v>
      </c>
      <c r="BD13" s="30" t="n">
        <f aca="false">INDEX(ABArray,MATCH($A13,ABColumn,0),MATCH('[1]Macro Page'!$A$49,ABRow,0))</f>
        <v>-74.97</v>
      </c>
      <c r="BE13" s="30" t="n">
        <f aca="false">INDEX(ABArray,MATCH($A13,ABColumn,0),MATCH('[1]Macro Page'!$A$51,ABRow,0))</f>
        <v>-93.68</v>
      </c>
      <c r="BF13" s="30" t="n">
        <f aca="false">SUM(BC13:BE13)</f>
        <v>-384.47</v>
      </c>
      <c r="BG13" s="29"/>
      <c r="BH13" s="30" t="n">
        <f aca="false">INDEX(ABArray,MATCH($A13,ABColumn,0),MATCH('[1]Macro Page'!$A$47,ABRow,0))</f>
        <v>-217.52</v>
      </c>
      <c r="BI13" s="30" t="e">
        <f aca="false">INDEX(ABArray,MATCH($A13,ABColumn,0),MATCH('[1]Macro Page'!$A$56,ABRow,0))</f>
        <v>#N/A</v>
      </c>
      <c r="BJ13" s="30" t="n">
        <f aca="false">INDEX(ABArray,MATCH($A13,ABColumn,0),MATCH('[1]Macro Page'!$A$58,ABRow,0))</f>
        <v>47.17</v>
      </c>
      <c r="BK13" s="30" t="n">
        <f aca="false">INDEX(ABArray,MATCH($A13,ABColumn,0),MATCH('[1]Macro Page'!$A$59,ABRow,0))</f>
        <v>12.29</v>
      </c>
      <c r="BL13" s="30" t="n">
        <f aca="false">INDEX(ABArray,MATCH($A13,ABColumn,0),MATCH('[1]Macro Page'!$A$55,ABRow,0))</f>
        <v>21.7</v>
      </c>
      <c r="BM13" s="30" t="n">
        <f aca="false">INDEX(ABArray,MATCH($A13,ABColumn,0),MATCH('[1]Macro Page'!$A$53,ABRow,0))</f>
        <v>-7.48</v>
      </c>
    </row>
    <row r="14" customFormat="false" ht="12.75" hidden="false" customHeight="false" outlineLevel="0" collapsed="false">
      <c r="A14" s="25" t="n">
        <v>37469</v>
      </c>
      <c r="B14" s="26" t="n">
        <f aca="false">INDEX(WestBCArray,MATCH($A14,WestBCColumn,0),MATCH('[1]Macro Page'!$A$34,WestBCRow,0))+INDEX(ABArray,MATCH($A14,ABColumn,0),MATCH('[1]Macro Page'!$A$34,ABRow,0))+INDEX(OpSwapArray,MATCH($A14,OpSwapColumn,0),MATCH('[1]Macro Page'!$A$34,OpSwapRow,0))+INDEX(OpOptArray,MATCH($A14,OpOptColumn,0),MATCH('[1]Macro Page'!$A$110,OpOptRow,0))+INDEX(ExoticArray,MATCH($A14,ExoticColumn,0),MATCH('[1]Macro Page'!$A$113,ExoticRow,0))+[1]Other!B10</f>
        <v>-181.035464864803</v>
      </c>
      <c r="C14" s="27" t="n">
        <f aca="false">INDEX([1]Mids!$A$7:$BH$271,MATCH($A14,[1]Mids!$A$7:$A$271,0),MATCH('[1]Macro Page'!$B$37,[1]Mids!$A$7:$XFD$7,0))</f>
        <v>-0.44</v>
      </c>
      <c r="D14" s="28"/>
      <c r="E14" s="26" t="n">
        <f aca="false">INDEX(WestBCArray,MATCH($A14,WestBCColumn,0),MATCH('[1]Macro Page'!$A$88,WestBCRow,0))+INDEX(ABArray,MATCH($A14,ABColumn,0),MATCH('[1]Macro Page'!$A$88,ABRow,0))+[1]Other!C10</f>
        <v>-15.33</v>
      </c>
      <c r="F14" s="27" t="n">
        <f aca="false">INDEX([1]Mids!$A$7:$BH$271,MATCH($A14,[1]Mids!$A$7:$A$271,0),MATCH('[1]Macro Page'!$B$36,[1]Mids!$A$7:$XFD$7,0))</f>
        <v>-0.075</v>
      </c>
      <c r="G14" s="28"/>
      <c r="H14" s="26" t="n">
        <f aca="false">INDEX(ABArray,MATCH($A14,ABColumn,0),MATCH('[1]Macro Page'!$A$42,ABRow,0))+INDEX(WestBCArray,MATCH($A14,WestBCColumn,0),MATCH('[1]Macro Page'!$A$42,WestBCRow,0))+INDEX(ExoticArray,MATCH($A14,ExoticColumn,0),MATCH('[1]Macro Page'!$A$114,ExoticRow,0))+[1]Other!D10</f>
        <v>0</v>
      </c>
      <c r="I14" s="27" t="n">
        <f aca="false">INDEX([1]Mids!$A$7:$BH$271,MATCH($A14,[1]Mids!$A$7:$A$271,0),MATCH('[1]Macro Page'!$B$39,[1]Mids!$A$7:$XFD$7,0))</f>
        <v>0.06</v>
      </c>
      <c r="J14" s="28"/>
      <c r="K14" s="26" t="n">
        <f aca="false">IF(ISERROR(INDEX(WestBCArray,MATCH($A14,WestBCColumn,0),MATCH('[1]Macro Page'!$A$35,WestBCRow,0))),0,INDEX(WestBCArray,MATCH($A14,WestBCColumn,0),MATCH('[1]Macro Page'!$A$35,WestBCRow,0)))+IF(ISERROR(INDEX(ABArray,MATCH($A14,ABColumn,0),MATCH('[1]Macro Page'!$A$35,ABRow,0))),0,INDEX(ABArray,MATCH($A14,ABColumn,0),MATCH('[1]Macro Page'!$A$35,ABRow,0)))</f>
        <v>0</v>
      </c>
      <c r="L14" s="27" t="n">
        <f aca="false">INDEX([1]Mids!$A$7:$BH$271,MATCH($A14,[1]Mids!$A$7:$A$271,0),MATCH('[1]Macro Page'!$B$35,[1]Mids!$A$7:$XFD$7,0))</f>
        <v>-0.57</v>
      </c>
      <c r="M14" s="28"/>
      <c r="N14" s="26" t="e">
        <f aca="false">INDEX(WestBCArray,MATCH($A14,WestBCColumn,0),MATCH('[1]Macro Page'!$A$24,WestBCRow,0))+INDEX(ABArray,MATCH($A14,ABColumn,0),MATCH('[1]Macro Page'!$A$24,ABRow,0))+INDEX(OpSwapArray,MATCH($A14,OpSwapColumn,0),MATCH('[1]Macro Page'!$A$24,OpSwapRow,0))+INDEX(OpOptArray,MATCH($A14,OpOptColumn,0),MATCH('[1]Macro Page'!$B$75,OpOptRow,0))+INDEX(EDArray,MATCH($A14,EDColumn,0),MATCH('[1]Macro Page'!$A$24,EDRow,0))+INDEX(ExoticArray,MATCH($A14,ExoticColumn,0),MATCH('[1]Macro Page'!$A$112,ExoticRow,0))+(VLOOKUP($A14,OPGDArray,9))+[1]Other!F10+INDEX(IMoptArray,MATCH($A14,IMoptColumn,0),MATCH('[1]Macro Page'!$A$24,IMoptRow,0))+INDEX(PowerArray,MATCH($A14,POwerColumn,0),MATCH('[1]Macro Page'!$A$24,POwerRow,0))</f>
        <v>#VALUE!</v>
      </c>
      <c r="O14" s="27" t="n">
        <f aca="false">INDEX([1]Mids!$A$7:$BH$271,MATCH($A14,[1]Mids!$A$7:$A$271,0),MATCH('[1]Macro Page'!$B$25,[1]Mids!$A$7:$XFD$7,0))</f>
        <v>-0.455</v>
      </c>
      <c r="P14" s="28"/>
      <c r="Q14" s="26" t="n">
        <f aca="false">INDEX(ABArray,MATCH($A14,ABColumn,0),MATCH('[1]Macro Page'!$B$110,ABRow,0))+INDEX(EDArray,MATCH($A14,EDColumn,0),MATCH('[1]Macro Page'!$B$110,EDRow,0))</f>
        <v>7.18</v>
      </c>
      <c r="R14" s="26" t="n">
        <f aca="false">INDEX(ABArray,MATCH($A14,ABColumn,0),MATCH('[1]Macro Page'!$B$111,ABRow,0))+INDEX(EDArray,MATCH($A14,EDColumn,0),MATCH('[1]Macro Page'!$B$111,EDRow,0))</f>
        <v>-1.29</v>
      </c>
      <c r="S14" s="26" t="n">
        <f aca="false">INDEX(ABArray,MATCH($A14,ABColumn,0),MATCH('[1]Macro Page'!$B$112,ABRow,0))</f>
        <v>-28.18</v>
      </c>
      <c r="T14" s="26" t="n">
        <f aca="false">INDEX(ABArray,MATCH($A14,ABColumn,0),MATCH('[1]Macro Page'!$B$113,ABRow,0))</f>
        <v>6.15</v>
      </c>
      <c r="U14" s="26" t="n">
        <f aca="false">INDEX(ABArray,MATCH($A14,ABColumn,0),MATCH('[1]Macro Page'!$B$114,ABRow,0))+INDEX(EDArray,MATCH($A14,EDColumn,0),MATCH('[1]Macro Page'!$B$114,EDRow,0))</f>
        <v>-0.36</v>
      </c>
      <c r="V14" s="26" t="n">
        <f aca="false">INDEX(ABArray,MATCH($A14,ABColumn,0),MATCH('[1]Macro Page'!$B$115,ABRow,0))</f>
        <v>28.52</v>
      </c>
      <c r="W14" s="26" t="n">
        <f aca="false">INDEX(ABArray,MATCH($A14,ABColumn,0),MATCH('[1]Macro Page'!$B$116,ABRow,0))</f>
        <v>-30.66</v>
      </c>
      <c r="X14" s="26" t="n">
        <f aca="false">INDEX(ABArray,MATCH($A14,ABColumn,0),MATCH('[1]Macro Page'!$B$117,ABRow,0))</f>
        <v>197.25</v>
      </c>
      <c r="Y14" s="26" t="n">
        <f aca="false">INDEX(ABArray,MATCH($A14,ABColumn,0),MATCH('[1]Macro Page'!$B$109,ABRow,0))</f>
        <v>43.7</v>
      </c>
      <c r="Z14" s="26" t="e">
        <f aca="false">INDEX(ABArray,MATCH($A14,ABColumn,0),MATCH('[1]Macro Page'!$A$89,ABRow,0))+INDEX(EDArray,MATCH($A14,EDColumn,0),MATCH('[1]Macro Page'!$A$24,EDRow,0))+INDEX(ExoticArray,MATCH($A14,ExoticColumn,0),MATCH('[1]Macro Page'!$A$115,ExoticRow,0))+INDEX(ABArray,MATCH($A14,ABColumn,0),MATCH('[1]Macro Page'!$B$109,ABRow,0))</f>
        <v>#VALUE!</v>
      </c>
      <c r="AA14" s="27" t="n">
        <f aca="false">INDEX([1]Mids!$A$7:$BH$271,MATCH($A14,[1]Mids!$A$7:$A$271,0),MATCH('[1]Macro Page'!$B$32,[1]Mids!$A$7:$XFD$7,0))</f>
        <v>-0.0025</v>
      </c>
      <c r="AB14" s="28"/>
      <c r="AC14" s="26" t="n">
        <f aca="false">INDEX(ABArray,MATCH($A14,ABColumn,0),MATCH('[1]Macro Page'!$A$74,ABRow,0))</f>
        <v>-62.02</v>
      </c>
      <c r="AD14" s="27" t="n">
        <f aca="false">INDEX([1]Mids!$A$7:$BH$271,MATCH($A14,[1]Mids!$A$7:$A$271,0),MATCH('[1]Macro Page'!$B$42,[1]Mids!$A$7:$XFD$7,0))</f>
        <v>-0.105</v>
      </c>
      <c r="AE14" s="28"/>
      <c r="AF14" s="26" t="e">
        <f aca="false">[1]Other!H10</f>
        <v>#N/A</v>
      </c>
      <c r="AG14" s="27" t="n">
        <f aca="false">INDEX([1]Mids!$A$7:$BH$271,MATCH($A14,[1]Mids!$A$7:$A$271,0),MATCH('[1]Macro Page'!$B$28,[1]Mids!$A$7:$XFD$7,0))</f>
        <v>0.03125</v>
      </c>
      <c r="AH14" s="28"/>
      <c r="AI14" s="26" t="n">
        <f aca="false">[1]Other!G10</f>
        <v>0</v>
      </c>
      <c r="AJ14" s="27" t="n">
        <f aca="false">INDEX([1]Mids!$A$7:$BH$271,MATCH($A14,[1]Mids!$A$7:$A$271,0),MATCH('[1]Macro Page'!$B$63,[1]Mids!$A$7:$XFD$7,0))</f>
        <v>0.305</v>
      </c>
      <c r="AK14" s="28"/>
      <c r="AL14" s="26" t="n">
        <f aca="false">[1]Other!K10</f>
        <v>0</v>
      </c>
      <c r="AM14" s="27"/>
      <c r="AN14" s="28"/>
      <c r="AO14" s="26" t="n">
        <f aca="false">INDEX(WestBCArray,MATCH($A14,WestBCColumn,0),MATCH('[1]Macro Page'!$B$73,WestBCRow,0))+INDEX(ABArray,MATCH($A14,ABColumn,0),MATCH('[1]Macro Page'!$B$73,ABRow,0))+[1]Other!I10</f>
        <v>20.34</v>
      </c>
      <c r="AP14" s="27" t="n">
        <f aca="false">INDEX([1]Mids!$A$7:$BH$271,MATCH($A14,[1]Mids!$A$7:$A$271,0),MATCH('[1]Macro Page'!$B$27,[1]Mids!$A$7:$XFD$7,0))</f>
        <v>-0.415334137186539</v>
      </c>
      <c r="AQ14" s="28"/>
      <c r="AR14" s="29"/>
      <c r="AS14" s="26" t="e">
        <f aca="false">INDEX(WestBCArray,MATCH($A14,WestBCColumn,0),MATCH('[1]Macro Page'!$A$40,WestBCRow,0))+INDEX(ABArray,MATCH($A14,ABColumn,0),MATCH('[1]Macro Page'!$A$40,ABRow,0))+INDEX(OpSwapArray,MATCH($A14,OpSwapColumn,0),MATCH('[1]Macro Page'!$A$40,OpSwapRow,0))+INDEX(OpOptArray,MATCH($A14,OpOptColumn,0),MATCH('[1]Macro Page'!$A$40,OpOptRow,0))+INDEX(OpOptArray,MATCH($A14,OpOptColumn,0),MATCH('[1]Macro Page'!$B$75,OpOptRow,0))+INDEX(OpOptArray,MATCH($A14,OpOptColumn,0),MATCH('[1]Macro Page'!$B$96,OpOptRow,0))+INDEX(EDArray,MATCH($A14,EDColumn,0),MATCH('[1]Macro Page'!$A$40,EDRow,0))+INDEX(ExoticArray,MATCH($A14,ExoticColumn,0),MATCH('[1]Macro Page'!$A$116,ExoticRow,0))+[1]Other!J10+(VLOOKUP($A14,OPGDArray,9))+INDEX(IMoptArray,MATCH($A14,IMoptColumn,0),MATCH('[1]Macro Page'!$A$40,IMoptRow,0))+INDEX(PowerArray,MATCH($A14,POwerColumn,0),MATCH('[1]Macro Page'!$A$40,POwerRow,0))</f>
        <v>#VALUE!</v>
      </c>
      <c r="AT14" s="27" t="n">
        <f aca="false">INDEX([1]Mids!$A$7:$BH$271,MATCH($A14,[1]Mids!$A$7:$A$271,0),MATCH('[1]Macro Page'!$B$24,[1]Mids!$A$7:$XFD$7,0))</f>
        <v>2.538</v>
      </c>
      <c r="AU14" s="28"/>
      <c r="AV14" s="30" t="n">
        <f aca="false">INDEX(ABIndexArray,MATCH($A14,ABIndexColumn,0),MATCH('[1]Macro Page'!$A$90,ABIndexRow,0))+IF(ISERROR(INDEX(WestBCIndexArray,MATCH($A14,WestBCIndexColumn,0),MATCH('[1]Macro Page'!$A$90,WestBCIndexRow,0))),0,INDEX(WestBCIndexArray,MATCH($A14,WestBCIndexColumn,0),MATCH('[1]Macro Page'!$A$90,WestBCIndexRow,0)))+IF(ISERROR(VLOOKUP($A14,'[1]Op Index'!$A$15:$B$26,2,FALSE())),0,VLOOKUP($A14,'[1]Op Index'!$A$15:$B$26,2,FALSE()))+INDEX(EDIdxArray,MATCH($A14,EDIdxColumn,0),MATCH('[1]Macro Page'!$A$90,EDIdxRow,0))</f>
        <v>-450.3</v>
      </c>
      <c r="AW14" s="30" t="n">
        <f aca="false">INDEX(ABIndexArray,MATCH($A14,ABIndexColumn,0),MATCH('[1]Macro Page'!$A$91,ABIndexRow,0))+INDEX(EDIdxArray,MATCH($A14,EDIdxColumn,0),MATCH('[1]Macro Page'!$A$91,EDIdxRow,0))</f>
        <v>353.4</v>
      </c>
      <c r="AX14" s="30" t="n">
        <f aca="false">IF(ISERROR(INDEX(WestBCIndexArray,MATCH($A14,WestBCIndexColumn,0),MATCH('[1]Macro Page'!$A$72,WestBCIndexRow,0))),0,INDEX(WestBCIndexArray,MATCH($A14,WestBCIndexColumn,0),MATCH('[1]Macro Page'!$A$72,WestBCIndexRow,0)))+INDEX(ABIndexArray,MATCH($A14,ABIndexColumn,0),MATCH('[1]Macro Page'!$A$34,ABIndexRow,0))</f>
        <v>44.56</v>
      </c>
      <c r="AY14" s="30" t="n">
        <f aca="false">IF(ISERROR(INDEX(WestBCIndexArray,MATCH($A14,WestBCIndexColumn,0),MATCH('[1]Macro Page'!$A$81,WestBCIndexRow,0))),0,INDEX(WestBCIndexArray,MATCH($A14,WestBCIndexColumn,0),MATCH('[1]Macro Page'!$A$81,WestBCIndexRow,0)))</f>
        <v>5.01</v>
      </c>
      <c r="BA14" s="31"/>
      <c r="BB14" s="32" t="n">
        <v>37469</v>
      </c>
      <c r="BC14" s="30" t="n">
        <f aca="false">INDEX(ABArray,MATCH($A14,ABColumn,0),MATCH('[1]Macro Page'!$A$48,ABRow,0))</f>
        <v>-215.45</v>
      </c>
      <c r="BD14" s="30" t="n">
        <f aca="false">INDEX(ABArray,MATCH($A14,ABColumn,0),MATCH('[1]Macro Page'!$A$49,ABRow,0))</f>
        <v>-74.84</v>
      </c>
      <c r="BE14" s="30" t="n">
        <f aca="false">INDEX(ABArray,MATCH($A14,ABColumn,0),MATCH('[1]Macro Page'!$A$51,ABRow,0))</f>
        <v>-93.52</v>
      </c>
      <c r="BF14" s="30" t="n">
        <f aca="false">SUM(BC14:BE14)</f>
        <v>-383.81</v>
      </c>
      <c r="BG14" s="29"/>
      <c r="BH14" s="30" t="n">
        <f aca="false">INDEX(ABArray,MATCH($A14,ABColumn,0),MATCH('[1]Macro Page'!$A$47,ABRow,0))</f>
        <v>-217.15</v>
      </c>
      <c r="BI14" s="30" t="e">
        <f aca="false">INDEX(ABArray,MATCH($A14,ABColumn,0),MATCH('[1]Macro Page'!$A$56,ABRow,0))</f>
        <v>#N/A</v>
      </c>
      <c r="BJ14" s="30" t="n">
        <f aca="false">INDEX(ABArray,MATCH($A14,ABColumn,0),MATCH('[1]Macro Page'!$A$58,ABRow,0))</f>
        <v>47.09</v>
      </c>
      <c r="BK14" s="30" t="n">
        <f aca="false">INDEX(ABArray,MATCH($A14,ABColumn,0),MATCH('[1]Macro Page'!$A$59,ABRow,0))</f>
        <v>12.27</v>
      </c>
      <c r="BL14" s="30" t="n">
        <f aca="false">INDEX(ABArray,MATCH($A14,ABColumn,0),MATCH('[1]Macro Page'!$A$55,ABRow,0))</f>
        <v>21.66</v>
      </c>
      <c r="BM14" s="30" t="n">
        <f aca="false">INDEX(ABArray,MATCH($A14,ABColumn,0),MATCH('[1]Macro Page'!$A$53,ABRow,0))</f>
        <v>-7.47</v>
      </c>
    </row>
    <row r="15" customFormat="false" ht="12.75" hidden="false" customHeight="false" outlineLevel="0" collapsed="false">
      <c r="A15" s="25" t="n">
        <v>37500</v>
      </c>
      <c r="B15" s="26" t="n">
        <f aca="false">INDEX(WestBCArray,MATCH($A15,WestBCColumn,0),MATCH('[1]Macro Page'!$A$34,WestBCRow,0))+INDEX(ABArray,MATCH($A15,ABColumn,0),MATCH('[1]Macro Page'!$A$34,ABRow,0))+INDEX(OpSwapArray,MATCH($A15,OpSwapColumn,0),MATCH('[1]Macro Page'!$A$34,OpSwapRow,0))+INDEX(OpOptArray,MATCH($A15,OpOptColumn,0),MATCH('[1]Macro Page'!$A$110,OpOptRow,0))+INDEX(ExoticArray,MATCH($A15,ExoticColumn,0),MATCH('[1]Macro Page'!$A$113,ExoticRow,0))+[1]Other!B11</f>
        <v>-175.152700050845</v>
      </c>
      <c r="C15" s="27" t="n">
        <f aca="false">INDEX([1]Mids!$A$7:$BH$271,MATCH($A15,[1]Mids!$A$7:$A$271,0),MATCH('[1]Macro Page'!$B$37,[1]Mids!$A$7:$XFD$7,0))</f>
        <v>-0.44</v>
      </c>
      <c r="D15" s="28"/>
      <c r="E15" s="26" t="n">
        <f aca="false">INDEX(WestBCArray,MATCH($A15,WestBCColumn,0),MATCH('[1]Macro Page'!$A$88,WestBCRow,0))+INDEX(ABArray,MATCH($A15,ABColumn,0),MATCH('[1]Macro Page'!$A$88,ABRow,0))+[1]Other!C11</f>
        <v>-14.81</v>
      </c>
      <c r="F15" s="27" t="n">
        <f aca="false">INDEX([1]Mids!$A$7:$BH$271,MATCH($A15,[1]Mids!$A$7:$A$271,0),MATCH('[1]Macro Page'!$B$36,[1]Mids!$A$7:$XFD$7,0))</f>
        <v>-0.075</v>
      </c>
      <c r="G15" s="28"/>
      <c r="H15" s="26" t="n">
        <f aca="false">INDEX(ABArray,MATCH($A15,ABColumn,0),MATCH('[1]Macro Page'!$A$42,ABRow,0))+INDEX(WestBCArray,MATCH($A15,WestBCColumn,0),MATCH('[1]Macro Page'!$A$42,WestBCRow,0))+INDEX(ExoticArray,MATCH($A15,ExoticColumn,0),MATCH('[1]Macro Page'!$A$114,ExoticRow,0))+[1]Other!D11</f>
        <v>0</v>
      </c>
      <c r="I15" s="27" t="n">
        <f aca="false">INDEX([1]Mids!$A$7:$BH$271,MATCH($A15,[1]Mids!$A$7:$A$271,0),MATCH('[1]Macro Page'!$B$39,[1]Mids!$A$7:$XFD$7,0))</f>
        <v>0.05</v>
      </c>
      <c r="J15" s="28"/>
      <c r="K15" s="26" t="n">
        <f aca="false">IF(ISERROR(INDEX(WestBCArray,MATCH($A15,WestBCColumn,0),MATCH('[1]Macro Page'!$A$35,WestBCRow,0))),0,INDEX(WestBCArray,MATCH($A15,WestBCColumn,0),MATCH('[1]Macro Page'!$A$35,WestBCRow,0)))+IF(ISERROR(INDEX(ABArray,MATCH($A15,ABColumn,0),MATCH('[1]Macro Page'!$A$35,ABRow,0))),0,INDEX(ABArray,MATCH($A15,ABColumn,0),MATCH('[1]Macro Page'!$A$35,ABRow,0)))</f>
        <v>0</v>
      </c>
      <c r="L15" s="27" t="n">
        <f aca="false">INDEX([1]Mids!$A$7:$BH$271,MATCH($A15,[1]Mids!$A$7:$A$271,0),MATCH('[1]Macro Page'!$B$35,[1]Mids!$A$7:$XFD$7,0))</f>
        <v>-0.57</v>
      </c>
      <c r="M15" s="28"/>
      <c r="N15" s="26" t="e">
        <f aca="false">INDEX(WestBCArray,MATCH($A15,WestBCColumn,0),MATCH('[1]Macro Page'!$A$24,WestBCRow,0))+INDEX(ABArray,MATCH($A15,ABColumn,0),MATCH('[1]Macro Page'!$A$24,ABRow,0))+INDEX(OpSwapArray,MATCH($A15,OpSwapColumn,0),MATCH('[1]Macro Page'!$A$24,OpSwapRow,0))+INDEX(OpOptArray,MATCH($A15,OpOptColumn,0),MATCH('[1]Macro Page'!$B$75,OpOptRow,0))+INDEX(EDArray,MATCH($A15,EDColumn,0),MATCH('[1]Macro Page'!$A$24,EDRow,0))+INDEX(ExoticArray,MATCH($A15,ExoticColumn,0),MATCH('[1]Macro Page'!$A$112,ExoticRow,0))+(VLOOKUP($A15,OPGDArray,9))+[1]Other!F11+INDEX(IMoptArray,MATCH($A15,IMoptColumn,0),MATCH('[1]Macro Page'!$A$24,IMoptRow,0))+INDEX(PowerArray,MATCH($A15,POwerColumn,0),MATCH('[1]Macro Page'!$A$24,POwerRow,0))</f>
        <v>#VALUE!</v>
      </c>
      <c r="O15" s="27" t="n">
        <f aca="false">INDEX([1]Mids!$A$7:$BH$271,MATCH($A15,[1]Mids!$A$7:$A$271,0),MATCH('[1]Macro Page'!$B$25,[1]Mids!$A$7:$XFD$7,0))</f>
        <v>-0.455</v>
      </c>
      <c r="P15" s="28"/>
      <c r="Q15" s="26" t="n">
        <f aca="false">INDEX(ABArray,MATCH($A15,ABColumn,0),MATCH('[1]Macro Page'!$B$110,ABRow,0))+INDEX(EDArray,MATCH($A15,EDColumn,0),MATCH('[1]Macro Page'!$B$110,EDRow,0))</f>
        <v>6.94</v>
      </c>
      <c r="R15" s="26" t="n">
        <f aca="false">INDEX(ABArray,MATCH($A15,ABColumn,0),MATCH('[1]Macro Page'!$B$111,ABRow,0))+INDEX(EDArray,MATCH($A15,EDColumn,0),MATCH('[1]Macro Page'!$B$111,EDRow,0))</f>
        <v>-1.25</v>
      </c>
      <c r="S15" s="26" t="n">
        <f aca="false">INDEX(ABArray,MATCH($A15,ABColumn,0),MATCH('[1]Macro Page'!$B$112,ABRow,0))</f>
        <v>-27.22</v>
      </c>
      <c r="T15" s="26" t="n">
        <f aca="false">INDEX(ABArray,MATCH($A15,ABColumn,0),MATCH('[1]Macro Page'!$B$113,ABRow,0))</f>
        <v>5.94</v>
      </c>
      <c r="U15" s="26" t="n">
        <f aca="false">INDEX(ABArray,MATCH($A15,ABColumn,0),MATCH('[1]Macro Page'!$B$114,ABRow,0))+INDEX(EDArray,MATCH($A15,EDColumn,0),MATCH('[1]Macro Page'!$B$114,EDRow,0))</f>
        <v>-0.34</v>
      </c>
      <c r="V15" s="26" t="n">
        <f aca="false">INDEX(ABArray,MATCH($A15,ABColumn,0),MATCH('[1]Macro Page'!$B$115,ABRow,0))</f>
        <v>27.55</v>
      </c>
      <c r="W15" s="26" t="n">
        <f aca="false">INDEX(ABArray,MATCH($A15,ABColumn,0),MATCH('[1]Macro Page'!$B$116,ABRow,0))</f>
        <v>-29.62</v>
      </c>
      <c r="X15" s="26" t="n">
        <f aca="false">INDEX(ABArray,MATCH($A15,ABColumn,0),MATCH('[1]Macro Page'!$B$117,ABRow,0))</f>
        <v>190.56</v>
      </c>
      <c r="Y15" s="26" t="n">
        <f aca="false">INDEX(ABArray,MATCH($A15,ABColumn,0),MATCH('[1]Macro Page'!$B$109,ABRow,0))</f>
        <v>42.21</v>
      </c>
      <c r="Z15" s="26" t="e">
        <f aca="false">INDEX(ABArray,MATCH($A15,ABColumn,0),MATCH('[1]Macro Page'!$A$89,ABRow,0))+INDEX(EDArray,MATCH($A15,EDColumn,0),MATCH('[1]Macro Page'!$A$24,EDRow,0))+INDEX(ExoticArray,MATCH($A15,ExoticColumn,0),MATCH('[1]Macro Page'!$A$115,ExoticRow,0))+INDEX(ABArray,MATCH($A15,ABColumn,0),MATCH('[1]Macro Page'!$B$109,ABRow,0))</f>
        <v>#VALUE!</v>
      </c>
      <c r="AA15" s="27" t="n">
        <f aca="false">INDEX([1]Mids!$A$7:$BH$271,MATCH($A15,[1]Mids!$A$7:$A$271,0),MATCH('[1]Macro Page'!$B$32,[1]Mids!$A$7:$XFD$7,0))</f>
        <v>-0.0025</v>
      </c>
      <c r="AB15" s="28"/>
      <c r="AC15" s="26" t="n">
        <f aca="false">INDEX(ABArray,MATCH($A15,ABColumn,0),MATCH('[1]Macro Page'!$A$74,ABRow,0))</f>
        <v>-59.92</v>
      </c>
      <c r="AD15" s="27" t="n">
        <f aca="false">INDEX([1]Mids!$A$7:$BH$271,MATCH($A15,[1]Mids!$A$7:$A$271,0),MATCH('[1]Macro Page'!$B$42,[1]Mids!$A$7:$XFD$7,0))</f>
        <v>-0.105</v>
      </c>
      <c r="AE15" s="28"/>
      <c r="AF15" s="26" t="e">
        <f aca="false">[1]Other!H11</f>
        <v>#N/A</v>
      </c>
      <c r="AG15" s="27" t="n">
        <f aca="false">INDEX([1]Mids!$A$7:$BH$271,MATCH($A15,[1]Mids!$A$7:$A$271,0),MATCH('[1]Macro Page'!$B$28,[1]Mids!$A$7:$XFD$7,0))</f>
        <v>0.03125</v>
      </c>
      <c r="AH15" s="28"/>
      <c r="AI15" s="26" t="n">
        <f aca="false">[1]Other!G11</f>
        <v>0</v>
      </c>
      <c r="AJ15" s="27" t="n">
        <f aca="false">INDEX([1]Mids!$A$7:$BH$271,MATCH($A15,[1]Mids!$A$7:$A$271,0),MATCH('[1]Macro Page'!$B$63,[1]Mids!$A$7:$XFD$7,0))</f>
        <v>0.305</v>
      </c>
      <c r="AK15" s="28"/>
      <c r="AL15" s="26" t="n">
        <f aca="false">[1]Other!K11</f>
        <v>0</v>
      </c>
      <c r="AM15" s="27"/>
      <c r="AN15" s="28"/>
      <c r="AO15" s="26" t="n">
        <f aca="false">INDEX(WestBCArray,MATCH($A15,WestBCColumn,0),MATCH('[1]Macro Page'!$B$73,WestBCRow,0))+INDEX(ABArray,MATCH($A15,ABColumn,0),MATCH('[1]Macro Page'!$B$73,ABRow,0))+[1]Other!I11</f>
        <v>19.66</v>
      </c>
      <c r="AP15" s="27" t="n">
        <f aca="false">INDEX([1]Mids!$A$7:$BH$271,MATCH($A15,[1]Mids!$A$7:$A$271,0),MATCH('[1]Macro Page'!$B$27,[1]Mids!$A$7:$XFD$7,0))</f>
        <v>-0.415331797490329</v>
      </c>
      <c r="AQ15" s="28"/>
      <c r="AR15" s="29"/>
      <c r="AS15" s="26" t="e">
        <f aca="false">INDEX(WestBCArray,MATCH($A15,WestBCColumn,0),MATCH('[1]Macro Page'!$A$40,WestBCRow,0))+INDEX(ABArray,MATCH($A15,ABColumn,0),MATCH('[1]Macro Page'!$A$40,ABRow,0))+INDEX(OpSwapArray,MATCH($A15,OpSwapColumn,0),MATCH('[1]Macro Page'!$A$40,OpSwapRow,0))+INDEX(OpOptArray,MATCH($A15,OpOptColumn,0),MATCH('[1]Macro Page'!$A$40,OpOptRow,0))+INDEX(OpOptArray,MATCH($A15,OpOptColumn,0),MATCH('[1]Macro Page'!$B$75,OpOptRow,0))+INDEX(OpOptArray,MATCH($A15,OpOptColumn,0),MATCH('[1]Macro Page'!$B$96,OpOptRow,0))+INDEX(EDArray,MATCH($A15,EDColumn,0),MATCH('[1]Macro Page'!$A$40,EDRow,0))+INDEX(ExoticArray,MATCH($A15,ExoticColumn,0),MATCH('[1]Macro Page'!$A$116,ExoticRow,0))+[1]Other!J11+(VLOOKUP($A15,OPGDArray,9))+INDEX(IMoptArray,MATCH($A15,IMoptColumn,0),MATCH('[1]Macro Page'!$A$40,IMoptRow,0))+INDEX(PowerArray,MATCH($A15,POwerColumn,0),MATCH('[1]Macro Page'!$A$40,POwerRow,0))</f>
        <v>#VALUE!</v>
      </c>
      <c r="AT15" s="27" t="n">
        <f aca="false">INDEX([1]Mids!$A$7:$BH$271,MATCH($A15,[1]Mids!$A$7:$A$271,0),MATCH('[1]Macro Page'!$B$24,[1]Mids!$A$7:$XFD$7,0))</f>
        <v>2.536</v>
      </c>
      <c r="AU15" s="28"/>
      <c r="AV15" s="30" t="n">
        <f aca="false">INDEX(ABIndexArray,MATCH($A15,ABIndexColumn,0),MATCH('[1]Macro Page'!$A$90,ABIndexRow,0))+IF(ISERROR(INDEX(WestBCIndexArray,MATCH($A15,WestBCIndexColumn,0),MATCH('[1]Macro Page'!$A$90,WestBCIndexRow,0))),0,INDEX(WestBCIndexArray,MATCH($A15,WestBCIndexColumn,0),MATCH('[1]Macro Page'!$A$90,WestBCIndexRow,0)))+IF(ISERROR(VLOOKUP($A15,'[1]Op Index'!$A$15:$B$26,2,FALSE())),0,VLOOKUP($A15,'[1]Op Index'!$A$15:$B$26,2,FALSE()))+INDEX(EDIdxArray,MATCH($A15,EDIdxColumn,0),MATCH('[1]Macro Page'!$A$90,EDIdxRow,0))</f>
        <v>-453.05</v>
      </c>
      <c r="AW15" s="30" t="n">
        <f aca="false">INDEX(ABIndexArray,MATCH($A15,ABIndexColumn,0),MATCH('[1]Macro Page'!$A$91,ABIndexRow,0))+INDEX(EDIdxArray,MATCH($A15,EDIdxColumn,0),MATCH('[1]Macro Page'!$A$91,EDIdxRow,0))</f>
        <v>341.4</v>
      </c>
      <c r="AX15" s="30" t="n">
        <f aca="false">IF(ISERROR(INDEX(WestBCIndexArray,MATCH($A15,WestBCIndexColumn,0),MATCH('[1]Macro Page'!$A$72,WestBCIndexRow,0))),0,INDEX(WestBCIndexArray,MATCH($A15,WestBCIndexColumn,0),MATCH('[1]Macro Page'!$A$72,WestBCIndexRow,0)))+INDEX(ABIndexArray,MATCH($A15,ABIndexColumn,0),MATCH('[1]Macro Page'!$A$34,ABIndexRow,0))</f>
        <v>43.05</v>
      </c>
      <c r="AY15" s="30" t="n">
        <f aca="false">IF(ISERROR(INDEX(WestBCIndexArray,MATCH($A15,WestBCIndexColumn,0),MATCH('[1]Macro Page'!$A$81,WestBCIndexRow,0))),0,INDEX(WestBCIndexArray,MATCH($A15,WestBCIndexColumn,0),MATCH('[1]Macro Page'!$A$81,WestBCIndexRow,0)))</f>
        <v>4.84</v>
      </c>
      <c r="BA15" s="31"/>
      <c r="BB15" s="32" t="n">
        <v>37500</v>
      </c>
      <c r="BC15" s="30" t="n">
        <f aca="false">INDEX(ABArray,MATCH($A15,ABColumn,0),MATCH('[1]Macro Page'!$A$48,ABRow,0))</f>
        <v>-208.15</v>
      </c>
      <c r="BD15" s="30" t="n">
        <f aca="false">INDEX(ABArray,MATCH($A15,ABColumn,0),MATCH('[1]Macro Page'!$A$49,ABRow,0))</f>
        <v>-72.3</v>
      </c>
      <c r="BE15" s="30" t="n">
        <f aca="false">INDEX(ABArray,MATCH($A15,ABColumn,0),MATCH('[1]Macro Page'!$A$51,ABRow,0))</f>
        <v>-90.35</v>
      </c>
      <c r="BF15" s="30" t="n">
        <f aca="false">SUM(BC15:BE15)</f>
        <v>-370.8</v>
      </c>
      <c r="BG15" s="29"/>
      <c r="BH15" s="30" t="n">
        <f aca="false">INDEX(ABArray,MATCH($A15,ABColumn,0),MATCH('[1]Macro Page'!$A$47,ABRow,0))</f>
        <v>-209.79</v>
      </c>
      <c r="BI15" s="30" t="e">
        <f aca="false">INDEX(ABArray,MATCH($A15,ABColumn,0),MATCH('[1]Macro Page'!$A$56,ABRow,0))</f>
        <v>#N/A</v>
      </c>
      <c r="BJ15" s="30" t="n">
        <f aca="false">INDEX(ABArray,MATCH($A15,ABColumn,0),MATCH('[1]Macro Page'!$A$58,ABRow,0))</f>
        <v>45.49</v>
      </c>
      <c r="BK15" s="30" t="n">
        <f aca="false">INDEX(ABArray,MATCH($A15,ABColumn,0),MATCH('[1]Macro Page'!$A$59,ABRow,0))</f>
        <v>11.85</v>
      </c>
      <c r="BL15" s="30" t="n">
        <f aca="false">INDEX(ABArray,MATCH($A15,ABColumn,0),MATCH('[1]Macro Page'!$A$55,ABRow,0))</f>
        <v>20.92</v>
      </c>
      <c r="BM15" s="30" t="n">
        <f aca="false">INDEX(ABArray,MATCH($A15,ABColumn,0),MATCH('[1]Macro Page'!$A$53,ABRow,0))</f>
        <v>-7.22</v>
      </c>
    </row>
    <row r="16" customFormat="false" ht="13.5" hidden="false" customHeight="false" outlineLevel="0" collapsed="false">
      <c r="A16" s="33" t="n">
        <v>37530</v>
      </c>
      <c r="B16" s="43" t="n">
        <f aca="false">INDEX(WestBCArray,MATCH($A16,WestBCColumn,0),MATCH('[1]Macro Page'!$A$34,WestBCRow,0))+INDEX(ABArray,MATCH($A16,ABColumn,0),MATCH('[1]Macro Page'!$A$34,ABRow,0))+INDEX(OpSwapArray,MATCH($A16,OpSwapColumn,0),MATCH('[1]Macro Page'!$A$34,OpSwapRow,0))+INDEX(OpOptArray,MATCH($A16,OpOptColumn,0),MATCH('[1]Macro Page'!$A$110,OpOptRow,0))+INDEX(ExoticArray,MATCH($A16,ExoticColumn,0),MATCH('[1]Macro Page'!$A$113,ExoticRow,0))+[1]Other!B12</f>
        <v>-180.815952712715</v>
      </c>
      <c r="C16" s="44" t="n">
        <f aca="false">INDEX([1]Mids!$A$7:$BH$271,MATCH($A16,[1]Mids!$A$7:$A$271,0),MATCH('[1]Macro Page'!$B$37,[1]Mids!$A$7:$XFD$7,0))</f>
        <v>-0.33</v>
      </c>
      <c r="D16" s="45"/>
      <c r="E16" s="43" t="n">
        <f aca="false">INDEX(WestBCArray,MATCH($A16,WestBCColumn,0),MATCH('[1]Macro Page'!$A$88,WestBCRow,0))+INDEX(ABArray,MATCH($A16,ABColumn,0),MATCH('[1]Macro Page'!$A$88,ABRow,0))+[1]Other!C12</f>
        <v>-15.28</v>
      </c>
      <c r="F16" s="44" t="n">
        <f aca="false">INDEX([1]Mids!$A$7:$BH$271,MATCH($A16,[1]Mids!$A$7:$A$271,0),MATCH('[1]Macro Page'!$B$36,[1]Mids!$A$7:$XFD$7,0))</f>
        <v>-0.11</v>
      </c>
      <c r="G16" s="45"/>
      <c r="H16" s="43" t="n">
        <f aca="false">INDEX(ABArray,MATCH($A16,ABColumn,0),MATCH('[1]Macro Page'!$A$42,ABRow,0))+INDEX(WestBCArray,MATCH($A16,WestBCColumn,0),MATCH('[1]Macro Page'!$A$42,WestBCRow,0))+INDEX(ExoticArray,MATCH($A16,ExoticColumn,0),MATCH('[1]Macro Page'!$A$114,ExoticRow,0))+[1]Other!D12</f>
        <v>0</v>
      </c>
      <c r="I16" s="44" t="n">
        <f aca="false">INDEX([1]Mids!$A$7:$BH$271,MATCH($A16,[1]Mids!$A$7:$A$271,0),MATCH('[1]Macro Page'!$B$39,[1]Mids!$A$7:$XFD$7,0))</f>
        <v>0</v>
      </c>
      <c r="J16" s="45"/>
      <c r="K16" s="26" t="n">
        <f aca="false">IF(ISERROR(INDEX(WestBCArray,MATCH($A16,WestBCColumn,0),MATCH('[1]Macro Page'!$A$35,WestBCRow,0))),0,INDEX(WestBCArray,MATCH($A16,WestBCColumn,0),MATCH('[1]Macro Page'!$A$35,WestBCRow,0)))+IF(ISERROR(INDEX(ABArray,MATCH($A16,ABColumn,0),MATCH('[1]Macro Page'!$A$35,ABRow,0))),0,INDEX(ABArray,MATCH($A16,ABColumn,0),MATCH('[1]Macro Page'!$A$35,ABRow,0)))</f>
        <v>0</v>
      </c>
      <c r="L16" s="44" t="n">
        <f aca="false">INDEX([1]Mids!$A$7:$BH$271,MATCH($A16,[1]Mids!$A$7:$A$271,0),MATCH('[1]Macro Page'!$B$35,[1]Mids!$A$7:$XFD$7,0))</f>
        <v>-0.52</v>
      </c>
      <c r="M16" s="45"/>
      <c r="N16" s="43" t="e">
        <f aca="false">INDEX(WestBCArray,MATCH($A16,WestBCColumn,0),MATCH('[1]Macro Page'!$A$24,WestBCRow,0))+INDEX(ABArray,MATCH($A16,ABColumn,0),MATCH('[1]Macro Page'!$A$24,ABRow,0))+INDEX(OpSwapArray,MATCH($A16,OpSwapColumn,0),MATCH('[1]Macro Page'!$A$24,OpSwapRow,0))+INDEX(OpOptArray,MATCH($A16,OpOptColumn,0),MATCH('[1]Macro Page'!$B$75,OpOptRow,0))+INDEX(EDArray,MATCH($A16,EDColumn,0),MATCH('[1]Macro Page'!$A$24,EDRow,0))+INDEX(ExoticArray,MATCH($A16,ExoticColumn,0),MATCH('[1]Macro Page'!$A$112,ExoticRow,0))+(VLOOKUP($A16,OPGDArray,9))+[1]Other!F12+INDEX(IMoptArray,MATCH($A16,IMoptColumn,0),MATCH('[1]Macro Page'!$A$24,IMoptRow,0))+INDEX(PowerArray,MATCH($A16,POwerColumn,0),MATCH('[1]Macro Page'!$A$24,POwerRow,0))</f>
        <v>#VALUE!</v>
      </c>
      <c r="O16" s="44" t="n">
        <f aca="false">INDEX([1]Mids!$A$7:$BH$271,MATCH($A16,[1]Mids!$A$7:$A$271,0),MATCH('[1]Macro Page'!$B$25,[1]Mids!$A$7:$XFD$7,0))</f>
        <v>-0.395</v>
      </c>
      <c r="P16" s="45"/>
      <c r="Q16" s="43" t="n">
        <f aca="false">INDEX(ABArray,MATCH($A16,ABColumn,0),MATCH('[1]Macro Page'!$B$110,ABRow,0))+INDEX(EDArray,MATCH($A16,EDColumn,0),MATCH('[1]Macro Page'!$B$110,EDRow,0))</f>
        <v>7.16</v>
      </c>
      <c r="R16" s="43" t="n">
        <f aca="false">INDEX(ABArray,MATCH($A16,ABColumn,0),MATCH('[1]Macro Page'!$B$111,ABRow,0))+INDEX(EDArray,MATCH($A16,EDColumn,0),MATCH('[1]Macro Page'!$B$111,EDRow,0))</f>
        <v>-1.29</v>
      </c>
      <c r="S16" s="43" t="n">
        <f aca="false">INDEX(ABArray,MATCH($A16,ABColumn,0),MATCH('[1]Macro Page'!$B$112,ABRow,0))</f>
        <v>-28.08</v>
      </c>
      <c r="T16" s="43" t="n">
        <f aca="false">INDEX(ABArray,MATCH($A16,ABColumn,0),MATCH('[1]Macro Page'!$B$113,ABRow,0))</f>
        <v>6.13</v>
      </c>
      <c r="U16" s="43" t="n">
        <f aca="false">INDEX(ABArray,MATCH($A16,ABColumn,0),MATCH('[1]Macro Page'!$B$114,ABRow,0))+INDEX(EDArray,MATCH($A16,EDColumn,0),MATCH('[1]Macro Page'!$B$114,EDRow,0))</f>
        <v>-0.36</v>
      </c>
      <c r="V16" s="43" t="n">
        <f aca="false">INDEX(ABArray,MATCH($A16,ABColumn,0),MATCH('[1]Macro Page'!$B$115,ABRow,0))</f>
        <v>28.42</v>
      </c>
      <c r="W16" s="43" t="n">
        <f aca="false">INDEX(ABArray,MATCH($A16,ABColumn,0),MATCH('[1]Macro Page'!$B$116,ABRow,0))</f>
        <v>-30.56</v>
      </c>
      <c r="X16" s="43" t="n">
        <f aca="false">INDEX(ABArray,MATCH($A16,ABColumn,0),MATCH('[1]Macro Page'!$B$117,ABRow,0))</f>
        <v>196.57</v>
      </c>
      <c r="Y16" s="43" t="n">
        <f aca="false">INDEX(ABArray,MATCH($A16,ABColumn,0),MATCH('[1]Macro Page'!$B$109,ABRow,0))</f>
        <v>43.54</v>
      </c>
      <c r="Z16" s="43" t="e">
        <f aca="false">INDEX(ABArray,MATCH($A16,ABColumn,0),MATCH('[1]Macro Page'!$A$89,ABRow,0))+INDEX(EDArray,MATCH($A16,EDColumn,0),MATCH('[1]Macro Page'!$A$24,EDRow,0))+INDEX(ExoticArray,MATCH($A16,ExoticColumn,0),MATCH('[1]Macro Page'!$A$115,ExoticRow,0))+INDEX(ABArray,MATCH($A16,ABColumn,0),MATCH('[1]Macro Page'!$B$109,ABRow,0))</f>
        <v>#VALUE!</v>
      </c>
      <c r="AA16" s="44" t="n">
        <f aca="false">INDEX([1]Mids!$A$7:$BH$271,MATCH($A16,[1]Mids!$A$7:$A$271,0),MATCH('[1]Macro Page'!$B$32,[1]Mids!$A$7:$XFD$7,0))</f>
        <v>-0.0025</v>
      </c>
      <c r="AB16" s="45"/>
      <c r="AC16" s="43" t="n">
        <f aca="false">INDEX(ABArray,MATCH($A16,ABColumn,0),MATCH('[1]Macro Page'!$A$74,ABRow,0))</f>
        <v>-61.8</v>
      </c>
      <c r="AD16" s="44" t="n">
        <f aca="false">INDEX([1]Mids!$A$7:$BH$271,MATCH($A16,[1]Mids!$A$7:$A$271,0),MATCH('[1]Macro Page'!$B$42,[1]Mids!$A$7:$XFD$7,0))</f>
        <v>-0.105</v>
      </c>
      <c r="AE16" s="45"/>
      <c r="AF16" s="43" t="e">
        <f aca="false">[1]Other!H12</f>
        <v>#N/A</v>
      </c>
      <c r="AG16" s="44" t="n">
        <f aca="false">INDEX([1]Mids!$A$7:$BH$271,MATCH($A16,[1]Mids!$A$7:$A$271,0),MATCH('[1]Macro Page'!$B$28,[1]Mids!$A$7:$XFD$7,0))</f>
        <v>0.03125</v>
      </c>
      <c r="AH16" s="45"/>
      <c r="AI16" s="43" t="n">
        <f aca="false">[1]Other!G12</f>
        <v>0</v>
      </c>
      <c r="AJ16" s="44" t="n">
        <f aca="false">INDEX([1]Mids!$A$7:$BH$271,MATCH($A16,[1]Mids!$A$7:$A$271,0),MATCH('[1]Macro Page'!$B$63,[1]Mids!$A$7:$XFD$7,0))</f>
        <v>0.305</v>
      </c>
      <c r="AK16" s="45"/>
      <c r="AL16" s="43" t="n">
        <f aca="false">[1]Other!K12</f>
        <v>0</v>
      </c>
      <c r="AM16" s="44"/>
      <c r="AN16" s="45"/>
      <c r="AO16" s="43" t="n">
        <f aca="false">INDEX(WestBCArray,MATCH($A16,WestBCColumn,0),MATCH('[1]Macro Page'!$B$73,WestBCRow,0))+INDEX(ABArray,MATCH($A16,ABColumn,0),MATCH('[1]Macro Page'!$B$73,ABRow,0))+[1]Other!I12</f>
        <v>20.27</v>
      </c>
      <c r="AP16" s="44" t="n">
        <f aca="false">INDEX([1]Mids!$A$7:$BH$271,MATCH($A16,[1]Mids!$A$7:$A$271,0),MATCH('[1]Macro Page'!$B$27,[1]Mids!$A$7:$XFD$7,0))</f>
        <v>-0.355328689693198</v>
      </c>
      <c r="AQ16" s="45"/>
      <c r="AR16" s="29"/>
      <c r="AS16" s="43" t="e">
        <f aca="false">INDEX(WestBCArray,MATCH($A16,WestBCColumn,0),MATCH('[1]Macro Page'!$A$40,WestBCRow,0))+INDEX(ABArray,MATCH($A16,ABColumn,0),MATCH('[1]Macro Page'!$A$40,ABRow,0))+INDEX(OpSwapArray,MATCH($A16,OpSwapColumn,0),MATCH('[1]Macro Page'!$A$40,OpSwapRow,0))+INDEX(OpOptArray,MATCH($A16,OpOptColumn,0),MATCH('[1]Macro Page'!$A$40,OpOptRow,0))+INDEX(OpOptArray,MATCH($A16,OpOptColumn,0),MATCH('[1]Macro Page'!$B$75,OpOptRow,0))+INDEX(OpOptArray,MATCH($A16,OpOptColumn,0),MATCH('[1]Macro Page'!$B$96,OpOptRow,0))+INDEX(EDArray,MATCH($A16,EDColumn,0),MATCH('[1]Macro Page'!$A$40,EDRow,0))+INDEX(ExoticArray,MATCH($A16,ExoticColumn,0),MATCH('[1]Macro Page'!$A$116,ExoticRow,0))+[1]Other!J12+(VLOOKUP($A16,OPGDArray,9))+INDEX(IMoptArray,MATCH($A16,IMoptColumn,0),MATCH('[1]Macro Page'!$A$40,IMoptRow,0))+INDEX(PowerArray,MATCH($A16,POwerColumn,0),MATCH('[1]Macro Page'!$A$40,POwerRow,0))</f>
        <v>#VALUE!</v>
      </c>
      <c r="AT16" s="44" t="n">
        <f aca="false">INDEX([1]Mids!$A$7:$BH$271,MATCH($A16,[1]Mids!$A$7:$A$271,0),MATCH('[1]Macro Page'!$B$24,[1]Mids!$A$7:$XFD$7,0))</f>
        <v>2.558</v>
      </c>
      <c r="AU16" s="45"/>
      <c r="AV16" s="34" t="n">
        <f aca="false">INDEX(ABIndexArray,MATCH($A16,ABIndexColumn,0),MATCH('[1]Macro Page'!$A$90,ABIndexRow,0))+IF(ISERROR(INDEX(WestBCIndexArray,MATCH($A16,WestBCIndexColumn,0),MATCH('[1]Macro Page'!$A$90,WestBCIndexRow,0))),0,INDEX(WestBCIndexArray,MATCH($A16,WestBCIndexColumn,0),MATCH('[1]Macro Page'!$A$90,WestBCIndexRow,0)))+IF(ISERROR(VLOOKUP($A16,'[1]Op Index'!$A$15:$B$26,2,FALSE())),0,VLOOKUP($A16,'[1]Op Index'!$A$15:$B$26,2,FALSE()))+INDEX(EDIdxArray,MATCH($A16,EDIdxColumn,0),MATCH('[1]Macro Page'!$A$90,EDIdxRow,0))</f>
        <v>-475.45</v>
      </c>
      <c r="AW16" s="34" t="n">
        <f aca="false">INDEX(ABIndexArray,MATCH($A16,ABIndexColumn,0),MATCH('[1]Macro Page'!$A$91,ABIndexRow,0))+INDEX(EDIdxArray,MATCH($A16,EDIdxColumn,0),MATCH('[1]Macro Page'!$A$91,EDIdxRow,0))</f>
        <v>352.16</v>
      </c>
      <c r="AX16" s="34" t="n">
        <f aca="false">IF(ISERROR(INDEX(WestBCIndexArray,MATCH($A16,WestBCIndexColumn,0),MATCH('[1]Macro Page'!$A$72,WestBCIndexRow,0))),0,INDEX(WestBCIndexArray,MATCH($A16,WestBCIndexColumn,0),MATCH('[1]Macro Page'!$A$72,WestBCIndexRow,0)))+INDEX(ABIndexArray,MATCH($A16,ABIndexColumn,0),MATCH('[1]Macro Page'!$A$34,ABIndexRow,0))</f>
        <v>44.4</v>
      </c>
      <c r="AY16" s="34" t="n">
        <f aca="false">IF(ISERROR(INDEX(WestBCIndexArray,MATCH($A16,WestBCIndexColumn,0),MATCH('[1]Macro Page'!$A$81,WestBCIndexRow,0))),0,INDEX(WestBCIndexArray,MATCH($A16,WestBCIndexColumn,0),MATCH('[1]Macro Page'!$A$81,WestBCIndexRow,0)))</f>
        <v>5</v>
      </c>
      <c r="BA16" s="31"/>
      <c r="BB16" s="35" t="n">
        <v>37530</v>
      </c>
      <c r="BC16" s="34" t="n">
        <f aca="false">INDEX(ABArray,MATCH($A16,ABColumn,0),MATCH('[1]Macro Page'!$A$48,ABRow,0))</f>
        <v>-214.71</v>
      </c>
      <c r="BD16" s="34" t="n">
        <f aca="false">INDEX(ABArray,MATCH($A16,ABColumn,0),MATCH('[1]Macro Page'!$A$49,ABRow,0))</f>
        <v>-74.58</v>
      </c>
      <c r="BE16" s="34" t="n">
        <f aca="false">INDEX(ABArray,MATCH($A16,ABColumn,0),MATCH('[1]Macro Page'!$A$51,ABRow,0))</f>
        <v>-93.2</v>
      </c>
      <c r="BF16" s="34" t="n">
        <f aca="false">SUM(BC16:BE16)</f>
        <v>-382.49</v>
      </c>
      <c r="BG16" s="29"/>
      <c r="BH16" s="34" t="n">
        <f aca="false">INDEX(ABArray,MATCH($A16,ABColumn,0),MATCH('[1]Macro Page'!$A$47,ABRow,0))</f>
        <v>-216.4</v>
      </c>
      <c r="BI16" s="34" t="e">
        <f aca="false">INDEX(ABArray,MATCH($A16,ABColumn,0),MATCH('[1]Macro Page'!$A$56,ABRow,0))</f>
        <v>#N/A</v>
      </c>
      <c r="BJ16" s="34" t="n">
        <f aca="false">INDEX(ABArray,MATCH($A16,ABColumn,0),MATCH('[1]Macro Page'!$A$58,ABRow,0))</f>
        <v>46.93</v>
      </c>
      <c r="BK16" s="34" t="n">
        <f aca="false">INDEX(ABArray,MATCH($A16,ABColumn,0),MATCH('[1]Macro Page'!$A$59,ABRow,0))</f>
        <v>12.22</v>
      </c>
      <c r="BL16" s="34" t="n">
        <f aca="false">INDEX(ABArray,MATCH($A16,ABColumn,0),MATCH('[1]Macro Page'!$A$55,ABRow,0))</f>
        <v>21.58</v>
      </c>
      <c r="BM16" s="34" t="n">
        <f aca="false">INDEX(ABArray,MATCH($A16,ABColumn,0),MATCH('[1]Macro Page'!$A$53,ABRow,0))</f>
        <v>-7.44</v>
      </c>
    </row>
    <row r="17" customFormat="false" ht="13.5" hidden="false" customHeight="false" outlineLevel="0" collapsed="false">
      <c r="A17" s="46" t="n">
        <v>37561</v>
      </c>
      <c r="B17" s="37" t="n">
        <f aca="false">INDEX(WestBCArray,MATCH($A17,WestBCColumn,0),MATCH('[1]Macro Page'!$A$34,WestBCRow,0))+INDEX(ABArray,MATCH($A17,ABColumn,0),MATCH('[1]Macro Page'!$A$34,ABRow,0))+INDEX(OpSwapArray,MATCH($A17,OpSwapColumn,0),MATCH('[1]Macro Page'!$A$34,OpSwapRow,0))+INDEX(OpOptArray,MATCH($A17,OpOptColumn,0),MATCH('[1]Macro Page'!$A$110,OpOptRow,0))+INDEX(ExoticArray,MATCH($A17,ExoticColumn,0),MATCH('[1]Macro Page'!$A$113,ExoticRow,0))+[1]Other!B13</f>
        <v>14.76</v>
      </c>
      <c r="C17" s="38" t="n">
        <f aca="false">INDEX([1]Mids!$A$7:$BH$271,MATCH($A17,[1]Mids!$A$7:$A$271,0),MATCH('[1]Macro Page'!$B$37,[1]Mids!$A$7:$XFD$7,0))</f>
        <v>-0.045</v>
      </c>
      <c r="D17" s="47" t="n">
        <f aca="false">AVERAGE(C17:C28)</f>
        <v>-0.137916666666667</v>
      </c>
      <c r="E17" s="37" t="n">
        <f aca="false">INDEX(WestBCArray,MATCH($A17,WestBCColumn,0),MATCH('[1]Macro Page'!$A$88,WestBCRow,0))+INDEX(ABArray,MATCH($A17,ABColumn,0),MATCH('[1]Macro Page'!$A$88,ABRow,0))+[1]Other!C13</f>
        <v>-14.76</v>
      </c>
      <c r="F17" s="38" t="n">
        <f aca="false">INDEX([1]Mids!$A$7:$BH$271,MATCH($A17,[1]Mids!$A$7:$A$271,0),MATCH('[1]Macro Page'!$B$36,[1]Mids!$A$7:$XFD$7,0))</f>
        <v>0.055</v>
      </c>
      <c r="G17" s="47" t="n">
        <f aca="false">AVERAGE(F17:F28)</f>
        <v>0.0229166666666667</v>
      </c>
      <c r="H17" s="37" t="n">
        <f aca="false">INDEX(ABArray,MATCH($A17,ABColumn,0),MATCH('[1]Macro Page'!$A$42,ABRow,0))+INDEX(WestBCArray,MATCH($A17,WestBCColumn,0),MATCH('[1]Macro Page'!$A$42,WestBCRow,0))+INDEX(ExoticArray,MATCH($A17,ExoticColumn,0),MATCH('[1]Macro Page'!$A$114,ExoticRow,0))+[1]Other!D13</f>
        <v>0</v>
      </c>
      <c r="I17" s="38" t="n">
        <f aca="false">INDEX([1]Mids!$A$7:$BH$271,MATCH($A17,[1]Mids!$A$7:$A$271,0),MATCH('[1]Macro Page'!$B$39,[1]Mids!$A$7:$XFD$7,0))</f>
        <v>0.015</v>
      </c>
      <c r="J17" s="47" t="n">
        <f aca="false">AVERAGE(I17:I28)</f>
        <v>0.03</v>
      </c>
      <c r="K17" s="26" t="n">
        <f aca="false">IF(ISERROR(INDEX(WestBCArray,MATCH($A17,WestBCColumn,0),MATCH('[1]Macro Page'!$A$35,WestBCRow,0))),0,INDEX(WestBCArray,MATCH($A17,WestBCColumn,0),MATCH('[1]Macro Page'!$A$35,WestBCRow,0)))+IF(ISERROR(INDEX(ABArray,MATCH($A17,ABColumn,0),MATCH('[1]Macro Page'!$A$35,ABRow,0))),0,INDEX(ABArray,MATCH($A17,ABColumn,0),MATCH('[1]Macro Page'!$A$35,ABRow,0)))</f>
        <v>0</v>
      </c>
      <c r="L17" s="38" t="n">
        <f aca="false">INDEX([1]Mids!$A$7:$BH$271,MATCH($A17,[1]Mids!$A$7:$A$271,0),MATCH('[1]Macro Page'!$B$35,[1]Mids!$A$7:$XFD$7,0))</f>
        <v>-0.28</v>
      </c>
      <c r="M17" s="47" t="n">
        <f aca="false">AVERAGE(L17:L28)</f>
        <v>-0.373333333333333</v>
      </c>
      <c r="N17" s="37" t="e">
        <f aca="false">INDEX(WestBCArray,MATCH($A17,WestBCColumn,0),MATCH('[1]Macro Page'!$A$24,WestBCRow,0))+INDEX(ABArray,MATCH($A17,ABColumn,0),MATCH('[1]Macro Page'!$A$24,ABRow,0))+INDEX(OpSwapArray,MATCH($A17,OpSwapColumn,0),MATCH('[1]Macro Page'!$A$24,OpSwapRow,0))+INDEX(OpOptArray,MATCH($A17,OpOptColumn,0),MATCH('[1]Macro Page'!$B$75,OpOptRow,0))+INDEX(EDArray,MATCH($A17,EDColumn,0),MATCH('[1]Macro Page'!$A$24,EDRow,0))+INDEX(ExoticArray,MATCH($A17,ExoticColumn,0),MATCH('[1]Macro Page'!$A$112,ExoticRow,0))+(VLOOKUP($A17,OPGDArray,9))+[1]Other!F13+INDEX(PowerArray,MATCH($A17,POwerColumn,0),MATCH('[1]Macro Page'!$A$24,POwerRow,0))</f>
        <v>#VALUE!</v>
      </c>
      <c r="O17" s="38" t="n">
        <f aca="false">INDEX([1]Mids!$A$7:$BH$271,MATCH($A17,[1]Mids!$A$7:$A$271,0),MATCH('[1]Macro Page'!$B$25,[1]Mids!$A$7:$XFD$7,0))</f>
        <v>-0.355</v>
      </c>
      <c r="P17" s="47" t="n">
        <f aca="false">AVERAGE(O17:O28)</f>
        <v>-0.357916666666667</v>
      </c>
      <c r="Q17" s="37" t="n">
        <f aca="false">INDEX(ABArray,MATCH($A17,ABColumn,0),MATCH('[1]Macro Page'!$B$110,ABRow,0))+INDEX(EDArray,MATCH($A17,EDColumn,0),MATCH('[1]Macro Page'!$B$110,EDRow,0))</f>
        <v>5.9</v>
      </c>
      <c r="R17" s="37" t="n">
        <f aca="false">INDEX(ABArray,MATCH($A17,ABColumn,0),MATCH('[1]Macro Page'!$B$111,ABRow,0))+INDEX(EDArray,MATCH($A17,EDColumn,0),MATCH('[1]Macro Page'!$B$111,EDRow,0))</f>
        <v>-13.97</v>
      </c>
      <c r="S17" s="37" t="n">
        <f aca="false">INDEX(ABArray,MATCH($A17,ABColumn,0),MATCH('[1]Macro Page'!$B$112,ABRow,0))</f>
        <v>-27.12</v>
      </c>
      <c r="T17" s="37" t="n">
        <f aca="false">INDEX(ABArray,MATCH($A17,ABColumn,0),MATCH('[1]Macro Page'!$B$113,ABRow,0))</f>
        <v>0</v>
      </c>
      <c r="U17" s="37" t="n">
        <f aca="false">INDEX(ABArray,MATCH($A17,ABColumn,0),MATCH('[1]Macro Page'!$B$114,ABRow,0))+INDEX(EDArray,MATCH($A17,EDColumn,0),MATCH('[1]Macro Page'!$B$114,EDRow,0))</f>
        <v>-0.34</v>
      </c>
      <c r="V17" s="37" t="n">
        <f aca="false">INDEX(ABArray,MATCH($A17,ABColumn,0),MATCH('[1]Macro Page'!$B$115,ABRow,0))</f>
        <v>27.45</v>
      </c>
      <c r="W17" s="37" t="n">
        <f aca="false">INDEX(ABArray,MATCH($A17,ABColumn,0),MATCH('[1]Macro Page'!$B$116,ABRow,0))</f>
        <v>-29.52</v>
      </c>
      <c r="X17" s="37" t="n">
        <f aca="false">INDEX(ABArray,MATCH($A17,ABColumn,0),MATCH('[1]Macro Page'!$B$117,ABRow,0))</f>
        <v>189.86</v>
      </c>
      <c r="Y17" s="37" t="n">
        <f aca="false">INDEX(ABArray,MATCH($A17,ABColumn,0),MATCH('[1]Macro Page'!$B$109,ABRow,0))</f>
        <v>14.94</v>
      </c>
      <c r="Z17" s="37" t="e">
        <f aca="false">INDEX(ABArray,MATCH($A17,ABColumn,0),MATCH('[1]Macro Page'!$A$89,ABRow,0))+INDEX(EDArray,MATCH($A17,EDColumn,0),MATCH('[1]Macro Page'!$A$24,EDRow,0))+INDEX(ExoticArray,MATCH($A17,ExoticColumn,0),MATCH('[1]Macro Page'!$A$115,ExoticRow,0))+INDEX(ABArray,MATCH($A17,ABColumn,0),MATCH('[1]Macro Page'!$B$109,ABRow,0))</f>
        <v>#VALUE!</v>
      </c>
      <c r="AA17" s="38" t="n">
        <f aca="false">INDEX([1]Mids!$A$7:$BH$271,MATCH($A17,[1]Mids!$A$7:$A$271,0),MATCH('[1]Macro Page'!$B$32,[1]Mids!$A$7:$XFD$7,0))</f>
        <v>0.095</v>
      </c>
      <c r="AB17" s="47" t="n">
        <f aca="false">AVERAGE(AA17:AA28)</f>
        <v>0.0570833333333333</v>
      </c>
      <c r="AC17" s="37" t="n">
        <f aca="false">INDEX(ABArray,MATCH($A17,ABColumn,0),MATCH('[1]Macro Page'!$A$74,ABRow,0))</f>
        <v>-59.69</v>
      </c>
      <c r="AD17" s="38" t="n">
        <f aca="false">INDEX([1]Mids!$A$7:$BH$271,MATCH($A17,[1]Mids!$A$7:$A$271,0),MATCH('[1]Macro Page'!$B$42,[1]Mids!$A$7:$XFD$7,0))</f>
        <v>-0.005</v>
      </c>
      <c r="AE17" s="47" t="n">
        <f aca="false">AVERAGE(AD17:AD28)</f>
        <v>-0.061875</v>
      </c>
      <c r="AF17" s="37" t="e">
        <f aca="false">[1]Other!H13</f>
        <v>#N/A</v>
      </c>
      <c r="AG17" s="38" t="n">
        <f aca="false">INDEX([1]Mids!$A$7:$BH$271,MATCH($A17,[1]Mids!$A$7:$A$271,0),MATCH('[1]Macro Page'!$B$28,[1]Mids!$A$7:$XFD$7,0))</f>
        <v>0.18</v>
      </c>
      <c r="AH17" s="47" t="n">
        <f aca="false">AVERAGE(AG17:AG28)</f>
        <v>0.1428125</v>
      </c>
      <c r="AI17" s="37" t="n">
        <f aca="false">[1]Other!G13</f>
        <v>0</v>
      </c>
      <c r="AJ17" s="38" t="n">
        <f aca="false">INDEX([1]Mids!$A$7:$BH$271,MATCH($A17,[1]Mids!$A$7:$A$271,0),MATCH('[1]Macro Page'!$B$63,[1]Mids!$A$7:$XFD$7,0))</f>
        <v>1.0075</v>
      </c>
      <c r="AK17" s="47" t="n">
        <f aca="false">AVERAGE(AJ17:AJ28)</f>
        <v>0.607916666666667</v>
      </c>
      <c r="AL17" s="37" t="n">
        <f aca="false">[1]Other!K13</f>
        <v>0</v>
      </c>
      <c r="AM17" s="38"/>
      <c r="AN17" s="47" t="e">
        <f aca="false">AVERAGE(AM17:AM28)</f>
        <v>#DIV/0!</v>
      </c>
      <c r="AO17" s="37" t="n">
        <f aca="false">INDEX(WestBCArray,MATCH($A17,WestBCColumn,0),MATCH('[1]Macro Page'!$B$73,WestBCRow,0))+INDEX(ABArray,MATCH($A17,ABColumn,0),MATCH('[1]Macro Page'!$B$73,ABRow,0))+[1]Other!I13</f>
        <v>5.59</v>
      </c>
      <c r="AP17" s="38" t="n">
        <f aca="false">INDEX([1]Mids!$A$7:$BH$271,MATCH($A17,[1]Mids!$A$7:$A$271,0),MATCH('[1]Macro Page'!$B$27,[1]Mids!$A$7:$XFD$7,0))</f>
        <v>-0.155</v>
      </c>
      <c r="AQ17" s="47" t="n">
        <f aca="false">AVERAGE(AP17:AP28)</f>
        <v>-0.228218006195442</v>
      </c>
      <c r="AR17" s="29"/>
      <c r="AS17" s="37" t="e">
        <f aca="false">INDEX(WestBCArray,MATCH($A17,WestBCColumn,0),MATCH('[1]Macro Page'!$A$40,WestBCRow,0))+INDEX(ABArray,MATCH($A17,ABColumn,0),MATCH('[1]Macro Page'!$A$40,ABRow,0))+INDEX(OpSwapArray,MATCH($A17,OpSwapColumn,0),MATCH('[1]Macro Page'!$A$40,OpSwapRow,0))+INDEX(OpOptArray,MATCH($A17,OpOptColumn,0),MATCH('[1]Macro Page'!$A$40,OpOptRow,0))+INDEX(OpOptArray,MATCH($A17,OpOptColumn,0),MATCH('[1]Macro Page'!$B$75,OpOptRow,0))+INDEX(OpOptArray,MATCH($A17,OpOptColumn,0),MATCH('[1]Macro Page'!$B$96,OpOptRow,0))+INDEX(EDArray,MATCH($A17,EDColumn,0),MATCH('[1]Macro Page'!$A$40,EDRow,0))+INDEX(ExoticArray,MATCH($A17,ExoticColumn,0),MATCH('[1]Macro Page'!$A$116,ExoticRow,0))+[1]Other!J13+(VLOOKUP($A17,OPGDArray,9))+INDEX(PowerArray,MATCH($A17,POwerColumn,0),MATCH('[1]Macro Page'!$A$40,POwerRow,0))</f>
        <v>#VALUE!</v>
      </c>
      <c r="AT17" s="38" t="n">
        <f aca="false">INDEX([1]Mids!$A$7:$BH$271,MATCH($A17,[1]Mids!$A$7:$A$271,0),MATCH('[1]Macro Page'!$B$24,[1]Mids!$A$7:$XFD$7,0))</f>
        <v>2.763</v>
      </c>
      <c r="AU17" s="47" t="n">
        <f aca="false">AVERAGE(AT17:AT28)</f>
        <v>2.90083333333333</v>
      </c>
      <c r="AV17" s="40" t="n">
        <f aca="false">INDEX(ABIndexArray,MATCH($A17,ABIndexColumn,0),MATCH('[1]Macro Page'!$A$90,ABIndexRow,0))+IF(ISERROR(INDEX(WestBCIndexArray,MATCH($A17,WestBCIndexColumn,0),MATCH('[1]Macro Page'!$A$90,WestBCIndexRow,0))),0,INDEX(WestBCIndexArray,MATCH($A17,WestBCIndexColumn,0),MATCH('[1]Macro Page'!$A$90,WestBCIndexRow,0)))+IF(ISERROR(VLOOKUP($A17,'[1]Op Index'!$A$15:$B$26,2,FALSE())),0,VLOOKUP($A17,'[1]Op Index'!$A$15:$B$26,2,FALSE()))+INDEX(EDIdxArray,MATCH($A17,EDIdxColumn,0),MATCH('[1]Macro Page'!$A$90,EDIdxRow,0))</f>
        <v>-128.65</v>
      </c>
      <c r="AW17" s="40" t="n">
        <f aca="false">INDEX(ABIndexArray,MATCH($A17,ABIndexColumn,0),MATCH('[1]Macro Page'!$A$91,ABIndexRow,0))+INDEX(EDIdxArray,MATCH($A17,EDIdxColumn,0),MATCH('[1]Macro Page'!$A$91,EDIdxRow,0))</f>
        <v>121.1</v>
      </c>
      <c r="AX17" s="40" t="n">
        <f aca="false">IF(ISERROR(INDEX(WestBCIndexArray,MATCH($A17,WestBCIndexColumn,0),MATCH('[1]Macro Page'!$A$72,WestBCIndexRow,0))),0,INDEX(WestBCIndexArray,MATCH($A17,WestBCIndexColumn,0),MATCH('[1]Macro Page'!$A$72,WestBCIndexRow,0)))+INDEX(ABIndexArray,MATCH($A17,ABIndexColumn,0),MATCH('[1]Macro Page'!$A$34,ABIndexRow,0))</f>
        <v>45.38</v>
      </c>
      <c r="AY17" s="40" t="n">
        <f aca="false">IF(ISERROR(INDEX(WestBCIndexArray,MATCH($A17,WestBCIndexColumn,0),MATCH('[1]Macro Page'!$A$81,WestBCIndexRow,0))),0,INDEX(WestBCIndexArray,MATCH($A17,WestBCIndexColumn,0),MATCH('[1]Macro Page'!$A$81,WestBCIndexRow,0)))</f>
        <v>5.59</v>
      </c>
      <c r="BA17" s="31"/>
      <c r="BB17" s="41" t="n">
        <v>37561</v>
      </c>
      <c r="BC17" s="40" t="n">
        <f aca="false">INDEX(ABArray,MATCH($A17,ABColumn,0),MATCH('[1]Macro Page'!$A$48,ABRow,0))</f>
        <v>-176.43</v>
      </c>
      <c r="BD17" s="40" t="n">
        <f aca="false">INDEX(ABArray,MATCH($A17,ABColumn,0),MATCH('[1]Macro Page'!$A$49,ABRow,0))</f>
        <v>2.82</v>
      </c>
      <c r="BE17" s="40" t="n">
        <f aca="false">INDEX(ABArray,MATCH($A17,ABColumn,0),MATCH('[1]Macro Page'!$A$51,ABRow,0))</f>
        <v>-78.58</v>
      </c>
      <c r="BF17" s="40" t="n">
        <f aca="false">SUM(BC17:BE17)</f>
        <v>-252.19</v>
      </c>
      <c r="BG17" s="29"/>
      <c r="BH17" s="40" t="n">
        <f aca="false">INDEX(ABArray,MATCH($A17,ABColumn,0),MATCH('[1]Macro Page'!$A$47,ABRow,0))</f>
        <v>-178.46</v>
      </c>
      <c r="BI17" s="40" t="e">
        <f aca="false">INDEX(ABArray,MATCH($A17,ABColumn,0),MATCH('[1]Macro Page'!$A$56,ABRow,0))</f>
        <v>#N/A</v>
      </c>
      <c r="BJ17" s="40" t="n">
        <f aca="false">INDEX(ABArray,MATCH($A17,ABColumn,0),MATCH('[1]Macro Page'!$A$58,ABRow,0))</f>
        <v>29.09</v>
      </c>
      <c r="BK17" s="40" t="n">
        <f aca="false">INDEX(ABArray,MATCH($A17,ABColumn,0),MATCH('[1]Macro Page'!$A$59,ABRow,0))</f>
        <v>-4.43</v>
      </c>
      <c r="BL17" s="40" t="n">
        <f aca="false">INDEX(ABArray,MATCH($A17,ABColumn,0),MATCH('[1]Macro Page'!$A$55,ABRow,0))</f>
        <v>20.85</v>
      </c>
      <c r="BM17" s="40" t="n">
        <f aca="false">INDEX(ABArray,MATCH($A17,ABColumn,0),MATCH('[1]Macro Page'!$A$53,ABRow,0))</f>
        <v>19.93</v>
      </c>
    </row>
    <row r="18" customFormat="false" ht="12.75" hidden="false" customHeight="false" outlineLevel="0" collapsed="false">
      <c r="A18" s="48" t="n">
        <v>37591</v>
      </c>
      <c r="B18" s="26" t="n">
        <f aca="false">INDEX(WestBCArray,MATCH($A18,WestBCColumn,0),MATCH('[1]Macro Page'!$A$34,WestBCRow,0))+INDEX(ABArray,MATCH($A18,ABColumn,0),MATCH('[1]Macro Page'!$A$34,ABRow,0))+INDEX(OpSwapArray,MATCH($A18,OpSwapColumn,0),MATCH('[1]Macro Page'!$A$34,OpSwapRow,0))+INDEX(OpOptArray,MATCH($A18,OpOptColumn,0),MATCH('[1]Macro Page'!$A$110,OpOptRow,0))+INDEX(ExoticArray,MATCH($A18,ExoticColumn,0),MATCH('[1]Macro Page'!$A$113,ExoticRow,0))+[1]Other!B14</f>
        <v>15.22</v>
      </c>
      <c r="C18" s="27" t="n">
        <f aca="false">INDEX([1]Mids!$A$7:$BH$271,MATCH($A18,[1]Mids!$A$7:$A$271,0),MATCH('[1]Macro Page'!$B$37,[1]Mids!$A$7:$XFD$7,0))</f>
        <v>0.195</v>
      </c>
      <c r="D18" s="28"/>
      <c r="E18" s="26" t="n">
        <f aca="false">INDEX(WestBCArray,MATCH($A18,WestBCColumn,0),MATCH('[1]Macro Page'!$A$88,WestBCRow,0))+INDEX(ABArray,MATCH($A18,ABColumn,0),MATCH('[1]Macro Page'!$A$88,ABRow,0))+[1]Other!C14</f>
        <v>-15.22</v>
      </c>
      <c r="F18" s="27" t="n">
        <f aca="false">INDEX([1]Mids!$A$7:$BH$271,MATCH($A18,[1]Mids!$A$7:$A$271,0),MATCH('[1]Macro Page'!$B$36,[1]Mids!$A$7:$XFD$7,0))</f>
        <v>0.055</v>
      </c>
      <c r="G18" s="28"/>
      <c r="H18" s="26" t="n">
        <f aca="false">INDEX(ABArray,MATCH($A18,ABColumn,0),MATCH('[1]Macro Page'!$A$42,ABRow,0))+INDEX(WestBCArray,MATCH($A18,WestBCColumn,0),MATCH('[1]Macro Page'!$A$42,WestBCRow,0))+INDEX(ExoticArray,MATCH($A18,ExoticColumn,0),MATCH('[1]Macro Page'!$A$114,ExoticRow,0))+[1]Other!D14</f>
        <v>0</v>
      </c>
      <c r="I18" s="27" t="n">
        <f aca="false">INDEX([1]Mids!$A$7:$BH$271,MATCH($A18,[1]Mids!$A$7:$A$271,0),MATCH('[1]Macro Page'!$B$39,[1]Mids!$A$7:$XFD$7,0))</f>
        <v>0.015</v>
      </c>
      <c r="J18" s="28"/>
      <c r="K18" s="26" t="n">
        <f aca="false">IF(ISERROR(INDEX(WestBCArray,MATCH($A18,WestBCColumn,0),MATCH('[1]Macro Page'!$A$35,WestBCRow,0))),0,INDEX(WestBCArray,MATCH($A18,WestBCColumn,0),MATCH('[1]Macro Page'!$A$35,WestBCRow,0)))+IF(ISERROR(INDEX(ABArray,MATCH($A18,ABColumn,0),MATCH('[1]Macro Page'!$A$35,ABRow,0))),0,INDEX(ABArray,MATCH($A18,ABColumn,0),MATCH('[1]Macro Page'!$A$35,ABRow,0)))</f>
        <v>0</v>
      </c>
      <c r="L18" s="27" t="n">
        <f aca="false">INDEX([1]Mids!$A$7:$BH$271,MATCH($A18,[1]Mids!$A$7:$A$271,0),MATCH('[1]Macro Page'!$B$35,[1]Mids!$A$7:$XFD$7,0))</f>
        <v>-0.28</v>
      </c>
      <c r="M18" s="28"/>
      <c r="N18" s="26" t="e">
        <f aca="false">INDEX(WestBCArray,MATCH($A18,WestBCColumn,0),MATCH('[1]Macro Page'!$A$24,WestBCRow,0))+INDEX(ABArray,MATCH($A18,ABColumn,0),MATCH('[1]Macro Page'!$A$24,ABRow,0))+INDEX(OpSwapArray,MATCH($A18,OpSwapColumn,0),MATCH('[1]Macro Page'!$A$24,OpSwapRow,0))+INDEX(OpOptArray,MATCH($A18,OpOptColumn,0),MATCH('[1]Macro Page'!$B$75,OpOptRow,0))+INDEX(EDArray,MATCH($A18,EDColumn,0),MATCH('[1]Macro Page'!$A$24,EDRow,0))+INDEX(ExoticArray,MATCH($A18,ExoticColumn,0),MATCH('[1]Macro Page'!$A$112,ExoticRow,0))+(VLOOKUP($A18,OPGDArray,9))+[1]Other!F14+INDEX(PowerArray,MATCH($A18,POwerColumn,0),MATCH('[1]Macro Page'!$A$24,POwerRow,0))</f>
        <v>#VALUE!</v>
      </c>
      <c r="O18" s="27" t="n">
        <f aca="false">INDEX([1]Mids!$A$7:$BH$271,MATCH($A18,[1]Mids!$A$7:$A$271,0),MATCH('[1]Macro Page'!$B$25,[1]Mids!$A$7:$XFD$7,0))</f>
        <v>-0.355</v>
      </c>
      <c r="P18" s="28"/>
      <c r="Q18" s="26" t="n">
        <f aca="false">INDEX(ABArray,MATCH($A18,ABColumn,0),MATCH('[1]Macro Page'!$B$110,ABRow,0))+INDEX(EDArray,MATCH($A18,EDColumn,0),MATCH('[1]Macro Page'!$B$110,EDRow,0))</f>
        <v>6.09</v>
      </c>
      <c r="R18" s="26" t="n">
        <f aca="false">INDEX(ABArray,MATCH($A18,ABColumn,0),MATCH('[1]Macro Page'!$B$111,ABRow,0))+INDEX(EDArray,MATCH($A18,EDColumn,0),MATCH('[1]Macro Page'!$B$111,EDRow,0))</f>
        <v>-14.41</v>
      </c>
      <c r="S18" s="26" t="n">
        <f aca="false">INDEX(ABArray,MATCH($A18,ABColumn,0),MATCH('[1]Macro Page'!$B$112,ABRow,0))</f>
        <v>-27.97</v>
      </c>
      <c r="T18" s="26" t="n">
        <f aca="false">INDEX(ABArray,MATCH($A18,ABColumn,0),MATCH('[1]Macro Page'!$B$113,ABRow,0))</f>
        <v>0</v>
      </c>
      <c r="U18" s="26" t="n">
        <f aca="false">INDEX(ABArray,MATCH($A18,ABColumn,0),MATCH('[1]Macro Page'!$B$114,ABRow,0))+INDEX(EDArray,MATCH($A18,EDColumn,0),MATCH('[1]Macro Page'!$B$114,EDRow,0))</f>
        <v>-0.36</v>
      </c>
      <c r="V18" s="26" t="n">
        <f aca="false">INDEX(ABArray,MATCH($A18,ABColumn,0),MATCH('[1]Macro Page'!$B$115,ABRow,0))</f>
        <v>28.31</v>
      </c>
      <c r="W18" s="26" t="n">
        <f aca="false">INDEX(ABArray,MATCH($A18,ABColumn,0),MATCH('[1]Macro Page'!$B$116,ABRow,0))</f>
        <v>-30.44</v>
      </c>
      <c r="X18" s="26" t="n">
        <f aca="false">INDEX(ABArray,MATCH($A18,ABColumn,0),MATCH('[1]Macro Page'!$B$117,ABRow,0))</f>
        <v>195.8</v>
      </c>
      <c r="Y18" s="26" t="n">
        <f aca="false">INDEX(ABArray,MATCH($A18,ABColumn,0),MATCH('[1]Macro Page'!$B$109,ABRow,0))</f>
        <v>15.4</v>
      </c>
      <c r="Z18" s="26" t="e">
        <f aca="false">INDEX(ABArray,MATCH($A18,ABColumn,0),MATCH('[1]Macro Page'!$A$89,ABRow,0))+INDEX(EDArray,MATCH($A18,EDColumn,0),MATCH('[1]Macro Page'!$A$24,EDRow,0))+INDEX(ExoticArray,MATCH($A18,ExoticColumn,0),MATCH('[1]Macro Page'!$A$115,ExoticRow,0))+INDEX(ABArray,MATCH($A18,ABColumn,0),MATCH('[1]Macro Page'!$B$109,ABRow,0))</f>
        <v>#VALUE!</v>
      </c>
      <c r="AA18" s="27" t="n">
        <f aca="false">INDEX([1]Mids!$A$7:$BH$271,MATCH($A18,[1]Mids!$A$7:$A$271,0),MATCH('[1]Macro Page'!$B$32,[1]Mids!$A$7:$XFD$7,0))</f>
        <v>0.095</v>
      </c>
      <c r="AB18" s="28"/>
      <c r="AC18" s="26" t="n">
        <f aca="false">INDEX(ABArray,MATCH($A18,ABColumn,0),MATCH('[1]Macro Page'!$A$74,ABRow,0))</f>
        <v>-61.56</v>
      </c>
      <c r="AD18" s="27" t="n">
        <f aca="false">INDEX([1]Mids!$A$7:$BH$271,MATCH($A18,[1]Mids!$A$7:$A$271,0),MATCH('[1]Macro Page'!$B$42,[1]Mids!$A$7:$XFD$7,0))</f>
        <v>-0.005</v>
      </c>
      <c r="AE18" s="28"/>
      <c r="AF18" s="26" t="e">
        <f aca="false">[1]Other!H14</f>
        <v>#N/A</v>
      </c>
      <c r="AG18" s="27" t="n">
        <f aca="false">INDEX([1]Mids!$A$7:$BH$271,MATCH($A18,[1]Mids!$A$7:$A$271,0),MATCH('[1]Macro Page'!$B$28,[1]Mids!$A$7:$XFD$7,0))</f>
        <v>0.18</v>
      </c>
      <c r="AH18" s="28"/>
      <c r="AI18" s="26" t="n">
        <f aca="false">[1]Other!G14</f>
        <v>0</v>
      </c>
      <c r="AJ18" s="27" t="n">
        <f aca="false">INDEX([1]Mids!$A$7:$BH$271,MATCH($A18,[1]Mids!$A$7:$A$271,0),MATCH('[1]Macro Page'!$B$63,[1]Mids!$A$7:$XFD$7,0))</f>
        <v>1.0075</v>
      </c>
      <c r="AK18" s="28"/>
      <c r="AL18" s="26" t="n">
        <f aca="false">[1]Other!K14</f>
        <v>0</v>
      </c>
      <c r="AM18" s="27"/>
      <c r="AN18" s="28"/>
      <c r="AO18" s="26" t="n">
        <f aca="false">INDEX(WestBCArray,MATCH($A18,WestBCColumn,0),MATCH('[1]Macro Page'!$B$73,WestBCRow,0))+INDEX(ABArray,MATCH($A18,ABColumn,0),MATCH('[1]Macro Page'!$B$73,ABRow,0))+[1]Other!I14</f>
        <v>5.77</v>
      </c>
      <c r="AP18" s="27" t="n">
        <f aca="false">INDEX([1]Mids!$A$7:$BH$271,MATCH($A18,[1]Mids!$A$7:$A$271,0),MATCH('[1]Macro Page'!$B$27,[1]Mids!$A$7:$XFD$7,0))</f>
        <v>-0.155</v>
      </c>
      <c r="AQ18" s="28"/>
      <c r="AR18" s="29"/>
      <c r="AS18" s="26" t="e">
        <f aca="false">INDEX(WestBCArray,MATCH($A18,WestBCColumn,0),MATCH('[1]Macro Page'!$A$40,WestBCRow,0))+INDEX(ABArray,MATCH($A18,ABColumn,0),MATCH('[1]Macro Page'!$A$40,ABRow,0))+INDEX(OpSwapArray,MATCH($A18,OpSwapColumn,0),MATCH('[1]Macro Page'!$A$40,OpSwapRow,0))+INDEX(OpOptArray,MATCH($A18,OpOptColumn,0),MATCH('[1]Macro Page'!$A$40,OpOptRow,0))+INDEX(OpOptArray,MATCH($A18,OpOptColumn,0),MATCH('[1]Macro Page'!$B$75,OpOptRow,0))+INDEX(OpOptArray,MATCH($A18,OpOptColumn,0),MATCH('[1]Macro Page'!$B$96,OpOptRow,0))+INDEX(EDArray,MATCH($A18,EDColumn,0),MATCH('[1]Macro Page'!$A$40,EDRow,0))+INDEX(ExoticArray,MATCH($A18,ExoticColumn,0),MATCH('[1]Macro Page'!$A$116,ExoticRow,0))+[1]Other!J14+(VLOOKUP($A18,OPGDArray,9))+INDEX(PowerArray,MATCH($A18,POwerColumn,0),MATCH('[1]Macro Page'!$A$40,POwerRow,0))</f>
        <v>#VALUE!</v>
      </c>
      <c r="AT18" s="27" t="n">
        <f aca="false">INDEX([1]Mids!$A$7:$BH$271,MATCH($A18,[1]Mids!$A$7:$A$271,0),MATCH('[1]Macro Page'!$B$24,[1]Mids!$A$7:$XFD$7,0))</f>
        <v>2.96</v>
      </c>
      <c r="AU18" s="28"/>
      <c r="AV18" s="30" t="n">
        <f aca="false">INDEX(ABIndexArray,MATCH($A18,ABIndexColumn,0),MATCH('[1]Macro Page'!$A$90,ABIndexRow,0))+IF(ISERROR(INDEX(WestBCIndexArray,MATCH($A18,WestBCIndexColumn,0),MATCH('[1]Macro Page'!$A$90,WestBCIndexRow,0))),0,INDEX(WestBCIndexArray,MATCH($A18,WestBCIndexColumn,0),MATCH('[1]Macro Page'!$A$90,WestBCIndexRow,0)))+IF(ISERROR(VLOOKUP($A18,'[1]Op Index'!$A$15:$B$26,2,FALSE())),0,VLOOKUP($A18,'[1]Op Index'!$A$15:$B$26,2,FALSE()))+INDEX(EDIdxArray,MATCH($A18,EDIdxColumn,0),MATCH('[1]Macro Page'!$A$90,EDIdxRow,0))</f>
        <v>-137.66</v>
      </c>
      <c r="AW18" s="30" t="n">
        <f aca="false">INDEX(ABIndexArray,MATCH($A18,ABIndexColumn,0),MATCH('[1]Macro Page'!$A$91,ABIndexRow,0))+INDEX(EDIdxArray,MATCH($A18,EDIdxColumn,0),MATCH('[1]Macro Page'!$A$91,EDIdxRow,0))</f>
        <v>124.9</v>
      </c>
      <c r="AX18" s="30" t="n">
        <f aca="false">IF(ISERROR(INDEX(WestBCIndexArray,MATCH($A18,WestBCIndexColumn,0),MATCH('[1]Macro Page'!$A$72,WestBCIndexRow,0))),0,INDEX(WestBCIndexArray,MATCH($A18,WestBCIndexColumn,0),MATCH('[1]Macro Page'!$A$72,WestBCIndexRow,0)))+INDEX(ABIndexArray,MATCH($A18,ABIndexColumn,0),MATCH('[1]Macro Page'!$A$34,ABIndexRow,0))</f>
        <v>46.8</v>
      </c>
      <c r="AY18" s="30" t="n">
        <f aca="false">IF(ISERROR(INDEX(WestBCIndexArray,MATCH($A18,WestBCIndexColumn,0),MATCH('[1]Macro Page'!$A$81,WestBCIndexRow,0))),0,INDEX(WestBCIndexArray,MATCH($A18,WestBCIndexColumn,0),MATCH('[1]Macro Page'!$A$81,WestBCIndexRow,0)))</f>
        <v>5.77</v>
      </c>
      <c r="BA18" s="31"/>
      <c r="BB18" s="32" t="n">
        <v>37591</v>
      </c>
      <c r="BC18" s="30" t="n">
        <f aca="false">INDEX(ABArray,MATCH($A18,ABColumn,0),MATCH('[1]Macro Page'!$A$48,ABRow,0))</f>
        <v>-181.96</v>
      </c>
      <c r="BD18" s="30" t="n">
        <f aca="false">INDEX(ABArray,MATCH($A18,ABColumn,0),MATCH('[1]Macro Page'!$A$49,ABRow,0))</f>
        <v>2.91</v>
      </c>
      <c r="BE18" s="30" t="n">
        <f aca="false">INDEX(ABArray,MATCH($A18,ABColumn,0),MATCH('[1]Macro Page'!$A$51,ABRow,0))</f>
        <v>-81.04</v>
      </c>
      <c r="BF18" s="30" t="n">
        <f aca="false">SUM(BC18:BE18)</f>
        <v>-260.09</v>
      </c>
      <c r="BG18" s="29"/>
      <c r="BH18" s="30" t="n">
        <f aca="false">INDEX(ABArray,MATCH($A18,ABColumn,0),MATCH('[1]Macro Page'!$A$47,ABRow,0))</f>
        <v>-184.05</v>
      </c>
      <c r="BI18" s="30" t="e">
        <f aca="false">INDEX(ABArray,MATCH($A18,ABColumn,0),MATCH('[1]Macro Page'!$A$56,ABRow,0))</f>
        <v>#N/A</v>
      </c>
      <c r="BJ18" s="30" t="n">
        <f aca="false">INDEX(ABArray,MATCH($A18,ABColumn,0),MATCH('[1]Macro Page'!$A$58,ABRow,0))</f>
        <v>30</v>
      </c>
      <c r="BK18" s="30" t="n">
        <f aca="false">INDEX(ABArray,MATCH($A18,ABColumn,0),MATCH('[1]Macro Page'!$A$59,ABRow,0))</f>
        <v>-4.57</v>
      </c>
      <c r="BL18" s="30" t="n">
        <f aca="false">INDEX(ABArray,MATCH($A18,ABColumn,0),MATCH('[1]Macro Page'!$A$55,ABRow,0))</f>
        <v>21.5</v>
      </c>
      <c r="BM18" s="30" t="n">
        <f aca="false">INDEX(ABArray,MATCH($A18,ABColumn,0),MATCH('[1]Macro Page'!$A$53,ABRow,0))</f>
        <v>20.56</v>
      </c>
    </row>
    <row r="19" customFormat="false" ht="12.75" hidden="false" customHeight="false" outlineLevel="0" collapsed="false">
      <c r="A19" s="48" t="n">
        <v>37622</v>
      </c>
      <c r="B19" s="26" t="n">
        <f aca="false">INDEX(WestBCArray,MATCH($A19,WestBCColumn,0),MATCH('[1]Macro Page'!$A$34,WestBCRow,0))+INDEX(ABArray,MATCH($A19,ABColumn,0),MATCH('[1]Macro Page'!$A$34,ABRow,0))+INDEX(OpSwapArray,MATCH($A19,OpSwapColumn,0),MATCH('[1]Macro Page'!$A$34,OpSwapRow,0))+INDEX(OpOptArray,MATCH($A19,OpOptColumn,0),MATCH('[1]Macro Page'!$A$110,OpOptRow,0))+INDEX(ExoticArray,MATCH($A19,ExoticColumn,0),MATCH('[1]Macro Page'!$A$113,ExoticRow,0))+[1]Other!B15</f>
        <v>15.19</v>
      </c>
      <c r="C19" s="27" t="n">
        <f aca="false">INDEX([1]Mids!$A$7:$BH$271,MATCH($A19,[1]Mids!$A$7:$A$271,0),MATCH('[1]Macro Page'!$B$37,[1]Mids!$A$7:$XFD$7,0))</f>
        <v>0.245</v>
      </c>
      <c r="D19" s="42" t="n">
        <f aca="false">AVERAGE(C17:C21)</f>
        <v>0.061</v>
      </c>
      <c r="E19" s="26" t="n">
        <f aca="false">INDEX(WestBCArray,MATCH($A19,WestBCColumn,0),MATCH('[1]Macro Page'!$A$88,WestBCRow,0))+INDEX(ABArray,MATCH($A19,ABColumn,0),MATCH('[1]Macro Page'!$A$88,ABRow,0))+[1]Other!C15</f>
        <v>-15.19</v>
      </c>
      <c r="F19" s="27" t="n">
        <f aca="false">INDEX([1]Mids!$A$7:$BH$271,MATCH($A19,[1]Mids!$A$7:$A$271,0),MATCH('[1]Macro Page'!$B$36,[1]Mids!$A$7:$XFD$7,0))</f>
        <v>0.055</v>
      </c>
      <c r="G19" s="42" t="n">
        <f aca="false">AVERAGE(F17:F21)</f>
        <v>0.055</v>
      </c>
      <c r="H19" s="26" t="n">
        <f aca="false">INDEX(ABArray,MATCH($A19,ABColumn,0),MATCH('[1]Macro Page'!$A$42,ABRow,0))+INDEX(WestBCArray,MATCH($A19,WestBCColumn,0),MATCH('[1]Macro Page'!$A$42,WestBCRow,0))+INDEX(ExoticArray,MATCH($A19,ExoticColumn,0),MATCH('[1]Macro Page'!$A$114,ExoticRow,0))+[1]Other!D15</f>
        <v>0</v>
      </c>
      <c r="I19" s="27" t="n">
        <f aca="false">INDEX([1]Mids!$A$7:$BH$271,MATCH($A19,[1]Mids!$A$7:$A$271,0),MATCH('[1]Macro Page'!$B$39,[1]Mids!$A$7:$XFD$7,0))</f>
        <v>0.005</v>
      </c>
      <c r="J19" s="42" t="n">
        <f aca="false">AVERAGE(I17:I21)</f>
        <v>0.009</v>
      </c>
      <c r="K19" s="26" t="n">
        <f aca="false">IF(ISERROR(INDEX(WestBCArray,MATCH($A19,WestBCColumn,0),MATCH('[1]Macro Page'!$A$35,WestBCRow,0))),0,INDEX(WestBCArray,MATCH($A19,WestBCColumn,0),MATCH('[1]Macro Page'!$A$35,WestBCRow,0)))+IF(ISERROR(INDEX(ABArray,MATCH($A19,ABColumn,0),MATCH('[1]Macro Page'!$A$35,ABRow,0))),0,INDEX(ABArray,MATCH($A19,ABColumn,0),MATCH('[1]Macro Page'!$A$35,ABRow,0)))+[1]Other!E15</f>
        <v>0</v>
      </c>
      <c r="L19" s="27" t="n">
        <f aca="false">INDEX([1]Mids!$A$7:$BH$271,MATCH($A19,[1]Mids!$A$7:$A$271,0),MATCH('[1]Macro Page'!$B$35,[1]Mids!$A$7:$XFD$7,0))</f>
        <v>-0.28</v>
      </c>
      <c r="M19" s="42" t="n">
        <f aca="false">AVERAGE(L17:L21)</f>
        <v>-0.28</v>
      </c>
      <c r="N19" s="26" t="e">
        <f aca="false">INDEX(WestBCArray,MATCH($A19,WestBCColumn,0),MATCH('[1]Macro Page'!$A$24,WestBCRow,0))+INDEX(ABArray,MATCH($A19,ABColumn,0),MATCH('[1]Macro Page'!$A$24,ABRow,0))+INDEX(OpSwapArray,MATCH($A19,OpSwapColumn,0),MATCH('[1]Macro Page'!$A$24,OpSwapRow,0))+INDEX(OpOptArray,MATCH($A19,OpOptColumn,0),MATCH('[1]Macro Page'!$B$75,OpOptRow,0))+INDEX(EDArray,MATCH($A19,EDColumn,0),MATCH('[1]Macro Page'!$A$24,EDRow,0))+INDEX(ExoticArray,MATCH($A19,ExoticColumn,0),MATCH('[1]Macro Page'!$A$112,ExoticRow,0))+(VLOOKUP($A19,OPGDArray,9))+[1]Other!F15+INDEX(PowerArray,MATCH($A19,POwerColumn,0),MATCH('[1]Macro Page'!$A$24,POwerRow,0))</f>
        <v>#VALUE!</v>
      </c>
      <c r="O19" s="27" t="n">
        <f aca="false">INDEX([1]Mids!$A$7:$BH$271,MATCH($A19,[1]Mids!$A$7:$A$271,0),MATCH('[1]Macro Page'!$B$25,[1]Mids!$A$7:$XFD$7,0))</f>
        <v>-0.355</v>
      </c>
      <c r="P19" s="42" t="n">
        <f aca="false">AVERAGE(O17:O21)</f>
        <v>-0.355</v>
      </c>
      <c r="Q19" s="26" t="n">
        <f aca="false">INDEX(ABArray,MATCH($A19,ABColumn,0),MATCH('[1]Macro Page'!$B$110,ABRow,0))+INDEX(EDArray,MATCH($A19,EDColumn,0),MATCH('[1]Macro Page'!$B$110,EDRow,0))</f>
        <v>6.19</v>
      </c>
      <c r="R19" s="26" t="n">
        <f aca="false">INDEX(ABArray,MATCH($A19,ABColumn,0),MATCH('[1]Macro Page'!$B$111,ABRow,0))+INDEX(EDArray,MATCH($A19,EDColumn,0),MATCH('[1]Macro Page'!$B$111,EDRow,0))</f>
        <v>-14.38</v>
      </c>
      <c r="S19" s="26" t="n">
        <f aca="false">INDEX(ABArray,MATCH($A19,ABColumn,0),MATCH('[1]Macro Page'!$B$112,ABRow,0))</f>
        <v>-27.91</v>
      </c>
      <c r="T19" s="26" t="n">
        <f aca="false">INDEX(ABArray,MATCH($A19,ABColumn,0),MATCH('[1]Macro Page'!$B$113,ABRow,0))</f>
        <v>0</v>
      </c>
      <c r="U19" s="26" t="n">
        <f aca="false">INDEX(ABArray,MATCH($A19,ABColumn,0),MATCH('[1]Macro Page'!$B$114,ABRow,0))+INDEX(EDArray,MATCH($A19,EDColumn,0),MATCH('[1]Macro Page'!$B$114,EDRow,0))</f>
        <v>-0.36</v>
      </c>
      <c r="V19" s="26" t="n">
        <f aca="false">INDEX(ABArray,MATCH($A19,ABColumn,0),MATCH('[1]Macro Page'!$B$115,ABRow,0))</f>
        <v>28.25</v>
      </c>
      <c r="W19" s="26" t="n">
        <f aca="false">INDEX(ABArray,MATCH($A19,ABColumn,0),MATCH('[1]Macro Page'!$B$116,ABRow,0))</f>
        <v>-30.37</v>
      </c>
      <c r="X19" s="26" t="n">
        <f aca="false">INDEX(ABArray,MATCH($A19,ABColumn,0),MATCH('[1]Macro Page'!$B$117,ABRow,0))</f>
        <v>195.38</v>
      </c>
      <c r="Y19" s="26" t="n">
        <f aca="false">INDEX(ABArray,MATCH($A19,ABColumn,0),MATCH('[1]Macro Page'!$B$109,ABRow,0))</f>
        <v>15.37</v>
      </c>
      <c r="Z19" s="26" t="e">
        <f aca="false">INDEX(ABArray,MATCH($A19,ABColumn,0),MATCH('[1]Macro Page'!$A$89,ABRow,0))+INDEX(EDArray,MATCH($A19,EDColumn,0),MATCH('[1]Macro Page'!$A$24,EDRow,0))+INDEX(ExoticArray,MATCH($A19,ExoticColumn,0),MATCH('[1]Macro Page'!$A$115,ExoticRow,0))+INDEX(ABArray,MATCH($A19,ABColumn,0),MATCH('[1]Macro Page'!$B$109,ABRow,0))</f>
        <v>#VALUE!</v>
      </c>
      <c r="AA19" s="27" t="n">
        <f aca="false">INDEX([1]Mids!$A$7:$BH$271,MATCH($A19,[1]Mids!$A$7:$A$271,0),MATCH('[1]Macro Page'!$B$32,[1]Mids!$A$7:$XFD$7,0))</f>
        <v>0.095</v>
      </c>
      <c r="AB19" s="42" t="n">
        <f aca="false">AVERAGE(AA17:AA21)</f>
        <v>0.095</v>
      </c>
      <c r="AC19" s="26" t="n">
        <f aca="false">INDEX(ABArray,MATCH($A19,ABColumn,0),MATCH('[1]Macro Page'!$A$74,ABRow,0))</f>
        <v>-61.43</v>
      </c>
      <c r="AD19" s="27" t="n">
        <f aca="false">INDEX([1]Mids!$A$7:$BH$271,MATCH($A19,[1]Mids!$A$7:$A$271,0),MATCH('[1]Macro Page'!$B$42,[1]Mids!$A$7:$XFD$7,0))</f>
        <v>-0.005</v>
      </c>
      <c r="AE19" s="42" t="n">
        <f aca="false">AVERAGE(AD17:AD21)</f>
        <v>-0.005</v>
      </c>
      <c r="AF19" s="26" t="n">
        <f aca="false">[1]Other!H15</f>
        <v>0</v>
      </c>
      <c r="AG19" s="27" t="n">
        <f aca="false">INDEX([1]Mids!$A$7:$BH$271,MATCH($A19,[1]Mids!$A$7:$A$271,0),MATCH('[1]Macro Page'!$B$28,[1]Mids!$A$7:$XFD$7,0))</f>
        <v>0.18</v>
      </c>
      <c r="AH19" s="42" t="n">
        <f aca="false">AVERAGE(AG17:AG21)</f>
        <v>0.18</v>
      </c>
      <c r="AI19" s="26" t="n">
        <f aca="false">[1]Other!G15</f>
        <v>0</v>
      </c>
      <c r="AJ19" s="27" t="n">
        <f aca="false">INDEX([1]Mids!$A$7:$BH$271,MATCH($A19,[1]Mids!$A$7:$A$271,0),MATCH('[1]Macro Page'!$B$63,[1]Mids!$A$7:$XFD$7,0))</f>
        <v>1.0075</v>
      </c>
      <c r="AK19" s="42" t="n">
        <f aca="false">AVERAGE(AJ17:AJ21)</f>
        <v>1.0075</v>
      </c>
      <c r="AL19" s="26" t="n">
        <f aca="false">[1]Other!K15</f>
        <v>0</v>
      </c>
      <c r="AM19" s="27"/>
      <c r="AN19" s="42" t="e">
        <f aca="false">AVERAGE(AM17:AM21)</f>
        <v>#DIV/0!</v>
      </c>
      <c r="AO19" s="26" t="n">
        <f aca="false">INDEX(WestBCArray,MATCH($A19,WestBCColumn,0),MATCH('[1]Macro Page'!$B$73,WestBCRow,0))+INDEX(ABArray,MATCH($A19,ABColumn,0),MATCH('[1]Macro Page'!$B$73,ABRow,0))+[1]Other!I15</f>
        <v>0</v>
      </c>
      <c r="AP19" s="27" t="n">
        <f aca="false">INDEX([1]Mids!$A$7:$BH$271,MATCH($A19,[1]Mids!$A$7:$A$271,0),MATCH('[1]Macro Page'!$B$27,[1]Mids!$A$7:$XFD$7,0))</f>
        <v>-0.155</v>
      </c>
      <c r="AQ19" s="42" t="n">
        <f aca="false">AVERAGE(AP17:AP21)</f>
        <v>-0.155</v>
      </c>
      <c r="AR19" s="29"/>
      <c r="AS19" s="26" t="e">
        <f aca="false">INDEX(WestBCArray,MATCH($A19,WestBCColumn,0),MATCH('[1]Macro Page'!$A$40,WestBCRow,0))+INDEX(ABArray,MATCH($A19,ABColumn,0),MATCH('[1]Macro Page'!$A$40,ABRow,0))+INDEX(OpSwapArray,MATCH($A19,OpSwapColumn,0),MATCH('[1]Macro Page'!$A$40,OpSwapRow,0))+INDEX(OpOptArray,MATCH($A19,OpOptColumn,0),MATCH('[1]Macro Page'!$A$40,OpOptRow,0))+INDEX(OpOptArray,MATCH($A19,OpOptColumn,0),MATCH('[1]Macro Page'!$B$75,OpOptRow,0))+INDEX(OpOptArray,MATCH($A19,OpOptColumn,0),MATCH('[1]Macro Page'!$B$96,OpOptRow,0))+INDEX(EDArray,MATCH($A19,EDColumn,0),MATCH('[1]Macro Page'!$A$40,EDRow,0))+INDEX(ExoticArray,MATCH($A19,ExoticColumn,0),MATCH('[1]Macro Page'!$A$116,ExoticRow,0))+[1]Other!J15+(VLOOKUP($A19,OPGDArray,9))+INDEX(PowerArray,MATCH($A19,POwerColumn,0),MATCH('[1]Macro Page'!$A$40,POwerRow,0))</f>
        <v>#VALUE!</v>
      </c>
      <c r="AT19" s="27" t="n">
        <f aca="false">INDEX([1]Mids!$A$7:$BH$271,MATCH($A19,[1]Mids!$A$7:$A$271,0),MATCH('[1]Macro Page'!$B$24,[1]Mids!$A$7:$XFD$7,0))</f>
        <v>3.042</v>
      </c>
      <c r="AU19" s="42" t="n">
        <f aca="false">AVERAGE(AT17:AT21)</f>
        <v>2.939</v>
      </c>
      <c r="AV19" s="30" t="n">
        <f aca="false">INDEX(ABIndexArray,MATCH($A19,ABIndexColumn,0),MATCH('[1]Macro Page'!$A$90,ABIndexRow,0))+IF(ISERROR(INDEX(WestBCIndexArray,MATCH($A19,WestBCIndexColumn,0),MATCH('[1]Macro Page'!$A$90,WestBCIndexRow,0))),0,INDEX(WestBCIndexArray,MATCH($A19,WestBCIndexColumn,0),MATCH('[1]Macro Page'!$A$90,WestBCIndexRow,0)))+IF(ISERROR(VLOOKUP($A19,'[1]Op Index'!$A$15:$B$26,2,FALSE())),0,VLOOKUP($A19,'[1]Op Index'!$A$15:$B$26,2,FALSE()))+INDEX(EDIdxArray,MATCH($A19,EDIdxColumn,0),MATCH('[1]Macro Page'!$A$90,EDIdxRow,0))</f>
        <v>-136.26</v>
      </c>
      <c r="AW19" s="30" t="n">
        <f aca="false">INDEX(ABIndexArray,MATCH($A19,ABIndexColumn,0),MATCH('[1]Macro Page'!$A$91,ABIndexRow,0))+INDEX(EDIdxArray,MATCH($A19,EDIdxColumn,0),MATCH('[1]Macro Page'!$A$91,EDIdxRow,0))</f>
        <v>125.03</v>
      </c>
      <c r="AX19" s="30" t="n">
        <f aca="false">IF(ISERROR(INDEX(WestBCIndexArray,MATCH($A19,WestBCIndexColumn,0),MATCH('[1]Macro Page'!$A$72,WestBCIndexRow,0))),0,INDEX(WestBCIndexArray,MATCH($A19,WestBCIndexColumn,0),MATCH('[1]Macro Page'!$A$72,WestBCIndexRow,0)))+INDEX(ABIndexArray,MATCH($A19,ABIndexColumn,0),MATCH('[1]Macro Page'!$A$34,ABIndexRow,0))</f>
        <v>46.7</v>
      </c>
      <c r="AY19" s="30" t="n">
        <f aca="false">IF(ISERROR(INDEX(WestBCIndexArray,MATCH($A19,WestBCIndexColumn,0),MATCH('[1]Macro Page'!$A$81,WestBCIndexRow,0))),0,INDEX(WestBCIndexArray,MATCH($A19,WestBCIndexColumn,0),MATCH('[1]Macro Page'!$A$81,WestBCIndexRow,0)))</f>
        <v>0</v>
      </c>
      <c r="BA19" s="31"/>
      <c r="BB19" s="32" t="n">
        <v>37622</v>
      </c>
      <c r="BC19" s="30" t="n">
        <f aca="false">INDEX(ABArray,MATCH($A19,ABColumn,0),MATCH('[1]Macro Page'!$A$48,ABRow,0))</f>
        <v>-181.56</v>
      </c>
      <c r="BD19" s="30" t="n">
        <f aca="false">INDEX(ABArray,MATCH($A19,ABColumn,0),MATCH('[1]Macro Page'!$A$49,ABRow,0))</f>
        <v>2.9</v>
      </c>
      <c r="BE19" s="30" t="n">
        <f aca="false">INDEX(ABArray,MATCH($A19,ABColumn,0),MATCH('[1]Macro Page'!$A$51,ABRow,0))</f>
        <v>-80.86</v>
      </c>
      <c r="BF19" s="30" t="n">
        <f aca="false">SUM(BC19:BE19)</f>
        <v>-259.52</v>
      </c>
      <c r="BG19" s="29"/>
      <c r="BH19" s="30" t="n">
        <f aca="false">INDEX(ABArray,MATCH($A19,ABColumn,0),MATCH('[1]Macro Page'!$A$47,ABRow,0))</f>
        <v>-183.65</v>
      </c>
      <c r="BI19" s="30" t="e">
        <f aca="false">INDEX(ABArray,MATCH($A19,ABColumn,0),MATCH('[1]Macro Page'!$A$56,ABRow,0))</f>
        <v>#N/A</v>
      </c>
      <c r="BJ19" s="30" t="n">
        <f aca="false">INDEX(ABArray,MATCH($A19,ABColumn,0),MATCH('[1]Macro Page'!$A$58,ABRow,0))</f>
        <v>29.94</v>
      </c>
      <c r="BK19" s="30" t="n">
        <f aca="false">INDEX(ABArray,MATCH($A19,ABColumn,0),MATCH('[1]Macro Page'!$A$59,ABRow,0))</f>
        <v>-4.56</v>
      </c>
      <c r="BL19" s="30" t="n">
        <f aca="false">INDEX(ABArray,MATCH($A19,ABColumn,0),MATCH('[1]Macro Page'!$A$55,ABRow,0))</f>
        <v>21.45</v>
      </c>
      <c r="BM19" s="30" t="n">
        <f aca="false">INDEX(ABArray,MATCH($A19,ABColumn,0),MATCH('[1]Macro Page'!$A$53,ABRow,0))</f>
        <v>20.51</v>
      </c>
    </row>
    <row r="20" customFormat="false" ht="12.75" hidden="false" customHeight="false" outlineLevel="0" collapsed="false">
      <c r="A20" s="48" t="n">
        <v>37653</v>
      </c>
      <c r="B20" s="26" t="n">
        <f aca="false">INDEX(WestBCArray,MATCH($A20,WestBCColumn,0),MATCH('[1]Macro Page'!$A$34,WestBCRow,0))+INDEX(ABArray,MATCH($A20,ABColumn,0),MATCH('[1]Macro Page'!$A$34,ABRow,0))+INDEX(OpSwapArray,MATCH($A20,OpSwapColumn,0),MATCH('[1]Macro Page'!$A$34,OpSwapRow,0))+INDEX(OpOptArray,MATCH($A20,OpOptColumn,0),MATCH('[1]Macro Page'!$A$110,OpOptRow,0))+INDEX(ExoticArray,MATCH($A20,ExoticColumn,0),MATCH('[1]Macro Page'!$A$113,ExoticRow,0))+[1]Other!B16</f>
        <v>13.68</v>
      </c>
      <c r="C20" s="27" t="n">
        <f aca="false">INDEX([1]Mids!$A$7:$BH$271,MATCH($A20,[1]Mids!$A$7:$A$271,0),MATCH('[1]Macro Page'!$B$37,[1]Mids!$A$7:$XFD$7,0))</f>
        <v>0.255</v>
      </c>
      <c r="D20" s="28"/>
      <c r="E20" s="26" t="n">
        <f aca="false">INDEX(WestBCArray,MATCH($A20,WestBCColumn,0),MATCH('[1]Macro Page'!$A$88,WestBCRow,0))+INDEX(ABArray,MATCH($A20,ABColumn,0),MATCH('[1]Macro Page'!$A$88,ABRow,0))+[1]Other!C16</f>
        <v>-13.68</v>
      </c>
      <c r="F20" s="27" t="n">
        <f aca="false">INDEX([1]Mids!$A$7:$BH$271,MATCH($A20,[1]Mids!$A$7:$A$271,0),MATCH('[1]Macro Page'!$B$36,[1]Mids!$A$7:$XFD$7,0))</f>
        <v>0.055</v>
      </c>
      <c r="G20" s="28"/>
      <c r="H20" s="26" t="n">
        <f aca="false">INDEX(ABArray,MATCH($A20,ABColumn,0),MATCH('[1]Macro Page'!$A$42,ABRow,0))+INDEX(WestBCArray,MATCH($A20,WestBCColumn,0),MATCH('[1]Macro Page'!$A$42,WestBCRow,0))+INDEX(ExoticArray,MATCH($A20,ExoticColumn,0),MATCH('[1]Macro Page'!$A$114,ExoticRow,0))+[1]Other!D16</f>
        <v>0</v>
      </c>
      <c r="I20" s="27" t="n">
        <f aca="false">INDEX([1]Mids!$A$7:$BH$271,MATCH($A20,[1]Mids!$A$7:$A$271,0),MATCH('[1]Macro Page'!$B$39,[1]Mids!$A$7:$XFD$7,0))</f>
        <v>0.005</v>
      </c>
      <c r="J20" s="28"/>
      <c r="K20" s="26" t="n">
        <f aca="false">IF(ISERROR(INDEX(WestBCArray,MATCH($A20,WestBCColumn,0),MATCH('[1]Macro Page'!$A$35,WestBCRow,0))),0,INDEX(WestBCArray,MATCH($A20,WestBCColumn,0),MATCH('[1]Macro Page'!$A$35,WestBCRow,0)))+IF(ISERROR(INDEX(ABArray,MATCH($A20,ABColumn,0),MATCH('[1]Macro Page'!$A$35,ABRow,0))),0,INDEX(ABArray,MATCH($A20,ABColumn,0),MATCH('[1]Macro Page'!$A$35,ABRow,0)))+[1]Other!E16</f>
        <v>0</v>
      </c>
      <c r="L20" s="27" t="n">
        <f aca="false">INDEX([1]Mids!$A$7:$BH$271,MATCH($A20,[1]Mids!$A$7:$A$271,0),MATCH('[1]Macro Page'!$B$35,[1]Mids!$A$7:$XFD$7,0))</f>
        <v>-0.28</v>
      </c>
      <c r="M20" s="28"/>
      <c r="N20" s="26" t="e">
        <f aca="false">INDEX(WestBCArray,MATCH($A20,WestBCColumn,0),MATCH('[1]Macro Page'!$A$24,WestBCRow,0))+INDEX(ABArray,MATCH($A20,ABColumn,0),MATCH('[1]Macro Page'!$A$24,ABRow,0))+INDEX(OpSwapArray,MATCH($A20,OpSwapColumn,0),MATCH('[1]Macro Page'!$A$24,OpSwapRow,0))+INDEX(OpOptArray,MATCH($A20,OpOptColumn,0),MATCH('[1]Macro Page'!$B$75,OpOptRow,0))+INDEX(EDArray,MATCH($A20,EDColumn,0),MATCH('[1]Macro Page'!$A$24,EDRow,0))+INDEX(ExoticArray,MATCH($A20,ExoticColumn,0),MATCH('[1]Macro Page'!$A$112,ExoticRow,0))+(VLOOKUP($A20,OPGDArray,9))+[1]Other!F16+INDEX(PowerArray,MATCH($A20,POwerColumn,0),MATCH('[1]Macro Page'!$A$24,POwerRow,0))</f>
        <v>#VALUE!</v>
      </c>
      <c r="O20" s="27" t="n">
        <f aca="false">INDEX([1]Mids!$A$7:$BH$271,MATCH($A20,[1]Mids!$A$7:$A$271,0),MATCH('[1]Macro Page'!$B$25,[1]Mids!$A$7:$XFD$7,0))</f>
        <v>-0.355</v>
      </c>
      <c r="P20" s="28"/>
      <c r="Q20" s="26" t="n">
        <f aca="false">INDEX(ABArray,MATCH($A20,ABColumn,0),MATCH('[1]Macro Page'!$B$110,ABRow,0))+INDEX(EDArray,MATCH($A20,EDColumn,0),MATCH('[1]Macro Page'!$B$110,EDRow,0))</f>
        <v>5.58</v>
      </c>
      <c r="R20" s="26" t="n">
        <f aca="false">INDEX(ABArray,MATCH($A20,ABColumn,0),MATCH('[1]Macro Page'!$B$111,ABRow,0))+INDEX(EDArray,MATCH($A20,EDColumn,0),MATCH('[1]Macro Page'!$B$111,EDRow,0))</f>
        <v>-12.95</v>
      </c>
      <c r="S20" s="26" t="n">
        <f aca="false">INDEX(ABArray,MATCH($A20,ABColumn,0),MATCH('[1]Macro Page'!$B$112,ABRow,0))</f>
        <v>-25.15</v>
      </c>
      <c r="T20" s="26" t="n">
        <f aca="false">INDEX(ABArray,MATCH($A20,ABColumn,0),MATCH('[1]Macro Page'!$B$113,ABRow,0))</f>
        <v>0</v>
      </c>
      <c r="U20" s="26" t="n">
        <f aca="false">INDEX(ABArray,MATCH($A20,ABColumn,0),MATCH('[1]Macro Page'!$B$114,ABRow,0))+INDEX(EDArray,MATCH($A20,EDColumn,0),MATCH('[1]Macro Page'!$B$114,EDRow,0))</f>
        <v>-0.32</v>
      </c>
      <c r="V20" s="26" t="n">
        <f aca="false">INDEX(ABArray,MATCH($A20,ABColumn,0),MATCH('[1]Macro Page'!$B$115,ABRow,0))</f>
        <v>25.45</v>
      </c>
      <c r="W20" s="26" t="n">
        <f aca="false">INDEX(ABArray,MATCH($A20,ABColumn,0),MATCH('[1]Macro Page'!$B$116,ABRow,0))</f>
        <v>-27.37</v>
      </c>
      <c r="X20" s="26" t="n">
        <f aca="false">INDEX(ABArray,MATCH($A20,ABColumn,0),MATCH('[1]Macro Page'!$B$117,ABRow,0))</f>
        <v>176.05</v>
      </c>
      <c r="Y20" s="26" t="n">
        <f aca="false">INDEX(ABArray,MATCH($A20,ABColumn,0),MATCH('[1]Macro Page'!$B$109,ABRow,0))</f>
        <v>13.85</v>
      </c>
      <c r="Z20" s="26" t="e">
        <f aca="false">INDEX(ABArray,MATCH($A20,ABColumn,0),MATCH('[1]Macro Page'!$A$89,ABRow,0))+INDEX(EDArray,MATCH($A20,EDColumn,0),MATCH('[1]Macro Page'!$A$24,EDRow,0))+INDEX(ExoticArray,MATCH($A20,ExoticColumn,0),MATCH('[1]Macro Page'!$A$115,ExoticRow,0))+INDEX(ABArray,MATCH($A20,ABColumn,0),MATCH('[1]Macro Page'!$B$109,ABRow,0))</f>
        <v>#VALUE!</v>
      </c>
      <c r="AA20" s="27" t="n">
        <f aca="false">INDEX([1]Mids!$A$7:$BH$271,MATCH($A20,[1]Mids!$A$7:$A$271,0),MATCH('[1]Macro Page'!$B$32,[1]Mids!$A$7:$XFD$7,0))</f>
        <v>0.095</v>
      </c>
      <c r="AB20" s="28"/>
      <c r="AC20" s="26" t="n">
        <f aca="false">INDEX(ABArray,MATCH($A20,ABColumn,0),MATCH('[1]Macro Page'!$A$74,ABRow,0))</f>
        <v>-55.35</v>
      </c>
      <c r="AD20" s="27" t="n">
        <f aca="false">INDEX([1]Mids!$A$7:$BH$271,MATCH($A20,[1]Mids!$A$7:$A$271,0),MATCH('[1]Macro Page'!$B$42,[1]Mids!$A$7:$XFD$7,0))</f>
        <v>-0.005</v>
      </c>
      <c r="AE20" s="28"/>
      <c r="AF20" s="26" t="n">
        <f aca="false">[1]Other!H16</f>
        <v>0</v>
      </c>
      <c r="AG20" s="27" t="n">
        <f aca="false">INDEX([1]Mids!$A$7:$BH$271,MATCH($A20,[1]Mids!$A$7:$A$271,0),MATCH('[1]Macro Page'!$B$28,[1]Mids!$A$7:$XFD$7,0))</f>
        <v>0.18</v>
      </c>
      <c r="AH20" s="28"/>
      <c r="AI20" s="26" t="n">
        <f aca="false">[1]Other!G16</f>
        <v>0</v>
      </c>
      <c r="AJ20" s="27" t="n">
        <f aca="false">INDEX([1]Mids!$A$7:$BH$271,MATCH($A20,[1]Mids!$A$7:$A$271,0),MATCH('[1]Macro Page'!$B$63,[1]Mids!$A$7:$XFD$7,0))</f>
        <v>1.0075</v>
      </c>
      <c r="AK20" s="28"/>
      <c r="AL20" s="26" t="n">
        <f aca="false">[1]Other!K16</f>
        <v>0</v>
      </c>
      <c r="AM20" s="27"/>
      <c r="AN20" s="28"/>
      <c r="AO20" s="26" t="n">
        <f aca="false">INDEX(WestBCArray,MATCH($A20,WestBCColumn,0),MATCH('[1]Macro Page'!$B$73,WestBCRow,0))+INDEX(ABArray,MATCH($A20,ABColumn,0),MATCH('[1]Macro Page'!$B$73,ABRow,0))+[1]Other!I16</f>
        <v>0</v>
      </c>
      <c r="AP20" s="27" t="n">
        <f aca="false">INDEX([1]Mids!$A$7:$BH$271,MATCH($A20,[1]Mids!$A$7:$A$271,0),MATCH('[1]Macro Page'!$B$27,[1]Mids!$A$7:$XFD$7,0))</f>
        <v>-0.155</v>
      </c>
      <c r="AQ20" s="28"/>
      <c r="AR20" s="29"/>
      <c r="AS20" s="26" t="e">
        <f aca="false">INDEX(WestBCArray,MATCH($A20,WestBCColumn,0),MATCH('[1]Macro Page'!$A$40,WestBCRow,0))+INDEX(ABArray,MATCH($A20,ABColumn,0),MATCH('[1]Macro Page'!$A$40,ABRow,0))+INDEX(OpSwapArray,MATCH($A20,OpSwapColumn,0),MATCH('[1]Macro Page'!$A$40,OpSwapRow,0))+INDEX(OpOptArray,MATCH($A20,OpOptColumn,0),MATCH('[1]Macro Page'!$A$40,OpOptRow,0))+INDEX(OpOptArray,MATCH($A20,OpOptColumn,0),MATCH('[1]Macro Page'!$B$75,OpOptRow,0))+INDEX(OpOptArray,MATCH($A20,OpOptColumn,0),MATCH('[1]Macro Page'!$B$96,OpOptRow,0))+INDEX(EDArray,MATCH($A20,EDColumn,0),MATCH('[1]Macro Page'!$A$40,EDRow,0))+INDEX(ExoticArray,MATCH($A20,ExoticColumn,0),MATCH('[1]Macro Page'!$A$116,ExoticRow,0))+[1]Other!J16+(VLOOKUP($A20,OPGDArray,9))+INDEX(PowerArray,MATCH($A20,POwerColumn,0),MATCH('[1]Macro Page'!$A$40,POwerRow,0))</f>
        <v>#VALUE!</v>
      </c>
      <c r="AT20" s="27" t="n">
        <f aca="false">INDEX([1]Mids!$A$7:$BH$271,MATCH($A20,[1]Mids!$A$7:$A$271,0),MATCH('[1]Macro Page'!$B$24,[1]Mids!$A$7:$XFD$7,0))</f>
        <v>3</v>
      </c>
      <c r="AU20" s="28"/>
      <c r="AV20" s="30" t="n">
        <f aca="false">INDEX(ABIndexArray,MATCH($A20,ABIndexColumn,0),MATCH('[1]Macro Page'!$A$90,ABIndexRow,0))+IF(ISERROR(INDEX(WestBCIndexArray,MATCH($A20,WestBCIndexColumn,0),MATCH('[1]Macro Page'!$A$90,WestBCIndexRow,0))),0,INDEX(WestBCIndexArray,MATCH($A20,WestBCIndexColumn,0),MATCH('[1]Macro Page'!$A$90,WestBCIndexRow,0)))+IF(ISERROR(VLOOKUP($A20,'[1]Op Index'!$A$15:$B$26,2,FALSE())),0,VLOOKUP($A20,'[1]Op Index'!$A$15:$B$26,2,FALSE()))+INDEX(EDIdxArray,MATCH($A20,EDIdxColumn,0),MATCH('[1]Macro Page'!$A$90,EDIdxRow,0))</f>
        <v>-115.17</v>
      </c>
      <c r="AW20" s="30" t="n">
        <f aca="false">INDEX(ABIndexArray,MATCH($A20,ABIndexColumn,0),MATCH('[1]Macro Page'!$A$91,ABIndexRow,0))+INDEX(EDIdxArray,MATCH($A20,EDIdxColumn,0),MATCH('[1]Macro Page'!$A$91,EDIdxRow,0))</f>
        <v>113.72</v>
      </c>
      <c r="AX20" s="30" t="n">
        <f aca="false">IF(ISERROR(INDEX(WestBCIndexArray,MATCH($A20,WestBCIndexColumn,0),MATCH('[1]Macro Page'!$A$72,WestBCIndexRow,0))),0,INDEX(WestBCIndexArray,MATCH($A20,WestBCIndexColumn,0),MATCH('[1]Macro Page'!$A$72,WestBCIndexRow,0)))+INDEX(ABIndexArray,MATCH($A20,ABIndexColumn,0),MATCH('[1]Macro Page'!$A$34,ABIndexRow,0))</f>
        <v>42.08</v>
      </c>
      <c r="AY20" s="30" t="n">
        <f aca="false">IF(ISERROR(INDEX(WestBCIndexArray,MATCH($A20,WestBCIndexColumn,0),MATCH('[1]Macro Page'!$A$81,WestBCIndexRow,0))),0,INDEX(WestBCIndexArray,MATCH($A20,WestBCIndexColumn,0),MATCH('[1]Macro Page'!$A$81,WestBCIndexRow,0)))</f>
        <v>0</v>
      </c>
      <c r="BA20" s="31"/>
      <c r="BB20" s="32" t="n">
        <v>37653</v>
      </c>
      <c r="BC20" s="30" t="n">
        <f aca="false">INDEX(ABArray,MATCH($A20,ABColumn,0),MATCH('[1]Macro Page'!$A$48,ABRow,0))</f>
        <v>-163.6</v>
      </c>
      <c r="BD20" s="30" t="n">
        <f aca="false">INDEX(ABArray,MATCH($A20,ABColumn,0),MATCH('[1]Macro Page'!$A$49,ABRow,0))</f>
        <v>2.62</v>
      </c>
      <c r="BE20" s="30" t="n">
        <f aca="false">INDEX(ABArray,MATCH($A20,ABColumn,0),MATCH('[1]Macro Page'!$A$51,ABRow,0))</f>
        <v>-72.86</v>
      </c>
      <c r="BF20" s="30" t="n">
        <f aca="false">SUM(BC20:BE20)</f>
        <v>-233.84</v>
      </c>
      <c r="BG20" s="29"/>
      <c r="BH20" s="30" t="n">
        <f aca="false">INDEX(ABArray,MATCH($A20,ABColumn,0),MATCH('[1]Macro Page'!$A$47,ABRow,0))</f>
        <v>-165.48</v>
      </c>
      <c r="BI20" s="30" t="e">
        <f aca="false">INDEX(ABArray,MATCH($A20,ABColumn,0),MATCH('[1]Macro Page'!$A$56,ABRow,0))</f>
        <v>#N/A</v>
      </c>
      <c r="BJ20" s="30" t="n">
        <f aca="false">INDEX(ABArray,MATCH($A20,ABColumn,0),MATCH('[1]Macro Page'!$A$58,ABRow,0))</f>
        <v>26.98</v>
      </c>
      <c r="BK20" s="30" t="n">
        <f aca="false">INDEX(ABArray,MATCH($A20,ABColumn,0),MATCH('[1]Macro Page'!$A$59,ABRow,0))</f>
        <v>-4.11</v>
      </c>
      <c r="BL20" s="30" t="n">
        <f aca="false">INDEX(ABArray,MATCH($A20,ABColumn,0),MATCH('[1]Macro Page'!$A$55,ABRow,0))</f>
        <v>19.33</v>
      </c>
      <c r="BM20" s="30" t="n">
        <f aca="false">INDEX(ABArray,MATCH($A20,ABColumn,0),MATCH('[1]Macro Page'!$A$53,ABRow,0))</f>
        <v>18.48</v>
      </c>
    </row>
    <row r="21" customFormat="false" ht="12.75" hidden="false" customHeight="false" outlineLevel="0" collapsed="false">
      <c r="A21" s="49" t="n">
        <v>37681</v>
      </c>
      <c r="B21" s="26" t="n">
        <f aca="false">INDEX(WestBCArray,MATCH($A21,WestBCColumn,0),MATCH('[1]Macro Page'!$A$34,WestBCRow,0))+INDEX(ABArray,MATCH($A21,ABColumn,0),MATCH('[1]Macro Page'!$A$34,ABRow,0))+INDEX(OpSwapArray,MATCH($A21,OpSwapColumn,0),MATCH('[1]Macro Page'!$A$34,OpSwapRow,0))+INDEX(OpOptArray,MATCH($A21,OpOptColumn,0),MATCH('[1]Macro Page'!$A$110,OpOptRow,0))+INDEX(ExoticArray,MATCH($A21,ExoticColumn,0),MATCH('[1]Macro Page'!$A$113,ExoticRow,0))+[1]Other!B17</f>
        <v>15.12</v>
      </c>
      <c r="C21" s="27" t="n">
        <f aca="false">INDEX([1]Mids!$A$7:$BH$271,MATCH($A21,[1]Mids!$A$7:$A$271,0),MATCH('[1]Macro Page'!$B$37,[1]Mids!$A$7:$XFD$7,0))</f>
        <v>-0.345</v>
      </c>
      <c r="D21" s="28"/>
      <c r="E21" s="26" t="n">
        <f aca="false">INDEX(WestBCArray,MATCH($A21,WestBCColumn,0),MATCH('[1]Macro Page'!$A$88,WestBCRow,0))+INDEX(ABArray,MATCH($A21,ABColumn,0),MATCH('[1]Macro Page'!$A$88,ABRow,0))+[1]Other!C17</f>
        <v>-15.12</v>
      </c>
      <c r="F21" s="27" t="n">
        <f aca="false">INDEX([1]Mids!$A$7:$BH$271,MATCH($A21,[1]Mids!$A$7:$A$271,0),MATCH('[1]Macro Page'!$B$36,[1]Mids!$A$7:$XFD$7,0))</f>
        <v>0.055</v>
      </c>
      <c r="G21" s="28"/>
      <c r="H21" s="26" t="n">
        <f aca="false">INDEX(ABArray,MATCH($A21,ABColumn,0),MATCH('[1]Macro Page'!$A$42,ABRow,0))+INDEX(WestBCArray,MATCH($A21,WestBCColumn,0),MATCH('[1]Macro Page'!$A$42,WestBCRow,0))+INDEX(ExoticArray,MATCH($A21,ExoticColumn,0),MATCH('[1]Macro Page'!$A$114,ExoticRow,0))+[1]Other!D17</f>
        <v>0</v>
      </c>
      <c r="I21" s="27" t="n">
        <f aca="false">INDEX([1]Mids!$A$7:$BH$271,MATCH($A21,[1]Mids!$A$7:$A$271,0),MATCH('[1]Macro Page'!$B$39,[1]Mids!$A$7:$XFD$7,0))</f>
        <v>0.005</v>
      </c>
      <c r="J21" s="28"/>
      <c r="K21" s="26" t="n">
        <f aca="false">IF(ISERROR(INDEX(WestBCArray,MATCH($A21,WestBCColumn,0),MATCH('[1]Macro Page'!$A$35,WestBCRow,0))),0,INDEX(WestBCArray,MATCH($A21,WestBCColumn,0),MATCH('[1]Macro Page'!$A$35,WestBCRow,0)))+IF(ISERROR(INDEX(ABArray,MATCH($A21,ABColumn,0),MATCH('[1]Macro Page'!$A$35,ABRow,0))),0,INDEX(ABArray,MATCH($A21,ABColumn,0),MATCH('[1]Macro Page'!$A$35,ABRow,0)))+[1]Other!E17</f>
        <v>0</v>
      </c>
      <c r="L21" s="27" t="n">
        <f aca="false">INDEX([1]Mids!$A$7:$BH$271,MATCH($A21,[1]Mids!$A$7:$A$271,0),MATCH('[1]Macro Page'!$B$35,[1]Mids!$A$7:$XFD$7,0))</f>
        <v>-0.28</v>
      </c>
      <c r="M21" s="28"/>
      <c r="N21" s="26" t="e">
        <f aca="false">INDEX(WestBCArray,MATCH($A21,WestBCColumn,0),MATCH('[1]Macro Page'!$A$24,WestBCRow,0))+INDEX(ABArray,MATCH($A21,ABColumn,0),MATCH('[1]Macro Page'!$A$24,ABRow,0))+INDEX(OpSwapArray,MATCH($A21,OpSwapColumn,0),MATCH('[1]Macro Page'!$A$24,OpSwapRow,0))+INDEX(OpOptArray,MATCH($A21,OpOptColumn,0),MATCH('[1]Macro Page'!$B$75,OpOptRow,0))+INDEX(EDArray,MATCH($A21,EDColumn,0),MATCH('[1]Macro Page'!$A$24,EDRow,0))+INDEX(ExoticArray,MATCH($A21,ExoticColumn,0),MATCH('[1]Macro Page'!$A$112,ExoticRow,0))+(VLOOKUP($A21,OPGDArray,9))+[1]Other!F17+INDEX(PowerArray,MATCH($A21,POwerColumn,0),MATCH('[1]Macro Page'!$A$24,POwerRow,0))</f>
        <v>#VALUE!</v>
      </c>
      <c r="O21" s="27" t="n">
        <f aca="false">INDEX([1]Mids!$A$7:$BH$271,MATCH($A21,[1]Mids!$A$7:$A$271,0),MATCH('[1]Macro Page'!$B$25,[1]Mids!$A$7:$XFD$7,0))</f>
        <v>-0.355</v>
      </c>
      <c r="P21" s="28"/>
      <c r="Q21" s="26" t="n">
        <f aca="false">INDEX(ABArray,MATCH($A21,ABColumn,0),MATCH('[1]Macro Page'!$B$110,ABRow,0))+INDEX(EDArray,MATCH($A21,EDColumn,0),MATCH('[1]Macro Page'!$B$110,EDRow,0))</f>
        <v>6.16</v>
      </c>
      <c r="R21" s="26" t="n">
        <f aca="false">INDEX(ABArray,MATCH($A21,ABColumn,0),MATCH('[1]Macro Page'!$B$111,ABRow,0))+INDEX(EDArray,MATCH($A21,EDColumn,0),MATCH('[1]Macro Page'!$B$111,EDRow,0))</f>
        <v>-14.31</v>
      </c>
      <c r="S21" s="26" t="n">
        <f aca="false">INDEX(ABArray,MATCH($A21,ABColumn,0),MATCH('[1]Macro Page'!$B$112,ABRow,0))</f>
        <v>-27.78</v>
      </c>
      <c r="T21" s="26" t="n">
        <f aca="false">INDEX(ABArray,MATCH($A21,ABColumn,0),MATCH('[1]Macro Page'!$B$113,ABRow,0))</f>
        <v>0</v>
      </c>
      <c r="U21" s="26" t="n">
        <f aca="false">INDEX(ABArray,MATCH($A21,ABColumn,0),MATCH('[1]Macro Page'!$B$114,ABRow,0))+INDEX(EDArray,MATCH($A21,EDColumn,0),MATCH('[1]Macro Page'!$B$114,EDRow,0))</f>
        <v>-0.36</v>
      </c>
      <c r="V21" s="26" t="n">
        <f aca="false">INDEX(ABArray,MATCH($A21,ABColumn,0),MATCH('[1]Macro Page'!$B$115,ABRow,0))</f>
        <v>28.12</v>
      </c>
      <c r="W21" s="26" t="n">
        <f aca="false">INDEX(ABArray,MATCH($A21,ABColumn,0),MATCH('[1]Macro Page'!$B$116,ABRow,0))</f>
        <v>-30.23</v>
      </c>
      <c r="X21" s="26" t="n">
        <f aca="false">INDEX(ABArray,MATCH($A21,ABColumn,0),MATCH('[1]Macro Page'!$B$117,ABRow,0))</f>
        <v>194.47</v>
      </c>
      <c r="Y21" s="26" t="n">
        <f aca="false">INDEX(ABArray,MATCH($A21,ABColumn,0),MATCH('[1]Macro Page'!$B$109,ABRow,0))</f>
        <v>15.3</v>
      </c>
      <c r="Z21" s="26" t="e">
        <f aca="false">INDEX(ABArray,MATCH($A21,ABColumn,0),MATCH('[1]Macro Page'!$A$89,ABRow,0))+INDEX(EDArray,MATCH($A21,EDColumn,0),MATCH('[1]Macro Page'!$A$24,EDRow,0))+INDEX(ExoticArray,MATCH($A21,ExoticColumn,0),MATCH('[1]Macro Page'!$A$115,ExoticRow,0))+INDEX(ABArray,MATCH($A21,ABColumn,0),MATCH('[1]Macro Page'!$B$109,ABRow,0))</f>
        <v>#VALUE!</v>
      </c>
      <c r="AA21" s="27" t="n">
        <f aca="false">INDEX([1]Mids!$A$7:$BH$271,MATCH($A21,[1]Mids!$A$7:$A$271,0),MATCH('[1]Macro Page'!$B$32,[1]Mids!$A$7:$XFD$7,0))</f>
        <v>0.095</v>
      </c>
      <c r="AB21" s="28"/>
      <c r="AC21" s="26" t="n">
        <f aca="false">INDEX(ABArray,MATCH($A21,ABColumn,0),MATCH('[1]Macro Page'!$A$74,ABRow,0))</f>
        <v>-61.15</v>
      </c>
      <c r="AD21" s="27" t="n">
        <f aca="false">INDEX([1]Mids!$A$7:$BH$271,MATCH($A21,[1]Mids!$A$7:$A$271,0),MATCH('[1]Macro Page'!$B$42,[1]Mids!$A$7:$XFD$7,0))</f>
        <v>-0.005</v>
      </c>
      <c r="AE21" s="28"/>
      <c r="AF21" s="26" t="n">
        <f aca="false">[1]Other!H17</f>
        <v>0</v>
      </c>
      <c r="AG21" s="27" t="n">
        <f aca="false">INDEX([1]Mids!$A$7:$BH$271,MATCH($A21,[1]Mids!$A$7:$A$271,0),MATCH('[1]Macro Page'!$B$28,[1]Mids!$A$7:$XFD$7,0))</f>
        <v>0.18</v>
      </c>
      <c r="AH21" s="28"/>
      <c r="AI21" s="26" t="n">
        <f aca="false">[1]Other!G17</f>
        <v>0</v>
      </c>
      <c r="AJ21" s="27" t="n">
        <f aca="false">INDEX([1]Mids!$A$7:$BH$271,MATCH($A21,[1]Mids!$A$7:$A$271,0),MATCH('[1]Macro Page'!$B$63,[1]Mids!$A$7:$XFD$7,0))</f>
        <v>1.0075</v>
      </c>
      <c r="AK21" s="28"/>
      <c r="AL21" s="26" t="n">
        <f aca="false">[1]Other!K17</f>
        <v>0</v>
      </c>
      <c r="AM21" s="27"/>
      <c r="AN21" s="28"/>
      <c r="AO21" s="26" t="n">
        <f aca="false">INDEX(WestBCArray,MATCH($A21,WestBCColumn,0),MATCH('[1]Macro Page'!$B$73,WestBCRow,0))+INDEX(ABArray,MATCH($A21,ABColumn,0),MATCH('[1]Macro Page'!$B$73,ABRow,0))+[1]Other!I17</f>
        <v>0</v>
      </c>
      <c r="AP21" s="27" t="n">
        <f aca="false">INDEX([1]Mids!$A$7:$BH$271,MATCH($A21,[1]Mids!$A$7:$A$271,0),MATCH('[1]Macro Page'!$B$27,[1]Mids!$A$7:$XFD$7,0))</f>
        <v>-0.155</v>
      </c>
      <c r="AQ21" s="28"/>
      <c r="AR21" s="29"/>
      <c r="AS21" s="26" t="e">
        <f aca="false">INDEX(WestBCArray,MATCH($A21,WestBCColumn,0),MATCH('[1]Macro Page'!$A$40,WestBCRow,0))+INDEX(ABArray,MATCH($A21,ABColumn,0),MATCH('[1]Macro Page'!$A$40,ABRow,0))+INDEX(OpSwapArray,MATCH($A21,OpSwapColumn,0),MATCH('[1]Macro Page'!$A$40,OpSwapRow,0))+INDEX(OpOptArray,MATCH($A21,OpOptColumn,0),MATCH('[1]Macro Page'!$A$40,OpOptRow,0))+INDEX(OpOptArray,MATCH($A21,OpOptColumn,0),MATCH('[1]Macro Page'!$B$75,OpOptRow,0))+INDEX(OpOptArray,MATCH($A21,OpOptColumn,0),MATCH('[1]Macro Page'!$B$96,OpOptRow,0))+INDEX(EDArray,MATCH($A21,EDColumn,0),MATCH('[1]Macro Page'!$A$40,EDRow,0))+INDEX(ExoticArray,MATCH($A21,ExoticColumn,0),MATCH('[1]Macro Page'!$A$116,ExoticRow,0))+[1]Other!J17+(VLOOKUP($A21,OPGDArray,9))+INDEX(PowerArray,MATCH($A21,POwerColumn,0),MATCH('[1]Macro Page'!$A$40,POwerRow,0))</f>
        <v>#VALUE!</v>
      </c>
      <c r="AT21" s="27" t="n">
        <f aca="false">INDEX([1]Mids!$A$7:$BH$271,MATCH($A21,[1]Mids!$A$7:$A$271,0),MATCH('[1]Macro Page'!$B$24,[1]Mids!$A$7:$XFD$7,0))</f>
        <v>2.93</v>
      </c>
      <c r="AU21" s="28"/>
      <c r="AV21" s="34" t="n">
        <f aca="false">INDEX(ABIndexArray,MATCH($A21,ABIndexColumn,0),MATCH('[1]Macro Page'!$A$90,ABIndexRow,0))+IF(ISERROR(INDEX(WestBCIndexArray,MATCH($A21,WestBCIndexColumn,0),MATCH('[1]Macro Page'!$A$90,WestBCIndexRow,0))),0,INDEX(WestBCIndexArray,MATCH($A21,WestBCIndexColumn,0),MATCH('[1]Macro Page'!$A$90,WestBCIndexRow,0)))+IF(ISERROR(VLOOKUP($A21,'[1]Op Index'!$A$15:$B$26,2,FALSE())),0,VLOOKUP($A21,'[1]Op Index'!$A$15:$B$26,2,FALSE()))+INDEX(EDIdxArray,MATCH($A21,EDIdxColumn,0),MATCH('[1]Macro Page'!$A$90,EDIdxRow,0))</f>
        <v>-109.17</v>
      </c>
      <c r="AW21" s="34" t="n">
        <f aca="false">INDEX(ABIndexArray,MATCH($A21,ABIndexColumn,0),MATCH('[1]Macro Page'!$A$91,ABIndexRow,0))+INDEX(EDIdxArray,MATCH($A21,EDIdxColumn,0),MATCH('[1]Macro Page'!$A$91,EDIdxRow,0))</f>
        <v>125.63</v>
      </c>
      <c r="AX21" s="34" t="n">
        <f aca="false">IF(ISERROR(INDEX(WestBCIndexArray,MATCH($A21,WestBCIndexColumn,0),MATCH('[1]Macro Page'!$A$72,WestBCIndexRow,0))),0,INDEX(WestBCIndexArray,MATCH($A21,WestBCIndexColumn,0),MATCH('[1]Macro Page'!$A$72,WestBCIndexRow,0)))+INDEX(ABIndexArray,MATCH($A21,ABIndexColumn,0),MATCH('[1]Macro Page'!$A$34,ABIndexRow,0))</f>
        <v>46.49</v>
      </c>
      <c r="AY21" s="34" t="n">
        <f aca="false">IF(ISERROR(INDEX(WestBCIndexArray,MATCH($A21,WestBCIndexColumn,0),MATCH('[1]Macro Page'!$A$81,WestBCIndexRow,0))),0,INDEX(WestBCIndexArray,MATCH($A21,WestBCIndexColumn,0),MATCH('[1]Macro Page'!$A$81,WestBCIndexRow,0)))</f>
        <v>0</v>
      </c>
      <c r="BA21" s="31"/>
      <c r="BB21" s="35" t="n">
        <v>37681</v>
      </c>
      <c r="BC21" s="34" t="n">
        <f aca="false">INDEX(ABArray,MATCH($A21,ABColumn,0),MATCH('[1]Macro Page'!$A$48,ABRow,0))</f>
        <v>-180.72</v>
      </c>
      <c r="BD21" s="34" t="n">
        <f aca="false">INDEX(ABArray,MATCH($A21,ABColumn,0),MATCH('[1]Macro Page'!$A$49,ABRow,0))</f>
        <v>2.89</v>
      </c>
      <c r="BE21" s="34" t="n">
        <f aca="false">INDEX(ABArray,MATCH($A21,ABColumn,0),MATCH('[1]Macro Page'!$A$51,ABRow,0))</f>
        <v>-80.49</v>
      </c>
      <c r="BF21" s="34" t="n">
        <f aca="false">SUM(BC21:BE21)</f>
        <v>-258.32</v>
      </c>
      <c r="BG21" s="29"/>
      <c r="BH21" s="34" t="n">
        <f aca="false">INDEX(ABArray,MATCH($A21,ABColumn,0),MATCH('[1]Macro Page'!$A$47,ABRow,0))</f>
        <v>-182.8</v>
      </c>
      <c r="BI21" s="34" t="e">
        <f aca="false">INDEX(ABArray,MATCH($A21,ABColumn,0),MATCH('[1]Macro Page'!$A$56,ABRow,0))</f>
        <v>#N/A</v>
      </c>
      <c r="BJ21" s="34" t="n">
        <f aca="false">INDEX(ABArray,MATCH($A21,ABColumn,0),MATCH('[1]Macro Page'!$A$58,ABRow,0))</f>
        <v>29.8</v>
      </c>
      <c r="BK21" s="34" t="n">
        <f aca="false">INDEX(ABArray,MATCH($A21,ABColumn,0),MATCH('[1]Macro Page'!$A$59,ABRow,0))</f>
        <v>-4.53</v>
      </c>
      <c r="BL21" s="34" t="n">
        <f aca="false">INDEX(ABArray,MATCH($A21,ABColumn,0),MATCH('[1]Macro Page'!$A$55,ABRow,0))</f>
        <v>21.35</v>
      </c>
      <c r="BM21" s="34" t="n">
        <f aca="false">INDEX(ABArray,MATCH($A21,ABColumn,0),MATCH('[1]Macro Page'!$A$53,ABRow,0))</f>
        <v>20.42</v>
      </c>
    </row>
    <row r="22" customFormat="false" ht="12.75" hidden="false" customHeight="false" outlineLevel="0" collapsed="false">
      <c r="A22" s="46" t="n">
        <v>37712</v>
      </c>
      <c r="B22" s="37" t="e">
        <f aca="false">INDEX(WestBCArray,MATCH($A22,WestBCColumn,0),MATCH('[1]Macro Page'!$A$34,WestBCRow,0))+INDEX(ABArray,MATCH($A22,ABColumn,0),MATCH('[1]Macro Page'!$A$34,ABRow,0))+INDEX(OpSwapArray,MATCH($A22,OpSwapColumn,0),MATCH('[1]Macro Page'!$A$34,OpSwapRow,0))+INDEX(OpOptArray,MATCH($A22,OpOptColumn,0),MATCH('[1]Macro Page'!$A$110,OpOptRow,0))+INDEX(ExoticArray,MATCH($A22,ExoticColumn,0),MATCH('[1]Macro Page'!$A$113,ExoticRow,0))+[1]Other!B18</f>
        <v>#VALUE!</v>
      </c>
      <c r="C22" s="38" t="n">
        <f aca="false">INDEX([1]Mids!$A$7:$BH$271,MATCH($A22,[1]Mids!$A$7:$A$271,0),MATCH('[1]Macro Page'!$B$37,[1]Mids!$A$7:$XFD$7,0))</f>
        <v>-0.28</v>
      </c>
      <c r="D22" s="39"/>
      <c r="E22" s="37" t="e">
        <f aca="false">INDEX(WestBCArray,MATCH($A22,WestBCColumn,0),MATCH('[1]Macro Page'!$A$88,WestBCRow,0))+INDEX(ABArray,MATCH($A22,ABColumn,0),MATCH('[1]Macro Page'!$A$88,ABRow,0))+[1]Other!C18</f>
        <v>#VALUE!</v>
      </c>
      <c r="F22" s="38" t="n">
        <f aca="false">INDEX([1]Mids!$A$7:$BH$271,MATCH($A22,[1]Mids!$A$7:$A$271,0),MATCH('[1]Macro Page'!$B$36,[1]Mids!$A$7:$XFD$7,0))</f>
        <v>0</v>
      </c>
      <c r="G22" s="39"/>
      <c r="H22" s="37" t="e">
        <f aca="false">INDEX(ABArray,MATCH($A22,ABColumn,0),MATCH('[1]Macro Page'!$A$42,ABRow,0))+INDEX(WestBCArray,MATCH($A22,WestBCColumn,0),MATCH('[1]Macro Page'!$A$42,WestBCRow,0))+INDEX(ExoticArray,MATCH($A22,ExoticColumn,0),MATCH('[1]Macro Page'!$A$114,ExoticRow,0))+[1]Other!D18</f>
        <v>#VALUE!</v>
      </c>
      <c r="I22" s="38" t="n">
        <f aca="false">INDEX([1]Mids!$A$7:$BH$271,MATCH($A22,[1]Mids!$A$7:$A$271,0),MATCH('[1]Macro Page'!$B$39,[1]Mids!$A$7:$XFD$7,0))</f>
        <v>0.045</v>
      </c>
      <c r="J22" s="39"/>
      <c r="K22" s="37" t="n">
        <f aca="false">IF(ISERROR(INDEX(WestBCArray,MATCH($A22,WestBCColumn,0),MATCH('[1]Macro Page'!$A$35,WestBCRow,0))),0,INDEX(WestBCArray,MATCH($A22,WestBCColumn,0),MATCH('[1]Macro Page'!$A$35,WestBCRow,0)))+IF(ISERROR(INDEX(ABArray,MATCH($A22,ABColumn,0),MATCH('[1]Macro Page'!$A$35,ABRow,0))),0,INDEX(ABArray,MATCH($A22,ABColumn,0),MATCH('[1]Macro Page'!$A$35,ABRow,0)))+[1]Other!E18</f>
        <v>0</v>
      </c>
      <c r="L22" s="38" t="n">
        <f aca="false">INDEX([1]Mids!$A$7:$BH$271,MATCH($A22,[1]Mids!$A$7:$A$271,0),MATCH('[1]Macro Page'!$B$35,[1]Mids!$A$7:$XFD$7,0))</f>
        <v>-0.44</v>
      </c>
      <c r="M22" s="39"/>
      <c r="N22" s="37" t="e">
        <f aca="false">INDEX(WestBCArray,MATCH($A22,WestBCColumn,0),MATCH('[1]Macro Page'!$A$24,WestBCRow,0))+INDEX(ABArray,MATCH($A22,ABColumn,0),MATCH('[1]Macro Page'!$A$24,ABRow,0))+INDEX(OpSwapArray,MATCH($A22,OpSwapColumn,0),MATCH('[1]Macro Page'!$A$24,OpSwapRow,0))+INDEX(OpOptArray,MATCH($A22,OpOptColumn,0),MATCH('[1]Macro Page'!$B$75,OpOptRow,0))+INDEX(EDArray,MATCH($A22,EDColumn,0),MATCH('[1]Macro Page'!$A$24,EDRow,0))+INDEX(ExoticArray,MATCH($A22,ExoticColumn,0),MATCH('[1]Macro Page'!$A$112,ExoticRow,0))+(VLOOKUP($A22,OPGDArray,9))+[1]Other!F18+INDEX(PowerArray,MATCH($A22,POwerColumn,0),MATCH('[1]Macro Page'!$A$24,POwerRow,0))</f>
        <v>#VALUE!</v>
      </c>
      <c r="O22" s="38" t="n">
        <f aca="false">INDEX([1]Mids!$A$7:$BH$271,MATCH($A22,[1]Mids!$A$7:$A$271,0),MATCH('[1]Macro Page'!$B$25,[1]Mids!$A$7:$XFD$7,0))</f>
        <v>-0.36</v>
      </c>
      <c r="P22" s="39"/>
      <c r="Q22" s="37" t="n">
        <f aca="false">INDEX(ABArray,MATCH($A22,ABColumn,0),MATCH('[1]Macro Page'!$B$110,ABRow,0))+INDEX(EDArray,MATCH($A22,EDColumn,0),MATCH('[1]Macro Page'!$B$110,EDRow,0))</f>
        <v>5.95</v>
      </c>
      <c r="R22" s="37" t="n">
        <f aca="false">INDEX(ABArray,MATCH($A22,ABColumn,0),MATCH('[1]Macro Page'!$B$111,ABRow,0))+INDEX(EDArray,MATCH($A22,EDColumn,0),MATCH('[1]Macro Page'!$B$111,EDRow,0))</f>
        <v>-13.81</v>
      </c>
      <c r="S22" s="37" t="n">
        <f aca="false">INDEX(ABArray,MATCH($A22,ABColumn,0),MATCH('[1]Macro Page'!$B$112,ABRow,0))</f>
        <v>-26.81</v>
      </c>
      <c r="T22" s="37" t="n">
        <f aca="false">INDEX(ABArray,MATCH($A22,ABColumn,0),MATCH('[1]Macro Page'!$B$113,ABRow,0))</f>
        <v>0</v>
      </c>
      <c r="U22" s="37" t="n">
        <f aca="false">INDEX(ABArray,MATCH($A22,ABColumn,0),MATCH('[1]Macro Page'!$B$114,ABRow,0))+INDEX(EDArray,MATCH($A22,EDColumn,0),MATCH('[1]Macro Page'!$B$114,EDRow,0))</f>
        <v>-0.34</v>
      </c>
      <c r="V22" s="37" t="n">
        <f aca="false">INDEX(ABArray,MATCH($A22,ABColumn,0),MATCH('[1]Macro Page'!$B$115,ABRow,0))</f>
        <v>27.14</v>
      </c>
      <c r="W22" s="37" t="n">
        <f aca="false">INDEX(ABArray,MATCH($A22,ABColumn,0),MATCH('[1]Macro Page'!$B$116,ABRow,0))</f>
        <v>-29.18</v>
      </c>
      <c r="X22" s="37" t="n">
        <f aca="false">INDEX(ABArray,MATCH($A22,ABColumn,0),MATCH('[1]Macro Page'!$B$117,ABRow,0))</f>
        <v>187.69</v>
      </c>
      <c r="Y22" s="37" t="n">
        <f aca="false">INDEX(ABArray,MATCH($A22,ABColumn,0),MATCH('[1]Macro Page'!$B$109,ABRow,0))</f>
        <v>14.77</v>
      </c>
      <c r="Z22" s="37" t="e">
        <f aca="false">INDEX(ABArray,MATCH($A22,ABColumn,0),MATCH('[1]Macro Page'!$A$89,ABRow,0))+INDEX(EDArray,MATCH($A22,EDColumn,0),MATCH('[1]Macro Page'!$A$24,EDRow,0))+INDEX(ExoticArray,MATCH($A22,ExoticColumn,0),MATCH('[1]Macro Page'!$A$115,ExoticRow,0))+INDEX(ABArray,MATCH($A22,ABColumn,0),MATCH('[1]Macro Page'!$B$109,ABRow,0))</f>
        <v>#VALUE!</v>
      </c>
      <c r="AA22" s="38" t="n">
        <f aca="false">INDEX([1]Mids!$A$7:$BH$271,MATCH($A22,[1]Mids!$A$7:$A$271,0),MATCH('[1]Macro Page'!$B$32,[1]Mids!$A$7:$XFD$7,0))</f>
        <v>0.03</v>
      </c>
      <c r="AB22" s="39"/>
      <c r="AC22" s="37" t="n">
        <f aca="false">INDEX(ABArray,MATCH($A22,ABColumn,0),MATCH('[1]Macro Page'!$A$74,ABRow,0))</f>
        <v>-59.01</v>
      </c>
      <c r="AD22" s="38" t="n">
        <f aca="false">INDEX([1]Mids!$A$7:$BH$271,MATCH($A22,[1]Mids!$A$7:$A$271,0),MATCH('[1]Macro Page'!$B$42,[1]Mids!$A$7:$XFD$7,0))</f>
        <v>-0.1025</v>
      </c>
      <c r="AE22" s="39"/>
      <c r="AF22" s="37" t="n">
        <f aca="false">[1]Other!H18</f>
        <v>0</v>
      </c>
      <c r="AG22" s="38" t="n">
        <f aca="false">INDEX([1]Mids!$A$7:$BH$271,MATCH($A22,[1]Mids!$A$7:$A$271,0),MATCH('[1]Macro Page'!$B$28,[1]Mids!$A$7:$XFD$7,0))</f>
        <v>0.11625</v>
      </c>
      <c r="AH22" s="39"/>
      <c r="AI22" s="37" t="n">
        <f aca="false">[1]Other!G18</f>
        <v>0</v>
      </c>
      <c r="AJ22" s="38" t="n">
        <f aca="false">INDEX([1]Mids!$A$7:$BH$271,MATCH($A22,[1]Mids!$A$7:$A$271,0),MATCH('[1]Macro Page'!$B$63,[1]Mids!$A$7:$XFD$7,0))</f>
        <v>0.3225</v>
      </c>
      <c r="AK22" s="39"/>
      <c r="AL22" s="37" t="n">
        <f aca="false">[1]Other!K18</f>
        <v>0</v>
      </c>
      <c r="AM22" s="38"/>
      <c r="AN22" s="39"/>
      <c r="AO22" s="37" t="e">
        <f aca="false">INDEX(WestBCArray,MATCH($A22,WestBCColumn,0),MATCH('[1]Macro Page'!$B$73,WestBCRow,0))+INDEX(ABArray,MATCH($A22,ABColumn,0),MATCH('[1]Macro Page'!$B$73,ABRow,0))+[1]Other!I18</f>
        <v>#VALUE!</v>
      </c>
      <c r="AP22" s="38" t="n">
        <f aca="false">INDEX([1]Mids!$A$7:$BH$271,MATCH($A22,[1]Mids!$A$7:$A$271,0),MATCH('[1]Macro Page'!$B$27,[1]Mids!$A$7:$XFD$7,0))</f>
        <v>-0.280577995949796</v>
      </c>
      <c r="AQ22" s="39"/>
      <c r="AR22" s="29"/>
      <c r="AS22" s="37" t="e">
        <f aca="false">INDEX(WestBCArray,MATCH($A22,WestBCColumn,0),MATCH('[1]Macro Page'!$A$40,WestBCRow,0))+INDEX(ABArray,MATCH($A22,ABColumn,0),MATCH('[1]Macro Page'!$A$40,ABRow,0))+INDEX(OpSwapArray,MATCH($A22,OpSwapColumn,0),MATCH('[1]Macro Page'!$A$40,OpSwapRow,0))+INDEX(OpOptArray,MATCH($A22,OpOptColumn,0),MATCH('[1]Macro Page'!$A$40,OpOptRow,0))+INDEX(OpOptArray,MATCH($A22,OpOptColumn,0),MATCH('[1]Macro Page'!$B$75,OpOptRow,0))+INDEX(OpOptArray,MATCH($A22,OpOptColumn,0),MATCH('[1]Macro Page'!$B$96,OpOptRow,0))+INDEX(EDArray,MATCH($A22,EDColumn,0),MATCH('[1]Macro Page'!$A$40,EDRow,0))+INDEX(ExoticArray,MATCH($A22,ExoticColumn,0),MATCH('[1]Macro Page'!$A$116,ExoticRow,0))+[1]Other!J18+(VLOOKUP($A22,OPGDArray,9))+INDEX(PowerArray,MATCH($A22,POwerColumn,0),MATCH('[1]Macro Page'!$A$40,POwerRow,0))</f>
        <v>#VALUE!</v>
      </c>
      <c r="AT22" s="38" t="n">
        <f aca="false">INDEX([1]Mids!$A$7:$BH$271,MATCH($A22,[1]Mids!$A$7:$A$271,0),MATCH('[1]Macro Page'!$B$24,[1]Mids!$A$7:$XFD$7,0))</f>
        <v>2.8</v>
      </c>
      <c r="AU22" s="39"/>
      <c r="AV22" s="40" t="n">
        <f aca="false">INDEX(ABIndexArray,MATCH($A22,ABIndexColumn,0),MATCH('[1]Macro Page'!$A$90,ABIndexRow,0))+IF(ISERROR(INDEX(WestBCIndexArray,MATCH($A22,WestBCIndexColumn,0),MATCH('[1]Macro Page'!$A$90,WestBCIndexRow,0))),0,INDEX(WestBCIndexArray,MATCH($A22,WestBCIndexColumn,0),MATCH('[1]Macro Page'!$A$90,WestBCIndexRow,0)))+IF(ISERROR(VLOOKUP($A22,'[1]Op Index'!$A$15:$B$26,2,FALSE())),0,VLOOKUP($A22,'[1]Op Index'!$A$15:$B$26,2,FALSE()))+INDEX(EDIdxArray,MATCH($A22,EDIdxColumn,0),MATCH('[1]Macro Page'!$A$90,EDIdxRow,0))</f>
        <v>-102.05</v>
      </c>
      <c r="AW22" s="40" t="n">
        <f aca="false">INDEX(ABIndexArray,MATCH($A22,ABIndexColumn,0),MATCH('[1]Macro Page'!$A$91,ABIndexRow,0))+INDEX(EDIdxArray,MATCH($A22,EDIdxColumn,0),MATCH('[1]Macro Page'!$A$91,EDIdxRow,0))</f>
        <v>121.25</v>
      </c>
      <c r="AX22" s="40" t="n">
        <f aca="false">IF(ISERROR(INDEX(WestBCIndexArray,MATCH($A22,WestBCIndexColumn,0),MATCH('[1]Macro Page'!$A$72,WestBCIndexRow,0))),0,INDEX(WestBCIndexArray,MATCH($A22,WestBCIndexColumn,0),MATCH('[1]Macro Page'!$A$72,WestBCIndexRow,0)))+INDEX(ABIndexArray,MATCH($A22,ABIndexColumn,0),MATCH('[1]Macro Page'!$A$34,ABIndexRow,0))</f>
        <v>15.3</v>
      </c>
      <c r="AY22" s="40" t="n">
        <f aca="false">IF(ISERROR(INDEX(WestBCIndexArray,MATCH($A22,WestBCIndexColumn,0),MATCH('[1]Macro Page'!$A$81,WestBCIndexRow,0))),0,INDEX(WestBCIndexArray,MATCH($A22,WestBCIndexColumn,0),MATCH('[1]Macro Page'!$A$81,WestBCIndexRow,0)))</f>
        <v>0</v>
      </c>
      <c r="BA22" s="31"/>
      <c r="BB22" s="41" t="n">
        <v>37712</v>
      </c>
      <c r="BC22" s="40" t="n">
        <f aca="false">INDEX(ABArray,MATCH($A22,ABColumn,0),MATCH('[1]Macro Page'!$A$48,ABRow,0))</f>
        <v>-174.42</v>
      </c>
      <c r="BD22" s="40" t="n">
        <f aca="false">INDEX(ABArray,MATCH($A22,ABColumn,0),MATCH('[1]Macro Page'!$A$49,ABRow,0))</f>
        <v>2.79</v>
      </c>
      <c r="BE22" s="40" t="n">
        <f aca="false">INDEX(ABArray,MATCH($A22,ABColumn,0),MATCH('[1]Macro Page'!$A$51,ABRow,0))</f>
        <v>-77.68</v>
      </c>
      <c r="BF22" s="40" t="n">
        <f aca="false">SUM(BC22:BE22)</f>
        <v>-249.31</v>
      </c>
      <c r="BG22" s="29"/>
      <c r="BH22" s="40" t="n">
        <f aca="false">INDEX(ABArray,MATCH($A22,ABColumn,0),MATCH('[1]Macro Page'!$A$47,ABRow,0))</f>
        <v>-176.43</v>
      </c>
      <c r="BI22" s="40" t="e">
        <f aca="false">INDEX(ABArray,MATCH($A22,ABColumn,0),MATCH('[1]Macro Page'!$A$56,ABRow,0))</f>
        <v>#N/A</v>
      </c>
      <c r="BJ22" s="40" t="n">
        <f aca="false">INDEX(ABArray,MATCH($A22,ABColumn,0),MATCH('[1]Macro Page'!$A$58,ABRow,0))</f>
        <v>28.76</v>
      </c>
      <c r="BK22" s="40" t="n">
        <f aca="false">INDEX(ABArray,MATCH($A22,ABColumn,0),MATCH('[1]Macro Page'!$A$59,ABRow,0))</f>
        <v>-4.38</v>
      </c>
      <c r="BL22" s="40" t="n">
        <f aca="false">INDEX(ABArray,MATCH($A22,ABColumn,0),MATCH('[1]Macro Page'!$A$55,ABRow,0))</f>
        <v>20.61</v>
      </c>
      <c r="BM22" s="40" t="n">
        <f aca="false">INDEX(ABArray,MATCH($A22,ABColumn,0),MATCH('[1]Macro Page'!$A$53,ABRow,0))</f>
        <v>19.71</v>
      </c>
    </row>
    <row r="23" customFormat="false" ht="12.75" hidden="false" customHeight="false" outlineLevel="0" collapsed="false">
      <c r="A23" s="48" t="n">
        <v>37742</v>
      </c>
      <c r="B23" s="26" t="e">
        <f aca="false">INDEX(WestBCArray,MATCH($A23,WestBCColumn,0),MATCH('[1]Macro Page'!$A$34,WestBCRow,0))+INDEX(ABArray,MATCH($A23,ABColumn,0),MATCH('[1]Macro Page'!$A$34,ABRow,0))+INDEX(OpSwapArray,MATCH($A23,OpSwapColumn,0),MATCH('[1]Macro Page'!$A$34,OpSwapRow,0))+INDEX(OpOptArray,MATCH($A23,OpOptColumn,0),MATCH('[1]Macro Page'!$A$110,OpOptRow,0))+INDEX(ExoticArray,MATCH($A23,ExoticColumn,0),MATCH('[1]Macro Page'!$A$113,ExoticRow,0))+[1]Other!B19</f>
        <v>#VALUE!</v>
      </c>
      <c r="C23" s="27" t="n">
        <f aca="false">INDEX([1]Mids!$A$7:$BH$271,MATCH($A23,[1]Mids!$A$7:$A$271,0),MATCH('[1]Macro Page'!$B$37,[1]Mids!$A$7:$XFD$7,0))</f>
        <v>-0.28</v>
      </c>
      <c r="D23" s="28"/>
      <c r="E23" s="26" t="e">
        <f aca="false">INDEX(WestBCArray,MATCH($A23,WestBCColumn,0),MATCH('[1]Macro Page'!$A$88,WestBCRow,0))+INDEX(ABArray,MATCH($A23,ABColumn,0),MATCH('[1]Macro Page'!$A$88,ABRow,0))+[1]Other!C19</f>
        <v>#VALUE!</v>
      </c>
      <c r="F23" s="27" t="n">
        <f aca="false">INDEX([1]Mids!$A$7:$BH$271,MATCH($A23,[1]Mids!$A$7:$A$271,0),MATCH('[1]Macro Page'!$B$36,[1]Mids!$A$7:$XFD$7,0))</f>
        <v>0</v>
      </c>
      <c r="G23" s="28"/>
      <c r="H23" s="26" t="e">
        <f aca="false">INDEX(ABArray,MATCH($A23,ABColumn,0),MATCH('[1]Macro Page'!$A$42,ABRow,0))+INDEX(WestBCArray,MATCH($A23,WestBCColumn,0),MATCH('[1]Macro Page'!$A$42,WestBCRow,0))+INDEX(ExoticArray,MATCH($A23,ExoticColumn,0),MATCH('[1]Macro Page'!$A$114,ExoticRow,0))+[1]Other!D19</f>
        <v>#VALUE!</v>
      </c>
      <c r="I23" s="27" t="n">
        <f aca="false">INDEX([1]Mids!$A$7:$BH$271,MATCH($A23,[1]Mids!$A$7:$A$271,0),MATCH('[1]Macro Page'!$B$39,[1]Mids!$A$7:$XFD$7,0))</f>
        <v>0.045</v>
      </c>
      <c r="J23" s="28"/>
      <c r="K23" s="26" t="n">
        <f aca="false">IF(ISERROR(INDEX(WestBCArray,MATCH($A23,WestBCColumn,0),MATCH('[1]Macro Page'!$A$35,WestBCRow,0))),0,INDEX(WestBCArray,MATCH($A23,WestBCColumn,0),MATCH('[1]Macro Page'!$A$35,WestBCRow,0)))+IF(ISERROR(INDEX(ABArray,MATCH($A23,ABColumn,0),MATCH('[1]Macro Page'!$A$35,ABRow,0))),0,INDEX(ABArray,MATCH($A23,ABColumn,0),MATCH('[1]Macro Page'!$A$35,ABRow,0)))+[1]Other!E19</f>
        <v>0</v>
      </c>
      <c r="L23" s="27" t="n">
        <f aca="false">INDEX([1]Mids!$A$7:$BH$271,MATCH($A23,[1]Mids!$A$7:$A$271,0),MATCH('[1]Macro Page'!$B$35,[1]Mids!$A$7:$XFD$7,0))</f>
        <v>-0.44</v>
      </c>
      <c r="M23" s="28"/>
      <c r="N23" s="26" t="e">
        <f aca="false">INDEX(WestBCArray,MATCH($A23,WestBCColumn,0),MATCH('[1]Macro Page'!$A$24,WestBCRow,0))+INDEX(ABArray,MATCH($A23,ABColumn,0),MATCH('[1]Macro Page'!$A$24,ABRow,0))+INDEX(OpSwapArray,MATCH($A23,OpSwapColumn,0),MATCH('[1]Macro Page'!$A$24,OpSwapRow,0))+INDEX(OpOptArray,MATCH($A23,OpOptColumn,0),MATCH('[1]Macro Page'!$B$75,OpOptRow,0))+INDEX(EDArray,MATCH($A23,EDColumn,0),MATCH('[1]Macro Page'!$A$24,EDRow,0))+INDEX(ExoticArray,MATCH($A23,ExoticColumn,0),MATCH('[1]Macro Page'!$A$112,ExoticRow,0))+(VLOOKUP($A23,OPGDArray,9))+[1]Other!F19+INDEX(PowerArray,MATCH($A23,POwerColumn,0),MATCH('[1]Macro Page'!$A$24,POwerRow,0))</f>
        <v>#VALUE!</v>
      </c>
      <c r="O23" s="27" t="n">
        <f aca="false">INDEX([1]Mids!$A$7:$BH$271,MATCH($A23,[1]Mids!$A$7:$A$271,0),MATCH('[1]Macro Page'!$B$25,[1]Mids!$A$7:$XFD$7,0))</f>
        <v>-0.36</v>
      </c>
      <c r="P23" s="28"/>
      <c r="Q23" s="26" t="n">
        <f aca="false">INDEX(ABArray,MATCH($A23,ABColumn,0),MATCH('[1]Macro Page'!$B$110,ABRow,0))+INDEX(EDArray,MATCH($A23,EDColumn,0),MATCH('[1]Macro Page'!$B$110,EDRow,0))</f>
        <v>6.14</v>
      </c>
      <c r="R23" s="26" t="n">
        <f aca="false">INDEX(ABArray,MATCH($A23,ABColumn,0),MATCH('[1]Macro Page'!$B$111,ABRow,0))+INDEX(EDArray,MATCH($A23,EDColumn,0),MATCH('[1]Macro Page'!$B$111,EDRow,0))</f>
        <v>-14.23</v>
      </c>
      <c r="S23" s="26" t="n">
        <f aca="false">INDEX(ABArray,MATCH($A23,ABColumn,0),MATCH('[1]Macro Page'!$B$112,ABRow,0))</f>
        <v>-27.63</v>
      </c>
      <c r="T23" s="26" t="n">
        <f aca="false">INDEX(ABArray,MATCH($A23,ABColumn,0),MATCH('[1]Macro Page'!$B$113,ABRow,0))</f>
        <v>0</v>
      </c>
      <c r="U23" s="26" t="n">
        <f aca="false">INDEX(ABArray,MATCH($A23,ABColumn,0),MATCH('[1]Macro Page'!$B$114,ABRow,0))+INDEX(EDArray,MATCH($A23,EDColumn,0),MATCH('[1]Macro Page'!$B$114,EDRow,0))</f>
        <v>-0.34</v>
      </c>
      <c r="V23" s="26" t="n">
        <f aca="false">INDEX(ABArray,MATCH($A23,ABColumn,0),MATCH('[1]Macro Page'!$B$115,ABRow,0))</f>
        <v>27.96</v>
      </c>
      <c r="W23" s="26" t="n">
        <f aca="false">INDEX(ABArray,MATCH($A23,ABColumn,0),MATCH('[1]Macro Page'!$B$116,ABRow,0))</f>
        <v>-30.07</v>
      </c>
      <c r="X23" s="26" t="n">
        <f aca="false">INDEX(ABArray,MATCH($A23,ABColumn,0),MATCH('[1]Macro Page'!$B$117,ABRow,0))</f>
        <v>193.41</v>
      </c>
      <c r="Y23" s="26" t="n">
        <f aca="false">INDEX(ABArray,MATCH($A23,ABColumn,0),MATCH('[1]Macro Page'!$B$109,ABRow,0))</f>
        <v>15.22</v>
      </c>
      <c r="Z23" s="26" t="e">
        <f aca="false">INDEX(ABArray,MATCH($A23,ABColumn,0),MATCH('[1]Macro Page'!$A$89,ABRow,0))+INDEX(EDArray,MATCH($A23,EDColumn,0),MATCH('[1]Macro Page'!$A$24,EDRow,0))+INDEX(ExoticArray,MATCH($A23,ExoticColumn,0),MATCH('[1]Macro Page'!$A$115,ExoticRow,0))+INDEX(ABArray,MATCH($A23,ABColumn,0),MATCH('[1]Macro Page'!$B$109,ABRow,0))</f>
        <v>#VALUE!</v>
      </c>
      <c r="AA23" s="27" t="n">
        <f aca="false">INDEX([1]Mids!$A$7:$BH$271,MATCH($A23,[1]Mids!$A$7:$A$271,0),MATCH('[1]Macro Page'!$B$32,[1]Mids!$A$7:$XFD$7,0))</f>
        <v>0.03</v>
      </c>
      <c r="AB23" s="28"/>
      <c r="AC23" s="26" t="n">
        <f aca="false">INDEX(ABArray,MATCH($A23,ABColumn,0),MATCH('[1]Macro Page'!$A$74,ABRow,0))</f>
        <v>-60.81</v>
      </c>
      <c r="AD23" s="27" t="n">
        <f aca="false">INDEX([1]Mids!$A$7:$BH$271,MATCH($A23,[1]Mids!$A$7:$A$271,0),MATCH('[1]Macro Page'!$B$42,[1]Mids!$A$7:$XFD$7,0))</f>
        <v>-0.1025</v>
      </c>
      <c r="AE23" s="28"/>
      <c r="AF23" s="26" t="n">
        <f aca="false">[1]Other!H19</f>
        <v>0</v>
      </c>
      <c r="AG23" s="27" t="n">
        <f aca="false">INDEX([1]Mids!$A$7:$BH$271,MATCH($A23,[1]Mids!$A$7:$A$271,0),MATCH('[1]Macro Page'!$B$28,[1]Mids!$A$7:$XFD$7,0))</f>
        <v>0.11625</v>
      </c>
      <c r="AH23" s="28"/>
      <c r="AI23" s="26" t="n">
        <f aca="false">[1]Other!G19</f>
        <v>0</v>
      </c>
      <c r="AJ23" s="27" t="n">
        <f aca="false">INDEX([1]Mids!$A$7:$BH$271,MATCH($A23,[1]Mids!$A$7:$A$271,0),MATCH('[1]Macro Page'!$B$63,[1]Mids!$A$7:$XFD$7,0))</f>
        <v>0.3225</v>
      </c>
      <c r="AK23" s="28"/>
      <c r="AL23" s="26" t="n">
        <f aca="false">[1]Other!K19</f>
        <v>0</v>
      </c>
      <c r="AM23" s="27"/>
      <c r="AN23" s="28"/>
      <c r="AO23" s="26" t="e">
        <f aca="false">INDEX(WestBCArray,MATCH($A23,WestBCColumn,0),MATCH('[1]Macro Page'!$B$73,WestBCRow,0))+INDEX(ABArray,MATCH($A23,ABColumn,0),MATCH('[1]Macro Page'!$B$73,ABRow,0))+[1]Other!I19</f>
        <v>#VALUE!</v>
      </c>
      <c r="AP23" s="27" t="n">
        <f aca="false">INDEX([1]Mids!$A$7:$BH$271,MATCH($A23,[1]Mids!$A$7:$A$271,0),MATCH('[1]Macro Page'!$B$27,[1]Mids!$A$7:$XFD$7,0))</f>
        <v>-0.28056297084686</v>
      </c>
      <c r="AQ23" s="28"/>
      <c r="AR23" s="29"/>
      <c r="AS23" s="26" t="e">
        <f aca="false">INDEX(WestBCArray,MATCH($A23,WestBCColumn,0),MATCH('[1]Macro Page'!$A$40,WestBCRow,0))+INDEX(ABArray,MATCH($A23,ABColumn,0),MATCH('[1]Macro Page'!$A$40,ABRow,0))+INDEX(OpSwapArray,MATCH($A23,OpSwapColumn,0),MATCH('[1]Macro Page'!$A$40,OpSwapRow,0))+INDEX(OpOptArray,MATCH($A23,OpOptColumn,0),MATCH('[1]Macro Page'!$A$40,OpOptRow,0))+INDEX(OpOptArray,MATCH($A23,OpOptColumn,0),MATCH('[1]Macro Page'!$B$75,OpOptRow,0))+INDEX(OpOptArray,MATCH($A23,OpOptColumn,0),MATCH('[1]Macro Page'!$B$96,OpOptRow,0))+INDEX(EDArray,MATCH($A23,EDColumn,0),MATCH('[1]Macro Page'!$A$40,EDRow,0))+INDEX(ExoticArray,MATCH($A23,ExoticColumn,0),MATCH('[1]Macro Page'!$A$116,ExoticRow,0))+[1]Other!J19+(VLOOKUP($A23,OPGDArray,9))+INDEX(PowerArray,MATCH($A23,POwerColumn,0),MATCH('[1]Macro Page'!$A$40,POwerRow,0))</f>
        <v>#VALUE!</v>
      </c>
      <c r="AT23" s="27" t="n">
        <f aca="false">INDEX([1]Mids!$A$7:$BH$271,MATCH($A23,[1]Mids!$A$7:$A$271,0),MATCH('[1]Macro Page'!$B$24,[1]Mids!$A$7:$XFD$7,0))</f>
        <v>2.8</v>
      </c>
      <c r="AU23" s="28"/>
      <c r="AV23" s="30" t="n">
        <f aca="false">INDEX(ABIndexArray,MATCH($A23,ABIndexColumn,0),MATCH('[1]Macro Page'!$A$90,ABIndexRow,0))+IF(ISERROR(INDEX(WestBCIndexArray,MATCH($A23,WestBCIndexColumn,0),MATCH('[1]Macro Page'!$A$90,WestBCIndexRow,0))),0,INDEX(WestBCIndexArray,MATCH($A23,WestBCIndexColumn,0),MATCH('[1]Macro Page'!$A$90,WestBCIndexRow,0)))+IF(ISERROR(VLOOKUP($A23,'[1]Op Index'!$A$15:$B$26,2,FALSE())),0,VLOOKUP($A23,'[1]Op Index'!$A$15:$B$26,2,FALSE()))+INDEX(EDIdxArray,MATCH($A23,EDIdxColumn,0),MATCH('[1]Macro Page'!$A$90,EDIdxRow,0))</f>
        <v>-100.03</v>
      </c>
      <c r="AW23" s="30" t="n">
        <f aca="false">INDEX(ABIndexArray,MATCH($A23,ABIndexColumn,0),MATCH('[1]Macro Page'!$A$91,ABIndexRow,0))+INDEX(EDIdxArray,MATCH($A23,EDIdxColumn,0),MATCH('[1]Macro Page'!$A$91,EDIdxRow,0))</f>
        <v>124.94</v>
      </c>
      <c r="AX23" s="30" t="n">
        <f aca="false">IF(ISERROR(INDEX(WestBCIndexArray,MATCH($A23,WestBCIndexColumn,0),MATCH('[1]Macro Page'!$A$72,WestBCIndexRow,0))),0,INDEX(WestBCIndexArray,MATCH($A23,WestBCIndexColumn,0),MATCH('[1]Macro Page'!$A$72,WestBCIndexRow,0)))+INDEX(ABIndexArray,MATCH($A23,ABIndexColumn,0),MATCH('[1]Macro Page'!$A$34,ABIndexRow,0))</f>
        <v>15.77</v>
      </c>
      <c r="AY23" s="30" t="n">
        <f aca="false">IF(ISERROR(INDEX(WestBCIndexArray,MATCH($A23,WestBCIndexColumn,0),MATCH('[1]Macro Page'!$A$81,WestBCIndexRow,0))),0,INDEX(WestBCIndexArray,MATCH($A23,WestBCIndexColumn,0),MATCH('[1]Macro Page'!$A$81,WestBCIndexRow,0)))</f>
        <v>0</v>
      </c>
      <c r="BA23" s="31"/>
      <c r="BB23" s="32" t="n">
        <v>37742</v>
      </c>
      <c r="BC23" s="30" t="n">
        <f aca="false">INDEX(ABArray,MATCH($A23,ABColumn,0),MATCH('[1]Macro Page'!$A$48,ABRow,0))</f>
        <v>-179.73</v>
      </c>
      <c r="BD23" s="30" t="n">
        <f aca="false">INDEX(ABArray,MATCH($A23,ABColumn,0),MATCH('[1]Macro Page'!$A$49,ABRow,0))</f>
        <v>2.87</v>
      </c>
      <c r="BE23" s="30" t="n">
        <f aca="false">INDEX(ABArray,MATCH($A23,ABColumn,0),MATCH('[1]Macro Page'!$A$51,ABRow,0))</f>
        <v>-80.05</v>
      </c>
      <c r="BF23" s="30" t="n">
        <f aca="false">SUM(BC23:BE23)</f>
        <v>-256.91</v>
      </c>
      <c r="BG23" s="29"/>
      <c r="BH23" s="30" t="n">
        <f aca="false">INDEX(ABArray,MATCH($A23,ABColumn,0),MATCH('[1]Macro Page'!$A$47,ABRow,0))</f>
        <v>-181.8</v>
      </c>
      <c r="BI23" s="30" t="e">
        <f aca="false">INDEX(ABArray,MATCH($A23,ABColumn,0),MATCH('[1]Macro Page'!$A$56,ABRow,0))</f>
        <v>#N/A</v>
      </c>
      <c r="BJ23" s="30" t="n">
        <f aca="false">INDEX(ABArray,MATCH($A23,ABColumn,0),MATCH('[1]Macro Page'!$A$58,ABRow,0))</f>
        <v>29.64</v>
      </c>
      <c r="BK23" s="30" t="n">
        <f aca="false">INDEX(ABArray,MATCH($A23,ABColumn,0),MATCH('[1]Macro Page'!$A$59,ABRow,0))</f>
        <v>-4.51</v>
      </c>
      <c r="BL23" s="30" t="n">
        <f aca="false">INDEX(ABArray,MATCH($A23,ABColumn,0),MATCH('[1]Macro Page'!$A$55,ABRow,0))</f>
        <v>21.24</v>
      </c>
      <c r="BM23" s="30" t="n">
        <f aca="false">INDEX(ABArray,MATCH($A23,ABColumn,0),MATCH('[1]Macro Page'!$A$53,ABRow,0))</f>
        <v>20.31</v>
      </c>
    </row>
    <row r="24" customFormat="false" ht="12.75" hidden="false" customHeight="false" outlineLevel="0" collapsed="false">
      <c r="A24" s="48" t="n">
        <v>37773</v>
      </c>
      <c r="B24" s="26" t="e">
        <f aca="false">INDEX(WestBCArray,MATCH($A24,WestBCColumn,0),MATCH('[1]Macro Page'!$A$34,WestBCRow,0))+INDEX(ABArray,MATCH($A24,ABColumn,0),MATCH('[1]Macro Page'!$A$34,ABRow,0))+INDEX(OpSwapArray,MATCH($A24,OpSwapColumn,0),MATCH('[1]Macro Page'!$A$34,OpSwapRow,0))+INDEX(OpOptArray,MATCH($A24,OpOptColumn,0),MATCH('[1]Macro Page'!$A$110,OpOptRow,0))+INDEX(ExoticArray,MATCH($A24,ExoticColumn,0),MATCH('[1]Macro Page'!$A$113,ExoticRow,0))+[1]Other!B20</f>
        <v>#VALUE!</v>
      </c>
      <c r="C24" s="27" t="n">
        <f aca="false">INDEX([1]Mids!$A$7:$BH$271,MATCH($A24,[1]Mids!$A$7:$A$271,0),MATCH('[1]Macro Page'!$B$37,[1]Mids!$A$7:$XFD$7,0))</f>
        <v>-0.28</v>
      </c>
      <c r="D24" s="28"/>
      <c r="E24" s="26" t="e">
        <f aca="false">INDEX(WestBCArray,MATCH($A24,WestBCColumn,0),MATCH('[1]Macro Page'!$A$88,WestBCRow,0))+INDEX(ABArray,MATCH($A24,ABColumn,0),MATCH('[1]Macro Page'!$A$88,ABRow,0))+[1]Other!C20</f>
        <v>#VALUE!</v>
      </c>
      <c r="F24" s="27" t="n">
        <f aca="false">INDEX([1]Mids!$A$7:$BH$271,MATCH($A24,[1]Mids!$A$7:$A$271,0),MATCH('[1]Macro Page'!$B$36,[1]Mids!$A$7:$XFD$7,0))</f>
        <v>0</v>
      </c>
      <c r="G24" s="28"/>
      <c r="H24" s="26" t="e">
        <f aca="false">INDEX(ABArray,MATCH($A24,ABColumn,0),MATCH('[1]Macro Page'!$A$42,ABRow,0))+INDEX(WestBCArray,MATCH($A24,WestBCColumn,0),MATCH('[1]Macro Page'!$A$42,WestBCRow,0))+INDEX(ExoticArray,MATCH($A24,ExoticColumn,0),MATCH('[1]Macro Page'!$A$114,ExoticRow,0))+[1]Other!D20</f>
        <v>#VALUE!</v>
      </c>
      <c r="I24" s="27" t="n">
        <f aca="false">INDEX([1]Mids!$A$7:$BH$271,MATCH($A24,[1]Mids!$A$7:$A$271,0),MATCH('[1]Macro Page'!$B$39,[1]Mids!$A$7:$XFD$7,0))</f>
        <v>0.045</v>
      </c>
      <c r="J24" s="28"/>
      <c r="K24" s="26" t="n">
        <f aca="false">IF(ISERROR(INDEX(WestBCArray,MATCH($A24,WestBCColumn,0),MATCH('[1]Macro Page'!$A$35,WestBCRow,0))),0,INDEX(WestBCArray,MATCH($A24,WestBCColumn,0),MATCH('[1]Macro Page'!$A$35,WestBCRow,0)))+IF(ISERROR(INDEX(ABArray,MATCH($A24,ABColumn,0),MATCH('[1]Macro Page'!$A$35,ABRow,0))),0,INDEX(ABArray,MATCH($A24,ABColumn,0),MATCH('[1]Macro Page'!$A$35,ABRow,0)))+[1]Other!E20</f>
        <v>0</v>
      </c>
      <c r="L24" s="27" t="n">
        <f aca="false">INDEX([1]Mids!$A$7:$BH$271,MATCH($A24,[1]Mids!$A$7:$A$271,0),MATCH('[1]Macro Page'!$B$35,[1]Mids!$A$7:$XFD$7,0))</f>
        <v>-0.44</v>
      </c>
      <c r="M24" s="28"/>
      <c r="N24" s="26" t="e">
        <f aca="false">INDEX(WestBCArray,MATCH($A24,WestBCColumn,0),MATCH('[1]Macro Page'!$A$24,WestBCRow,0))+INDEX(ABArray,MATCH($A24,ABColumn,0),MATCH('[1]Macro Page'!$A$24,ABRow,0))+INDEX(OpSwapArray,MATCH($A24,OpSwapColumn,0),MATCH('[1]Macro Page'!$A$24,OpSwapRow,0))+INDEX(OpOptArray,MATCH($A24,OpOptColumn,0),MATCH('[1]Macro Page'!$B$75,OpOptRow,0))+INDEX(EDArray,MATCH($A24,EDColumn,0),MATCH('[1]Macro Page'!$A$24,EDRow,0))+INDEX(ExoticArray,MATCH($A24,ExoticColumn,0),MATCH('[1]Macro Page'!$A$112,ExoticRow,0))+(VLOOKUP($A24,OPGDArray,9))+[1]Other!F20+INDEX(PowerArray,MATCH($A24,POwerColumn,0),MATCH('[1]Macro Page'!$A$24,POwerRow,0))</f>
        <v>#VALUE!</v>
      </c>
      <c r="O24" s="27" t="n">
        <f aca="false">INDEX([1]Mids!$A$7:$BH$271,MATCH($A24,[1]Mids!$A$7:$A$271,0),MATCH('[1]Macro Page'!$B$25,[1]Mids!$A$7:$XFD$7,0))</f>
        <v>-0.36</v>
      </c>
      <c r="P24" s="28"/>
      <c r="Q24" s="26" t="n">
        <f aca="false">INDEX(ABArray,MATCH($A24,ABColumn,0),MATCH('[1]Macro Page'!$B$110,ABRow,0))+INDEX(EDArray,MATCH($A24,EDColumn,0),MATCH('[1]Macro Page'!$B$110,EDRow,0))</f>
        <v>5.91</v>
      </c>
      <c r="R24" s="26" t="n">
        <f aca="false">INDEX(ABArray,MATCH($A24,ABColumn,0),MATCH('[1]Macro Page'!$B$111,ABRow,0))+INDEX(EDArray,MATCH($A24,EDColumn,0),MATCH('[1]Macro Page'!$B$111,EDRow,0))</f>
        <v>-13.74</v>
      </c>
      <c r="S24" s="26" t="n">
        <f aca="false">INDEX(ABArray,MATCH($A24,ABColumn,0),MATCH('[1]Macro Page'!$B$112,ABRow,0))</f>
        <v>-26.66</v>
      </c>
      <c r="T24" s="26" t="n">
        <f aca="false">INDEX(ABArray,MATCH($A24,ABColumn,0),MATCH('[1]Macro Page'!$B$113,ABRow,0))</f>
        <v>0</v>
      </c>
      <c r="U24" s="26" t="n">
        <f aca="false">INDEX(ABArray,MATCH($A24,ABColumn,0),MATCH('[1]Macro Page'!$B$114,ABRow,0))+INDEX(EDArray,MATCH($A24,EDColumn,0),MATCH('[1]Macro Page'!$B$114,EDRow,0))</f>
        <v>-0.34</v>
      </c>
      <c r="V24" s="26" t="n">
        <f aca="false">INDEX(ABArray,MATCH($A24,ABColumn,0),MATCH('[1]Macro Page'!$B$115,ABRow,0))</f>
        <v>26.98</v>
      </c>
      <c r="W24" s="26" t="n">
        <f aca="false">INDEX(ABArray,MATCH($A24,ABColumn,0),MATCH('[1]Macro Page'!$B$116,ABRow,0))</f>
        <v>-29.01</v>
      </c>
      <c r="X24" s="26" t="n">
        <f aca="false">INDEX(ABArray,MATCH($A24,ABColumn,0),MATCH('[1]Macro Page'!$B$117,ABRow,0))</f>
        <v>186.6</v>
      </c>
      <c r="Y24" s="26" t="n">
        <f aca="false">INDEX(ABArray,MATCH($A24,ABColumn,0),MATCH('[1]Macro Page'!$B$109,ABRow,0))</f>
        <v>14.68</v>
      </c>
      <c r="Z24" s="26" t="e">
        <f aca="false">INDEX(ABArray,MATCH($A24,ABColumn,0),MATCH('[1]Macro Page'!$A$89,ABRow,0))+INDEX(EDArray,MATCH($A24,EDColumn,0),MATCH('[1]Macro Page'!$A$24,EDRow,0))+INDEX(ExoticArray,MATCH($A24,ExoticColumn,0),MATCH('[1]Macro Page'!$A$115,ExoticRow,0))+INDEX(ABArray,MATCH($A24,ABColumn,0),MATCH('[1]Macro Page'!$B$109,ABRow,0))</f>
        <v>#VALUE!</v>
      </c>
      <c r="AA24" s="27" t="n">
        <f aca="false">INDEX([1]Mids!$A$7:$BH$271,MATCH($A24,[1]Mids!$A$7:$A$271,0),MATCH('[1]Macro Page'!$B$32,[1]Mids!$A$7:$XFD$7,0))</f>
        <v>0.03</v>
      </c>
      <c r="AB24" s="28"/>
      <c r="AC24" s="26" t="n">
        <f aca="false">INDEX(ABArray,MATCH($A24,ABColumn,0),MATCH('[1]Macro Page'!$A$74,ABRow,0))</f>
        <v>-58.67</v>
      </c>
      <c r="AD24" s="27" t="n">
        <f aca="false">INDEX([1]Mids!$A$7:$BH$271,MATCH($A24,[1]Mids!$A$7:$A$271,0),MATCH('[1]Macro Page'!$B$42,[1]Mids!$A$7:$XFD$7,0))</f>
        <v>-0.1025</v>
      </c>
      <c r="AE24" s="28"/>
      <c r="AF24" s="26" t="n">
        <f aca="false">[1]Other!H20</f>
        <v>0</v>
      </c>
      <c r="AG24" s="27" t="n">
        <f aca="false">INDEX([1]Mids!$A$7:$BH$271,MATCH($A24,[1]Mids!$A$7:$A$271,0),MATCH('[1]Macro Page'!$B$28,[1]Mids!$A$7:$XFD$7,0))</f>
        <v>0.11625</v>
      </c>
      <c r="AH24" s="28"/>
      <c r="AI24" s="26" t="n">
        <f aca="false">[1]Other!G20</f>
        <v>0</v>
      </c>
      <c r="AJ24" s="27" t="n">
        <f aca="false">INDEX([1]Mids!$A$7:$BH$271,MATCH($A24,[1]Mids!$A$7:$A$271,0),MATCH('[1]Macro Page'!$B$63,[1]Mids!$A$7:$XFD$7,0))</f>
        <v>0.3225</v>
      </c>
      <c r="AK24" s="28"/>
      <c r="AL24" s="26" t="n">
        <f aca="false">[1]Other!K20</f>
        <v>0</v>
      </c>
      <c r="AM24" s="27"/>
      <c r="AN24" s="28"/>
      <c r="AO24" s="26" t="e">
        <f aca="false">INDEX(WestBCArray,MATCH($A24,WestBCColumn,0),MATCH('[1]Macro Page'!$B$73,WestBCRow,0))+INDEX(ABArray,MATCH($A24,ABColumn,0),MATCH('[1]Macro Page'!$B$73,ABRow,0))+[1]Other!I20</f>
        <v>#VALUE!</v>
      </c>
      <c r="AP24" s="27" t="n">
        <f aca="false">INDEX([1]Mids!$A$7:$BH$271,MATCH($A24,[1]Mids!$A$7:$A$271,0),MATCH('[1]Macro Page'!$B$27,[1]Mids!$A$7:$XFD$7,0))</f>
        <v>-0.280545668399044</v>
      </c>
      <c r="AQ24" s="28"/>
      <c r="AR24" s="29"/>
      <c r="AS24" s="26" t="e">
        <f aca="false">INDEX(WestBCArray,MATCH($A24,WestBCColumn,0),MATCH('[1]Macro Page'!$A$40,WestBCRow,0))+INDEX(ABArray,MATCH($A24,ABColumn,0),MATCH('[1]Macro Page'!$A$40,ABRow,0))+INDEX(OpSwapArray,MATCH($A24,OpSwapColumn,0),MATCH('[1]Macro Page'!$A$40,OpSwapRow,0))+INDEX(OpOptArray,MATCH($A24,OpOptColumn,0),MATCH('[1]Macro Page'!$A$40,OpOptRow,0))+INDEX(OpOptArray,MATCH($A24,OpOptColumn,0),MATCH('[1]Macro Page'!$B$75,OpOptRow,0))+INDEX(OpOptArray,MATCH($A24,OpOptColumn,0),MATCH('[1]Macro Page'!$B$96,OpOptRow,0))+INDEX(EDArray,MATCH($A24,EDColumn,0),MATCH('[1]Macro Page'!$A$40,EDRow,0))+INDEX(ExoticArray,MATCH($A24,ExoticColumn,0),MATCH('[1]Macro Page'!$A$116,ExoticRow,0))+[1]Other!J20+(VLOOKUP($A24,OPGDArray,9))+INDEX(PowerArray,MATCH($A24,POwerColumn,0),MATCH('[1]Macro Page'!$A$40,POwerRow,0))</f>
        <v>#VALUE!</v>
      </c>
      <c r="AT24" s="27" t="n">
        <f aca="false">INDEX([1]Mids!$A$7:$BH$271,MATCH($A24,[1]Mids!$A$7:$A$271,0),MATCH('[1]Macro Page'!$B$24,[1]Mids!$A$7:$XFD$7,0))</f>
        <v>2.85</v>
      </c>
      <c r="AU24" s="28"/>
      <c r="AV24" s="30" t="n">
        <f aca="false">INDEX(ABIndexArray,MATCH($A24,ABIndexColumn,0),MATCH('[1]Macro Page'!$A$90,ABIndexRow,0))+IF(ISERROR(INDEX(WestBCIndexArray,MATCH($A24,WestBCIndexColumn,0),MATCH('[1]Macro Page'!$A$90,WestBCIndexRow,0))),0,INDEX(WestBCIndexArray,MATCH($A24,WestBCIndexColumn,0),MATCH('[1]Macro Page'!$A$90,WestBCIndexRow,0)))+IF(ISERROR(VLOOKUP($A24,'[1]Op Index'!$A$15:$B$26,2,FALSE())),0,VLOOKUP($A24,'[1]Op Index'!$A$15:$B$26,2,FALSE()))+INDEX(EDIdxArray,MATCH($A24,EDIdxColumn,0),MATCH('[1]Macro Page'!$A$90,EDIdxRow,0))</f>
        <v>-94.26</v>
      </c>
      <c r="AW24" s="30" t="n">
        <f aca="false">INDEX(ABIndexArray,MATCH($A24,ABIndexColumn,0),MATCH('[1]Macro Page'!$A$91,ABIndexRow,0))+INDEX(EDIdxArray,MATCH($A24,EDIdxColumn,0),MATCH('[1]Macro Page'!$A$91,EDIdxRow,0))</f>
        <v>120.54</v>
      </c>
      <c r="AX24" s="30" t="n">
        <f aca="false">IF(ISERROR(INDEX(WestBCIndexArray,MATCH($A24,WestBCIndexColumn,0),MATCH('[1]Macro Page'!$A$72,WestBCIndexRow,0))),0,INDEX(WestBCIndexArray,MATCH($A24,WestBCIndexColumn,0),MATCH('[1]Macro Page'!$A$72,WestBCIndexRow,0)))+INDEX(ABIndexArray,MATCH($A24,ABIndexColumn,0),MATCH('[1]Macro Page'!$A$34,ABIndexRow,0))</f>
        <v>15.21</v>
      </c>
      <c r="AY24" s="30" t="n">
        <f aca="false">IF(ISERROR(INDEX(WestBCIndexArray,MATCH($A24,WestBCIndexColumn,0),MATCH('[1]Macro Page'!$A$81,WestBCIndexRow,0))),0,INDEX(WestBCIndexArray,MATCH($A24,WestBCIndexColumn,0),MATCH('[1]Macro Page'!$A$81,WestBCIndexRow,0)))</f>
        <v>0</v>
      </c>
      <c r="BA24" s="31"/>
      <c r="BB24" s="32" t="n">
        <v>37773</v>
      </c>
      <c r="BC24" s="30" t="n">
        <f aca="false">INDEX(ABArray,MATCH($A24,ABColumn,0),MATCH('[1]Macro Page'!$A$48,ABRow,0))</f>
        <v>-173.41</v>
      </c>
      <c r="BD24" s="30" t="n">
        <f aca="false">INDEX(ABArray,MATCH($A24,ABColumn,0),MATCH('[1]Macro Page'!$A$49,ABRow,0))</f>
        <v>2.77</v>
      </c>
      <c r="BE24" s="30" t="n">
        <f aca="false">INDEX(ABArray,MATCH($A24,ABColumn,0),MATCH('[1]Macro Page'!$A$51,ABRow,0))</f>
        <v>-77.23</v>
      </c>
      <c r="BF24" s="30" t="n">
        <f aca="false">SUM(BC24:BE24)</f>
        <v>-247.87</v>
      </c>
      <c r="BG24" s="29"/>
      <c r="BH24" s="30" t="n">
        <f aca="false">INDEX(ABArray,MATCH($A24,ABColumn,0),MATCH('[1]Macro Page'!$A$47,ABRow,0))</f>
        <v>-175.41</v>
      </c>
      <c r="BI24" s="30" t="e">
        <f aca="false">INDEX(ABArray,MATCH($A24,ABColumn,0),MATCH('[1]Macro Page'!$A$56,ABRow,0))</f>
        <v>#N/A</v>
      </c>
      <c r="BJ24" s="30" t="n">
        <f aca="false">INDEX(ABArray,MATCH($A24,ABColumn,0),MATCH('[1]Macro Page'!$A$58,ABRow,0))</f>
        <v>28.59</v>
      </c>
      <c r="BK24" s="30" t="n">
        <f aca="false">INDEX(ABArray,MATCH($A24,ABColumn,0),MATCH('[1]Macro Page'!$A$59,ABRow,0))</f>
        <v>-4.35</v>
      </c>
      <c r="BL24" s="30" t="n">
        <f aca="false">INDEX(ABArray,MATCH($A24,ABColumn,0),MATCH('[1]Macro Page'!$A$55,ABRow,0))</f>
        <v>20.49</v>
      </c>
      <c r="BM24" s="30" t="n">
        <f aca="false">INDEX(ABArray,MATCH($A24,ABColumn,0),MATCH('[1]Macro Page'!$A$53,ABRow,0))</f>
        <v>19.59</v>
      </c>
    </row>
    <row r="25" customFormat="false" ht="12.75" hidden="false" customHeight="false" outlineLevel="0" collapsed="false">
      <c r="A25" s="48" t="n">
        <v>37803</v>
      </c>
      <c r="B25" s="26" t="e">
        <f aca="false">INDEX(WestBCArray,MATCH($A25,WestBCColumn,0),MATCH('[1]Macro Page'!$A$34,WestBCRow,0))+INDEX(ABArray,MATCH($A25,ABColumn,0),MATCH('[1]Macro Page'!$A$34,ABRow,0))+INDEX(OpSwapArray,MATCH($A25,OpSwapColumn,0),MATCH('[1]Macro Page'!$A$34,OpSwapRow,0))+INDEX(OpOptArray,MATCH($A25,OpOptColumn,0),MATCH('[1]Macro Page'!$A$110,OpOptRow,0))+[1]Other!B21</f>
        <v>#VALUE!</v>
      </c>
      <c r="C25" s="27" t="n">
        <f aca="false">INDEX([1]Mids!$A$7:$BH$271,MATCH($A25,[1]Mids!$A$7:$A$271,0),MATCH('[1]Macro Page'!$B$37,[1]Mids!$A$7:$XFD$7,0))</f>
        <v>-0.28</v>
      </c>
      <c r="D25" s="42" t="n">
        <f aca="false">AVERAGE(C22:C28)</f>
        <v>-0.28</v>
      </c>
      <c r="E25" s="26" t="e">
        <f aca="false">INDEX(WestBCArray,MATCH($A25,WestBCColumn,0),MATCH('[1]Macro Page'!$A$88,WestBCRow,0))+INDEX(ABArray,MATCH($A25,ABColumn,0),MATCH('[1]Macro Page'!$A$88,ABRow,0))+[1]Other!C21</f>
        <v>#VALUE!</v>
      </c>
      <c r="F25" s="27" t="n">
        <f aca="false">INDEX([1]Mids!$A$7:$BH$271,MATCH($A25,[1]Mids!$A$7:$A$271,0),MATCH('[1]Macro Page'!$B$36,[1]Mids!$A$7:$XFD$7,0))</f>
        <v>0</v>
      </c>
      <c r="G25" s="42" t="n">
        <f aca="false">AVERAGE(F22:F28)</f>
        <v>0</v>
      </c>
      <c r="H25" s="26" t="e">
        <f aca="false">INDEX(ABArray,MATCH($A25,ABColumn,0),MATCH('[1]Macro Page'!$A$42,ABRow,0))+INDEX(WestBCArray,MATCH($A25,WestBCColumn,0),MATCH('[1]Macro Page'!$A$42,WestBCRow,0))+[1]Other!D21</f>
        <v>#VALUE!</v>
      </c>
      <c r="I25" s="27" t="n">
        <f aca="false">INDEX([1]Mids!$A$7:$BH$271,MATCH($A25,[1]Mids!$A$7:$A$271,0),MATCH('[1]Macro Page'!$B$39,[1]Mids!$A$7:$XFD$7,0))</f>
        <v>0.045</v>
      </c>
      <c r="J25" s="42" t="n">
        <f aca="false">AVERAGE(I22:I28)</f>
        <v>0.045</v>
      </c>
      <c r="K25" s="26" t="n">
        <f aca="false">IF(ISERROR(INDEX(WestBCArray,MATCH($A25,WestBCColumn,0),MATCH('[1]Macro Page'!$A$35,WestBCRow,0))),0,INDEX(WestBCArray,MATCH($A25,WestBCColumn,0),MATCH('[1]Macro Page'!$A$35,WestBCRow,0)))+IF(ISERROR(INDEX(ABArray,MATCH($A25,ABColumn,0),MATCH('[1]Macro Page'!$A$35,ABRow,0))),0,INDEX(ABArray,MATCH($A25,ABColumn,0),MATCH('[1]Macro Page'!$A$35,ABRow,0)))+[1]Other!E21</f>
        <v>0</v>
      </c>
      <c r="L25" s="27" t="n">
        <f aca="false">INDEX([1]Mids!$A$7:$BH$271,MATCH($A25,[1]Mids!$A$7:$A$271,0),MATCH('[1]Macro Page'!$B$35,[1]Mids!$A$7:$XFD$7,0))</f>
        <v>-0.44</v>
      </c>
      <c r="M25" s="42" t="n">
        <f aca="false">AVERAGE(L22:L28)</f>
        <v>-0.44</v>
      </c>
      <c r="N25" s="26" t="e">
        <f aca="false">INDEX(WestBCArray,MATCH($A25,WestBCColumn,0),MATCH('[1]Macro Page'!$A$24,WestBCRow,0))+INDEX(ABArray,MATCH($A25,ABColumn,0),MATCH('[1]Macro Page'!$A$24,ABRow,0))+INDEX(OpSwapArray,MATCH($A25,OpSwapColumn,0),MATCH('[1]Macro Page'!$A$24,OpSwapRow,0))+INDEX(OpOptArray,MATCH($A25,OpOptColumn,0),MATCH('[1]Macro Page'!$B$75,OpOptRow,0))+INDEX(EDArray,MATCH($A25,EDColumn,0),MATCH('[1]Macro Page'!$A$24,EDRow,0))+[1]Other!F21+INDEX(PowerArray,MATCH($A25,POwerColumn,0),MATCH('[1]Macro Page'!$A$24,POwerRow,0))</f>
        <v>#VALUE!</v>
      </c>
      <c r="O25" s="27" t="n">
        <f aca="false">INDEX([1]Mids!$A$7:$BH$271,MATCH($A25,[1]Mids!$A$7:$A$271,0),MATCH('[1]Macro Page'!$B$25,[1]Mids!$A$7:$XFD$7,0))</f>
        <v>-0.36</v>
      </c>
      <c r="P25" s="42" t="n">
        <f aca="false">AVERAGE(O22:O28)</f>
        <v>-0.36</v>
      </c>
      <c r="Q25" s="26" t="n">
        <f aca="false">INDEX(ABArray,MATCH($A25,ABColumn,0),MATCH('[1]Macro Page'!$B$110,ABRow,0))+INDEX(EDArray,MATCH($A25,EDColumn,0),MATCH('[1]Macro Page'!$B$110,EDRow,0))</f>
        <v>6.1</v>
      </c>
      <c r="R25" s="26" t="n">
        <f aca="false">INDEX(ABArray,MATCH($A25,ABColumn,0),MATCH('[1]Macro Page'!$B$111,ABRow,0))+INDEX(EDArray,MATCH($A25,EDColumn,0),MATCH('[1]Macro Page'!$B$111,EDRow,0))</f>
        <v>-14.14</v>
      </c>
      <c r="S25" s="26" t="n">
        <f aca="false">INDEX(ABArray,MATCH($A25,ABColumn,0),MATCH('[1]Macro Page'!$B$112,ABRow,0))</f>
        <v>-27.46</v>
      </c>
      <c r="T25" s="26" t="n">
        <f aca="false">INDEX(ABArray,MATCH($A25,ABColumn,0),MATCH('[1]Macro Page'!$B$113,ABRow,0))</f>
        <v>0</v>
      </c>
      <c r="U25" s="26" t="n">
        <f aca="false">INDEX(ABArray,MATCH($A25,ABColumn,0),MATCH('[1]Macro Page'!$B$114,ABRow,0))+INDEX(EDArray,MATCH($A25,EDColumn,0),MATCH('[1]Macro Page'!$B$114,EDRow,0))</f>
        <v>-0.34</v>
      </c>
      <c r="V25" s="26" t="n">
        <f aca="false">INDEX(ABArray,MATCH($A25,ABColumn,0),MATCH('[1]Macro Page'!$B$115,ABRow,0))</f>
        <v>27.79</v>
      </c>
      <c r="W25" s="26" t="n">
        <f aca="false">INDEX(ABArray,MATCH($A25,ABColumn,0),MATCH('[1]Macro Page'!$B$116,ABRow,0))</f>
        <v>-29.89</v>
      </c>
      <c r="X25" s="26" t="n">
        <f aca="false">INDEX(ABArray,MATCH($A25,ABColumn,0),MATCH('[1]Macro Page'!$B$117,ABRow,0))</f>
        <v>192.24</v>
      </c>
      <c r="Y25" s="26" t="n">
        <f aca="false">INDEX(ABArray,MATCH($A25,ABColumn,0),MATCH('[1]Macro Page'!$B$109,ABRow,0))</f>
        <v>15.12</v>
      </c>
      <c r="Z25" s="26" t="n">
        <f aca="false">INDEX(ABArray,MATCH($A25,ABColumn,0),MATCH('[1]Macro Page'!$A$89,ABRow,0))+INDEX(EDArray,MATCH($A25,EDColumn,0),MATCH('[1]Macro Page'!$A$24,EDRow,0))+INDEX(ABArray,MATCH($A25,ABColumn,0),MATCH('[1]Macro Page'!$B$109,ABRow,0))</f>
        <v>57.45</v>
      </c>
      <c r="AA25" s="27" t="n">
        <f aca="false">INDEX([1]Mids!$A$7:$BH$271,MATCH($A25,[1]Mids!$A$7:$A$271,0),MATCH('[1]Macro Page'!$B$32,[1]Mids!$A$7:$XFD$7,0))</f>
        <v>0.03</v>
      </c>
      <c r="AB25" s="42" t="n">
        <f aca="false">AVERAGE(AA22:AA28)</f>
        <v>0.03</v>
      </c>
      <c r="AC25" s="26" t="n">
        <f aca="false">INDEX(ABArray,MATCH($A25,ABColumn,0),MATCH('[1]Macro Page'!$A$74,ABRow,0))</f>
        <v>-60.44</v>
      </c>
      <c r="AD25" s="27" t="n">
        <f aca="false">INDEX([1]Mids!$A$7:$BH$271,MATCH($A25,[1]Mids!$A$7:$A$271,0),MATCH('[1]Macro Page'!$B$42,[1]Mids!$A$7:$XFD$7,0))</f>
        <v>-0.1025</v>
      </c>
      <c r="AE25" s="42" t="n">
        <f aca="false">AVERAGE(AD22:AD28)</f>
        <v>-0.1025</v>
      </c>
      <c r="AF25" s="26" t="n">
        <f aca="false">[1]Other!H21</f>
        <v>0</v>
      </c>
      <c r="AG25" s="27" t="n">
        <f aca="false">INDEX([1]Mids!$A$7:$BH$271,MATCH($A25,[1]Mids!$A$7:$A$271,0),MATCH('[1]Macro Page'!$B$28,[1]Mids!$A$7:$XFD$7,0))</f>
        <v>0.11625</v>
      </c>
      <c r="AH25" s="42" t="n">
        <f aca="false">AVERAGE(AG22:AG28)</f>
        <v>0.11625</v>
      </c>
      <c r="AI25" s="26" t="n">
        <f aca="false">[1]Other!G21</f>
        <v>0</v>
      </c>
      <c r="AJ25" s="27" t="n">
        <f aca="false">INDEX([1]Mids!$A$7:$BH$271,MATCH($A25,[1]Mids!$A$7:$A$271,0),MATCH('[1]Macro Page'!$B$63,[1]Mids!$A$7:$XFD$7,0))</f>
        <v>0.3225</v>
      </c>
      <c r="AK25" s="42" t="n">
        <f aca="false">AVERAGE(AJ22:AJ28)</f>
        <v>0.3225</v>
      </c>
      <c r="AL25" s="26" t="n">
        <f aca="false">[1]Other!K21</f>
        <v>0</v>
      </c>
      <c r="AM25" s="27"/>
      <c r="AN25" s="42" t="e">
        <f aca="false">AVERAGE(AM22:AM28)</f>
        <v>#DIV/0!</v>
      </c>
      <c r="AO25" s="26" t="e">
        <f aca="false">INDEX(WestBCArray,MATCH($A25,WestBCColumn,0),MATCH('[1]Macro Page'!$B$73,WestBCRow,0))+INDEX(ABArray,MATCH($A25,ABColumn,0),MATCH('[1]Macro Page'!$B$73,ABRow,0))+[1]Other!I21</f>
        <v>#VALUE!</v>
      </c>
      <c r="AP25" s="27" t="n">
        <f aca="false">INDEX([1]Mids!$A$7:$BH$271,MATCH($A25,[1]Mids!$A$7:$A$271,0),MATCH('[1]Macro Page'!$B$27,[1]Mids!$A$7:$XFD$7,0))</f>
        <v>-0.280524809901233</v>
      </c>
      <c r="AQ25" s="42" t="n">
        <f aca="false">AVERAGE(AP22:AP28)</f>
        <v>-0.280516582049329</v>
      </c>
      <c r="AR25" s="29"/>
      <c r="AS25" s="26" t="e">
        <f aca="false">INDEX(WestBCArray,MATCH($A25,WestBCColumn,0),MATCH('[1]Macro Page'!$A$40,WestBCRow,0))+INDEX(ABArray,MATCH($A25,ABColumn,0),MATCH('[1]Macro Page'!$A$40,ABRow,0))+INDEX(OpSwapArray,MATCH($A25,OpSwapColumn,0),MATCH('[1]Macro Page'!$A$40,OpSwapRow,0))+INDEX(OpOptArray,MATCH($A25,OpOptColumn,0),MATCH('[1]Macro Page'!$A$40,OpOptRow,0))+INDEX(OpOptArray,MATCH($A25,OpOptColumn,0),MATCH('[1]Macro Page'!$B$75,OpOptRow,0))+INDEX(OpOptArray,MATCH($A25,OpOptColumn,0),MATCH('[1]Macro Page'!$B$96,OpOptRow,0))+INDEX(EDArray,MATCH($A25,EDColumn,0),MATCH('[1]Macro Page'!$A$40,EDRow,0))+[1]Other!J21+INDEX(PowerArray,MATCH($A25,POwerColumn,0),MATCH('[1]Macro Page'!$A$40,POwerRow,0))</f>
        <v>#VALUE!</v>
      </c>
      <c r="AT25" s="27" t="n">
        <f aca="false">INDEX([1]Mids!$A$7:$BH$271,MATCH($A25,[1]Mids!$A$7:$A$271,0),MATCH('[1]Macro Page'!$B$24,[1]Mids!$A$7:$XFD$7,0))</f>
        <v>2.885</v>
      </c>
      <c r="AU25" s="42" t="n">
        <f aca="false">AVERAGE(AT22:AT28)</f>
        <v>2.87357142857143</v>
      </c>
      <c r="AV25" s="30" t="n">
        <f aca="false">INDEX(ABIndexArray,MATCH($A25,ABIndexColumn,0),MATCH('[1]Macro Page'!$A$90,ABIndexRow,0))+IF(ISERROR(INDEX(WestBCIndexArray,MATCH($A25,WestBCIndexColumn,0),MATCH('[1]Macro Page'!$A$90,WestBCIndexRow,0))),0,INDEX(WestBCIndexArray,MATCH($A25,WestBCIndexColumn,0),MATCH('[1]Macro Page'!$A$90,WestBCIndexRow,0)))+IF(ISERROR(VLOOKUP($A25,'[1]Op Index'!$A$15:$B$26,2,FALSE())),0,VLOOKUP($A25,'[1]Op Index'!$A$15:$B$26,2,FALSE()))+INDEX(EDIdxArray,MATCH($A25,EDIdxColumn,0),MATCH('[1]Macro Page'!$A$90,EDIdxRow,0))</f>
        <v>-95.22</v>
      </c>
      <c r="AW25" s="30" t="n">
        <f aca="false">INDEX(ABIndexArray,MATCH($A25,ABIndexColumn,0),MATCH('[1]Macro Page'!$A$91,ABIndexRow,0))+INDEX(EDIdxArray,MATCH($A25,EDIdxColumn,0),MATCH('[1]Macro Page'!$A$91,EDIdxRow,0))</f>
        <v>124.19</v>
      </c>
      <c r="AX25" s="30" t="n">
        <f aca="false">IF(ISERROR(INDEX(WestBCIndexArray,MATCH($A25,WestBCIndexColumn,0),MATCH('[1]Macro Page'!$A$72,WestBCIndexRow,0))),0,INDEX(WestBCIndexArray,MATCH($A25,WestBCIndexColumn,0),MATCH('[1]Macro Page'!$A$72,WestBCIndexRow,0)))+INDEX(ABIndexArray,MATCH($A25,ABIndexColumn,0),MATCH('[1]Macro Page'!$A$34,ABIndexRow,0))</f>
        <v>45.56</v>
      </c>
      <c r="AY25" s="30" t="n">
        <f aca="false">IF(ISERROR(INDEX(WestBCIndexArray,MATCH($A25,WestBCIndexColumn,0),MATCH('[1]Macro Page'!$A$81,WestBCIndexRow,0))),0,INDEX(WestBCIndexArray,MATCH($A25,WestBCIndexColumn,0),MATCH('[1]Macro Page'!$A$81,WestBCIndexRow,0)))</f>
        <v>0</v>
      </c>
      <c r="BA25" s="31"/>
      <c r="BB25" s="32" t="n">
        <v>37803</v>
      </c>
      <c r="BC25" s="30" t="n">
        <f aca="false">INDEX(ABArray,MATCH($A25,ABColumn,0),MATCH('[1]Macro Page'!$A$48,ABRow,0))</f>
        <v>-178.64</v>
      </c>
      <c r="BD25" s="30" t="n">
        <f aca="false">INDEX(ABArray,MATCH($A25,ABColumn,0),MATCH('[1]Macro Page'!$A$49,ABRow,0))</f>
        <v>2.86</v>
      </c>
      <c r="BE25" s="30" t="n">
        <f aca="false">INDEX(ABArray,MATCH($A25,ABColumn,0),MATCH('[1]Macro Page'!$A$51,ABRow,0))</f>
        <v>-79.56</v>
      </c>
      <c r="BF25" s="30" t="n">
        <f aca="false">SUM(BC25:BE25)</f>
        <v>-255.34</v>
      </c>
      <c r="BG25" s="29"/>
      <c r="BH25" s="30" t="n">
        <f aca="false">INDEX(ABArray,MATCH($A25,ABColumn,0),MATCH('[1]Macro Page'!$A$47,ABRow,0))</f>
        <v>-180.7</v>
      </c>
      <c r="BI25" s="30" t="e">
        <f aca="false">INDEX(ABArray,MATCH($A25,ABColumn,0),MATCH('[1]Macro Page'!$A$56,ABRow,0))</f>
        <v>#N/A</v>
      </c>
      <c r="BJ25" s="30" t="n">
        <f aca="false">INDEX(ABArray,MATCH($A25,ABColumn,0),MATCH('[1]Macro Page'!$A$58,ABRow,0))</f>
        <v>29.46</v>
      </c>
      <c r="BK25" s="30" t="n">
        <f aca="false">INDEX(ABArray,MATCH($A25,ABColumn,0),MATCH('[1]Macro Page'!$A$59,ABRow,0))</f>
        <v>-4.48</v>
      </c>
      <c r="BL25" s="30" t="n">
        <f aca="false">INDEX(ABArray,MATCH($A25,ABColumn,0),MATCH('[1]Macro Page'!$A$55,ABRow,0))</f>
        <v>21.11</v>
      </c>
      <c r="BM25" s="30" t="n">
        <f aca="false">INDEX(ABArray,MATCH($A25,ABColumn,0),MATCH('[1]Macro Page'!$A$53,ABRow,0))</f>
        <v>20.18</v>
      </c>
    </row>
    <row r="26" customFormat="false" ht="12.75" hidden="false" customHeight="false" outlineLevel="0" collapsed="false">
      <c r="A26" s="48" t="n">
        <v>37834</v>
      </c>
      <c r="B26" s="26" t="e">
        <f aca="false">INDEX(WestBCArray,MATCH($A26,WestBCColumn,0),MATCH('[1]Macro Page'!$A$34,WestBCRow,0))+INDEX(ABArray,MATCH($A26,ABColumn,0),MATCH('[1]Macro Page'!$A$34,ABRow,0))+INDEX(OpSwapArray,MATCH($A26,OpSwapColumn,0),MATCH('[1]Macro Page'!$A$34,OpSwapRow,0))+INDEX(OpOptArray,MATCH($A26,OpOptColumn,0),MATCH('[1]Macro Page'!$A$110,OpOptRow,0))+[1]Other!B22</f>
        <v>#VALUE!</v>
      </c>
      <c r="C26" s="27" t="n">
        <f aca="false">INDEX([1]Mids!$A$7:$BH$271,MATCH($A26,[1]Mids!$A$7:$A$271,0),MATCH('[1]Macro Page'!$B$37,[1]Mids!$A$7:$XFD$7,0))</f>
        <v>-0.28</v>
      </c>
      <c r="D26" s="28"/>
      <c r="E26" s="26" t="e">
        <f aca="false">INDEX(WestBCArray,MATCH($A26,WestBCColumn,0),MATCH('[1]Macro Page'!$A$88,WestBCRow,0))+INDEX(ABArray,MATCH($A26,ABColumn,0),MATCH('[1]Macro Page'!$A$88,ABRow,0))+[1]Other!C22</f>
        <v>#VALUE!</v>
      </c>
      <c r="F26" s="27" t="n">
        <f aca="false">INDEX([1]Mids!$A$7:$BH$271,MATCH($A26,[1]Mids!$A$7:$A$271,0),MATCH('[1]Macro Page'!$B$36,[1]Mids!$A$7:$XFD$7,0))</f>
        <v>0</v>
      </c>
      <c r="G26" s="28"/>
      <c r="H26" s="26" t="e">
        <f aca="false">INDEX(ABArray,MATCH($A26,ABColumn,0),MATCH('[1]Macro Page'!$A$42,ABRow,0))+INDEX(WestBCArray,MATCH($A26,WestBCColumn,0),MATCH('[1]Macro Page'!$A$42,WestBCRow,0))+[1]Other!D22</f>
        <v>#VALUE!</v>
      </c>
      <c r="I26" s="27" t="n">
        <f aca="false">INDEX([1]Mids!$A$7:$BH$271,MATCH($A26,[1]Mids!$A$7:$A$271,0),MATCH('[1]Macro Page'!$B$39,[1]Mids!$A$7:$XFD$7,0))</f>
        <v>0.045</v>
      </c>
      <c r="J26" s="28"/>
      <c r="K26" s="26" t="n">
        <f aca="false">IF(ISERROR(INDEX(WestBCArray,MATCH($A26,WestBCColumn,0),MATCH('[1]Macro Page'!$A$35,WestBCRow,0))),0,INDEX(WestBCArray,MATCH($A26,WestBCColumn,0),MATCH('[1]Macro Page'!$A$35,WestBCRow,0)))+IF(ISERROR(INDEX(ABArray,MATCH($A26,ABColumn,0),MATCH('[1]Macro Page'!$A$35,ABRow,0))),0,INDEX(ABArray,MATCH($A26,ABColumn,0),MATCH('[1]Macro Page'!$A$35,ABRow,0)))+[1]Other!E22</f>
        <v>0</v>
      </c>
      <c r="L26" s="27" t="n">
        <f aca="false">INDEX([1]Mids!$A$7:$BH$271,MATCH($A26,[1]Mids!$A$7:$A$271,0),MATCH('[1]Macro Page'!$B$35,[1]Mids!$A$7:$XFD$7,0))</f>
        <v>-0.44</v>
      </c>
      <c r="M26" s="28"/>
      <c r="N26" s="26" t="e">
        <f aca="false">INDEX(WestBCArray,MATCH($A26,WestBCColumn,0),MATCH('[1]Macro Page'!$A$24,WestBCRow,0))+INDEX(ABArray,MATCH($A26,ABColumn,0),MATCH('[1]Macro Page'!$A$24,ABRow,0))+INDEX(OpSwapArray,MATCH($A26,OpSwapColumn,0),MATCH('[1]Macro Page'!$A$24,OpSwapRow,0))+INDEX(OpOptArray,MATCH($A26,OpOptColumn,0),MATCH('[1]Macro Page'!$B$75,OpOptRow,0))+INDEX(EDArray,MATCH($A26,EDColumn,0),MATCH('[1]Macro Page'!$A$24,EDRow,0))+[1]Other!F22+INDEX(PowerArray,MATCH($A26,POwerColumn,0),MATCH('[1]Macro Page'!$A$24,POwerRow,0))</f>
        <v>#VALUE!</v>
      </c>
      <c r="O26" s="27" t="n">
        <f aca="false">INDEX([1]Mids!$A$7:$BH$271,MATCH($A26,[1]Mids!$A$7:$A$271,0),MATCH('[1]Macro Page'!$B$25,[1]Mids!$A$7:$XFD$7,0))</f>
        <v>-0.36</v>
      </c>
      <c r="P26" s="28"/>
      <c r="Q26" s="26" t="n">
        <f aca="false">INDEX(ABArray,MATCH($A26,ABColumn,0),MATCH('[1]Macro Page'!$B$110,ABRow,0))+INDEX(EDArray,MATCH($A26,EDColumn,0),MATCH('[1]Macro Page'!$B$110,EDRow,0))</f>
        <v>6.08</v>
      </c>
      <c r="R26" s="26" t="n">
        <f aca="false">INDEX(ABArray,MATCH($A26,ABColumn,0),MATCH('[1]Macro Page'!$B$111,ABRow,0))+INDEX(EDArray,MATCH($A26,EDColumn,0),MATCH('[1]Macro Page'!$B$111,EDRow,0))</f>
        <v>-14.1</v>
      </c>
      <c r="S26" s="26" t="n">
        <f aca="false">INDEX(ABArray,MATCH($A26,ABColumn,0),MATCH('[1]Macro Page'!$B$112,ABRow,0))</f>
        <v>-27.37</v>
      </c>
      <c r="T26" s="26" t="n">
        <f aca="false">INDEX(ABArray,MATCH($A26,ABColumn,0),MATCH('[1]Macro Page'!$B$113,ABRow,0))</f>
        <v>0</v>
      </c>
      <c r="U26" s="26" t="n">
        <f aca="false">INDEX(ABArray,MATCH($A26,ABColumn,0),MATCH('[1]Macro Page'!$B$114,ABRow,0))+INDEX(EDArray,MATCH($A26,EDColumn,0),MATCH('[1]Macro Page'!$B$114,EDRow,0))</f>
        <v>-0.34</v>
      </c>
      <c r="V26" s="26" t="n">
        <f aca="false">INDEX(ABArray,MATCH($A26,ABColumn,0),MATCH('[1]Macro Page'!$B$115,ABRow,0))</f>
        <v>27.7</v>
      </c>
      <c r="W26" s="26" t="n">
        <f aca="false">INDEX(ABArray,MATCH($A26,ABColumn,0),MATCH('[1]Macro Page'!$B$116,ABRow,0))</f>
        <v>-29.79</v>
      </c>
      <c r="X26" s="26" t="n">
        <f aca="false">INDEX(ABArray,MATCH($A26,ABColumn,0),MATCH('[1]Macro Page'!$B$117,ABRow,0))</f>
        <v>191.61</v>
      </c>
      <c r="Y26" s="26" t="n">
        <f aca="false">INDEX(ABArray,MATCH($A26,ABColumn,0),MATCH('[1]Macro Page'!$B$109,ABRow,0))</f>
        <v>15.07</v>
      </c>
      <c r="Z26" s="26" t="n">
        <f aca="false">INDEX(ABArray,MATCH($A26,ABColumn,0),MATCH('[1]Macro Page'!$A$89,ABRow,0))+INDEX(EDArray,MATCH($A26,EDColumn,0),MATCH('[1]Macro Page'!$A$24,EDRow,0))+INDEX(ABArray,MATCH($A26,ABColumn,0),MATCH('[1]Macro Page'!$B$109,ABRow,0))</f>
        <v>57.61</v>
      </c>
      <c r="AA26" s="27" t="n">
        <f aca="false">INDEX([1]Mids!$A$7:$BH$271,MATCH($A26,[1]Mids!$A$7:$A$271,0),MATCH('[1]Macro Page'!$B$32,[1]Mids!$A$7:$XFD$7,0))</f>
        <v>0.03</v>
      </c>
      <c r="AB26" s="28"/>
      <c r="AC26" s="26" t="n">
        <f aca="false">INDEX(ABArray,MATCH($A26,ABColumn,0),MATCH('[1]Macro Page'!$A$74,ABRow,0))</f>
        <v>-60.25</v>
      </c>
      <c r="AD26" s="27" t="n">
        <f aca="false">INDEX([1]Mids!$A$7:$BH$271,MATCH($A26,[1]Mids!$A$7:$A$271,0),MATCH('[1]Macro Page'!$B$42,[1]Mids!$A$7:$XFD$7,0))</f>
        <v>-0.1025</v>
      </c>
      <c r="AE26" s="28"/>
      <c r="AF26" s="26" t="n">
        <f aca="false">[1]Other!H22</f>
        <v>0</v>
      </c>
      <c r="AG26" s="27" t="n">
        <f aca="false">INDEX([1]Mids!$A$7:$BH$271,MATCH($A26,[1]Mids!$A$7:$A$271,0),MATCH('[1]Macro Page'!$B$28,[1]Mids!$A$7:$XFD$7,0))</f>
        <v>0.11625</v>
      </c>
      <c r="AH26" s="28"/>
      <c r="AI26" s="26" t="n">
        <f aca="false">[1]Other!G22</f>
        <v>0</v>
      </c>
      <c r="AJ26" s="27" t="n">
        <f aca="false">INDEX([1]Mids!$A$7:$BH$271,MATCH($A26,[1]Mids!$A$7:$A$271,0),MATCH('[1]Macro Page'!$B$63,[1]Mids!$A$7:$XFD$7,0))</f>
        <v>0.3225</v>
      </c>
      <c r="AK26" s="28"/>
      <c r="AL26" s="26" t="n">
        <f aca="false">[1]Other!K22</f>
        <v>0</v>
      </c>
      <c r="AM26" s="27"/>
      <c r="AN26" s="28"/>
      <c r="AO26" s="26" t="e">
        <f aca="false">INDEX(WestBCArray,MATCH($A26,WestBCColumn,0),MATCH('[1]Macro Page'!$B$73,WestBCRow,0))+INDEX(ABArray,MATCH($A26,ABColumn,0),MATCH('[1]Macro Page'!$B$73,ABRow,0))+[1]Other!I22</f>
        <v>#VALUE!</v>
      </c>
      <c r="AP26" s="27" t="n">
        <f aca="false">INDEX([1]Mids!$A$7:$BH$271,MATCH($A26,[1]Mids!$A$7:$A$271,0),MATCH('[1]Macro Page'!$B$27,[1]Mids!$A$7:$XFD$7,0))</f>
        <v>-0.280497571871939</v>
      </c>
      <c r="AQ26" s="28"/>
      <c r="AR26" s="29"/>
      <c r="AS26" s="26" t="e">
        <f aca="false">INDEX(WestBCArray,MATCH($A26,WestBCColumn,0),MATCH('[1]Macro Page'!$A$40,WestBCRow,0))+INDEX(ABArray,MATCH($A26,ABColumn,0),MATCH('[1]Macro Page'!$A$40,ABRow,0))+INDEX(OpSwapArray,MATCH($A26,OpSwapColumn,0),MATCH('[1]Macro Page'!$A$40,OpSwapRow,0))+INDEX(OpOptArray,MATCH($A26,OpOptColumn,0),MATCH('[1]Macro Page'!$A$40,OpOptRow,0))+INDEX(OpOptArray,MATCH($A26,OpOptColumn,0),MATCH('[1]Macro Page'!$B$75,OpOptRow,0))+INDEX(OpOptArray,MATCH($A26,OpOptColumn,0),MATCH('[1]Macro Page'!$B$96,OpOptRow,0))+INDEX(EDArray,MATCH($A26,EDColumn,0),MATCH('[1]Macro Page'!$A$40,EDRow,0))+[1]Other!J22+INDEX(PowerArray,MATCH($A26,POwerColumn,0),MATCH('[1]Macro Page'!$A$40,POwerRow,0))</f>
        <v>#VALUE!</v>
      </c>
      <c r="AT26" s="27" t="n">
        <f aca="false">INDEX([1]Mids!$A$7:$BH$271,MATCH($A26,[1]Mids!$A$7:$A$271,0),MATCH('[1]Macro Page'!$B$24,[1]Mids!$A$7:$XFD$7,0))</f>
        <v>2.915</v>
      </c>
      <c r="AU26" s="28"/>
      <c r="AV26" s="30" t="n">
        <f aca="false">INDEX(ABIndexArray,MATCH($A26,ABIndexColumn,0),MATCH('[1]Macro Page'!$A$90,ABIndexRow,0))+IF(ISERROR(INDEX(WestBCIndexArray,MATCH($A26,WestBCIndexColumn,0),MATCH('[1]Macro Page'!$A$90,WestBCIndexRow,0))),0,INDEX(WestBCIndexArray,MATCH($A26,WestBCIndexColumn,0),MATCH('[1]Macro Page'!$A$90,WestBCIndexRow,0)))+IF(ISERROR(VLOOKUP($A26,'[1]Op Index'!$A$15:$B$26,2,FALSE())),0,VLOOKUP($A26,'[1]Op Index'!$A$15:$B$26,2,FALSE()))+INDEX(EDIdxArray,MATCH($A26,EDIdxColumn,0),MATCH('[1]Macro Page'!$A$90,EDIdxRow,0))</f>
        <v>-94.28</v>
      </c>
      <c r="AW26" s="30" t="n">
        <f aca="false">INDEX(ABIndexArray,MATCH($A26,ABIndexColumn,0),MATCH('[1]Macro Page'!$A$91,ABIndexRow,0))+INDEX(EDIdxArray,MATCH($A26,EDIdxColumn,0),MATCH('[1]Macro Page'!$A$91,EDIdxRow,0))</f>
        <v>123.78</v>
      </c>
      <c r="AX26" s="30" t="n">
        <f aca="false">IF(ISERROR(INDEX(WestBCIndexArray,MATCH($A26,WestBCIndexColumn,0),MATCH('[1]Macro Page'!$A$72,WestBCIndexRow,0))),0,INDEX(WestBCIndexArray,MATCH($A26,WestBCIndexColumn,0),MATCH('[1]Macro Page'!$A$72,WestBCIndexRow,0)))+INDEX(ABIndexArray,MATCH($A26,ABIndexColumn,0),MATCH('[1]Macro Page'!$A$34,ABIndexRow,0))</f>
        <v>45.41</v>
      </c>
      <c r="AY26" s="30" t="n">
        <f aca="false">IF(ISERROR(INDEX(WestBCIndexArray,MATCH($A26,WestBCIndexColumn,0),MATCH('[1]Macro Page'!$A$81,WestBCIndexRow,0))),0,INDEX(WestBCIndexArray,MATCH($A26,WestBCIndexColumn,0),MATCH('[1]Macro Page'!$A$81,WestBCIndexRow,0)))</f>
        <v>0</v>
      </c>
      <c r="BA26" s="31"/>
      <c r="BB26" s="32" t="n">
        <v>37834</v>
      </c>
      <c r="BC26" s="30" t="n">
        <f aca="false">INDEX(ABArray,MATCH($A26,ABColumn,0),MATCH('[1]Macro Page'!$A$48,ABRow,0))</f>
        <v>-178.06</v>
      </c>
      <c r="BD26" s="30" t="n">
        <f aca="false">INDEX(ABArray,MATCH($A26,ABColumn,0),MATCH('[1]Macro Page'!$A$49,ABRow,0))</f>
        <v>2.85</v>
      </c>
      <c r="BE26" s="30" t="n">
        <f aca="false">INDEX(ABArray,MATCH($A26,ABColumn,0),MATCH('[1]Macro Page'!$A$51,ABRow,0))</f>
        <v>-79.3</v>
      </c>
      <c r="BF26" s="30" t="n">
        <f aca="false">SUM(BC26:BE26)</f>
        <v>-254.51</v>
      </c>
      <c r="BG26" s="29"/>
      <c r="BH26" s="30" t="n">
        <f aca="false">INDEX(ABArray,MATCH($A26,ABColumn,0),MATCH('[1]Macro Page'!$A$47,ABRow,0))</f>
        <v>-180.11</v>
      </c>
      <c r="BI26" s="30" t="e">
        <f aca="false">INDEX(ABArray,MATCH($A26,ABColumn,0),MATCH('[1]Macro Page'!$A$56,ABRow,0))</f>
        <v>#N/A</v>
      </c>
      <c r="BJ26" s="30" t="n">
        <f aca="false">INDEX(ABArray,MATCH($A26,ABColumn,0),MATCH('[1]Macro Page'!$A$58,ABRow,0))</f>
        <v>29.36</v>
      </c>
      <c r="BK26" s="30" t="n">
        <f aca="false">INDEX(ABArray,MATCH($A26,ABColumn,0),MATCH('[1]Macro Page'!$A$59,ABRow,0))</f>
        <v>-4.47</v>
      </c>
      <c r="BL26" s="30" t="n">
        <f aca="false">INDEX(ABArray,MATCH($A26,ABColumn,0),MATCH('[1]Macro Page'!$A$55,ABRow,0))</f>
        <v>21.04</v>
      </c>
      <c r="BM26" s="30" t="n">
        <f aca="false">INDEX(ABArray,MATCH($A26,ABColumn,0),MATCH('[1]Macro Page'!$A$53,ABRow,0))</f>
        <v>20.12</v>
      </c>
    </row>
    <row r="27" customFormat="false" ht="12.75" hidden="false" customHeight="false" outlineLevel="0" collapsed="false">
      <c r="A27" s="48" t="n">
        <v>37865</v>
      </c>
      <c r="B27" s="26" t="e">
        <f aca="false">INDEX(WestBCArray,MATCH($A27,WestBCColumn,0),MATCH('[1]Macro Page'!$A$34,WestBCRow,0))+INDEX(ABArray,MATCH($A27,ABColumn,0),MATCH('[1]Macro Page'!$A$34,ABRow,0))+INDEX(OpSwapArray,MATCH($A27,OpSwapColumn,0),MATCH('[1]Macro Page'!$A$34,OpSwapRow,0))+INDEX(OpOptArray,MATCH($A27,OpOptColumn,0),MATCH('[1]Macro Page'!$A$110,OpOptRow,0))+[1]Other!B23</f>
        <v>#VALUE!</v>
      </c>
      <c r="C27" s="27" t="n">
        <f aca="false">INDEX([1]Mids!$A$7:$BH$271,MATCH($A27,[1]Mids!$A$7:$A$271,0),MATCH('[1]Macro Page'!$B$37,[1]Mids!$A$7:$XFD$7,0))</f>
        <v>-0.28</v>
      </c>
      <c r="D27" s="28"/>
      <c r="E27" s="26" t="e">
        <f aca="false">INDEX(WestBCArray,MATCH($A27,WestBCColumn,0),MATCH('[1]Macro Page'!$A$88,WestBCRow,0))+INDEX(ABArray,MATCH($A27,ABColumn,0),MATCH('[1]Macro Page'!$A$88,ABRow,0))+[1]Other!C23</f>
        <v>#VALUE!</v>
      </c>
      <c r="F27" s="27" t="n">
        <f aca="false">INDEX([1]Mids!$A$7:$BH$271,MATCH($A27,[1]Mids!$A$7:$A$271,0),MATCH('[1]Macro Page'!$B$36,[1]Mids!$A$7:$XFD$7,0))</f>
        <v>0</v>
      </c>
      <c r="G27" s="28"/>
      <c r="H27" s="26" t="e">
        <f aca="false">INDEX(ABArray,MATCH($A27,ABColumn,0),MATCH('[1]Macro Page'!$A$42,ABRow,0))+INDEX(WestBCArray,MATCH($A27,WestBCColumn,0),MATCH('[1]Macro Page'!$A$42,WestBCRow,0))+[1]Other!D23</f>
        <v>#VALUE!</v>
      </c>
      <c r="I27" s="27" t="n">
        <f aca="false">INDEX([1]Mids!$A$7:$BH$271,MATCH($A27,[1]Mids!$A$7:$A$271,0),MATCH('[1]Macro Page'!$B$39,[1]Mids!$A$7:$XFD$7,0))</f>
        <v>0.045</v>
      </c>
      <c r="J27" s="28"/>
      <c r="K27" s="26" t="n">
        <f aca="false">IF(ISERROR(INDEX(WestBCArray,MATCH($A27,WestBCColumn,0),MATCH('[1]Macro Page'!$A$35,WestBCRow,0))),0,INDEX(WestBCArray,MATCH($A27,WestBCColumn,0),MATCH('[1]Macro Page'!$A$35,WestBCRow,0)))+IF(ISERROR(INDEX(ABArray,MATCH($A27,ABColumn,0),MATCH('[1]Macro Page'!$A$35,ABRow,0))),0,INDEX(ABArray,MATCH($A27,ABColumn,0),MATCH('[1]Macro Page'!$A$35,ABRow,0)))+[1]Other!E23</f>
        <v>0</v>
      </c>
      <c r="L27" s="27" t="n">
        <f aca="false">INDEX([1]Mids!$A$7:$BH$271,MATCH($A27,[1]Mids!$A$7:$A$271,0),MATCH('[1]Macro Page'!$B$35,[1]Mids!$A$7:$XFD$7,0))</f>
        <v>-0.44</v>
      </c>
      <c r="M27" s="28"/>
      <c r="N27" s="26" t="e">
        <f aca="false">INDEX(WestBCArray,MATCH($A27,WestBCColumn,0),MATCH('[1]Macro Page'!$A$24,WestBCRow,0))+INDEX(ABArray,MATCH($A27,ABColumn,0),MATCH('[1]Macro Page'!$A$24,ABRow,0))+INDEX(OpSwapArray,MATCH($A27,OpSwapColumn,0),MATCH('[1]Macro Page'!$A$24,OpSwapRow,0))+INDEX(OpOptArray,MATCH($A27,OpOptColumn,0),MATCH('[1]Macro Page'!$B$75,OpOptRow,0))+INDEX(EDArray,MATCH($A27,EDColumn,0),MATCH('[1]Macro Page'!$A$24,EDRow,0))+[1]Other!F23+INDEX(PowerArray,MATCH($A27,POwerColumn,0),MATCH('[1]Macro Page'!$A$24,POwerRow,0))</f>
        <v>#VALUE!</v>
      </c>
      <c r="O27" s="27" t="n">
        <f aca="false">INDEX([1]Mids!$A$7:$BH$271,MATCH($A27,[1]Mids!$A$7:$A$271,0),MATCH('[1]Macro Page'!$B$25,[1]Mids!$A$7:$XFD$7,0))</f>
        <v>-0.36</v>
      </c>
      <c r="P27" s="28"/>
      <c r="Q27" s="26" t="n">
        <f aca="false">INDEX(ABArray,MATCH($A27,ABColumn,0),MATCH('[1]Macro Page'!$B$110,ABRow,0))+INDEX(EDArray,MATCH($A27,EDColumn,0),MATCH('[1]Macro Page'!$B$110,EDRow,0))</f>
        <v>5.86</v>
      </c>
      <c r="R27" s="26" t="n">
        <f aca="false">INDEX(ABArray,MATCH($A27,ABColumn,0),MATCH('[1]Macro Page'!$B$111,ABRow,0))+INDEX(EDArray,MATCH($A27,EDColumn,0),MATCH('[1]Macro Page'!$B$111,EDRow,0))</f>
        <v>-13.59</v>
      </c>
      <c r="S27" s="26" t="n">
        <f aca="false">INDEX(ABArray,MATCH($A27,ABColumn,0),MATCH('[1]Macro Page'!$B$112,ABRow,0))</f>
        <v>-26.4</v>
      </c>
      <c r="T27" s="26" t="n">
        <f aca="false">INDEX(ABArray,MATCH($A27,ABColumn,0),MATCH('[1]Macro Page'!$B$113,ABRow,0))</f>
        <v>0</v>
      </c>
      <c r="U27" s="26" t="n">
        <f aca="false">INDEX(ABArray,MATCH($A27,ABColumn,0),MATCH('[1]Macro Page'!$B$114,ABRow,0))+INDEX(EDArray,MATCH($A27,EDColumn,0),MATCH('[1]Macro Page'!$B$114,EDRow,0))</f>
        <v>-0.34</v>
      </c>
      <c r="V27" s="26" t="n">
        <f aca="false">INDEX(ABArray,MATCH($A27,ABColumn,0),MATCH('[1]Macro Page'!$B$115,ABRow,0))</f>
        <v>26.72</v>
      </c>
      <c r="W27" s="26" t="n">
        <f aca="false">INDEX(ABArray,MATCH($A27,ABColumn,0),MATCH('[1]Macro Page'!$B$116,ABRow,0))</f>
        <v>-28.73</v>
      </c>
      <c r="X27" s="26" t="n">
        <f aca="false">INDEX(ABArray,MATCH($A27,ABColumn,0),MATCH('[1]Macro Page'!$B$117,ABRow,0))</f>
        <v>184.8</v>
      </c>
      <c r="Y27" s="26" t="n">
        <f aca="false">INDEX(ABArray,MATCH($A27,ABColumn,0),MATCH('[1]Macro Page'!$B$109,ABRow,0))</f>
        <v>14.54</v>
      </c>
      <c r="Z27" s="26" t="n">
        <f aca="false">INDEX(ABArray,MATCH($A27,ABColumn,0),MATCH('[1]Macro Page'!$A$89,ABRow,0))+INDEX(EDArray,MATCH($A27,EDColumn,0),MATCH('[1]Macro Page'!$A$24,EDRow,0))+INDEX(ABArray,MATCH($A27,ABColumn,0),MATCH('[1]Macro Page'!$B$109,ABRow,0))</f>
        <v>50.67</v>
      </c>
      <c r="AA27" s="27" t="n">
        <f aca="false">INDEX([1]Mids!$A$7:$BH$271,MATCH($A27,[1]Mids!$A$7:$A$271,0),MATCH('[1]Macro Page'!$B$32,[1]Mids!$A$7:$XFD$7,0))</f>
        <v>0.03</v>
      </c>
      <c r="AB27" s="28"/>
      <c r="AC27" s="26" t="n">
        <f aca="false">INDEX(ABArray,MATCH($A27,ABColumn,0),MATCH('[1]Macro Page'!$A$74,ABRow,0))</f>
        <v>-58.1</v>
      </c>
      <c r="AD27" s="27" t="n">
        <f aca="false">INDEX([1]Mids!$A$7:$BH$271,MATCH($A27,[1]Mids!$A$7:$A$271,0),MATCH('[1]Macro Page'!$B$42,[1]Mids!$A$7:$XFD$7,0))</f>
        <v>-0.1025</v>
      </c>
      <c r="AE27" s="28"/>
      <c r="AF27" s="26" t="n">
        <f aca="false">[1]Other!H23</f>
        <v>0</v>
      </c>
      <c r="AG27" s="27" t="n">
        <f aca="false">INDEX([1]Mids!$A$7:$BH$271,MATCH($A27,[1]Mids!$A$7:$A$271,0),MATCH('[1]Macro Page'!$B$28,[1]Mids!$A$7:$XFD$7,0))</f>
        <v>0.11625</v>
      </c>
      <c r="AH27" s="28"/>
      <c r="AI27" s="26" t="n">
        <f aca="false">[1]Other!G23</f>
        <v>0</v>
      </c>
      <c r="AJ27" s="27" t="n">
        <f aca="false">INDEX([1]Mids!$A$7:$BH$271,MATCH($A27,[1]Mids!$A$7:$A$271,0),MATCH('[1]Macro Page'!$B$63,[1]Mids!$A$7:$XFD$7,0))</f>
        <v>0.3225</v>
      </c>
      <c r="AK27" s="28"/>
      <c r="AL27" s="26" t="n">
        <f aca="false">[1]Other!K23</f>
        <v>0</v>
      </c>
      <c r="AM27" s="27"/>
      <c r="AN27" s="28"/>
      <c r="AO27" s="26" t="e">
        <f aca="false">INDEX(WestBCArray,MATCH($A27,WestBCColumn,0),MATCH('[1]Macro Page'!$B$73,WestBCRow,0))+INDEX(ABArray,MATCH($A27,ABColumn,0),MATCH('[1]Macro Page'!$B$73,ABRow,0))+[1]Other!I23</f>
        <v>#VALUE!</v>
      </c>
      <c r="AP27" s="27" t="n">
        <f aca="false">INDEX([1]Mids!$A$7:$BH$271,MATCH($A27,[1]Mids!$A$7:$A$271,0),MATCH('[1]Macro Page'!$B$27,[1]Mids!$A$7:$XFD$7,0))</f>
        <v>-0.280467844470263</v>
      </c>
      <c r="AQ27" s="28"/>
      <c r="AR27" s="29"/>
      <c r="AS27" s="26" t="e">
        <f aca="false">INDEX(WestBCArray,MATCH($A27,WestBCColumn,0),MATCH('[1]Macro Page'!$A$40,WestBCRow,0))+INDEX(ABArray,MATCH($A27,ABColumn,0),MATCH('[1]Macro Page'!$A$40,ABRow,0))+INDEX(OpSwapArray,MATCH($A27,OpSwapColumn,0),MATCH('[1]Macro Page'!$A$40,OpSwapRow,0))+INDEX(OpOptArray,MATCH($A27,OpOptColumn,0),MATCH('[1]Macro Page'!$A$40,OpOptRow,0))+INDEX(OpOptArray,MATCH($A27,OpOptColumn,0),MATCH('[1]Macro Page'!$B$75,OpOptRow,0))+INDEX(OpOptArray,MATCH($A27,OpOptColumn,0),MATCH('[1]Macro Page'!$B$96,OpOptRow,0))+INDEX(EDArray,MATCH($A27,EDColumn,0),MATCH('[1]Macro Page'!$A$40,EDRow,0))+[1]Other!J23+INDEX(PowerArray,MATCH($A27,POwerColumn,0),MATCH('[1]Macro Page'!$A$40,POwerRow,0))</f>
        <v>#VALUE!</v>
      </c>
      <c r="AT27" s="27" t="n">
        <f aca="false">INDEX([1]Mids!$A$7:$BH$271,MATCH($A27,[1]Mids!$A$7:$A$271,0),MATCH('[1]Macro Page'!$B$24,[1]Mids!$A$7:$XFD$7,0))</f>
        <v>2.915</v>
      </c>
      <c r="AU27" s="28"/>
      <c r="AV27" s="30" t="n">
        <f aca="false">INDEX(ABIndexArray,MATCH($A27,ABIndexColumn,0),MATCH('[1]Macro Page'!$A$90,ABIndexRow,0))+IF(ISERROR(INDEX(WestBCIndexArray,MATCH($A27,WestBCIndexColumn,0),MATCH('[1]Macro Page'!$A$90,WestBCIndexRow,0))),0,INDEX(WestBCIndexArray,MATCH($A27,WestBCIndexColumn,0),MATCH('[1]Macro Page'!$A$90,WestBCIndexRow,0)))+IF(ISERROR(VLOOKUP($A27,'[1]Op Index'!$A$15:$B$26,2,FALSE())),0,VLOOKUP($A27,'[1]Op Index'!$A$15:$B$26,2,FALSE()))+INDEX(EDIdxArray,MATCH($A27,EDIdxColumn,0),MATCH('[1]Macro Page'!$A$90,EDIdxRow,0))</f>
        <v>-95.99</v>
      </c>
      <c r="AW27" s="30" t="n">
        <f aca="false">INDEX(ABIndexArray,MATCH($A27,ABIndexColumn,0),MATCH('[1]Macro Page'!$A$91,ABIndexRow,0))+INDEX(EDIdxArray,MATCH($A27,EDIdxColumn,0),MATCH('[1]Macro Page'!$A$91,EDIdxRow,0))</f>
        <v>119.38</v>
      </c>
      <c r="AX27" s="30" t="n">
        <f aca="false">IF(ISERROR(INDEX(WestBCIndexArray,MATCH($A27,WestBCIndexColumn,0),MATCH('[1]Macro Page'!$A$72,WestBCIndexRow,0))),0,INDEX(WestBCIndexArray,MATCH($A27,WestBCIndexColumn,0),MATCH('[1]Macro Page'!$A$72,WestBCIndexRow,0)))+INDEX(ABIndexArray,MATCH($A27,ABIndexColumn,0),MATCH('[1]Macro Page'!$A$34,ABIndexRow,0))</f>
        <v>43.79</v>
      </c>
      <c r="AY27" s="30" t="n">
        <f aca="false">IF(ISERROR(INDEX(WestBCIndexArray,MATCH($A27,WestBCIndexColumn,0),MATCH('[1]Macro Page'!$A$81,WestBCIndexRow,0))),0,INDEX(WestBCIndexArray,MATCH($A27,WestBCIndexColumn,0),MATCH('[1]Macro Page'!$A$81,WestBCIndexRow,0)))</f>
        <v>0</v>
      </c>
      <c r="BA27" s="31"/>
      <c r="BB27" s="32" t="n">
        <v>37865</v>
      </c>
      <c r="BC27" s="30" t="n">
        <f aca="false">INDEX(ABArray,MATCH($A27,ABColumn,0),MATCH('[1]Macro Page'!$A$48,ABRow,0))</f>
        <v>-171.73</v>
      </c>
      <c r="BD27" s="30" t="n">
        <f aca="false">INDEX(ABArray,MATCH($A27,ABColumn,0),MATCH('[1]Macro Page'!$A$49,ABRow,0))</f>
        <v>2.75</v>
      </c>
      <c r="BE27" s="30" t="n">
        <f aca="false">INDEX(ABArray,MATCH($A27,ABColumn,0),MATCH('[1]Macro Page'!$A$51,ABRow,0))</f>
        <v>-76.49</v>
      </c>
      <c r="BF27" s="30" t="n">
        <f aca="false">SUM(BC27:BE27)</f>
        <v>-245.47</v>
      </c>
      <c r="BG27" s="29"/>
      <c r="BH27" s="30" t="n">
        <f aca="false">INDEX(ABArray,MATCH($A27,ABColumn,0),MATCH('[1]Macro Page'!$A$47,ABRow,0))</f>
        <v>-173.71</v>
      </c>
      <c r="BI27" s="30" t="e">
        <f aca="false">INDEX(ABArray,MATCH($A27,ABColumn,0),MATCH('[1]Macro Page'!$A$56,ABRow,0))</f>
        <v>#N/A</v>
      </c>
      <c r="BJ27" s="30" t="n">
        <f aca="false">INDEX(ABArray,MATCH($A27,ABColumn,0),MATCH('[1]Macro Page'!$A$58,ABRow,0))</f>
        <v>28.32</v>
      </c>
      <c r="BK27" s="30" t="n">
        <f aca="false">INDEX(ABArray,MATCH($A27,ABColumn,0),MATCH('[1]Macro Page'!$A$59,ABRow,0))</f>
        <v>-4.31</v>
      </c>
      <c r="BL27" s="30" t="n">
        <f aca="false">INDEX(ABArray,MATCH($A27,ABColumn,0),MATCH('[1]Macro Page'!$A$55,ABRow,0))</f>
        <v>20.29</v>
      </c>
      <c r="BM27" s="30" t="n">
        <f aca="false">INDEX(ABArray,MATCH($A27,ABColumn,0),MATCH('[1]Macro Page'!$A$53,ABRow,0))</f>
        <v>19.4</v>
      </c>
    </row>
    <row r="28" customFormat="false" ht="13.5" hidden="false" customHeight="false" outlineLevel="0" collapsed="false">
      <c r="A28" s="49" t="n">
        <v>37895</v>
      </c>
      <c r="B28" s="43" t="e">
        <f aca="false">INDEX(WestBCArray,MATCH($A28,WestBCColumn,0),MATCH('[1]Macro Page'!$A$34,WestBCRow,0))+INDEX(ABArray,MATCH($A28,ABColumn,0),MATCH('[1]Macro Page'!$A$34,ABRow,0))+INDEX(OpSwapArray,MATCH($A28,OpSwapColumn,0),MATCH('[1]Macro Page'!$A$34,OpSwapRow,0))+INDEX(OpOptArray,MATCH($A28,OpOptColumn,0),MATCH('[1]Macro Page'!$A$110,OpOptRow,0))+[1]Other!B24</f>
        <v>#VALUE!</v>
      </c>
      <c r="C28" s="44" t="n">
        <f aca="false">INDEX([1]Mids!$A$7:$BH$271,MATCH($A28,[1]Mids!$A$7:$A$271,0),MATCH('[1]Macro Page'!$B$37,[1]Mids!$A$7:$XFD$7,0))</f>
        <v>-0.28</v>
      </c>
      <c r="D28" s="45"/>
      <c r="E28" s="43" t="e">
        <f aca="false">INDEX(WestBCArray,MATCH($A28,WestBCColumn,0),MATCH('[1]Macro Page'!$A$88,WestBCRow,0))+INDEX(ABArray,MATCH($A28,ABColumn,0),MATCH('[1]Macro Page'!$A$88,ABRow,0))+[1]Other!C24</f>
        <v>#VALUE!</v>
      </c>
      <c r="F28" s="44" t="n">
        <f aca="false">INDEX([1]Mids!$A$7:$BH$271,MATCH($A28,[1]Mids!$A$7:$A$271,0),MATCH('[1]Macro Page'!$B$36,[1]Mids!$A$7:$XFD$7,0))</f>
        <v>0</v>
      </c>
      <c r="G28" s="45"/>
      <c r="H28" s="43" t="e">
        <f aca="false">INDEX(ABArray,MATCH($A28,ABColumn,0),MATCH('[1]Macro Page'!$A$42,ABRow,0))+INDEX(WestBCArray,MATCH($A28,WestBCColumn,0),MATCH('[1]Macro Page'!$A$42,WestBCRow,0))+[1]Other!D24</f>
        <v>#VALUE!</v>
      </c>
      <c r="I28" s="44" t="n">
        <f aca="false">INDEX([1]Mids!$A$7:$BH$271,MATCH($A28,[1]Mids!$A$7:$A$271,0),MATCH('[1]Macro Page'!$B$39,[1]Mids!$A$7:$XFD$7,0))</f>
        <v>0.045</v>
      </c>
      <c r="J28" s="45"/>
      <c r="K28" s="43" t="n">
        <f aca="false">IF(ISERROR(INDEX(WestBCArray,MATCH($A28,WestBCColumn,0),MATCH('[1]Macro Page'!$A$35,WestBCRow,0))),0,INDEX(WestBCArray,MATCH($A28,WestBCColumn,0),MATCH('[1]Macro Page'!$A$35,WestBCRow,0)))+IF(ISERROR(INDEX(ABArray,MATCH($A28,ABColumn,0),MATCH('[1]Macro Page'!$A$35,ABRow,0))),0,INDEX(ABArray,MATCH($A28,ABColumn,0),MATCH('[1]Macro Page'!$A$35,ABRow,0)))+[1]Other!E24</f>
        <v>0</v>
      </c>
      <c r="L28" s="44" t="n">
        <f aca="false">INDEX([1]Mids!$A$7:$BH$271,MATCH($A28,[1]Mids!$A$7:$A$271,0),MATCH('[1]Macro Page'!$B$35,[1]Mids!$A$7:$XFD$7,0))</f>
        <v>-0.44</v>
      </c>
      <c r="M28" s="45"/>
      <c r="N28" s="43" t="e">
        <f aca="false">INDEX(WestBCArray,MATCH($A28,WestBCColumn,0),MATCH('[1]Macro Page'!$A$24,WestBCRow,0))+INDEX(ABArray,MATCH($A28,ABColumn,0),MATCH('[1]Macro Page'!$A$24,ABRow,0))+INDEX(OpSwapArray,MATCH($A28,OpSwapColumn,0),MATCH('[1]Macro Page'!$A$24,OpSwapRow,0))+INDEX(OpOptArray,MATCH($A28,OpOptColumn,0),MATCH('[1]Macro Page'!$B$75,OpOptRow,0))+INDEX(EDArray,MATCH($A28,EDColumn,0),MATCH('[1]Macro Page'!$A$24,EDRow,0))+[1]Other!F24+INDEX(PowerArray,MATCH($A28,POwerColumn,0),MATCH('[1]Macro Page'!$A$24,POwerRow,0))</f>
        <v>#VALUE!</v>
      </c>
      <c r="O28" s="44" t="n">
        <f aca="false">INDEX([1]Mids!$A$7:$BH$271,MATCH($A28,[1]Mids!$A$7:$A$271,0),MATCH('[1]Macro Page'!$B$25,[1]Mids!$A$7:$XFD$7,0))</f>
        <v>-0.36</v>
      </c>
      <c r="P28" s="45"/>
      <c r="Q28" s="43" t="n">
        <f aca="false">INDEX(ABArray,MATCH($A28,ABColumn,0),MATCH('[1]Macro Page'!$B$110,ABRow,0))+INDEX(EDArray,MATCH($A28,EDColumn,0),MATCH('[1]Macro Page'!$B$110,EDRow,0))</f>
        <v>6.03</v>
      </c>
      <c r="R28" s="43" t="n">
        <f aca="false">INDEX(ABArray,MATCH($A28,ABColumn,0),MATCH('[1]Macro Page'!$B$111,ABRow,0))+INDEX(EDArray,MATCH($A28,EDColumn,0),MATCH('[1]Macro Page'!$B$111,EDRow,0))</f>
        <v>-14</v>
      </c>
      <c r="S28" s="43" t="n">
        <f aca="false">INDEX(ABArray,MATCH($A28,ABColumn,0),MATCH('[1]Macro Page'!$B$112,ABRow,0))</f>
        <v>-27.19</v>
      </c>
      <c r="T28" s="43" t="n">
        <f aca="false">INDEX(ABArray,MATCH($A28,ABColumn,0),MATCH('[1]Macro Page'!$B$113,ABRow,0))</f>
        <v>0</v>
      </c>
      <c r="U28" s="43" t="n">
        <f aca="false">INDEX(ABArray,MATCH($A28,ABColumn,0),MATCH('[1]Macro Page'!$B$114,ABRow,0))+INDEX(EDArray,MATCH($A28,EDColumn,0),MATCH('[1]Macro Page'!$B$114,EDRow,0))</f>
        <v>-0.34</v>
      </c>
      <c r="V28" s="43" t="n">
        <f aca="false">INDEX(ABArray,MATCH($A28,ABColumn,0),MATCH('[1]Macro Page'!$B$115,ABRow,0))</f>
        <v>27.51</v>
      </c>
      <c r="W28" s="43" t="n">
        <f aca="false">INDEX(ABArray,MATCH($A28,ABColumn,0),MATCH('[1]Macro Page'!$B$116,ABRow,0))</f>
        <v>-29.59</v>
      </c>
      <c r="X28" s="43" t="n">
        <f aca="false">INDEX(ABArray,MATCH($A28,ABColumn,0),MATCH('[1]Macro Page'!$B$117,ABRow,0))</f>
        <v>190.31</v>
      </c>
      <c r="Y28" s="43" t="n">
        <f aca="false">INDEX(ABArray,MATCH($A28,ABColumn,0),MATCH('[1]Macro Page'!$B$109,ABRow,0))</f>
        <v>14.97</v>
      </c>
      <c r="Z28" s="43" t="n">
        <f aca="false">INDEX(ABArray,MATCH($A28,ABColumn,0),MATCH('[1]Macro Page'!$A$89,ABRow,0))+INDEX(EDArray,MATCH($A28,EDColumn,0),MATCH('[1]Macro Page'!$A$24,EDRow,0))+INDEX(ABArray,MATCH($A28,ABColumn,0),MATCH('[1]Macro Page'!$B$109,ABRow,0))</f>
        <v>46.2</v>
      </c>
      <c r="AA28" s="44" t="n">
        <f aca="false">INDEX([1]Mids!$A$7:$BH$271,MATCH($A28,[1]Mids!$A$7:$A$271,0),MATCH('[1]Macro Page'!$B$32,[1]Mids!$A$7:$XFD$7,0))</f>
        <v>0.03</v>
      </c>
      <c r="AB28" s="45"/>
      <c r="AC28" s="43" t="n">
        <f aca="false">INDEX(ABArray,MATCH($A28,ABColumn,0),MATCH('[1]Macro Page'!$A$74,ABRow,0))</f>
        <v>-59.84</v>
      </c>
      <c r="AD28" s="44" t="n">
        <f aca="false">INDEX([1]Mids!$A$7:$BH$271,MATCH($A28,[1]Mids!$A$7:$A$271,0),MATCH('[1]Macro Page'!$B$42,[1]Mids!$A$7:$XFD$7,0))</f>
        <v>-0.1025</v>
      </c>
      <c r="AE28" s="45"/>
      <c r="AF28" s="43" t="n">
        <f aca="false">[1]Other!H24</f>
        <v>0</v>
      </c>
      <c r="AG28" s="44" t="n">
        <f aca="false">INDEX([1]Mids!$A$7:$BH$271,MATCH($A28,[1]Mids!$A$7:$A$271,0),MATCH('[1]Macro Page'!$B$28,[1]Mids!$A$7:$XFD$7,0))</f>
        <v>0.11625</v>
      </c>
      <c r="AH28" s="45"/>
      <c r="AI28" s="43" t="n">
        <f aca="false">[1]Other!G24</f>
        <v>0</v>
      </c>
      <c r="AJ28" s="44" t="n">
        <f aca="false">INDEX([1]Mids!$A$7:$BH$271,MATCH($A28,[1]Mids!$A$7:$A$271,0),MATCH('[1]Macro Page'!$B$63,[1]Mids!$A$7:$XFD$7,0))</f>
        <v>0.3225</v>
      </c>
      <c r="AK28" s="45"/>
      <c r="AL28" s="43" t="n">
        <f aca="false">[1]Other!K24</f>
        <v>0</v>
      </c>
      <c r="AM28" s="44"/>
      <c r="AN28" s="45"/>
      <c r="AO28" s="43" t="e">
        <f aca="false">INDEX(WestBCArray,MATCH($A28,WestBCColumn,0),MATCH('[1]Macro Page'!$B$73,WestBCRow,0))+INDEX(ABArray,MATCH($A28,ABColumn,0),MATCH('[1]Macro Page'!$B$73,ABRow,0))+[1]Other!I24</f>
        <v>#VALUE!</v>
      </c>
      <c r="AP28" s="44" t="n">
        <f aca="false">INDEX([1]Mids!$A$7:$BH$271,MATCH($A28,[1]Mids!$A$7:$A$271,0),MATCH('[1]Macro Page'!$B$27,[1]Mids!$A$7:$XFD$7,0))</f>
        <v>-0.280439212906167</v>
      </c>
      <c r="AQ28" s="45"/>
      <c r="AR28" s="29"/>
      <c r="AS28" s="43" t="e">
        <f aca="false">INDEX(WestBCArray,MATCH($A28,WestBCColumn,0),MATCH('[1]Macro Page'!$A$40,WestBCRow,0))+INDEX(ABArray,MATCH($A28,ABColumn,0),MATCH('[1]Macro Page'!$A$40,ABRow,0))+INDEX(OpSwapArray,MATCH($A28,OpSwapColumn,0),MATCH('[1]Macro Page'!$A$40,OpSwapRow,0))+INDEX(OpOptArray,MATCH($A28,OpOptColumn,0),MATCH('[1]Macro Page'!$A$40,OpOptRow,0))+INDEX(OpOptArray,MATCH($A28,OpOptColumn,0),MATCH('[1]Macro Page'!$B$75,OpOptRow,0))+INDEX(OpOptArray,MATCH($A28,OpOptColumn,0),MATCH('[1]Macro Page'!$B$96,OpOptRow,0))+INDEX(EDArray,MATCH($A28,EDColumn,0),MATCH('[1]Macro Page'!$A$40,EDRow,0))+[1]Other!J24+INDEX(PowerArray,MATCH($A28,POwerColumn,0),MATCH('[1]Macro Page'!$A$40,POwerRow,0))</f>
        <v>#VALUE!</v>
      </c>
      <c r="AT28" s="44" t="n">
        <f aca="false">INDEX([1]Mids!$A$7:$BH$271,MATCH($A28,[1]Mids!$A$7:$A$271,0),MATCH('[1]Macro Page'!$B$24,[1]Mids!$A$7:$XFD$7,0))</f>
        <v>2.95</v>
      </c>
      <c r="AU28" s="45"/>
      <c r="AV28" s="34" t="n">
        <f aca="false">INDEX(ABIndexArray,MATCH($A28,ABIndexColumn,0),MATCH('[1]Macro Page'!$A$90,ABIndexRow,0))+IF(ISERROR(INDEX(WestBCIndexArray,MATCH($A28,WestBCIndexColumn,0),MATCH('[1]Macro Page'!$A$90,WestBCIndexRow,0))),0,INDEX(WestBCIndexArray,MATCH($A28,WestBCIndexColumn,0),MATCH('[1]Macro Page'!$A$90,WestBCIndexRow,0)))+IF(ISERROR(VLOOKUP($A28,'[1]Op Index'!$A$15:$B$26,2,FALSE())),0,VLOOKUP($A28,'[1]Op Index'!$A$15:$B$26,2,FALSE()))+INDEX(EDIdxArray,MATCH($A28,EDIdxColumn,0),MATCH('[1]Macro Page'!$A$90,EDIdxRow,0))</f>
        <v>-104.89</v>
      </c>
      <c r="AW28" s="34" t="n">
        <f aca="false">INDEX(ABIndexArray,MATCH($A28,ABIndexColumn,0),MATCH('[1]Macro Page'!$A$91,ABIndexRow,0))+INDEX(EDIdxArray,MATCH($A28,EDIdxColumn,0),MATCH('[1]Macro Page'!$A$91,EDIdxRow,0))</f>
        <v>122.94</v>
      </c>
      <c r="AX28" s="34" t="n">
        <f aca="false">IF(ISERROR(INDEX(WestBCIndexArray,MATCH($A28,WestBCIndexColumn,0),MATCH('[1]Macro Page'!$A$72,WestBCIndexRow,0))),0,INDEX(WestBCIndexArray,MATCH($A28,WestBCIndexColumn,0),MATCH('[1]Macro Page'!$A$72,WestBCIndexRow,0)))+INDEX(ABIndexArray,MATCH($A28,ABIndexColumn,0),MATCH('[1]Macro Page'!$A$34,ABIndexRow,0))</f>
        <v>45.1</v>
      </c>
      <c r="AY28" s="34" t="n">
        <f aca="false">IF(ISERROR(INDEX(WestBCIndexArray,MATCH($A28,WestBCIndexColumn,0),MATCH('[1]Macro Page'!$A$81,WestBCIndexRow,0))),0,INDEX(WestBCIndexArray,MATCH($A28,WestBCIndexColumn,0),MATCH('[1]Macro Page'!$A$81,WestBCIndexRow,0)))</f>
        <v>0</v>
      </c>
      <c r="BA28" s="31"/>
      <c r="BB28" s="35" t="n">
        <v>37895</v>
      </c>
      <c r="BC28" s="34" t="n">
        <f aca="false">INDEX(ABArray,MATCH($A28,ABColumn,0),MATCH('[1]Macro Page'!$A$48,ABRow,0))</f>
        <v>-176.86</v>
      </c>
      <c r="BD28" s="34" t="n">
        <f aca="false">INDEX(ABArray,MATCH($A28,ABColumn,0),MATCH('[1]Macro Page'!$A$49,ABRow,0))</f>
        <v>2.83</v>
      </c>
      <c r="BE28" s="34" t="n">
        <f aca="false">INDEX(ABArray,MATCH($A28,ABColumn,0),MATCH('[1]Macro Page'!$A$51,ABRow,0))</f>
        <v>-78.77</v>
      </c>
      <c r="BF28" s="34" t="n">
        <f aca="false">SUM(BC28:BE28)</f>
        <v>-252.8</v>
      </c>
      <c r="BG28" s="29"/>
      <c r="BH28" s="34" t="n">
        <f aca="false">INDEX(ABArray,MATCH($A28,ABColumn,0),MATCH('[1]Macro Page'!$A$47,ABRow,0))</f>
        <v>-178.89</v>
      </c>
      <c r="BI28" s="34" t="e">
        <f aca="false">INDEX(ABArray,MATCH($A28,ABColumn,0),MATCH('[1]Macro Page'!$A$56,ABRow,0))</f>
        <v>#N/A</v>
      </c>
      <c r="BJ28" s="34" t="n">
        <f aca="false">INDEX(ABArray,MATCH($A28,ABColumn,0),MATCH('[1]Macro Page'!$A$58,ABRow,0))</f>
        <v>29.16</v>
      </c>
      <c r="BK28" s="34" t="n">
        <f aca="false">INDEX(ABArray,MATCH($A28,ABColumn,0),MATCH('[1]Macro Page'!$A$59,ABRow,0))</f>
        <v>-4.44</v>
      </c>
      <c r="BL28" s="34" t="n">
        <f aca="false">INDEX(ABArray,MATCH($A28,ABColumn,0),MATCH('[1]Macro Page'!$A$55,ABRow,0))</f>
        <v>20.9</v>
      </c>
      <c r="BM28" s="34" t="n">
        <f aca="false">INDEX(ABArray,MATCH($A28,ABColumn,0),MATCH('[1]Macro Page'!$A$53,ABRow,0))</f>
        <v>19.98</v>
      </c>
    </row>
    <row r="29" customFormat="false" ht="13.5" hidden="false" customHeight="false" outlineLevel="0" collapsed="false">
      <c r="A29" s="46" t="n">
        <v>37926</v>
      </c>
      <c r="B29" s="37" t="e">
        <f aca="false">INDEX(WestBCArray,MATCH($A29,WestBCColumn,0),MATCH('[1]Macro Page'!$A$34,WestBCRow,0))+INDEX(ABArray,MATCH($A29,ABColumn,0),MATCH('[1]Macro Page'!$A$34,ABRow,0))+INDEX(OpSwapArray,MATCH($A29,OpSwapColumn,0),MATCH('[1]Macro Page'!$A$34,OpSwapRow,0))+INDEX(OpOptArray,MATCH($A29,OpOptColumn,0),MATCH('[1]Macro Page'!$A$110,OpOptRow,0))+[1]Other!B25</f>
        <v>#VALUE!</v>
      </c>
      <c r="C29" s="38" t="n">
        <f aca="false">INDEX([1]Mids!$A$7:$BH$271,MATCH($A29,[1]Mids!$A$7:$A$271,0),MATCH('[1]Macro Page'!$B$37,[1]Mids!$A$7:$XFD$7,0))</f>
        <v>0.07</v>
      </c>
      <c r="D29" s="47" t="n">
        <f aca="false">AVERAGE(C29:C40)</f>
        <v>-0.104166666666667</v>
      </c>
      <c r="E29" s="37" t="e">
        <f aca="false">INDEX(WestBCArray,MATCH($A29,WestBCColumn,0),MATCH('[1]Macro Page'!$A$88,WestBCRow,0))+INDEX(ABArray,MATCH($A29,ABColumn,0),MATCH('[1]Macro Page'!$A$88,ABRow,0))+[1]Other!C25</f>
        <v>#VALUE!</v>
      </c>
      <c r="F29" s="38" t="n">
        <f aca="false">INDEX([1]Mids!$A$7:$BH$271,MATCH($A29,[1]Mids!$A$7:$A$271,0),MATCH('[1]Macro Page'!$B$36,[1]Mids!$A$7:$XFD$7,0))</f>
        <v>0.075</v>
      </c>
      <c r="G29" s="47" t="n">
        <f aca="false">AVERAGE(F29:F40)</f>
        <v>0.0604166666666667</v>
      </c>
      <c r="H29" s="37" t="e">
        <f aca="false">INDEX(ABArray,MATCH($A29,ABColumn,0),MATCH('[1]Macro Page'!$A$42,ABRow,0))+INDEX(WestBCArray,MATCH($A29,WestBCColumn,0),MATCH('[1]Macro Page'!$A$42,WestBCRow,0))+[1]Other!D25</f>
        <v>#VALUE!</v>
      </c>
      <c r="I29" s="38" t="n">
        <f aca="false">INDEX([1]Mids!$A$7:$BH$271,MATCH($A29,[1]Mids!$A$7:$A$271,0),MATCH('[1]Macro Page'!$B$39,[1]Mids!$A$7:$XFD$7,0))</f>
        <v>0.055</v>
      </c>
      <c r="J29" s="47" t="n">
        <f aca="false">AVERAGE(I29:I40)</f>
        <v>0.0841666666666667</v>
      </c>
      <c r="K29" s="37" t="n">
        <f aca="false">IF(ISERROR(INDEX(WestBCArray,MATCH($A29,WestBCColumn,0),MATCH('[1]Macro Page'!$A$35,WestBCRow,0))),0,INDEX(WestBCArray,MATCH($A29,WestBCColumn,0),MATCH('[1]Macro Page'!$A$35,WestBCRow,0)))+IF(ISERROR(INDEX(ABArray,MATCH($A29,ABColumn,0),MATCH('[1]Macro Page'!$A$35,ABRow,0))),0,INDEX(ABArray,MATCH($A29,ABColumn,0),MATCH('[1]Macro Page'!$A$35,ABRow,0)))+[1]Other!E25</f>
        <v>0</v>
      </c>
      <c r="L29" s="38" t="n">
        <f aca="false">INDEX([1]Mids!$A$7:$BH$271,MATCH($A29,[1]Mids!$A$7:$A$271,0),MATCH('[1]Macro Page'!$B$35,[1]Mids!$A$7:$XFD$7,0))</f>
        <v>-0.23</v>
      </c>
      <c r="M29" s="47" t="n">
        <f aca="false">AVERAGE(L29:L40)</f>
        <v>-0.288333333333333</v>
      </c>
      <c r="N29" s="37" t="e">
        <f aca="false">INDEX(WestBCArray,MATCH($A29,WestBCColumn,0),MATCH('[1]Macro Page'!$A$24,WestBCRow,0))+INDEX(ABArray,MATCH($A29,ABColumn,0),MATCH('[1]Macro Page'!$A$24,ABRow,0))+INDEX(OpSwapArray,MATCH($A29,OpSwapColumn,0),MATCH('[1]Macro Page'!$A$24,OpSwapRow,0))+INDEX(OpOptArray,MATCH($A29,OpOptColumn,0),MATCH('[1]Macro Page'!$B$75,OpOptRow,0))+INDEX(EDArray,MATCH($A29,EDColumn,0),MATCH('[1]Macro Page'!$A$24,EDRow,0))+[1]Other!F25+INDEX(PowerArray,MATCH($A29,POwerColumn,0),MATCH('[1]Macro Page'!$A$24,POwerRow,0))</f>
        <v>#VALUE!</v>
      </c>
      <c r="O29" s="38" t="n">
        <f aca="false">INDEX([1]Mids!$A$7:$BH$271,MATCH($A29,[1]Mids!$A$7:$A$271,0),MATCH('[1]Macro Page'!$B$25,[1]Mids!$A$7:$XFD$7,0))</f>
        <v>-0.34</v>
      </c>
      <c r="P29" s="47" t="n">
        <f aca="false">AVERAGE(O29:O40)</f>
        <v>-0.3575</v>
      </c>
      <c r="Q29" s="37" t="n">
        <f aca="false">INDEX(ABArray,MATCH($A29,ABColumn,0),MATCH('[1]Macro Page'!$B$110,ABRow,0))+INDEX(EDArray,MATCH($A29,EDColumn,0),MATCH('[1]Macro Page'!$B$110,EDRow,0))</f>
        <v>13.99</v>
      </c>
      <c r="R29" s="37" t="n">
        <f aca="false">INDEX(ABArray,MATCH($A29,ABColumn,0),MATCH('[1]Macro Page'!$B$111,ABRow,0))+INDEX(EDArray,MATCH($A29,EDColumn,0),MATCH('[1]Macro Page'!$B$111,EDRow,0))</f>
        <v>9.02</v>
      </c>
      <c r="S29" s="37" t="n">
        <f aca="false">INDEX(ABArray,MATCH($A29,ABColumn,0),MATCH('[1]Macro Page'!$B$112,ABRow,0))</f>
        <v>-26.21</v>
      </c>
      <c r="T29" s="37" t="n">
        <f aca="false">INDEX(ABArray,MATCH($A29,ABColumn,0),MATCH('[1]Macro Page'!$B$113,ABRow,0))</f>
        <v>0</v>
      </c>
      <c r="U29" s="37" t="n">
        <f aca="false">INDEX(ABArray,MATCH($A29,ABColumn,0),MATCH('[1]Macro Page'!$B$114,ABRow,0))+INDEX(EDArray,MATCH($A29,EDColumn,0),MATCH('[1]Macro Page'!$B$114,EDRow,0))</f>
        <v>-0.17</v>
      </c>
      <c r="V29" s="37" t="n">
        <f aca="false">INDEX(ABArray,MATCH($A29,ABColumn,0),MATCH('[1]Macro Page'!$B$115,ABRow,0))</f>
        <v>26.53</v>
      </c>
      <c r="W29" s="37" t="n">
        <f aca="false">INDEX(ABArray,MATCH($A29,ABColumn,0),MATCH('[1]Macro Page'!$B$116,ABRow,0))</f>
        <v>-28.53</v>
      </c>
      <c r="X29" s="37" t="n">
        <f aca="false">INDEX(ABArray,MATCH($A29,ABColumn,0),MATCH('[1]Macro Page'!$B$117,ABRow,0))</f>
        <v>183.5</v>
      </c>
      <c r="Y29" s="37" t="n">
        <f aca="false">INDEX(ABArray,MATCH($A29,ABColumn,0),MATCH('[1]Macro Page'!$B$109,ABRow,0))</f>
        <v>14.44</v>
      </c>
      <c r="Z29" s="37" t="n">
        <f aca="false">INDEX(ABArray,MATCH($A29,ABColumn,0),MATCH('[1]Macro Page'!$A$89,ABRow,0))+INDEX(EDArray,MATCH($A29,EDColumn,0),MATCH('[1]Macro Page'!$A$24,EDRow,0))+INDEX(ABArray,MATCH($A29,ABColumn,0),MATCH('[1]Macro Page'!$B$109,ABRow,0))</f>
        <v>8.22</v>
      </c>
      <c r="AA29" s="38" t="n">
        <f aca="false">INDEX([1]Mids!$A$7:$BH$271,MATCH($A29,[1]Mids!$A$7:$A$271,0),MATCH('[1]Macro Page'!$B$32,[1]Mids!$A$7:$XFD$7,0))</f>
        <v>0.06875</v>
      </c>
      <c r="AB29" s="47" t="n">
        <f aca="false">AVERAGE(AA29:AA40)</f>
        <v>0.06875</v>
      </c>
      <c r="AC29" s="37" t="n">
        <f aca="false">INDEX(ABArray,MATCH($A29,ABColumn,0),MATCH('[1]Macro Page'!$A$74,ABRow,0))</f>
        <v>-29.17</v>
      </c>
      <c r="AD29" s="38" t="n">
        <f aca="false">INDEX([1]Mids!$A$7:$BH$271,MATCH($A29,[1]Mids!$A$7:$A$271,0),MATCH('[1]Macro Page'!$B$42,[1]Mids!$A$7:$XFD$7,0))</f>
        <v>-0.005</v>
      </c>
      <c r="AE29" s="47" t="n">
        <f aca="false">AVERAGE(AD29:AD40)</f>
        <v>-0.061875</v>
      </c>
      <c r="AF29" s="37" t="n">
        <f aca="false">[1]Other!H25</f>
        <v>0</v>
      </c>
      <c r="AG29" s="38" t="n">
        <f aca="false">INDEX([1]Mids!$A$7:$BH$271,MATCH($A29,[1]Mids!$A$7:$A$271,0),MATCH('[1]Macro Page'!$B$28,[1]Mids!$A$7:$XFD$7,0))</f>
        <v>0.17375</v>
      </c>
      <c r="AH29" s="47" t="n">
        <f aca="false">AVERAGE(AG29:AG40)</f>
        <v>0.1496875</v>
      </c>
      <c r="AI29" s="37" t="n">
        <f aca="false">[1]Other!G25</f>
        <v>0</v>
      </c>
      <c r="AJ29" s="38" t="n">
        <f aca="false">INDEX([1]Mids!$A$7:$BH$271,MATCH($A29,[1]Mids!$A$7:$A$271,0),MATCH('[1]Macro Page'!$B$63,[1]Mids!$A$7:$XFD$7,0))</f>
        <v>0.64</v>
      </c>
      <c r="AK29" s="47" t="n">
        <f aca="false">AVERAGE(AJ29:AJ40)</f>
        <v>0.621458333333333</v>
      </c>
      <c r="AL29" s="37" t="n">
        <f aca="false">[1]Other!K25</f>
        <v>0</v>
      </c>
      <c r="AM29" s="38"/>
      <c r="AN29" s="47" t="e">
        <f aca="false">AVERAGE(AM29:AM40)</f>
        <v>#DIV/0!</v>
      </c>
      <c r="AO29" s="37" t="e">
        <f aca="false">INDEX(WestBCArray,MATCH($A29,WestBCColumn,0),MATCH('[1]Macro Page'!$B$73,WestBCRow,0))+INDEX(ABArray,MATCH($A29,ABColumn,0),MATCH('[1]Macro Page'!$B$73,ABRow,0))+[1]Other!I25</f>
        <v>#VALUE!</v>
      </c>
      <c r="AP29" s="38" t="n">
        <f aca="false">INDEX([1]Mids!$A$7:$BH$271,MATCH($A29,[1]Mids!$A$7:$A$271,0),MATCH('[1]Macro Page'!$B$27,[1]Mids!$A$7:$XFD$7,0))</f>
        <v>-0.18125</v>
      </c>
      <c r="AQ29" s="47" t="n">
        <f aca="false">AVERAGE(AP29:AP40)</f>
        <v>-0.252544463956892</v>
      </c>
      <c r="AR29" s="29"/>
      <c r="AS29" s="37" t="e">
        <f aca="false">INDEX(WestBCArray,MATCH($A29,WestBCColumn,0),MATCH('[1]Macro Page'!$A$40,WestBCRow,0))+INDEX(ABArray,MATCH($A29,ABColumn,0),MATCH('[1]Macro Page'!$A$40,ABRow,0))+INDEX(OpSwapArray,MATCH($A29,OpSwapColumn,0),MATCH('[1]Macro Page'!$A$40,OpSwapRow,0))+INDEX(OpOptArray,MATCH($A29,OpOptColumn,0),MATCH('[1]Macro Page'!$A$40,OpOptRow,0))+INDEX(OpOptArray,MATCH($A29,OpOptColumn,0),MATCH('[1]Macro Page'!$B$75,OpOptRow,0))+INDEX(OpOptArray,MATCH($A29,OpOptColumn,0),MATCH('[1]Macro Page'!$B$96,OpOptRow,0))+INDEX(EDArray,MATCH($A29,EDColumn,0),MATCH('[1]Macro Page'!$A$40,EDRow,0))+[1]Other!J25+INDEX(PowerArray,MATCH($A29,POwerColumn,0),MATCH('[1]Macro Page'!$A$40,POwerRow,0))</f>
        <v>#VALUE!</v>
      </c>
      <c r="AT29" s="38" t="n">
        <f aca="false">INDEX([1]Mids!$A$7:$BH$271,MATCH($A29,[1]Mids!$A$7:$A$271,0),MATCH('[1]Macro Page'!$B$24,[1]Mids!$A$7:$XFD$7,0))</f>
        <v>3.106</v>
      </c>
      <c r="AU29" s="47" t="n">
        <f aca="false">AVERAGE(AT29:AT40)</f>
        <v>3.10316666666667</v>
      </c>
      <c r="AV29" s="40" t="n">
        <f aca="false">INDEX(ABIndexArray,MATCH($A29,ABIndexColumn,0),MATCH('[1]Macro Page'!$A$90,ABIndexRow,0))+IF(ISERROR(INDEX(WestBCIndexArray,MATCH($A29,WestBCIndexColumn,0),MATCH('[1]Macro Page'!$A$90,WestBCIndexRow,0))),0,INDEX(WestBCIndexArray,MATCH($A29,WestBCIndexColumn,0),MATCH('[1]Macro Page'!$A$90,WestBCIndexRow,0)))+IF(ISERROR(VLOOKUP($A29,'[1]Op Index'!$A$15:$B$26,2,FALSE())),0,VLOOKUP($A29,'[1]Op Index'!$A$15:$B$26,2,FALSE()))+INDEX(EDIdxArray,MATCH($A29,EDIdxColumn,0),MATCH('[1]Macro Page'!$A$90,EDIdxRow,0))</f>
        <v>-75.82</v>
      </c>
      <c r="AW29" s="40" t="n">
        <f aca="false">INDEX(ABIndexArray,MATCH($A29,ABIndexColumn,0),MATCH('[1]Macro Page'!$A$91,ABIndexRow,0))+INDEX(EDIdxArray,MATCH($A29,EDIdxColumn,0),MATCH('[1]Macro Page'!$A$91,EDIdxRow,0))</f>
        <v>33.63</v>
      </c>
      <c r="AX29" s="40" t="n">
        <f aca="false">IF(ISERROR(INDEX(WestBCIndexArray,MATCH($A29,WestBCIndexColumn,0),MATCH('[1]Macro Page'!$A$72,WestBCIndexRow,0))),0,INDEX(WestBCIndexArray,MATCH($A29,WestBCIndexColumn,0),MATCH('[1]Macro Page'!$A$72,WestBCIndexRow,0)))+INDEX(ABIndexArray,MATCH($A29,ABIndexColumn,0),MATCH('[1]Macro Page'!$A$34,ABIndexRow,0))</f>
        <v>32.81</v>
      </c>
      <c r="AY29" s="40" t="n">
        <f aca="false">IF(ISERROR(INDEX(WestBCIndexArray,MATCH($A29,WestBCIndexColumn,0),MATCH('[1]Macro Page'!$A$81,WestBCIndexRow,0))),0,INDEX(WestBCIndexArray,MATCH($A29,WestBCIndexColumn,0),MATCH('[1]Macro Page'!$A$81,WestBCIndexRow,0)))</f>
        <v>0</v>
      </c>
      <c r="BA29" s="31"/>
      <c r="BB29" s="41" t="n">
        <v>37926</v>
      </c>
      <c r="BC29" s="40" t="n">
        <f aca="false">INDEX(ABArray,MATCH($A29,ABColumn,0),MATCH('[1]Macro Page'!$A$48,ABRow,0))</f>
        <v>-170.53</v>
      </c>
      <c r="BD29" s="40" t="n">
        <f aca="false">INDEX(ABArray,MATCH($A29,ABColumn,0),MATCH('[1]Macro Page'!$A$49,ABRow,0))</f>
        <v>2.73</v>
      </c>
      <c r="BE29" s="40" t="n">
        <f aca="false">INDEX(ABArray,MATCH($A29,ABColumn,0),MATCH('[1]Macro Page'!$A$51,ABRow,0))</f>
        <v>-75.95</v>
      </c>
      <c r="BF29" s="40" t="n">
        <f aca="false">SUM(BC29:BE29)</f>
        <v>-243.75</v>
      </c>
      <c r="BG29" s="29"/>
      <c r="BH29" s="40" t="n">
        <f aca="false">INDEX(ABArray,MATCH($A29,ABColumn,0),MATCH('[1]Macro Page'!$A$47,ABRow,0))</f>
        <v>-172.49</v>
      </c>
      <c r="BI29" s="40" t="e">
        <f aca="false">INDEX(ABArray,MATCH($A29,ABColumn,0),MATCH('[1]Macro Page'!$A$56,ABRow,0))</f>
        <v>#N/A</v>
      </c>
      <c r="BJ29" s="40" t="n">
        <f aca="false">INDEX(ABArray,MATCH($A29,ABColumn,0),MATCH('[1]Macro Page'!$A$58,ABRow,0))</f>
        <v>-1.21</v>
      </c>
      <c r="BK29" s="40" t="n">
        <f aca="false">INDEX(ABArray,MATCH($A29,ABColumn,0),MATCH('[1]Macro Page'!$A$59,ABRow,0))</f>
        <v>-4.28</v>
      </c>
      <c r="BL29" s="40" t="n">
        <f aca="false">INDEX(ABArray,MATCH($A29,ABColumn,0),MATCH('[1]Macro Page'!$A$55,ABRow,0))</f>
        <v>20.15</v>
      </c>
      <c r="BM29" s="40" t="n">
        <f aca="false">INDEX(ABArray,MATCH($A29,ABColumn,0),MATCH('[1]Macro Page'!$A$53,ABRow,0))</f>
        <v>-10.87</v>
      </c>
    </row>
    <row r="30" customFormat="false" ht="12.75" hidden="false" customHeight="false" outlineLevel="0" collapsed="false">
      <c r="A30" s="48" t="n">
        <v>37956</v>
      </c>
      <c r="B30" s="26" t="e">
        <f aca="false">INDEX(WestBCArray,MATCH($A30,WestBCColumn,0),MATCH('[1]Macro Page'!$A$34,WestBCRow,0))+INDEX(ABArray,MATCH($A30,ABColumn,0),MATCH('[1]Macro Page'!$A$34,ABRow,0))+INDEX(OpSwapArray,MATCH($A30,OpSwapColumn,0),MATCH('[1]Macro Page'!$A$34,OpSwapRow,0))+INDEX(OpOptArray,MATCH($A30,OpOptColumn,0),MATCH('[1]Macro Page'!$A$110,OpOptRow,0))+[1]Other!B26</f>
        <v>#VALUE!</v>
      </c>
      <c r="C30" s="27" t="n">
        <f aca="false">INDEX([1]Mids!$A$7:$BH$271,MATCH($A30,[1]Mids!$A$7:$A$271,0),MATCH('[1]Macro Page'!$B$37,[1]Mids!$A$7:$XFD$7,0))</f>
        <v>0.41</v>
      </c>
      <c r="D30" s="28"/>
      <c r="E30" s="26" t="e">
        <f aca="false">INDEX(WestBCArray,MATCH($A30,WestBCColumn,0),MATCH('[1]Macro Page'!$A$88,WestBCRow,0))+INDEX(ABArray,MATCH($A30,ABColumn,0),MATCH('[1]Macro Page'!$A$88,ABRow,0))+[1]Other!C26</f>
        <v>#VALUE!</v>
      </c>
      <c r="F30" s="27" t="n">
        <f aca="false">INDEX([1]Mids!$A$7:$BH$271,MATCH($A30,[1]Mids!$A$7:$A$271,0),MATCH('[1]Macro Page'!$B$36,[1]Mids!$A$7:$XFD$7,0))</f>
        <v>0.075</v>
      </c>
      <c r="G30" s="28"/>
      <c r="H30" s="26" t="e">
        <f aca="false">INDEX(ABArray,MATCH($A30,ABColumn,0),MATCH('[1]Macro Page'!$A$42,ABRow,0))+INDEX(WestBCArray,MATCH($A30,WestBCColumn,0),MATCH('[1]Macro Page'!$A$42,WestBCRow,0))+[1]Other!D26</f>
        <v>#VALUE!</v>
      </c>
      <c r="I30" s="27" t="n">
        <f aca="false">INDEX([1]Mids!$A$7:$BH$271,MATCH($A30,[1]Mids!$A$7:$A$271,0),MATCH('[1]Macro Page'!$B$39,[1]Mids!$A$7:$XFD$7,0))</f>
        <v>0.055</v>
      </c>
      <c r="J30" s="28"/>
      <c r="K30" s="26" t="n">
        <f aca="false">IF(ISERROR(INDEX(WestBCArray,MATCH($A30,WestBCColumn,0),MATCH('[1]Macro Page'!$A$35,WestBCRow,0))),0,INDEX(WestBCArray,MATCH($A30,WestBCColumn,0),MATCH('[1]Macro Page'!$A$35,WestBCRow,0)))+IF(ISERROR(INDEX(ABArray,MATCH($A30,ABColumn,0),MATCH('[1]Macro Page'!$A$35,ABRow,0))),0,INDEX(ABArray,MATCH($A30,ABColumn,0),MATCH('[1]Macro Page'!$A$35,ABRow,0)))+[1]Other!E26</f>
        <v>0</v>
      </c>
      <c r="L30" s="27" t="n">
        <f aca="false">INDEX([1]Mids!$A$7:$BH$271,MATCH($A30,[1]Mids!$A$7:$A$271,0),MATCH('[1]Macro Page'!$B$35,[1]Mids!$A$7:$XFD$7,0))</f>
        <v>-0.23</v>
      </c>
      <c r="M30" s="28"/>
      <c r="N30" s="26" t="e">
        <f aca="false">INDEX(WestBCArray,MATCH($A30,WestBCColumn,0),MATCH('[1]Macro Page'!$A$24,WestBCRow,0))+INDEX(ABArray,MATCH($A30,ABColumn,0),MATCH('[1]Macro Page'!$A$24,ABRow,0))+INDEX(OpSwapArray,MATCH($A30,OpSwapColumn,0),MATCH('[1]Macro Page'!$A$24,OpSwapRow,0))+INDEX(OpOptArray,MATCH($A30,OpOptColumn,0),MATCH('[1]Macro Page'!$B$75,OpOptRow,0))+INDEX(EDArray,MATCH($A30,EDColumn,0),MATCH('[1]Macro Page'!$A$24,EDRow,0))+[1]Other!F26+INDEX(PowerArray,MATCH($A30,POwerColumn,0),MATCH('[1]Macro Page'!$A$24,POwerRow,0))</f>
        <v>#VALUE!</v>
      </c>
      <c r="O30" s="27" t="n">
        <f aca="false">INDEX([1]Mids!$A$7:$BH$271,MATCH($A30,[1]Mids!$A$7:$A$271,0),MATCH('[1]Macro Page'!$B$25,[1]Mids!$A$7:$XFD$7,0))</f>
        <v>-0.34</v>
      </c>
      <c r="P30" s="28"/>
      <c r="Q30" s="26" t="n">
        <f aca="false">INDEX(ABArray,MATCH($A30,ABColumn,0),MATCH('[1]Macro Page'!$B$110,ABRow,0))+INDEX(EDArray,MATCH($A30,EDColumn,0),MATCH('[1]Macro Page'!$B$110,EDRow,0))</f>
        <v>14.4</v>
      </c>
      <c r="R30" s="26" t="n">
        <f aca="false">INDEX(ABArray,MATCH($A30,ABColumn,0),MATCH('[1]Macro Page'!$B$111,ABRow,0))+INDEX(EDArray,MATCH($A30,EDColumn,0),MATCH('[1]Macro Page'!$B$111,EDRow,0))</f>
        <v>9.29</v>
      </c>
      <c r="S30" s="26" t="n">
        <f aca="false">INDEX(ABArray,MATCH($A30,ABColumn,0),MATCH('[1]Macro Page'!$B$112,ABRow,0))</f>
        <v>-26.99</v>
      </c>
      <c r="T30" s="26" t="n">
        <f aca="false">INDEX(ABArray,MATCH($A30,ABColumn,0),MATCH('[1]Macro Page'!$B$113,ABRow,0))</f>
        <v>0</v>
      </c>
      <c r="U30" s="26" t="n">
        <f aca="false">INDEX(ABArray,MATCH($A30,ABColumn,0),MATCH('[1]Macro Page'!$B$114,ABRow,0))+INDEX(EDArray,MATCH($A30,EDColumn,0),MATCH('[1]Macro Page'!$B$114,EDRow,0))</f>
        <v>-0.17</v>
      </c>
      <c r="V30" s="26" t="n">
        <f aca="false">INDEX(ABArray,MATCH($A30,ABColumn,0),MATCH('[1]Macro Page'!$B$115,ABRow,0))</f>
        <v>27.32</v>
      </c>
      <c r="W30" s="26" t="n">
        <f aca="false">INDEX(ABArray,MATCH($A30,ABColumn,0),MATCH('[1]Macro Page'!$B$116,ABRow,0))</f>
        <v>-29.37</v>
      </c>
      <c r="X30" s="26" t="n">
        <f aca="false">INDEX(ABArray,MATCH($A30,ABColumn,0),MATCH('[1]Macro Page'!$B$117,ABRow,0))</f>
        <v>188.93</v>
      </c>
      <c r="Y30" s="26" t="n">
        <f aca="false">INDEX(ABArray,MATCH($A30,ABColumn,0),MATCH('[1]Macro Page'!$B$109,ABRow,0))</f>
        <v>14.86</v>
      </c>
      <c r="Z30" s="26" t="n">
        <f aca="false">INDEX(ABArray,MATCH($A30,ABColumn,0),MATCH('[1]Macro Page'!$A$89,ABRow,0))+INDEX(EDArray,MATCH($A30,EDColumn,0),MATCH('[1]Macro Page'!$A$24,EDRow,0))+INDEX(ABArray,MATCH($A30,ABColumn,0),MATCH('[1]Macro Page'!$B$109,ABRow,0))</f>
        <v>5.69</v>
      </c>
      <c r="AA30" s="27" t="n">
        <f aca="false">INDEX([1]Mids!$A$7:$BH$271,MATCH($A30,[1]Mids!$A$7:$A$271,0),MATCH('[1]Macro Page'!$B$32,[1]Mids!$A$7:$XFD$7,0))</f>
        <v>0.06875</v>
      </c>
      <c r="AB30" s="28"/>
      <c r="AC30" s="26" t="n">
        <f aca="false">INDEX(ABArray,MATCH($A30,ABColumn,0),MATCH('[1]Macro Page'!$A$74,ABRow,0))</f>
        <v>-30.03</v>
      </c>
      <c r="AD30" s="27" t="n">
        <f aca="false">INDEX([1]Mids!$A$7:$BH$271,MATCH($A30,[1]Mids!$A$7:$A$271,0),MATCH('[1]Macro Page'!$B$42,[1]Mids!$A$7:$XFD$7,0))</f>
        <v>-0.005</v>
      </c>
      <c r="AE30" s="28"/>
      <c r="AF30" s="26" t="n">
        <f aca="false">[1]Other!H26</f>
        <v>0</v>
      </c>
      <c r="AG30" s="27" t="n">
        <f aca="false">INDEX([1]Mids!$A$7:$BH$271,MATCH($A30,[1]Mids!$A$7:$A$271,0),MATCH('[1]Macro Page'!$B$28,[1]Mids!$A$7:$XFD$7,0))</f>
        <v>0.17375</v>
      </c>
      <c r="AH30" s="28"/>
      <c r="AI30" s="26" t="n">
        <f aca="false">[1]Other!G26</f>
        <v>0</v>
      </c>
      <c r="AJ30" s="27" t="n">
        <f aca="false">INDEX([1]Mids!$A$7:$BH$271,MATCH($A30,[1]Mids!$A$7:$A$271,0),MATCH('[1]Macro Page'!$B$63,[1]Mids!$A$7:$XFD$7,0))</f>
        <v>0.89</v>
      </c>
      <c r="AK30" s="28"/>
      <c r="AL30" s="26" t="n">
        <f aca="false">[1]Other!K26</f>
        <v>0</v>
      </c>
      <c r="AM30" s="27"/>
      <c r="AN30" s="28"/>
      <c r="AO30" s="26" t="e">
        <f aca="false">INDEX(WestBCArray,MATCH($A30,WestBCColumn,0),MATCH('[1]Macro Page'!$B$73,WestBCRow,0))+INDEX(ABArray,MATCH($A30,ABColumn,0),MATCH('[1]Macro Page'!$B$73,ABRow,0))+[1]Other!I26</f>
        <v>#VALUE!</v>
      </c>
      <c r="AP30" s="27" t="n">
        <f aca="false">INDEX([1]Mids!$A$7:$BH$271,MATCH($A30,[1]Mids!$A$7:$A$271,0),MATCH('[1]Macro Page'!$B$27,[1]Mids!$A$7:$XFD$7,0))</f>
        <v>-0.18125</v>
      </c>
      <c r="AQ30" s="28"/>
      <c r="AR30" s="29"/>
      <c r="AS30" s="26" t="e">
        <f aca="false">INDEX(WestBCArray,MATCH($A30,WestBCColumn,0),MATCH('[1]Macro Page'!$A$40,WestBCRow,0))+INDEX(ABArray,MATCH($A30,ABColumn,0),MATCH('[1]Macro Page'!$A$40,ABRow,0))+INDEX(OpSwapArray,MATCH($A30,OpSwapColumn,0),MATCH('[1]Macro Page'!$A$40,OpSwapRow,0))+INDEX(OpOptArray,MATCH($A30,OpOptColumn,0),MATCH('[1]Macro Page'!$A$40,OpOptRow,0))+INDEX(OpOptArray,MATCH($A30,OpOptColumn,0),MATCH('[1]Macro Page'!$B$75,OpOptRow,0))+INDEX(OpOptArray,MATCH($A30,OpOptColumn,0),MATCH('[1]Macro Page'!$B$96,OpOptRow,0))+INDEX(EDArray,MATCH($A30,EDColumn,0),MATCH('[1]Macro Page'!$A$40,EDRow,0))+[1]Other!J26+INDEX(PowerArray,MATCH($A30,POwerColumn,0),MATCH('[1]Macro Page'!$A$40,POwerRow,0))</f>
        <v>#VALUE!</v>
      </c>
      <c r="AT30" s="27" t="n">
        <f aca="false">INDEX([1]Mids!$A$7:$BH$271,MATCH($A30,[1]Mids!$A$7:$A$271,0),MATCH('[1]Macro Page'!$B$24,[1]Mids!$A$7:$XFD$7,0))</f>
        <v>3.255</v>
      </c>
      <c r="AU30" s="28"/>
      <c r="AV30" s="30" t="n">
        <f aca="false">INDEX(ABIndexArray,MATCH($A30,ABIndexColumn,0),MATCH('[1]Macro Page'!$A$90,ABIndexRow,0))+IF(ISERROR(INDEX(WestBCIndexArray,MATCH($A30,WestBCIndexColumn,0),MATCH('[1]Macro Page'!$A$90,WestBCIndexRow,0))),0,INDEX(WestBCIndexArray,MATCH($A30,WestBCIndexColumn,0),MATCH('[1]Macro Page'!$A$90,WestBCIndexRow,0)))+IF(ISERROR(VLOOKUP($A30,'[1]Op Index'!$A$15:$B$26,2,FALSE())),0,VLOOKUP($A30,'[1]Op Index'!$A$15:$B$26,2,FALSE()))+INDEX(EDIdxArray,MATCH($A30,EDIdxColumn,0),MATCH('[1]Macro Page'!$A$90,EDIdxRow,0))</f>
        <v>-80.9</v>
      </c>
      <c r="AW30" s="30" t="n">
        <f aca="false">INDEX(ABIndexArray,MATCH($A30,ABIndexColumn,0),MATCH('[1]Macro Page'!$A$91,ABIndexRow,0))+INDEX(EDIdxArray,MATCH($A30,EDIdxColumn,0),MATCH('[1]Macro Page'!$A$91,EDIdxRow,0))</f>
        <v>34.63</v>
      </c>
      <c r="AX30" s="30" t="n">
        <f aca="false">IF(ISERROR(INDEX(WestBCIndexArray,MATCH($A30,WestBCIndexColumn,0),MATCH('[1]Macro Page'!$A$72,WestBCIndexRow,0))),0,INDEX(WestBCIndexArray,MATCH($A30,WestBCIndexColumn,0),MATCH('[1]Macro Page'!$A$72,WestBCIndexRow,0)))+INDEX(ABIndexArray,MATCH($A30,ABIndexColumn,0),MATCH('[1]Macro Page'!$A$34,ABIndexRow,0))</f>
        <v>33.78</v>
      </c>
      <c r="AY30" s="30" t="n">
        <f aca="false">IF(ISERROR(INDEX(WestBCIndexArray,MATCH($A30,WestBCIndexColumn,0),MATCH('[1]Macro Page'!$A$81,WestBCIndexRow,0))),0,INDEX(WestBCIndexArray,MATCH($A30,WestBCIndexColumn,0),MATCH('[1]Macro Page'!$A$81,WestBCIndexRow,0)))</f>
        <v>0</v>
      </c>
      <c r="BA30" s="31"/>
      <c r="BB30" s="32" t="n">
        <v>37956</v>
      </c>
      <c r="BC30" s="30" t="n">
        <f aca="false">INDEX(ABArray,MATCH($A30,ABColumn,0),MATCH('[1]Macro Page'!$A$48,ABRow,0))</f>
        <v>-175.57</v>
      </c>
      <c r="BD30" s="30" t="n">
        <f aca="false">INDEX(ABArray,MATCH($A30,ABColumn,0),MATCH('[1]Macro Page'!$A$49,ABRow,0))</f>
        <v>2.81</v>
      </c>
      <c r="BE30" s="30" t="n">
        <f aca="false">INDEX(ABArray,MATCH($A30,ABColumn,0),MATCH('[1]Macro Page'!$A$51,ABRow,0))</f>
        <v>-78.2</v>
      </c>
      <c r="BF30" s="30" t="n">
        <f aca="false">SUM(BC30:BE30)</f>
        <v>-250.96</v>
      </c>
      <c r="BG30" s="29"/>
      <c r="BH30" s="30" t="n">
        <f aca="false">INDEX(ABArray,MATCH($A30,ABColumn,0),MATCH('[1]Macro Page'!$A$47,ABRow,0))</f>
        <v>-177.59</v>
      </c>
      <c r="BI30" s="30" t="e">
        <f aca="false">INDEX(ABArray,MATCH($A30,ABColumn,0),MATCH('[1]Macro Page'!$A$56,ABRow,0))</f>
        <v>#N/A</v>
      </c>
      <c r="BJ30" s="30" t="n">
        <f aca="false">INDEX(ABArray,MATCH($A30,ABColumn,0),MATCH('[1]Macro Page'!$A$58,ABRow,0))</f>
        <v>-1.24</v>
      </c>
      <c r="BK30" s="30" t="n">
        <f aca="false">INDEX(ABArray,MATCH($A30,ABColumn,0),MATCH('[1]Macro Page'!$A$59,ABRow,0))</f>
        <v>-4.41</v>
      </c>
      <c r="BL30" s="30" t="n">
        <f aca="false">INDEX(ABArray,MATCH($A30,ABColumn,0),MATCH('[1]Macro Page'!$A$55,ABRow,0))</f>
        <v>20.74</v>
      </c>
      <c r="BM30" s="30" t="n">
        <f aca="false">INDEX(ABArray,MATCH($A30,ABColumn,0),MATCH('[1]Macro Page'!$A$53,ABRow,0))</f>
        <v>-11.19</v>
      </c>
    </row>
    <row r="31" customFormat="false" ht="12.75" hidden="false" customHeight="false" outlineLevel="0" collapsed="false">
      <c r="A31" s="48" t="n">
        <v>37987</v>
      </c>
      <c r="B31" s="26" t="e">
        <f aca="false">INDEX(WestBCArray,MATCH($A31,WestBCColumn,0),MATCH('[1]Macro Page'!$A$34,WestBCRow,0))+INDEX(ABArray,MATCH($A31,ABColumn,0),MATCH('[1]Macro Page'!$A$34,ABRow,0))+[1]Other!B27</f>
        <v>#VALUE!</v>
      </c>
      <c r="C31" s="27" t="n">
        <f aca="false">INDEX([1]Mids!$A$7:$BH$271,MATCH($A31,[1]Mids!$A$7:$A$271,0),MATCH('[1]Macro Page'!$B$37,[1]Mids!$A$7:$XFD$7,0))</f>
        <v>0.44</v>
      </c>
      <c r="D31" s="42" t="n">
        <f aca="false">AVERAGE(C29:C33)</f>
        <v>0.17</v>
      </c>
      <c r="E31" s="26" t="e">
        <f aca="false">INDEX(WestBCArray,MATCH($A31,WestBCColumn,0),MATCH('[1]Macro Page'!$A$88,WestBCRow,0))+INDEX(ABArray,MATCH($A31,ABColumn,0),MATCH('[1]Macro Page'!$A$88,ABRow,0))+[1]Other!C27</f>
        <v>#VALUE!</v>
      </c>
      <c r="F31" s="27" t="n">
        <f aca="false">INDEX([1]Mids!$A$7:$BH$271,MATCH($A31,[1]Mids!$A$7:$A$271,0),MATCH('[1]Macro Page'!$B$36,[1]Mids!$A$7:$XFD$7,0))</f>
        <v>0.075</v>
      </c>
      <c r="G31" s="42" t="n">
        <f aca="false">AVERAGE(F29:F33)</f>
        <v>0.075</v>
      </c>
      <c r="H31" s="26" t="e">
        <f aca="false">INDEX(ABArray,MATCH($A31,ABColumn,0),MATCH('[1]Macro Page'!$A$42,ABRow,0))+INDEX(WestBCArray,MATCH($A31,WestBCColumn,0),MATCH('[1]Macro Page'!$A$42,WestBCRow,0))+[1]Other!D27</f>
        <v>#VALUE!</v>
      </c>
      <c r="I31" s="27" t="n">
        <f aca="false">INDEX([1]Mids!$A$7:$BH$271,MATCH($A31,[1]Mids!$A$7:$A$271,0),MATCH('[1]Macro Page'!$B$39,[1]Mids!$A$7:$XFD$7,0))</f>
        <v>0.055</v>
      </c>
      <c r="J31" s="42" t="n">
        <f aca="false">AVERAGE(I29:I33)</f>
        <v>0.055</v>
      </c>
      <c r="K31" s="26" t="n">
        <f aca="false">IF(ISERROR(INDEX(WestBCArray,MATCH($A31,WestBCColumn,0),MATCH('[1]Macro Page'!$A$35,WestBCRow,0))),0,INDEX(WestBCArray,MATCH($A31,WestBCColumn,0),MATCH('[1]Macro Page'!$A$35,WestBCRow,0)))+IF(ISERROR(INDEX(ABArray,MATCH($A31,ABColumn,0),MATCH('[1]Macro Page'!$A$35,ABRow,0))),0,INDEX(ABArray,MATCH($A31,ABColumn,0),MATCH('[1]Macro Page'!$A$35,ABRow,0)))+[1]Other!E27</f>
        <v>0</v>
      </c>
      <c r="L31" s="27" t="n">
        <f aca="false">INDEX([1]Mids!$A$7:$BH$271,MATCH($A31,[1]Mids!$A$7:$A$271,0),MATCH('[1]Macro Page'!$B$35,[1]Mids!$A$7:$XFD$7,0))</f>
        <v>-0.23</v>
      </c>
      <c r="M31" s="42" t="n">
        <f aca="false">AVERAGE(L29:L33)</f>
        <v>-0.23</v>
      </c>
      <c r="N31" s="26" t="e">
        <f aca="false">INDEX(WestBCArray,MATCH($A31,WestBCColumn,0),MATCH('[1]Macro Page'!$A$24,WestBCRow,0))+INDEX(ABArray,MATCH($A31,ABColumn,0),MATCH('[1]Macro Page'!$A$24,ABRow,0))+INDEX(EDArray,MATCH($A31,EDColumn,0),MATCH('[1]Macro Page'!$A$24,EDRow,0))+[1]Other!F27+INDEX(PowerArray,MATCH($A31,POwerColumn,0),MATCH('[1]Macro Page'!$A$24,POwerRow,0))</f>
        <v>#VALUE!</v>
      </c>
      <c r="O31" s="27" t="n">
        <f aca="false">INDEX([1]Mids!$A$7:$BH$271,MATCH($A31,[1]Mids!$A$7:$A$271,0),MATCH('[1]Macro Page'!$B$25,[1]Mids!$A$7:$XFD$7,0))</f>
        <v>-0.34</v>
      </c>
      <c r="P31" s="42" t="n">
        <f aca="false">AVERAGE(O29:O33)</f>
        <v>-0.34</v>
      </c>
      <c r="Q31" s="26" t="n">
        <f aca="false">INDEX(ABArray,MATCH($A31,ABColumn,0),MATCH('[1]Macro Page'!$B$110,ABRow,0))+INDEX(EDArray,MATCH($A31,EDColumn,0),MATCH('[1]Macro Page'!$B$110,EDRow,0))</f>
        <v>14.34</v>
      </c>
      <c r="R31" s="26" t="n">
        <f aca="false">INDEX(ABArray,MATCH($A31,ABColumn,0),MATCH('[1]Macro Page'!$B$111,ABRow,0))+INDEX(EDArray,MATCH($A31,EDColumn,0),MATCH('[1]Macro Page'!$B$111,EDRow,0))</f>
        <v>9.25</v>
      </c>
      <c r="S31" s="26" t="n">
        <f aca="false">INDEX(ABArray,MATCH($A31,ABColumn,0),MATCH('[1]Macro Page'!$B$112,ABRow,0))</f>
        <v>-26.88</v>
      </c>
      <c r="T31" s="26" t="n">
        <f aca="false">INDEX(ABArray,MATCH($A31,ABColumn,0),MATCH('[1]Macro Page'!$B$113,ABRow,0))</f>
        <v>0</v>
      </c>
      <c r="U31" s="26" t="n">
        <f aca="false">INDEX(ABArray,MATCH($A31,ABColumn,0),MATCH('[1]Macro Page'!$B$114,ABRow,0))+INDEX(EDArray,MATCH($A31,EDColumn,0),MATCH('[1]Macro Page'!$B$114,EDRow,0))</f>
        <v>-0.17</v>
      </c>
      <c r="V31" s="26" t="n">
        <f aca="false">INDEX(ABArray,MATCH($A31,ABColumn,0),MATCH('[1]Macro Page'!$B$115,ABRow,0))</f>
        <v>27.21</v>
      </c>
      <c r="W31" s="26" t="n">
        <f aca="false">INDEX(ABArray,MATCH($A31,ABColumn,0),MATCH('[1]Macro Page'!$B$116,ABRow,0))</f>
        <v>-29.26</v>
      </c>
      <c r="X31" s="26" t="n">
        <f aca="false">INDEX(ABArray,MATCH($A31,ABColumn,0),MATCH('[1]Macro Page'!$B$117,ABRow,0))</f>
        <v>188.2</v>
      </c>
      <c r="Y31" s="26" t="n">
        <f aca="false">INDEX(ABArray,MATCH($A31,ABColumn,0),MATCH('[1]Macro Page'!$B$109,ABRow,0))</f>
        <v>14.81</v>
      </c>
      <c r="Z31" s="26" t="n">
        <f aca="false">INDEX(ABArray,MATCH($A31,ABColumn,0),MATCH('[1]Macro Page'!$A$89,ABRow,0))+INDEX(EDArray,MATCH($A31,EDColumn,0),MATCH('[1]Macro Page'!$A$24,EDRow,0))+INDEX(ABArray,MATCH($A31,ABColumn,0),MATCH('[1]Macro Page'!$B$109,ABRow,0))</f>
        <v>13.91</v>
      </c>
      <c r="AA31" s="27" t="n">
        <f aca="false">INDEX([1]Mids!$A$7:$BH$271,MATCH($A31,[1]Mids!$A$7:$A$271,0),MATCH('[1]Macro Page'!$B$32,[1]Mids!$A$7:$XFD$7,0))</f>
        <v>0.06875</v>
      </c>
      <c r="AB31" s="42" t="n">
        <f aca="false">AVERAGE(AA29:AA33)</f>
        <v>0.06875</v>
      </c>
      <c r="AC31" s="26" t="n">
        <f aca="false">INDEX(ABArray,MATCH($A31,ABColumn,0),MATCH('[1]Macro Page'!$A$74,ABRow,0))</f>
        <v>-29.92</v>
      </c>
      <c r="AD31" s="27" t="n">
        <f aca="false">INDEX([1]Mids!$A$7:$BH$271,MATCH($A31,[1]Mids!$A$7:$A$271,0),MATCH('[1]Macro Page'!$B$42,[1]Mids!$A$7:$XFD$7,0))</f>
        <v>-0.005</v>
      </c>
      <c r="AE31" s="42" t="n">
        <f aca="false">AVERAGE(AD29:AD33)</f>
        <v>-0.005</v>
      </c>
      <c r="AF31" s="26" t="n">
        <f aca="false">[1]Other!H27</f>
        <v>0</v>
      </c>
      <c r="AG31" s="27" t="n">
        <f aca="false">INDEX([1]Mids!$A$7:$BH$271,MATCH($A31,[1]Mids!$A$7:$A$271,0),MATCH('[1]Macro Page'!$B$28,[1]Mids!$A$7:$XFD$7,0))</f>
        <v>0.17375</v>
      </c>
      <c r="AH31" s="42" t="n">
        <f aca="false">AVERAGE(AG29:AG33)</f>
        <v>0.17375</v>
      </c>
      <c r="AI31" s="26" t="n">
        <f aca="false">[1]Other!G27</f>
        <v>0</v>
      </c>
      <c r="AJ31" s="27" t="n">
        <f aca="false">INDEX([1]Mids!$A$7:$BH$271,MATCH($A31,[1]Mids!$A$7:$A$271,0),MATCH('[1]Macro Page'!$B$63,[1]Mids!$A$7:$XFD$7,0))</f>
        <v>1.52</v>
      </c>
      <c r="AK31" s="42" t="n">
        <f aca="false">AVERAGE(AJ29:AJ33)</f>
        <v>1.04</v>
      </c>
      <c r="AL31" s="26" t="n">
        <f aca="false">[1]Other!K27</f>
        <v>0</v>
      </c>
      <c r="AM31" s="27"/>
      <c r="AN31" s="42" t="e">
        <f aca="false">AVERAGE(AM29:AM33)</f>
        <v>#DIV/0!</v>
      </c>
      <c r="AO31" s="26" t="e">
        <f aca="false">INDEX(WestBCArray,MATCH($A31,WestBCColumn,0),MATCH('[1]Macro Page'!$B$73,WestBCRow,0))+INDEX(ABArray,MATCH($A31,ABColumn,0),MATCH('[1]Macro Page'!$B$73,ABRow,0))+[1]Other!I27</f>
        <v>#VALUE!</v>
      </c>
      <c r="AP31" s="27" t="n">
        <f aca="false">INDEX([1]Mids!$A$7:$BH$271,MATCH($A31,[1]Mids!$A$7:$A$271,0),MATCH('[1]Macro Page'!$B$27,[1]Mids!$A$7:$XFD$7,0))</f>
        <v>-0.18125</v>
      </c>
      <c r="AQ31" s="42" t="n">
        <f aca="false">AVERAGE(AP29:AP33)</f>
        <v>-0.18125</v>
      </c>
      <c r="AR31" s="29"/>
      <c r="AS31" s="26" t="e">
        <f aca="false">INDEX(WestBCArray,MATCH($A31,WestBCColumn,0),MATCH('[1]Macro Page'!$A$40,WestBCRow,0))+INDEX(ABArray,MATCH($A31,ABColumn,0),MATCH('[1]Macro Page'!$A$40,ABRow,0))+INDEX(EDArray,MATCH($A31,EDColumn,0),MATCH('[1]Macro Page'!$A$40,EDRow,0))+INDEX(PowerArray,MATCH($A31,POwerColumn,0),MATCH('[1]Macro Page'!$A$40,POwerRow,0))</f>
        <v>#VALUE!</v>
      </c>
      <c r="AT31" s="27" t="n">
        <f aca="false">INDEX([1]Mids!$A$7:$BH$271,MATCH($A31,[1]Mids!$A$7:$A$271,0),MATCH('[1]Macro Page'!$B$24,[1]Mids!$A$7:$XFD$7,0))</f>
        <v>3.31</v>
      </c>
      <c r="AU31" s="42" t="n">
        <f aca="false">AVERAGE(AT29:AT33)</f>
        <v>3.2002</v>
      </c>
      <c r="AV31" s="30" t="n">
        <f aca="false">INDEX(ABIndexArray,MATCH($A31,ABIndexColumn,0),MATCH('[1]Macro Page'!$A$90,ABIndexRow,0))+IF(ISERROR(INDEX(WestBCIndexArray,MATCH($A31,WestBCIndexColumn,0),MATCH('[1]Macro Page'!$A$90,WestBCIndexRow,0))),0,INDEX(WestBCIndexArray,MATCH($A31,WestBCIndexColumn,0),MATCH('[1]Macro Page'!$A$90,WestBCIndexRow,0)))+IF(ISERROR(VLOOKUP($A31,'[1]Op Index'!$A$15:$B$26,2,FALSE())),0,VLOOKUP($A31,'[1]Op Index'!$A$15:$B$26,2,FALSE()))+INDEX(EDIdxArray,MATCH($A31,EDIdxColumn,0),MATCH('[1]Macro Page'!$A$90,EDIdxRow,0))</f>
        <v>-62.68</v>
      </c>
      <c r="AW31" s="30" t="n">
        <f aca="false">INDEX(ABIndexArray,MATCH($A31,ABIndexColumn,0),MATCH('[1]Macro Page'!$A$91,ABIndexRow,0))+INDEX(EDIdxArray,MATCH($A31,EDIdxColumn,0),MATCH('[1]Macro Page'!$A$91,EDIdxRow,0))</f>
        <v>34.49</v>
      </c>
      <c r="AX31" s="30" t="n">
        <f aca="false">IF(ISERROR(INDEX(WestBCIndexArray,MATCH($A31,WestBCIndexColumn,0),MATCH('[1]Macro Page'!$A$72,WestBCIndexRow,0))),0,INDEX(WestBCIndexArray,MATCH($A31,WestBCIndexColumn,0),MATCH('[1]Macro Page'!$A$72,WestBCIndexRow,0)))+INDEX(ABIndexArray,MATCH($A31,ABIndexColumn,0),MATCH('[1]Macro Page'!$A$34,ABIndexRow,0))</f>
        <v>33.65</v>
      </c>
      <c r="AY31" s="30" t="n">
        <f aca="false">IF(ISERROR(INDEX(WestBCIndexArray,MATCH($A31,WestBCIndexColumn,0),MATCH('[1]Macro Page'!$A$81,WestBCIndexRow,0))),0,INDEX(WestBCIndexArray,MATCH($A31,WestBCIndexColumn,0),MATCH('[1]Macro Page'!$A$81,WestBCIndexRow,0)))</f>
        <v>0</v>
      </c>
      <c r="BA31" s="31"/>
      <c r="BB31" s="32" t="n">
        <v>37987</v>
      </c>
      <c r="BC31" s="30" t="n">
        <f aca="false">INDEX(ABArray,MATCH($A31,ABColumn,0),MATCH('[1]Macro Page'!$A$48,ABRow,0))</f>
        <v>-174.89</v>
      </c>
      <c r="BD31" s="30" t="n">
        <f aca="false">INDEX(ABArray,MATCH($A31,ABColumn,0),MATCH('[1]Macro Page'!$A$49,ABRow,0))</f>
        <v>2.8</v>
      </c>
      <c r="BE31" s="30" t="n">
        <f aca="false">INDEX(ABArray,MATCH($A31,ABColumn,0),MATCH('[1]Macro Page'!$A$51,ABRow,0))</f>
        <v>-77.89</v>
      </c>
      <c r="BF31" s="30" t="n">
        <f aca="false">SUM(BC31:BE31)</f>
        <v>-249.98</v>
      </c>
      <c r="BG31" s="29"/>
      <c r="BH31" s="30" t="n">
        <f aca="false">INDEX(ABArray,MATCH($A31,ABColumn,0),MATCH('[1]Macro Page'!$A$47,ABRow,0))</f>
        <v>-176.9</v>
      </c>
      <c r="BI31" s="30" t="e">
        <f aca="false">INDEX(ABArray,MATCH($A31,ABColumn,0),MATCH('[1]Macro Page'!$A$56,ABRow,0))</f>
        <v>#N/A</v>
      </c>
      <c r="BJ31" s="30" t="n">
        <f aca="false">INDEX(ABArray,MATCH($A31,ABColumn,0),MATCH('[1]Macro Page'!$A$58,ABRow,0))</f>
        <v>-1.24</v>
      </c>
      <c r="BK31" s="30" t="n">
        <f aca="false">INDEX(ABArray,MATCH($A31,ABColumn,0),MATCH('[1]Macro Page'!$A$59,ABRow,0))</f>
        <v>-4.39</v>
      </c>
      <c r="BL31" s="30" t="n">
        <f aca="false">INDEX(ABArray,MATCH($A31,ABColumn,0),MATCH('[1]Macro Page'!$A$55,ABRow,0))</f>
        <v>20.66</v>
      </c>
      <c r="BM31" s="30" t="n">
        <f aca="false">INDEX(ABArray,MATCH($A31,ABColumn,0),MATCH('[1]Macro Page'!$A$53,ABRow,0))</f>
        <v>-11.15</v>
      </c>
    </row>
    <row r="32" customFormat="false" ht="12.75" hidden="false" customHeight="false" outlineLevel="0" collapsed="false">
      <c r="A32" s="48" t="n">
        <v>38018</v>
      </c>
      <c r="B32" s="26" t="e">
        <f aca="false">INDEX(WestBCArray,MATCH($A32,WestBCColumn,0),MATCH('[1]Macro Page'!$A$34,WestBCRow,0))+INDEX(ABArray,MATCH($A32,ABColumn,0),MATCH('[1]Macro Page'!$A$34,ABRow,0))+[1]Other!B28</f>
        <v>#VALUE!</v>
      </c>
      <c r="C32" s="27" t="n">
        <f aca="false">INDEX([1]Mids!$A$7:$BH$271,MATCH($A32,[1]Mids!$A$7:$A$271,0),MATCH('[1]Macro Page'!$B$37,[1]Mids!$A$7:$XFD$7,0))</f>
        <v>0.12</v>
      </c>
      <c r="D32" s="28"/>
      <c r="E32" s="26" t="e">
        <f aca="false">INDEX(WestBCArray,MATCH($A32,WestBCColumn,0),MATCH('[1]Macro Page'!$A$88,WestBCRow,0))+INDEX(ABArray,MATCH($A32,ABColumn,0),MATCH('[1]Macro Page'!$A$88,ABRow,0))+[1]Other!C28</f>
        <v>#VALUE!</v>
      </c>
      <c r="F32" s="27" t="n">
        <f aca="false">INDEX([1]Mids!$A$7:$BH$271,MATCH($A32,[1]Mids!$A$7:$A$271,0),MATCH('[1]Macro Page'!$B$36,[1]Mids!$A$7:$XFD$7,0))</f>
        <v>0.075</v>
      </c>
      <c r="G32" s="28"/>
      <c r="H32" s="26" t="e">
        <f aca="false">INDEX(ABArray,MATCH($A32,ABColumn,0),MATCH('[1]Macro Page'!$A$42,ABRow,0))+INDEX(WestBCArray,MATCH($A32,WestBCColumn,0),MATCH('[1]Macro Page'!$A$42,WestBCRow,0))+[1]Other!D28</f>
        <v>#VALUE!</v>
      </c>
      <c r="I32" s="27" t="n">
        <f aca="false">INDEX([1]Mids!$A$7:$BH$271,MATCH($A32,[1]Mids!$A$7:$A$271,0),MATCH('[1]Macro Page'!$B$39,[1]Mids!$A$7:$XFD$7,0))</f>
        <v>0.055</v>
      </c>
      <c r="J32" s="28"/>
      <c r="K32" s="26" t="n">
        <f aca="false">IF(ISERROR(INDEX(WestBCArray,MATCH($A32,WestBCColumn,0),MATCH('[1]Macro Page'!$A$35,WestBCRow,0))),0,INDEX(WestBCArray,MATCH($A32,WestBCColumn,0),MATCH('[1]Macro Page'!$A$35,WestBCRow,0)))+IF(ISERROR(INDEX(ABArray,MATCH($A32,ABColumn,0),MATCH('[1]Macro Page'!$A$35,ABRow,0))),0,INDEX(ABArray,MATCH($A32,ABColumn,0),MATCH('[1]Macro Page'!$A$35,ABRow,0)))+[1]Other!E28</f>
        <v>0</v>
      </c>
      <c r="L32" s="27" t="n">
        <f aca="false">INDEX([1]Mids!$A$7:$BH$271,MATCH($A32,[1]Mids!$A$7:$A$271,0),MATCH('[1]Macro Page'!$B$35,[1]Mids!$A$7:$XFD$7,0))</f>
        <v>-0.23</v>
      </c>
      <c r="M32" s="28"/>
      <c r="N32" s="26" t="e">
        <f aca="false">INDEX(WestBCArray,MATCH($A32,WestBCColumn,0),MATCH('[1]Macro Page'!$A$24,WestBCRow,0))+INDEX(ABArray,MATCH($A32,ABColumn,0),MATCH('[1]Macro Page'!$A$24,ABRow,0))+INDEX(EDArray,MATCH($A32,EDColumn,0),MATCH('[1]Macro Page'!$A$24,EDRow,0))+[1]Other!F28+INDEX(PowerArray,MATCH($A32,POwerColumn,0),MATCH('[1]Macro Page'!$A$24,POwerRow,0))</f>
        <v>#VALUE!</v>
      </c>
      <c r="O32" s="27" t="n">
        <f aca="false">INDEX([1]Mids!$A$7:$BH$271,MATCH($A32,[1]Mids!$A$7:$A$271,0),MATCH('[1]Macro Page'!$B$25,[1]Mids!$A$7:$XFD$7,0))</f>
        <v>-0.34</v>
      </c>
      <c r="P32" s="28"/>
      <c r="Q32" s="26" t="n">
        <f aca="false">INDEX(ABArray,MATCH($A32,ABColumn,0),MATCH('[1]Macro Page'!$B$110,ABRow,0))+INDEX(EDArray,MATCH($A32,EDColumn,0),MATCH('[1]Macro Page'!$B$110,EDRow,0))</f>
        <v>13.37</v>
      </c>
      <c r="R32" s="26" t="n">
        <f aca="false">INDEX(ABArray,MATCH($A32,ABColumn,0),MATCH('[1]Macro Page'!$B$111,ABRow,0))+INDEX(EDArray,MATCH($A32,EDColumn,0),MATCH('[1]Macro Page'!$B$111,EDRow,0))</f>
        <v>8.62</v>
      </c>
      <c r="S32" s="26" t="n">
        <f aca="false">INDEX(ABArray,MATCH($A32,ABColumn,0),MATCH('[1]Macro Page'!$B$112,ABRow,0))</f>
        <v>-25.05</v>
      </c>
      <c r="T32" s="26" t="n">
        <f aca="false">INDEX(ABArray,MATCH($A32,ABColumn,0),MATCH('[1]Macro Page'!$B$113,ABRow,0))</f>
        <v>0</v>
      </c>
      <c r="U32" s="26" t="n">
        <f aca="false">INDEX(ABArray,MATCH($A32,ABColumn,0),MATCH('[1]Macro Page'!$B$114,ABRow,0))+INDEX(EDArray,MATCH($A32,EDColumn,0),MATCH('[1]Macro Page'!$B$114,EDRow,0))</f>
        <v>-0.16</v>
      </c>
      <c r="V32" s="26" t="n">
        <f aca="false">INDEX(ABArray,MATCH($A32,ABColumn,0),MATCH('[1]Macro Page'!$B$115,ABRow,0))</f>
        <v>25.36</v>
      </c>
      <c r="W32" s="26" t="n">
        <f aca="false">INDEX(ABArray,MATCH($A32,ABColumn,0),MATCH('[1]Macro Page'!$B$116,ABRow,0))</f>
        <v>-27.26</v>
      </c>
      <c r="X32" s="26" t="n">
        <f aca="false">INDEX(ABArray,MATCH($A32,ABColumn,0),MATCH('[1]Macro Page'!$B$117,ABRow,0))</f>
        <v>175.37</v>
      </c>
      <c r="Y32" s="26" t="n">
        <f aca="false">INDEX(ABArray,MATCH($A32,ABColumn,0),MATCH('[1]Macro Page'!$B$109,ABRow,0))</f>
        <v>13.8</v>
      </c>
      <c r="Z32" s="26" t="n">
        <f aca="false">INDEX(ABArray,MATCH($A32,ABColumn,0),MATCH('[1]Macro Page'!$A$89,ABRow,0))+INDEX(EDArray,MATCH($A32,EDColumn,0),MATCH('[1]Macro Page'!$A$24,EDRow,0))+INDEX(ABArray,MATCH($A32,ABColumn,0),MATCH('[1]Macro Page'!$B$109,ABRow,0))</f>
        <v>13.69</v>
      </c>
      <c r="AA32" s="27" t="n">
        <f aca="false">INDEX([1]Mids!$A$7:$BH$271,MATCH($A32,[1]Mids!$A$7:$A$271,0),MATCH('[1]Macro Page'!$B$32,[1]Mids!$A$7:$XFD$7,0))</f>
        <v>0.06875</v>
      </c>
      <c r="AB32" s="28"/>
      <c r="AC32" s="26" t="n">
        <f aca="false">INDEX(ABArray,MATCH($A32,ABColumn,0),MATCH('[1]Macro Page'!$A$74,ABRow,0))</f>
        <v>-27.88</v>
      </c>
      <c r="AD32" s="27" t="n">
        <f aca="false">INDEX([1]Mids!$A$7:$BH$271,MATCH($A32,[1]Mids!$A$7:$A$271,0),MATCH('[1]Macro Page'!$B$42,[1]Mids!$A$7:$XFD$7,0))</f>
        <v>-0.005</v>
      </c>
      <c r="AE32" s="28"/>
      <c r="AF32" s="26" t="n">
        <f aca="false">[1]Other!H28</f>
        <v>0</v>
      </c>
      <c r="AG32" s="27" t="n">
        <f aca="false">INDEX([1]Mids!$A$7:$BH$271,MATCH($A32,[1]Mids!$A$7:$A$271,0),MATCH('[1]Macro Page'!$B$28,[1]Mids!$A$7:$XFD$7,0))</f>
        <v>0.17375</v>
      </c>
      <c r="AH32" s="28"/>
      <c r="AI32" s="26" t="n">
        <f aca="false">[1]Other!G28</f>
        <v>0</v>
      </c>
      <c r="AJ32" s="27" t="n">
        <f aca="false">INDEX([1]Mids!$A$7:$BH$271,MATCH($A32,[1]Mids!$A$7:$A$271,0),MATCH('[1]Macro Page'!$B$63,[1]Mids!$A$7:$XFD$7,0))</f>
        <v>1.52</v>
      </c>
      <c r="AK32" s="28"/>
      <c r="AL32" s="26" t="n">
        <f aca="false">[1]Other!K28</f>
        <v>0</v>
      </c>
      <c r="AM32" s="27"/>
      <c r="AN32" s="28"/>
      <c r="AO32" s="26" t="e">
        <f aca="false">INDEX(WestBCArray,MATCH($A32,WestBCColumn,0),MATCH('[1]Macro Page'!$B$73,WestBCRow,0))+INDEX(ABArray,MATCH($A32,ABColumn,0),MATCH('[1]Macro Page'!$B$73,ABRow,0))+[1]Other!I28</f>
        <v>#VALUE!</v>
      </c>
      <c r="AP32" s="27" t="n">
        <f aca="false">INDEX([1]Mids!$A$7:$BH$271,MATCH($A32,[1]Mids!$A$7:$A$271,0),MATCH('[1]Macro Page'!$B$27,[1]Mids!$A$7:$XFD$7,0))</f>
        <v>-0.181249999999999</v>
      </c>
      <c r="AQ32" s="28"/>
      <c r="AR32" s="29"/>
      <c r="AS32" s="26" t="e">
        <f aca="false">INDEX(WestBCArray,MATCH($A32,WestBCColumn,0),MATCH('[1]Macro Page'!$A$40,WestBCRow,0))+INDEX(ABArray,MATCH($A32,ABColumn,0),MATCH('[1]Macro Page'!$A$40,ABRow,0))+INDEX(EDArray,MATCH($A32,EDColumn,0),MATCH('[1]Macro Page'!$A$40,EDRow,0))+INDEX(PowerArray,MATCH($A32,POwerColumn,0),MATCH('[1]Macro Page'!$A$40,POwerRow,0))</f>
        <v>#VALUE!</v>
      </c>
      <c r="AT32" s="27" t="n">
        <f aca="false">INDEX([1]Mids!$A$7:$BH$271,MATCH($A32,[1]Mids!$A$7:$A$271,0),MATCH('[1]Macro Page'!$B$24,[1]Mids!$A$7:$XFD$7,0))</f>
        <v>3.215</v>
      </c>
      <c r="AU32" s="28"/>
      <c r="AV32" s="30" t="n">
        <f aca="false">INDEX(ABIndexArray,MATCH($A32,ABIndexColumn,0),MATCH('[1]Macro Page'!$A$90,ABIndexRow,0))+IF(ISERROR(INDEX(WestBCIndexArray,MATCH($A32,WestBCIndexColumn,0),MATCH('[1]Macro Page'!$A$90,WestBCIndexRow,0))),0,INDEX(WestBCIndexArray,MATCH($A32,WestBCIndexColumn,0),MATCH('[1]Macro Page'!$A$90,WestBCIndexRow,0)))+IF(ISERROR(VLOOKUP($A32,'[1]Op Index'!$A$15:$B$26,2,FALSE())),0,VLOOKUP($A32,'[1]Op Index'!$A$15:$B$26,2,FALSE()))+INDEX(EDIdxArray,MATCH($A32,EDIdxColumn,0),MATCH('[1]Macro Page'!$A$90,EDIdxRow,0))</f>
        <v>-57.4</v>
      </c>
      <c r="AW32" s="30" t="n">
        <f aca="false">INDEX(ABIndexArray,MATCH($A32,ABIndexColumn,0),MATCH('[1]Macro Page'!$A$91,ABIndexRow,0))+INDEX(EDIdxArray,MATCH($A32,EDIdxColumn,0),MATCH('[1]Macro Page'!$A$91,EDIdxRow,0))</f>
        <v>32.14</v>
      </c>
      <c r="AX32" s="30" t="n">
        <f aca="false">IF(ISERROR(INDEX(WestBCIndexArray,MATCH($A32,WestBCIndexColumn,0),MATCH('[1]Macro Page'!$A$72,WestBCIndexRow,0))),0,INDEX(WestBCIndexArray,MATCH($A32,WestBCIndexColumn,0),MATCH('[1]Macro Page'!$A$72,WestBCIndexRow,0)))+INDEX(ABIndexArray,MATCH($A32,ABIndexColumn,0),MATCH('[1]Macro Page'!$A$34,ABIndexRow,0))</f>
        <v>31.35</v>
      </c>
      <c r="AY32" s="30" t="n">
        <f aca="false">IF(ISERROR(INDEX(WestBCIndexArray,MATCH($A32,WestBCIndexColumn,0),MATCH('[1]Macro Page'!$A$81,WestBCIndexRow,0))),0,INDEX(WestBCIndexArray,MATCH($A32,WestBCIndexColumn,0),MATCH('[1]Macro Page'!$A$81,WestBCIndexRow,0)))</f>
        <v>0</v>
      </c>
      <c r="BA32" s="31"/>
      <c r="BB32" s="32" t="n">
        <v>38018</v>
      </c>
      <c r="BC32" s="30" t="n">
        <f aca="false">INDEX(ABArray,MATCH($A32,ABColumn,0),MATCH('[1]Macro Page'!$A$48,ABRow,0))</f>
        <v>-162.97</v>
      </c>
      <c r="BD32" s="30" t="n">
        <f aca="false">INDEX(ABArray,MATCH($A32,ABColumn,0),MATCH('[1]Macro Page'!$A$49,ABRow,0))</f>
        <v>2.61</v>
      </c>
      <c r="BE32" s="30" t="n">
        <f aca="false">INDEX(ABArray,MATCH($A32,ABColumn,0),MATCH('[1]Macro Page'!$A$51,ABRow,0))</f>
        <v>-72.58</v>
      </c>
      <c r="BF32" s="30" t="n">
        <f aca="false">SUM(BC32:BE32)</f>
        <v>-232.94</v>
      </c>
      <c r="BG32" s="29"/>
      <c r="BH32" s="30" t="n">
        <f aca="false">INDEX(ABArray,MATCH($A32,ABColumn,0),MATCH('[1]Macro Page'!$A$47,ABRow,0))</f>
        <v>-164.85</v>
      </c>
      <c r="BI32" s="30" t="e">
        <f aca="false">INDEX(ABArray,MATCH($A32,ABColumn,0),MATCH('[1]Macro Page'!$A$56,ABRow,0))</f>
        <v>#N/A</v>
      </c>
      <c r="BJ32" s="30" t="n">
        <f aca="false">INDEX(ABArray,MATCH($A32,ABColumn,0),MATCH('[1]Macro Page'!$A$58,ABRow,0))</f>
        <v>-1.15</v>
      </c>
      <c r="BK32" s="30" t="n">
        <f aca="false">INDEX(ABArray,MATCH($A32,ABColumn,0),MATCH('[1]Macro Page'!$A$59,ABRow,0))</f>
        <v>-4.09</v>
      </c>
      <c r="BL32" s="30" t="n">
        <f aca="false">INDEX(ABArray,MATCH($A32,ABColumn,0),MATCH('[1]Macro Page'!$A$55,ABRow,0))</f>
        <v>19.26</v>
      </c>
      <c r="BM32" s="30" t="n">
        <f aca="false">INDEX(ABArray,MATCH($A32,ABColumn,0),MATCH('[1]Macro Page'!$A$53,ABRow,0))</f>
        <v>-10.39</v>
      </c>
    </row>
    <row r="33" customFormat="false" ht="12.75" hidden="false" customHeight="false" outlineLevel="0" collapsed="false">
      <c r="A33" s="49" t="n">
        <v>38047</v>
      </c>
      <c r="B33" s="26" t="e">
        <f aca="false">INDEX(WestBCArray,MATCH($A33,WestBCColumn,0),MATCH('[1]Macro Page'!$A$34,WestBCRow,0))+INDEX(ABArray,MATCH($A33,ABColumn,0),MATCH('[1]Macro Page'!$A$34,ABRow,0))+[1]Other!B29</f>
        <v>#VALUE!</v>
      </c>
      <c r="C33" s="27" t="n">
        <f aca="false">INDEX([1]Mids!$A$7:$BH$271,MATCH($A33,[1]Mids!$A$7:$A$271,0),MATCH('[1]Macro Page'!$B$37,[1]Mids!$A$7:$XFD$7,0))</f>
        <v>-0.19</v>
      </c>
      <c r="D33" s="28"/>
      <c r="E33" s="26" t="e">
        <f aca="false">INDEX(WestBCArray,MATCH($A33,WestBCColumn,0),MATCH('[1]Macro Page'!$A$88,WestBCRow,0))+INDEX(ABArray,MATCH($A33,ABColumn,0),MATCH('[1]Macro Page'!$A$88,ABRow,0))+[1]Other!C29</f>
        <v>#VALUE!</v>
      </c>
      <c r="F33" s="27" t="n">
        <f aca="false">INDEX([1]Mids!$A$7:$BH$271,MATCH($A33,[1]Mids!$A$7:$A$271,0),MATCH('[1]Macro Page'!$B$36,[1]Mids!$A$7:$XFD$7,0))</f>
        <v>0.075</v>
      </c>
      <c r="G33" s="28"/>
      <c r="H33" s="26" t="e">
        <f aca="false">INDEX(ABArray,MATCH($A33,ABColumn,0),MATCH('[1]Macro Page'!$A$42,ABRow,0))+INDEX(WestBCArray,MATCH($A33,WestBCColumn,0),MATCH('[1]Macro Page'!$A$42,WestBCRow,0))+[1]Other!D29</f>
        <v>#VALUE!</v>
      </c>
      <c r="I33" s="27" t="n">
        <f aca="false">INDEX([1]Mids!$A$7:$BH$271,MATCH($A33,[1]Mids!$A$7:$A$271,0),MATCH('[1]Macro Page'!$B$39,[1]Mids!$A$7:$XFD$7,0))</f>
        <v>0.055</v>
      </c>
      <c r="J33" s="28"/>
      <c r="K33" s="26" t="n">
        <f aca="false">IF(ISERROR(INDEX(WestBCArray,MATCH($A33,WestBCColumn,0),MATCH('[1]Macro Page'!$A$35,WestBCRow,0))),0,INDEX(WestBCArray,MATCH($A33,WestBCColumn,0),MATCH('[1]Macro Page'!$A$35,WestBCRow,0)))+IF(ISERROR(INDEX(ABArray,MATCH($A33,ABColumn,0),MATCH('[1]Macro Page'!$A$35,ABRow,0))),0,INDEX(ABArray,MATCH($A33,ABColumn,0),MATCH('[1]Macro Page'!$A$35,ABRow,0)))+[1]Other!E29</f>
        <v>0</v>
      </c>
      <c r="L33" s="27" t="n">
        <f aca="false">INDEX([1]Mids!$A$7:$BH$271,MATCH($A33,[1]Mids!$A$7:$A$271,0),MATCH('[1]Macro Page'!$B$35,[1]Mids!$A$7:$XFD$7,0))</f>
        <v>-0.23</v>
      </c>
      <c r="M33" s="28"/>
      <c r="N33" s="26" t="e">
        <f aca="false">INDEX(WestBCArray,MATCH($A33,WestBCColumn,0),MATCH('[1]Macro Page'!$A$24,WestBCRow,0))+INDEX(ABArray,MATCH($A33,ABColumn,0),MATCH('[1]Macro Page'!$A$24,ABRow,0))+INDEX(EDArray,MATCH($A33,EDColumn,0),MATCH('[1]Macro Page'!$A$24,EDRow,0))+[1]Other!F29+INDEX(PowerArray,MATCH($A33,POwerColumn,0),MATCH('[1]Macro Page'!$A$24,POwerRow,0))</f>
        <v>#VALUE!</v>
      </c>
      <c r="O33" s="27" t="n">
        <f aca="false">INDEX([1]Mids!$A$7:$BH$271,MATCH($A33,[1]Mids!$A$7:$A$271,0),MATCH('[1]Macro Page'!$B$25,[1]Mids!$A$7:$XFD$7,0))</f>
        <v>-0.34</v>
      </c>
      <c r="P33" s="28"/>
      <c r="Q33" s="26" t="n">
        <f aca="false">INDEX(ABArray,MATCH($A33,ABColumn,0),MATCH('[1]Macro Page'!$B$110,ABRow,0))+INDEX(EDArray,MATCH($A33,EDColumn,0),MATCH('[1]Macro Page'!$B$110,EDRow,0))</f>
        <v>14.23</v>
      </c>
      <c r="R33" s="26" t="n">
        <f aca="false">INDEX(ABArray,MATCH($A33,ABColumn,0),MATCH('[1]Macro Page'!$B$111,ABRow,0))+INDEX(EDArray,MATCH($A33,EDColumn,0),MATCH('[1]Macro Page'!$B$111,EDRow,0))</f>
        <v>9.18</v>
      </c>
      <c r="S33" s="26" t="n">
        <f aca="false">INDEX(ABArray,MATCH($A33,ABColumn,0),MATCH('[1]Macro Page'!$B$112,ABRow,0))</f>
        <v>-26.68</v>
      </c>
      <c r="T33" s="26" t="n">
        <f aca="false">INDEX(ABArray,MATCH($A33,ABColumn,0),MATCH('[1]Macro Page'!$B$113,ABRow,0))</f>
        <v>0</v>
      </c>
      <c r="U33" s="26" t="n">
        <f aca="false">INDEX(ABArray,MATCH($A33,ABColumn,0),MATCH('[1]Macro Page'!$B$114,ABRow,0))+INDEX(EDArray,MATCH($A33,EDColumn,0),MATCH('[1]Macro Page'!$B$114,EDRow,0))</f>
        <v>-0.17</v>
      </c>
      <c r="V33" s="26" t="n">
        <f aca="false">INDEX(ABArray,MATCH($A33,ABColumn,0),MATCH('[1]Macro Page'!$B$115,ABRow,0))</f>
        <v>27.01</v>
      </c>
      <c r="W33" s="26" t="n">
        <f aca="false">INDEX(ABArray,MATCH($A33,ABColumn,0),MATCH('[1]Macro Page'!$B$116,ABRow,0))</f>
        <v>-29.04</v>
      </c>
      <c r="X33" s="26" t="n">
        <f aca="false">INDEX(ABArray,MATCH($A33,ABColumn,0),MATCH('[1]Macro Page'!$B$117,ABRow,0))</f>
        <v>186.79</v>
      </c>
      <c r="Y33" s="26" t="n">
        <f aca="false">INDEX(ABArray,MATCH($A33,ABColumn,0),MATCH('[1]Macro Page'!$B$109,ABRow,0))</f>
        <v>14.69</v>
      </c>
      <c r="Z33" s="26" t="n">
        <f aca="false">INDEX(ABArray,MATCH($A33,ABColumn,0),MATCH('[1]Macro Page'!$A$89,ABRow,0))+INDEX(EDArray,MATCH($A33,EDColumn,0),MATCH('[1]Macro Page'!$A$24,EDRow,0))+INDEX(ABArray,MATCH($A33,ABColumn,0),MATCH('[1]Macro Page'!$B$109,ABRow,0))</f>
        <v>15</v>
      </c>
      <c r="AA33" s="27" t="n">
        <f aca="false">INDEX([1]Mids!$A$7:$BH$271,MATCH($A33,[1]Mids!$A$7:$A$271,0),MATCH('[1]Macro Page'!$B$32,[1]Mids!$A$7:$XFD$7,0))</f>
        <v>0.06875</v>
      </c>
      <c r="AB33" s="28"/>
      <c r="AC33" s="26" t="n">
        <f aca="false">INDEX(ABArray,MATCH($A33,ABColumn,0),MATCH('[1]Macro Page'!$A$74,ABRow,0))</f>
        <v>-29.69</v>
      </c>
      <c r="AD33" s="27" t="n">
        <f aca="false">INDEX([1]Mids!$A$7:$BH$271,MATCH($A33,[1]Mids!$A$7:$A$271,0),MATCH('[1]Macro Page'!$B$42,[1]Mids!$A$7:$XFD$7,0))</f>
        <v>-0.005</v>
      </c>
      <c r="AE33" s="28"/>
      <c r="AF33" s="26" t="n">
        <f aca="false">[1]Other!H29</f>
        <v>0</v>
      </c>
      <c r="AG33" s="27" t="n">
        <f aca="false">INDEX([1]Mids!$A$7:$BH$271,MATCH($A33,[1]Mids!$A$7:$A$271,0),MATCH('[1]Macro Page'!$B$28,[1]Mids!$A$7:$XFD$7,0))</f>
        <v>0.17375</v>
      </c>
      <c r="AH33" s="28"/>
      <c r="AI33" s="26" t="n">
        <f aca="false">[1]Other!G29</f>
        <v>0</v>
      </c>
      <c r="AJ33" s="27" t="n">
        <f aca="false">INDEX([1]Mids!$A$7:$BH$271,MATCH($A33,[1]Mids!$A$7:$A$271,0),MATCH('[1]Macro Page'!$B$63,[1]Mids!$A$7:$XFD$7,0))</f>
        <v>0.63</v>
      </c>
      <c r="AK33" s="28"/>
      <c r="AL33" s="26" t="n">
        <f aca="false">[1]Other!K29</f>
        <v>0</v>
      </c>
      <c r="AM33" s="27"/>
      <c r="AN33" s="28"/>
      <c r="AO33" s="26" t="e">
        <f aca="false">INDEX(WestBCArray,MATCH($A33,WestBCColumn,0),MATCH('[1]Macro Page'!$B$73,WestBCRow,0))+INDEX(ABArray,MATCH($A33,ABColumn,0),MATCH('[1]Macro Page'!$B$73,ABRow,0))+[1]Other!I29</f>
        <v>#VALUE!</v>
      </c>
      <c r="AP33" s="27" t="n">
        <f aca="false">INDEX([1]Mids!$A$7:$BH$271,MATCH($A33,[1]Mids!$A$7:$A$271,0),MATCH('[1]Macro Page'!$B$27,[1]Mids!$A$7:$XFD$7,0))</f>
        <v>-0.18125</v>
      </c>
      <c r="AQ33" s="28"/>
      <c r="AR33" s="29"/>
      <c r="AS33" s="26" t="e">
        <f aca="false">INDEX(WestBCArray,MATCH($A33,WestBCColumn,0),MATCH('[1]Macro Page'!$A$40,WestBCRow,0))+INDEX(ABArray,MATCH($A33,ABColumn,0),MATCH('[1]Macro Page'!$A$40,ABRow,0))+INDEX(EDArray,MATCH($A33,EDColumn,0),MATCH('[1]Macro Page'!$A$40,EDRow,0))+INDEX(PowerArray,MATCH($A33,POwerColumn,0),MATCH('[1]Macro Page'!$A$40,POwerRow,0))</f>
        <v>#VALUE!</v>
      </c>
      <c r="AT33" s="27" t="n">
        <f aca="false">INDEX([1]Mids!$A$7:$BH$271,MATCH($A33,[1]Mids!$A$7:$A$271,0),MATCH('[1]Macro Page'!$B$24,[1]Mids!$A$7:$XFD$7,0))</f>
        <v>3.115</v>
      </c>
      <c r="AU33" s="28"/>
      <c r="AV33" s="34" t="n">
        <f aca="false">INDEX(ABIndexArray,MATCH($A33,ABIndexColumn,0),MATCH('[1]Macro Page'!$A$90,ABIndexRow,0))+IF(ISERROR(INDEX(WestBCIndexArray,MATCH($A33,WestBCIndexColumn,0),MATCH('[1]Macro Page'!$A$90,WestBCIndexRow,0))),0,INDEX(WestBCIndexArray,MATCH($A33,WestBCIndexColumn,0),MATCH('[1]Macro Page'!$A$90,WestBCIndexRow,0)))+IF(ISERROR(VLOOKUP($A33,'[1]Op Index'!$A$15:$B$26,2,FALSE())),0,VLOOKUP($A33,'[1]Op Index'!$A$15:$B$26,2,FALSE()))+INDEX(EDIdxArray,MATCH($A33,EDIdxColumn,0),MATCH('[1]Macro Page'!$A$90,EDIdxRow,0))</f>
        <v>-60.7</v>
      </c>
      <c r="AW33" s="34" t="n">
        <f aca="false">INDEX(ABIndexArray,MATCH($A33,ABIndexColumn,0),MATCH('[1]Macro Page'!$A$91,ABIndexRow,0))+INDEX(EDIdxArray,MATCH($A33,EDIdxColumn,0),MATCH('[1]Macro Page'!$A$91,EDIdxRow,0))</f>
        <v>34.23</v>
      </c>
      <c r="AX33" s="34" t="n">
        <f aca="false">IF(ISERROR(INDEX(WestBCIndexArray,MATCH($A33,WestBCIndexColumn,0),MATCH('[1]Macro Page'!$A$72,WestBCIndexRow,0))),0,INDEX(WestBCIndexArray,MATCH($A33,WestBCIndexColumn,0),MATCH('[1]Macro Page'!$A$72,WestBCIndexRow,0)))+INDEX(ABIndexArray,MATCH($A33,ABIndexColumn,0),MATCH('[1]Macro Page'!$A$34,ABIndexRow,0))</f>
        <v>33.39</v>
      </c>
      <c r="AY33" s="34" t="n">
        <f aca="false">IF(ISERROR(INDEX(WestBCIndexArray,MATCH($A33,WestBCIndexColumn,0),MATCH('[1]Macro Page'!$A$81,WestBCIndexRow,0))),0,INDEX(WestBCIndexArray,MATCH($A33,WestBCIndexColumn,0),MATCH('[1]Macro Page'!$A$81,WestBCIndexRow,0)))</f>
        <v>0</v>
      </c>
      <c r="BA33" s="31"/>
      <c r="BB33" s="35" t="n">
        <v>38047</v>
      </c>
      <c r="BC33" s="34" t="n">
        <f aca="false">INDEX(ABArray,MATCH($A33,ABColumn,0),MATCH('[1]Macro Page'!$A$48,ABRow,0))</f>
        <v>-173.58</v>
      </c>
      <c r="BD33" s="34" t="n">
        <f aca="false">INDEX(ABArray,MATCH($A33,ABColumn,0),MATCH('[1]Macro Page'!$A$49,ABRow,0))</f>
        <v>2.78</v>
      </c>
      <c r="BE33" s="34" t="n">
        <f aca="false">INDEX(ABArray,MATCH($A33,ABColumn,0),MATCH('[1]Macro Page'!$A$51,ABRow,0))</f>
        <v>-77.31</v>
      </c>
      <c r="BF33" s="34" t="n">
        <f aca="false">SUM(BC33:BE33)</f>
        <v>-248.11</v>
      </c>
      <c r="BG33" s="29"/>
      <c r="BH33" s="34" t="n">
        <f aca="false">INDEX(ABArray,MATCH($A33,ABColumn,0),MATCH('[1]Macro Page'!$A$47,ABRow,0))</f>
        <v>-175.58</v>
      </c>
      <c r="BI33" s="34" t="e">
        <f aca="false">INDEX(ABArray,MATCH($A33,ABColumn,0),MATCH('[1]Macro Page'!$A$56,ABRow,0))</f>
        <v>#N/A</v>
      </c>
      <c r="BJ33" s="34" t="n">
        <f aca="false">INDEX(ABArray,MATCH($A33,ABColumn,0),MATCH('[1]Macro Page'!$A$58,ABRow,0))</f>
        <v>-1.23</v>
      </c>
      <c r="BK33" s="34" t="n">
        <f aca="false">INDEX(ABArray,MATCH($A33,ABColumn,0),MATCH('[1]Macro Page'!$A$59,ABRow,0))</f>
        <v>-4.36</v>
      </c>
      <c r="BL33" s="34" t="n">
        <f aca="false">INDEX(ABArray,MATCH($A33,ABColumn,0),MATCH('[1]Macro Page'!$A$55,ABRow,0))</f>
        <v>20.51</v>
      </c>
      <c r="BM33" s="34" t="n">
        <f aca="false">INDEX(ABArray,MATCH($A33,ABColumn,0),MATCH('[1]Macro Page'!$A$53,ABRow,0))</f>
        <v>-11.07</v>
      </c>
    </row>
    <row r="34" customFormat="false" ht="12.75" hidden="false" customHeight="false" outlineLevel="0" collapsed="false">
      <c r="A34" s="46" t="n">
        <v>38078</v>
      </c>
      <c r="B34" s="37" t="e">
        <f aca="false">INDEX(WestBCArray,MATCH($A34,WestBCColumn,0),MATCH('[1]Macro Page'!$A$34,WestBCRow,0))+INDEX(ABArray,MATCH($A34,ABColumn,0),MATCH('[1]Macro Page'!$A$34,ABRow,0))+[1]Other!B30</f>
        <v>#VALUE!</v>
      </c>
      <c r="C34" s="38" t="n">
        <f aca="false">INDEX([1]Mids!$A$7:$BH$271,MATCH($A34,[1]Mids!$A$7:$A$271,0),MATCH('[1]Macro Page'!$B$37,[1]Mids!$A$7:$XFD$7,0))</f>
        <v>-0.3</v>
      </c>
      <c r="D34" s="39"/>
      <c r="E34" s="37" t="e">
        <f aca="false">INDEX(WestBCArray,MATCH($A34,WestBCColumn,0),MATCH('[1]Macro Page'!$A$88,WestBCRow,0))+INDEX(ABArray,MATCH($A34,ABColumn,0),MATCH('[1]Macro Page'!$A$88,ABRow,0))+[1]Other!C30</f>
        <v>#VALUE!</v>
      </c>
      <c r="F34" s="38" t="n">
        <f aca="false">INDEX([1]Mids!$A$7:$BH$271,MATCH($A34,[1]Mids!$A$7:$A$271,0),MATCH('[1]Macro Page'!$B$36,[1]Mids!$A$7:$XFD$7,0))</f>
        <v>0.05</v>
      </c>
      <c r="G34" s="39"/>
      <c r="H34" s="37" t="e">
        <f aca="false">INDEX(ABArray,MATCH($A34,ABColumn,0),MATCH('[1]Macro Page'!$A$42,ABRow,0))+INDEX(WestBCArray,MATCH($A34,WestBCColumn,0),MATCH('[1]Macro Page'!$A$42,WestBCRow,0))+[1]Other!D30</f>
        <v>#VALUE!</v>
      </c>
      <c r="I34" s="38" t="n">
        <f aca="false">INDEX([1]Mids!$A$7:$BH$271,MATCH($A34,[1]Mids!$A$7:$A$271,0),MATCH('[1]Macro Page'!$B$39,[1]Mids!$A$7:$XFD$7,0))</f>
        <v>0.105</v>
      </c>
      <c r="J34" s="39"/>
      <c r="K34" s="37" t="n">
        <f aca="false">IF(ISERROR(INDEX(WestBCArray,MATCH($A34,WestBCColumn,0),MATCH('[1]Macro Page'!$A$35,WestBCRow,0))),0,INDEX(WestBCArray,MATCH($A34,WestBCColumn,0),MATCH('[1]Macro Page'!$A$35,WestBCRow,0)))+IF(ISERROR(INDEX(ABArray,MATCH($A34,ABColumn,0),MATCH('[1]Macro Page'!$A$35,ABRow,0))),0,INDEX(ABArray,MATCH($A34,ABColumn,0),MATCH('[1]Macro Page'!$A$35,ABRow,0)))+[1]Other!E30</f>
        <v>0</v>
      </c>
      <c r="L34" s="38" t="n">
        <f aca="false">INDEX([1]Mids!$A$7:$BH$271,MATCH($A34,[1]Mids!$A$7:$A$271,0),MATCH('[1]Macro Page'!$B$35,[1]Mids!$A$7:$XFD$7,0))</f>
        <v>-0.33</v>
      </c>
      <c r="M34" s="39"/>
      <c r="N34" s="37" t="e">
        <f aca="false">INDEX(WestBCArray,MATCH($A34,WestBCColumn,0),MATCH('[1]Macro Page'!$A$24,WestBCRow,0))+INDEX(ABArray,MATCH($A34,ABColumn,0),MATCH('[1]Macro Page'!$A$24,ABRow,0))+INDEX(EDArray,MATCH($A34,EDColumn,0),MATCH('[1]Macro Page'!$A$24,EDRow,0))+[1]Other!F30+INDEX(PowerArray,MATCH($A34,POwerColumn,0),MATCH('[1]Macro Page'!$A$24,POwerRow,0))</f>
        <v>#VALUE!</v>
      </c>
      <c r="O34" s="38" t="n">
        <f aca="false">INDEX([1]Mids!$A$7:$BH$271,MATCH($A34,[1]Mids!$A$7:$A$271,0),MATCH('[1]Macro Page'!$B$25,[1]Mids!$A$7:$XFD$7,0))</f>
        <v>-0.37</v>
      </c>
      <c r="P34" s="39"/>
      <c r="Q34" s="37" t="n">
        <f aca="false">INDEX(ABArray,MATCH($A34,ABColumn,0),MATCH('[1]Macro Page'!$B$110,ABRow,0))+INDEX(EDArray,MATCH($A34,EDColumn,0),MATCH('[1]Macro Page'!$B$110,EDRow,0))</f>
        <v>13.72</v>
      </c>
      <c r="R34" s="37" t="n">
        <f aca="false">INDEX(ABArray,MATCH($A34,ABColumn,0),MATCH('[1]Macro Page'!$B$111,ABRow,0))+INDEX(EDArray,MATCH($A34,EDColumn,0),MATCH('[1]Macro Page'!$B$111,EDRow,0))</f>
        <v>8.85</v>
      </c>
      <c r="S34" s="37" t="n">
        <f aca="false">INDEX(ABArray,MATCH($A34,ABColumn,0),MATCH('[1]Macro Page'!$B$112,ABRow,0))</f>
        <v>-25.72</v>
      </c>
      <c r="T34" s="37" t="n">
        <f aca="false">INDEX(ABArray,MATCH($A34,ABColumn,0),MATCH('[1]Macro Page'!$B$113,ABRow,0))</f>
        <v>0</v>
      </c>
      <c r="U34" s="37" t="n">
        <f aca="false">INDEX(ABArray,MATCH($A34,ABColumn,0),MATCH('[1]Macro Page'!$B$114,ABRow,0))+INDEX(EDArray,MATCH($A34,EDColumn,0),MATCH('[1]Macro Page'!$B$114,EDRow,0))</f>
        <v>-0.16</v>
      </c>
      <c r="V34" s="37" t="n">
        <f aca="false">INDEX(ABArray,MATCH($A34,ABColumn,0),MATCH('[1]Macro Page'!$B$115,ABRow,0))</f>
        <v>26.03</v>
      </c>
      <c r="W34" s="37" t="n">
        <f aca="false">INDEX(ABArray,MATCH($A34,ABColumn,0),MATCH('[1]Macro Page'!$B$116,ABRow,0))</f>
        <v>-27.99</v>
      </c>
      <c r="X34" s="37" t="n">
        <f aca="false">INDEX(ABArray,MATCH($A34,ABColumn,0),MATCH('[1]Macro Page'!$B$117,ABRow,0))</f>
        <v>180.04</v>
      </c>
      <c r="Y34" s="37" t="n">
        <f aca="false">INDEX(ABArray,MATCH($A34,ABColumn,0),MATCH('[1]Macro Page'!$B$109,ABRow,0))</f>
        <v>14.16</v>
      </c>
      <c r="Z34" s="37" t="n">
        <f aca="false">INDEX(ABArray,MATCH($A34,ABColumn,0),MATCH('[1]Macro Page'!$A$89,ABRow,0))+INDEX(EDArray,MATCH($A34,EDColumn,0),MATCH('[1]Macro Page'!$A$24,EDRow,0))+INDEX(ABArray,MATCH($A34,ABColumn,0),MATCH('[1]Macro Page'!$B$109,ABRow,0))</f>
        <v>15.1</v>
      </c>
      <c r="AA34" s="38" t="n">
        <f aca="false">INDEX([1]Mids!$A$7:$BH$271,MATCH($A34,[1]Mids!$A$7:$A$271,0),MATCH('[1]Macro Page'!$B$32,[1]Mids!$A$7:$XFD$7,0))</f>
        <v>0.06875</v>
      </c>
      <c r="AB34" s="39"/>
      <c r="AC34" s="37" t="n">
        <f aca="false">INDEX(ABArray,MATCH($A34,ABColumn,0),MATCH('[1]Macro Page'!$A$74,ABRow,0))</f>
        <v>-28.62</v>
      </c>
      <c r="AD34" s="38" t="n">
        <f aca="false">INDEX([1]Mids!$A$7:$BH$271,MATCH($A34,[1]Mids!$A$7:$A$271,0),MATCH('[1]Macro Page'!$B$42,[1]Mids!$A$7:$XFD$7,0))</f>
        <v>-0.1025</v>
      </c>
      <c r="AE34" s="39"/>
      <c r="AF34" s="37" t="n">
        <f aca="false">[1]Other!H30</f>
        <v>0</v>
      </c>
      <c r="AG34" s="38" t="n">
        <f aca="false">INDEX([1]Mids!$A$7:$BH$271,MATCH($A34,[1]Mids!$A$7:$A$271,0),MATCH('[1]Macro Page'!$B$28,[1]Mids!$A$7:$XFD$7,0))</f>
        <v>0.1325</v>
      </c>
      <c r="AH34" s="39"/>
      <c r="AI34" s="37" t="n">
        <f aca="false">[1]Other!G30</f>
        <v>0</v>
      </c>
      <c r="AJ34" s="38" t="n">
        <f aca="false">INDEX([1]Mids!$A$7:$BH$271,MATCH($A34,[1]Mids!$A$7:$A$271,0),MATCH('[1]Macro Page'!$B$63,[1]Mids!$A$7:$XFD$7,0))</f>
        <v>0.3225</v>
      </c>
      <c r="AK34" s="39"/>
      <c r="AL34" s="37" t="n">
        <f aca="false">[1]Other!K30</f>
        <v>0</v>
      </c>
      <c r="AM34" s="38"/>
      <c r="AN34" s="39"/>
      <c r="AO34" s="37" t="e">
        <f aca="false">INDEX(WestBCArray,MATCH($A34,WestBCColumn,0),MATCH('[1]Macro Page'!$B$73,WestBCRow,0))+INDEX(ABArray,MATCH($A34,ABColumn,0),MATCH('[1]Macro Page'!$B$73,ABRow,0))+[1]Other!I30</f>
        <v>#VALUE!</v>
      </c>
      <c r="AP34" s="38" t="n">
        <f aca="false">INDEX([1]Mids!$A$7:$BH$271,MATCH($A34,[1]Mids!$A$7:$A$271,0),MATCH('[1]Macro Page'!$B$27,[1]Mids!$A$7:$XFD$7,0))</f>
        <v>-0.303534322192752</v>
      </c>
      <c r="AQ34" s="39"/>
      <c r="AR34" s="29"/>
      <c r="AS34" s="37" t="e">
        <f aca="false">INDEX(WestBCArray,MATCH($A34,WestBCColumn,0),MATCH('[1]Macro Page'!$A$40,WestBCRow,0))+INDEX(ABArray,MATCH($A34,ABColumn,0),MATCH('[1]Macro Page'!$A$40,ABRow,0))+INDEX(EDArray,MATCH($A34,EDColumn,0),MATCH('[1]Macro Page'!$A$40,EDRow,0))+INDEX(PowerArray,MATCH($A34,POwerColumn,0),MATCH('[1]Macro Page'!$A$40,POwerRow,0))</f>
        <v>#VALUE!</v>
      </c>
      <c r="AT34" s="38" t="n">
        <f aca="false">INDEX([1]Mids!$A$7:$BH$271,MATCH($A34,[1]Mids!$A$7:$A$271,0),MATCH('[1]Macro Page'!$B$24,[1]Mids!$A$7:$XFD$7,0))</f>
        <v>2.945</v>
      </c>
      <c r="AU34" s="39"/>
      <c r="AV34" s="40" t="n">
        <f aca="false">INDEX(ABIndexArray,MATCH($A34,ABIndexColumn,0),MATCH('[1]Macro Page'!$A$90,ABIndexRow,0))+IF(ISERROR(INDEX(WestBCIndexArray,MATCH($A34,WestBCIndexColumn,0),MATCH('[1]Macro Page'!$A$90,WestBCIndexRow,0))),0,INDEX(WestBCIndexArray,MATCH($A34,WestBCIndexColumn,0),MATCH('[1]Macro Page'!$A$90,WestBCIndexRow,0)))+IF(ISERROR(VLOOKUP($A34,'[1]Op Index'!$A$15:$B$26,2,FALSE())),0,VLOOKUP($A34,'[1]Op Index'!$A$15:$B$26,2,FALSE()))+INDEX(EDIdxArray,MATCH($A34,EDIdxColumn,0),MATCH('[1]Macro Page'!$A$90,EDIdxRow,0))</f>
        <v>-57.81</v>
      </c>
      <c r="AW34" s="40" t="n">
        <f aca="false">INDEX(ABIndexArray,MATCH($A34,ABIndexColumn,0),MATCH('[1]Macro Page'!$A$91,ABIndexRow,0))+INDEX(EDIdxArray,MATCH($A34,EDIdxColumn,0),MATCH('[1]Macro Page'!$A$91,EDIdxRow,0))</f>
        <v>32.99</v>
      </c>
      <c r="AX34" s="40" t="n">
        <f aca="false">IF(ISERROR(INDEX(WestBCIndexArray,MATCH($A34,WestBCIndexColumn,0),MATCH('[1]Macro Page'!$A$72,WestBCIndexRow,0))),0,INDEX(WestBCIndexArray,MATCH($A34,WestBCIndexColumn,0),MATCH('[1]Macro Page'!$A$72,WestBCIndexRow,0)))+INDEX(ABIndexArray,MATCH($A34,ABIndexColumn,0),MATCH('[1]Macro Page'!$A$34,ABIndexRow,0))</f>
        <v>4.2</v>
      </c>
      <c r="AY34" s="40" t="n">
        <f aca="false">IF(ISERROR(INDEX(WestBCIndexArray,MATCH($A34,WestBCIndexColumn,0),MATCH('[1]Macro Page'!$A$81,WestBCIndexRow,0))),0,INDEX(WestBCIndexArray,MATCH($A34,WestBCIndexColumn,0),MATCH('[1]Macro Page'!$A$81,WestBCIndexRow,0)))</f>
        <v>0</v>
      </c>
      <c r="BA34" s="31"/>
      <c r="BB34" s="41" t="n">
        <v>38078</v>
      </c>
      <c r="BC34" s="40" t="n">
        <f aca="false">INDEX(ABArray,MATCH($A34,ABColumn,0),MATCH('[1]Macro Page'!$A$48,ABRow,0))</f>
        <v>-167.31</v>
      </c>
      <c r="BD34" s="40" t="n">
        <f aca="false">INDEX(ABArray,MATCH($A34,ABColumn,0),MATCH('[1]Macro Page'!$A$49,ABRow,0))</f>
        <v>2.68</v>
      </c>
      <c r="BE34" s="40" t="n">
        <f aca="false">INDEX(ABArray,MATCH($A34,ABColumn,0),MATCH('[1]Macro Page'!$A$51,ABRow,0))</f>
        <v>-74.52</v>
      </c>
      <c r="BF34" s="40" t="n">
        <f aca="false">SUM(BC34:BE34)</f>
        <v>-239.15</v>
      </c>
      <c r="BG34" s="29"/>
      <c r="BH34" s="40" t="n">
        <f aca="false">INDEX(ABArray,MATCH($A34,ABColumn,0),MATCH('[1]Macro Page'!$A$47,ABRow,0))</f>
        <v>-169.24</v>
      </c>
      <c r="BI34" s="40" t="e">
        <f aca="false">INDEX(ABArray,MATCH($A34,ABColumn,0),MATCH('[1]Macro Page'!$A$56,ABRow,0))</f>
        <v>#N/A</v>
      </c>
      <c r="BJ34" s="40" t="n">
        <f aca="false">INDEX(ABArray,MATCH($A34,ABColumn,0),MATCH('[1]Macro Page'!$A$58,ABRow,0))</f>
        <v>-1.18</v>
      </c>
      <c r="BK34" s="40" t="n">
        <f aca="false">INDEX(ABArray,MATCH($A34,ABColumn,0),MATCH('[1]Macro Page'!$A$59,ABRow,0))</f>
        <v>-4.2</v>
      </c>
      <c r="BL34" s="40" t="n">
        <f aca="false">INDEX(ABArray,MATCH($A34,ABColumn,0),MATCH('[1]Macro Page'!$A$55,ABRow,0))</f>
        <v>19.77</v>
      </c>
      <c r="BM34" s="40" t="n">
        <f aca="false">INDEX(ABArray,MATCH($A34,ABColumn,0),MATCH('[1]Macro Page'!$A$53,ABRow,0))</f>
        <v>-10.67</v>
      </c>
    </row>
    <row r="35" customFormat="false" ht="12.75" hidden="false" customHeight="false" outlineLevel="0" collapsed="false">
      <c r="A35" s="48" t="n">
        <v>38108</v>
      </c>
      <c r="B35" s="26" t="e">
        <f aca="false">INDEX(WestBCArray,MATCH($A35,WestBCColumn,0),MATCH('[1]Macro Page'!$A$34,WestBCRow,0))+INDEX(ABArray,MATCH($A35,ABColumn,0),MATCH('[1]Macro Page'!$A$34,ABRow,0))+[1]Other!B31</f>
        <v>#VALUE!</v>
      </c>
      <c r="C35" s="27" t="n">
        <f aca="false">INDEX([1]Mids!$A$7:$BH$271,MATCH($A35,[1]Mids!$A$7:$A$271,0),MATCH('[1]Macro Page'!$B$37,[1]Mids!$A$7:$XFD$7,0))</f>
        <v>-0.3</v>
      </c>
      <c r="D35" s="28"/>
      <c r="E35" s="26" t="e">
        <f aca="false">INDEX(WestBCArray,MATCH($A35,WestBCColumn,0),MATCH('[1]Macro Page'!$A$88,WestBCRow,0))+INDEX(ABArray,MATCH($A35,ABColumn,0),MATCH('[1]Macro Page'!$A$88,ABRow,0))+[1]Other!C31</f>
        <v>#VALUE!</v>
      </c>
      <c r="F35" s="27" t="n">
        <f aca="false">INDEX([1]Mids!$A$7:$BH$271,MATCH($A35,[1]Mids!$A$7:$A$271,0),MATCH('[1]Macro Page'!$B$36,[1]Mids!$A$7:$XFD$7,0))</f>
        <v>0.05</v>
      </c>
      <c r="G35" s="28"/>
      <c r="H35" s="26" t="e">
        <f aca="false">INDEX(ABArray,MATCH($A35,ABColumn,0),MATCH('[1]Macro Page'!$A$42,ABRow,0))+INDEX(WestBCArray,MATCH($A35,WestBCColumn,0),MATCH('[1]Macro Page'!$A$42,WestBCRow,0))+[1]Other!D31</f>
        <v>#VALUE!</v>
      </c>
      <c r="I35" s="27" t="n">
        <f aca="false">INDEX([1]Mids!$A$7:$BH$271,MATCH($A35,[1]Mids!$A$7:$A$271,0),MATCH('[1]Macro Page'!$B$39,[1]Mids!$A$7:$XFD$7,0))</f>
        <v>0.105</v>
      </c>
      <c r="J35" s="28"/>
      <c r="K35" s="26" t="n">
        <f aca="false">IF(ISERROR(INDEX(WestBCArray,MATCH($A35,WestBCColumn,0),MATCH('[1]Macro Page'!$A$35,WestBCRow,0))),0,INDEX(WestBCArray,MATCH($A35,WestBCColumn,0),MATCH('[1]Macro Page'!$A$35,WestBCRow,0)))+IF(ISERROR(INDEX(ABArray,MATCH($A35,ABColumn,0),MATCH('[1]Macro Page'!$A$35,ABRow,0))),0,INDEX(ABArray,MATCH($A35,ABColumn,0),MATCH('[1]Macro Page'!$A$35,ABRow,0)))+[1]Other!E31</f>
        <v>0</v>
      </c>
      <c r="L35" s="27" t="n">
        <f aca="false">INDEX([1]Mids!$A$7:$BH$271,MATCH($A35,[1]Mids!$A$7:$A$271,0),MATCH('[1]Macro Page'!$B$35,[1]Mids!$A$7:$XFD$7,0))</f>
        <v>-0.33</v>
      </c>
      <c r="M35" s="28"/>
      <c r="N35" s="26" t="e">
        <f aca="false">INDEX(WestBCArray,MATCH($A35,WestBCColumn,0),MATCH('[1]Macro Page'!$A$24,WestBCRow,0))+INDEX(ABArray,MATCH($A35,ABColumn,0),MATCH('[1]Macro Page'!$A$24,ABRow,0))+INDEX(EDArray,MATCH($A35,EDColumn,0),MATCH('[1]Macro Page'!$A$24,EDRow,0))+[1]Other!F31+INDEX(PowerArray,MATCH($A35,POwerColumn,0),MATCH('[1]Macro Page'!$A$24,POwerRow,0))</f>
        <v>#VALUE!</v>
      </c>
      <c r="O35" s="27" t="n">
        <f aca="false">INDEX([1]Mids!$A$7:$BH$271,MATCH($A35,[1]Mids!$A$7:$A$271,0),MATCH('[1]Macro Page'!$B$25,[1]Mids!$A$7:$XFD$7,0))</f>
        <v>-0.37</v>
      </c>
      <c r="P35" s="28"/>
      <c r="Q35" s="26" t="n">
        <f aca="false">INDEX(ABArray,MATCH($A35,ABColumn,0),MATCH('[1]Macro Page'!$B$110,ABRow,0))+INDEX(EDArray,MATCH($A35,EDColumn,0),MATCH('[1]Macro Page'!$B$110,EDRow,0))</f>
        <v>14.13</v>
      </c>
      <c r="R35" s="26" t="n">
        <f aca="false">INDEX(ABArray,MATCH($A35,ABColumn,0),MATCH('[1]Macro Page'!$B$111,ABRow,0))+INDEX(EDArray,MATCH($A35,EDColumn,0),MATCH('[1]Macro Page'!$B$111,EDRow,0))</f>
        <v>9.11</v>
      </c>
      <c r="S35" s="26" t="n">
        <f aca="false">INDEX(ABArray,MATCH($A35,ABColumn,0),MATCH('[1]Macro Page'!$B$112,ABRow,0))</f>
        <v>-26.47</v>
      </c>
      <c r="T35" s="26" t="n">
        <f aca="false">INDEX(ABArray,MATCH($A35,ABColumn,0),MATCH('[1]Macro Page'!$B$113,ABRow,0))</f>
        <v>0</v>
      </c>
      <c r="U35" s="26" t="n">
        <f aca="false">INDEX(ABArray,MATCH($A35,ABColumn,0),MATCH('[1]Macro Page'!$B$114,ABRow,0))+INDEX(EDArray,MATCH($A35,EDColumn,0),MATCH('[1]Macro Page'!$B$114,EDRow,0))</f>
        <v>-0.17</v>
      </c>
      <c r="V35" s="26" t="n">
        <f aca="false">INDEX(ABArray,MATCH($A35,ABColumn,0),MATCH('[1]Macro Page'!$B$115,ABRow,0))</f>
        <v>26.79</v>
      </c>
      <c r="W35" s="26" t="n">
        <f aca="false">INDEX(ABArray,MATCH($A35,ABColumn,0),MATCH('[1]Macro Page'!$B$116,ABRow,0))</f>
        <v>-28.81</v>
      </c>
      <c r="X35" s="26" t="n">
        <f aca="false">INDEX(ABArray,MATCH($A35,ABColumn,0),MATCH('[1]Macro Page'!$B$117,ABRow,0))</f>
        <v>185.3</v>
      </c>
      <c r="Y35" s="26" t="n">
        <f aca="false">INDEX(ABArray,MATCH($A35,ABColumn,0),MATCH('[1]Macro Page'!$B$109,ABRow,0))</f>
        <v>14.58</v>
      </c>
      <c r="Z35" s="26" t="n">
        <f aca="false">INDEX(ABArray,MATCH($A35,ABColumn,0),MATCH('[1]Macro Page'!$A$89,ABRow,0))+INDEX(EDArray,MATCH($A35,EDColumn,0),MATCH('[1]Macro Page'!$A$24,EDRow,0))+INDEX(ABArray,MATCH($A35,ABColumn,0),MATCH('[1]Macro Page'!$B$109,ABRow,0))</f>
        <v>16.03</v>
      </c>
      <c r="AA35" s="27" t="n">
        <f aca="false">INDEX([1]Mids!$A$7:$BH$271,MATCH($A35,[1]Mids!$A$7:$A$271,0),MATCH('[1]Macro Page'!$B$32,[1]Mids!$A$7:$XFD$7,0))</f>
        <v>0.06875</v>
      </c>
      <c r="AB35" s="28"/>
      <c r="AC35" s="26" t="n">
        <f aca="false">INDEX(ABArray,MATCH($A35,ABColumn,0),MATCH('[1]Macro Page'!$A$74,ABRow,0))</f>
        <v>-29.46</v>
      </c>
      <c r="AD35" s="27" t="n">
        <f aca="false">INDEX([1]Mids!$A$7:$BH$271,MATCH($A35,[1]Mids!$A$7:$A$271,0),MATCH('[1]Macro Page'!$B$42,[1]Mids!$A$7:$XFD$7,0))</f>
        <v>-0.1025</v>
      </c>
      <c r="AE35" s="28"/>
      <c r="AF35" s="26" t="n">
        <f aca="false">[1]Other!H31</f>
        <v>0</v>
      </c>
      <c r="AG35" s="27" t="n">
        <f aca="false">INDEX([1]Mids!$A$7:$BH$271,MATCH($A35,[1]Mids!$A$7:$A$271,0),MATCH('[1]Macro Page'!$B$28,[1]Mids!$A$7:$XFD$7,0))</f>
        <v>0.1325</v>
      </c>
      <c r="AH35" s="28"/>
      <c r="AI35" s="26" t="n">
        <f aca="false">[1]Other!G31</f>
        <v>0</v>
      </c>
      <c r="AJ35" s="27" t="n">
        <f aca="false">INDEX([1]Mids!$A$7:$BH$271,MATCH($A35,[1]Mids!$A$7:$A$271,0),MATCH('[1]Macro Page'!$B$63,[1]Mids!$A$7:$XFD$7,0))</f>
        <v>0.3225</v>
      </c>
      <c r="AK35" s="28"/>
      <c r="AL35" s="26" t="n">
        <f aca="false">[1]Other!K31</f>
        <v>0</v>
      </c>
      <c r="AM35" s="27"/>
      <c r="AN35" s="28"/>
      <c r="AO35" s="26" t="e">
        <f aca="false">INDEX(WestBCArray,MATCH($A35,WestBCColumn,0),MATCH('[1]Macro Page'!$B$73,WestBCRow,0))+INDEX(ABArray,MATCH($A35,ABColumn,0),MATCH('[1]Macro Page'!$B$73,ABRow,0))+[1]Other!I31</f>
        <v>#VALUE!</v>
      </c>
      <c r="AP35" s="27" t="n">
        <f aca="false">INDEX([1]Mids!$A$7:$BH$271,MATCH($A35,[1]Mids!$A$7:$A$271,0),MATCH('[1]Macro Page'!$B$27,[1]Mids!$A$7:$XFD$7,0))</f>
        <v>-0.303509303232685</v>
      </c>
      <c r="AQ35" s="28"/>
      <c r="AR35" s="29"/>
      <c r="AS35" s="26" t="e">
        <f aca="false">INDEX(WestBCArray,MATCH($A35,WestBCColumn,0),MATCH('[1]Macro Page'!$A$40,WestBCRow,0))+INDEX(ABArray,MATCH($A35,ABColumn,0),MATCH('[1]Macro Page'!$A$40,ABRow,0))+INDEX(EDArray,MATCH($A35,EDColumn,0),MATCH('[1]Macro Page'!$A$40,EDRow,0))+INDEX(PowerArray,MATCH($A35,POwerColumn,0),MATCH('[1]Macro Page'!$A$40,POwerRow,0))</f>
        <v>#VALUE!</v>
      </c>
      <c r="AT35" s="27" t="n">
        <f aca="false">INDEX([1]Mids!$A$7:$BH$271,MATCH($A35,[1]Mids!$A$7:$A$271,0),MATCH('[1]Macro Page'!$B$24,[1]Mids!$A$7:$XFD$7,0))</f>
        <v>2.956</v>
      </c>
      <c r="AU35" s="28"/>
      <c r="AV35" s="30" t="n">
        <f aca="false">INDEX(ABIndexArray,MATCH($A35,ABIndexColumn,0),MATCH('[1]Macro Page'!$A$90,ABIndexRow,0))+IF(ISERROR(INDEX(WestBCIndexArray,MATCH($A35,WestBCIndexColumn,0),MATCH('[1]Macro Page'!$A$90,WestBCIndexRow,0))),0,INDEX(WestBCIndexArray,MATCH($A35,WestBCIndexColumn,0),MATCH('[1]Macro Page'!$A$90,WestBCIndexRow,0)))+IF(ISERROR(VLOOKUP($A35,'[1]Op Index'!$A$15:$B$26,2,FALSE())),0,VLOOKUP($A35,'[1]Op Index'!$A$15:$B$26,2,FALSE()))+INDEX(EDIdxArray,MATCH($A35,EDIdxColumn,0),MATCH('[1]Macro Page'!$A$90,EDIdxRow,0))</f>
        <v>-59.06</v>
      </c>
      <c r="AW35" s="30" t="n">
        <f aca="false">INDEX(ABIndexArray,MATCH($A35,ABIndexColumn,0),MATCH('[1]Macro Page'!$A$91,ABIndexRow,0))+INDEX(EDIdxArray,MATCH($A35,EDIdxColumn,0),MATCH('[1]Macro Page'!$A$91,EDIdxRow,0))</f>
        <v>33.96</v>
      </c>
      <c r="AX35" s="30" t="n">
        <f aca="false">IF(ISERROR(INDEX(WestBCIndexArray,MATCH($A35,WestBCIndexColumn,0),MATCH('[1]Macro Page'!$A$72,WestBCIndexRow,0))),0,INDEX(WestBCIndexArray,MATCH($A35,WestBCIndexColumn,0),MATCH('[1]Macro Page'!$A$72,WestBCIndexRow,0)))+INDEX(ABIndexArray,MATCH($A35,ABIndexColumn,0),MATCH('[1]Macro Page'!$A$34,ABIndexRow,0))</f>
        <v>4.32</v>
      </c>
      <c r="AY35" s="30" t="n">
        <f aca="false">IF(ISERROR(INDEX(WestBCIndexArray,MATCH($A35,WestBCIndexColumn,0),MATCH('[1]Macro Page'!$A$81,WestBCIndexRow,0))),0,INDEX(WestBCIndexArray,MATCH($A35,WestBCIndexColumn,0),MATCH('[1]Macro Page'!$A$81,WestBCIndexRow,0)))</f>
        <v>0</v>
      </c>
      <c r="BA35" s="31"/>
      <c r="BB35" s="32" t="n">
        <v>38108</v>
      </c>
      <c r="BC35" s="30" t="n">
        <f aca="false">INDEX(ABArray,MATCH($A35,ABColumn,0),MATCH('[1]Macro Page'!$A$48,ABRow,0))</f>
        <v>-172.2</v>
      </c>
      <c r="BD35" s="30" t="n">
        <f aca="false">INDEX(ABArray,MATCH($A35,ABColumn,0),MATCH('[1]Macro Page'!$A$49,ABRow,0))</f>
        <v>2.75</v>
      </c>
      <c r="BE35" s="30" t="n">
        <f aca="false">INDEX(ABArray,MATCH($A35,ABColumn,0),MATCH('[1]Macro Page'!$A$51,ABRow,0))</f>
        <v>-76.69</v>
      </c>
      <c r="BF35" s="30" t="n">
        <f aca="false">SUM(BC35:BE35)</f>
        <v>-246.14</v>
      </c>
      <c r="BG35" s="29"/>
      <c r="BH35" s="30" t="n">
        <f aca="false">INDEX(ABArray,MATCH($A35,ABColumn,0),MATCH('[1]Macro Page'!$A$47,ABRow,0))</f>
        <v>-174.18</v>
      </c>
      <c r="BI35" s="30" t="e">
        <f aca="false">INDEX(ABArray,MATCH($A35,ABColumn,0),MATCH('[1]Macro Page'!$A$56,ABRow,0))</f>
        <v>#N/A</v>
      </c>
      <c r="BJ35" s="30" t="n">
        <f aca="false">INDEX(ABArray,MATCH($A35,ABColumn,0),MATCH('[1]Macro Page'!$A$58,ABRow,0))</f>
        <v>-1.22</v>
      </c>
      <c r="BK35" s="30" t="n">
        <f aca="false">INDEX(ABArray,MATCH($A35,ABColumn,0),MATCH('[1]Macro Page'!$A$59,ABRow,0))</f>
        <v>-4.32</v>
      </c>
      <c r="BL35" s="30" t="n">
        <f aca="false">INDEX(ABArray,MATCH($A35,ABColumn,0),MATCH('[1]Macro Page'!$A$55,ABRow,0))</f>
        <v>20.35</v>
      </c>
      <c r="BM35" s="30" t="n">
        <f aca="false">INDEX(ABArray,MATCH($A35,ABColumn,0),MATCH('[1]Macro Page'!$A$53,ABRow,0))</f>
        <v>-10.98</v>
      </c>
    </row>
    <row r="36" customFormat="false" ht="12.75" hidden="false" customHeight="false" outlineLevel="0" collapsed="false">
      <c r="A36" s="48" t="n">
        <v>38139</v>
      </c>
      <c r="B36" s="26" t="e">
        <f aca="false">INDEX(WestBCArray,MATCH($A36,WestBCColumn,0),MATCH('[1]Macro Page'!$A$34,WestBCRow,0))+INDEX(ABArray,MATCH($A36,ABColumn,0),MATCH('[1]Macro Page'!$A$34,ABRow,0))+[1]Other!B32</f>
        <v>#VALUE!</v>
      </c>
      <c r="C36" s="27" t="n">
        <f aca="false">INDEX([1]Mids!$A$7:$BH$271,MATCH($A36,[1]Mids!$A$7:$A$271,0),MATCH('[1]Macro Page'!$B$37,[1]Mids!$A$7:$XFD$7,0))</f>
        <v>-0.3</v>
      </c>
      <c r="D36" s="28"/>
      <c r="E36" s="26" t="e">
        <f aca="false">INDEX(WestBCArray,MATCH($A36,WestBCColumn,0),MATCH('[1]Macro Page'!$A$88,WestBCRow,0))+INDEX(ABArray,MATCH($A36,ABColumn,0),MATCH('[1]Macro Page'!$A$88,ABRow,0))+[1]Other!C32</f>
        <v>#VALUE!</v>
      </c>
      <c r="F36" s="27" t="n">
        <f aca="false">INDEX([1]Mids!$A$7:$BH$271,MATCH($A36,[1]Mids!$A$7:$A$271,0),MATCH('[1]Macro Page'!$B$36,[1]Mids!$A$7:$XFD$7,0))</f>
        <v>0.05</v>
      </c>
      <c r="G36" s="28"/>
      <c r="H36" s="26" t="e">
        <f aca="false">INDEX(ABArray,MATCH($A36,ABColumn,0),MATCH('[1]Macro Page'!$A$42,ABRow,0))+INDEX(WestBCArray,MATCH($A36,WestBCColumn,0),MATCH('[1]Macro Page'!$A$42,WestBCRow,0))+[1]Other!D32</f>
        <v>#VALUE!</v>
      </c>
      <c r="I36" s="27" t="n">
        <f aca="false">INDEX([1]Mids!$A$7:$BH$271,MATCH($A36,[1]Mids!$A$7:$A$271,0),MATCH('[1]Macro Page'!$B$39,[1]Mids!$A$7:$XFD$7,0))</f>
        <v>0.105</v>
      </c>
      <c r="J36" s="28"/>
      <c r="K36" s="26" t="n">
        <f aca="false">IF(ISERROR(INDEX(WestBCArray,MATCH($A36,WestBCColumn,0),MATCH('[1]Macro Page'!$A$35,WestBCRow,0))),0,INDEX(WestBCArray,MATCH($A36,WestBCColumn,0),MATCH('[1]Macro Page'!$A$35,WestBCRow,0)))+IF(ISERROR(INDEX(ABArray,MATCH($A36,ABColumn,0),MATCH('[1]Macro Page'!$A$35,ABRow,0))),0,INDEX(ABArray,MATCH($A36,ABColumn,0),MATCH('[1]Macro Page'!$A$35,ABRow,0)))+[1]Other!E32</f>
        <v>0</v>
      </c>
      <c r="L36" s="27" t="n">
        <f aca="false">INDEX([1]Mids!$A$7:$BH$271,MATCH($A36,[1]Mids!$A$7:$A$271,0),MATCH('[1]Macro Page'!$B$35,[1]Mids!$A$7:$XFD$7,0))</f>
        <v>-0.33</v>
      </c>
      <c r="M36" s="28"/>
      <c r="N36" s="26" t="e">
        <f aca="false">INDEX(WestBCArray,MATCH($A36,WestBCColumn,0),MATCH('[1]Macro Page'!$A$24,WestBCRow,0))+INDEX(ABArray,MATCH($A36,ABColumn,0),MATCH('[1]Macro Page'!$A$24,ABRow,0))+INDEX(EDArray,MATCH($A36,EDColumn,0),MATCH('[1]Macro Page'!$A$24,EDRow,0))+[1]Other!F32+INDEX(PowerArray,MATCH($A36,POwerColumn,0),MATCH('[1]Macro Page'!$A$24,POwerRow,0))</f>
        <v>#VALUE!</v>
      </c>
      <c r="O36" s="27" t="n">
        <f aca="false">INDEX([1]Mids!$A$7:$BH$271,MATCH($A36,[1]Mids!$A$7:$A$271,0),MATCH('[1]Macro Page'!$B$25,[1]Mids!$A$7:$XFD$7,0))</f>
        <v>-0.37</v>
      </c>
      <c r="P36" s="28"/>
      <c r="Q36" s="26" t="n">
        <f aca="false">INDEX(ABArray,MATCH($A36,ABColumn,0),MATCH('[1]Macro Page'!$B$110,ABRow,0))+INDEX(EDArray,MATCH($A36,EDColumn,0),MATCH('[1]Macro Page'!$B$110,EDRow,0))</f>
        <v>13.62</v>
      </c>
      <c r="R36" s="26" t="n">
        <f aca="false">INDEX(ABArray,MATCH($A36,ABColumn,0),MATCH('[1]Macro Page'!$B$111,ABRow,0))+INDEX(EDArray,MATCH($A36,EDColumn,0),MATCH('[1]Macro Page'!$B$111,EDRow,0))</f>
        <v>8.78</v>
      </c>
      <c r="S36" s="26" t="n">
        <f aca="false">INDEX(ABArray,MATCH($A36,ABColumn,0),MATCH('[1]Macro Page'!$B$112,ABRow,0))</f>
        <v>-25.51</v>
      </c>
      <c r="T36" s="26" t="n">
        <f aca="false">INDEX(ABArray,MATCH($A36,ABColumn,0),MATCH('[1]Macro Page'!$B$113,ABRow,0))</f>
        <v>0</v>
      </c>
      <c r="U36" s="26" t="n">
        <f aca="false">INDEX(ABArray,MATCH($A36,ABColumn,0),MATCH('[1]Macro Page'!$B$114,ABRow,0))+INDEX(EDArray,MATCH($A36,EDColumn,0),MATCH('[1]Macro Page'!$B$114,EDRow,0))</f>
        <v>-0.16</v>
      </c>
      <c r="V36" s="26" t="n">
        <f aca="false">INDEX(ABArray,MATCH($A36,ABColumn,0),MATCH('[1]Macro Page'!$B$115,ABRow,0))</f>
        <v>25.82</v>
      </c>
      <c r="W36" s="26" t="n">
        <f aca="false">INDEX(ABArray,MATCH($A36,ABColumn,0),MATCH('[1]Macro Page'!$B$116,ABRow,0))</f>
        <v>-27.76</v>
      </c>
      <c r="X36" s="26" t="n">
        <f aca="false">INDEX(ABArray,MATCH($A36,ABColumn,0),MATCH('[1]Macro Page'!$B$117,ABRow,0))</f>
        <v>178.57</v>
      </c>
      <c r="Y36" s="26" t="n">
        <f aca="false">INDEX(ABArray,MATCH($A36,ABColumn,0),MATCH('[1]Macro Page'!$B$109,ABRow,0))</f>
        <v>14.05</v>
      </c>
      <c r="Z36" s="26" t="n">
        <f aca="false">INDEX(ABArray,MATCH($A36,ABColumn,0),MATCH('[1]Macro Page'!$A$89,ABRow,0))+INDEX(EDArray,MATCH($A36,EDColumn,0),MATCH('[1]Macro Page'!$A$24,EDRow,0))+INDEX(ABArray,MATCH($A36,ABColumn,0),MATCH('[1]Macro Page'!$B$109,ABRow,0))</f>
        <v>15.73</v>
      </c>
      <c r="AA36" s="27" t="n">
        <f aca="false">INDEX([1]Mids!$A$7:$BH$271,MATCH($A36,[1]Mids!$A$7:$A$271,0),MATCH('[1]Macro Page'!$B$32,[1]Mids!$A$7:$XFD$7,0))</f>
        <v>0.06875</v>
      </c>
      <c r="AB36" s="28"/>
      <c r="AC36" s="26" t="n">
        <f aca="false">INDEX(ABArray,MATCH($A36,ABColumn,0),MATCH('[1]Macro Page'!$A$74,ABRow,0))</f>
        <v>-28.39</v>
      </c>
      <c r="AD36" s="27" t="n">
        <f aca="false">INDEX([1]Mids!$A$7:$BH$271,MATCH($A36,[1]Mids!$A$7:$A$271,0),MATCH('[1]Macro Page'!$B$42,[1]Mids!$A$7:$XFD$7,0))</f>
        <v>-0.1025</v>
      </c>
      <c r="AE36" s="28"/>
      <c r="AF36" s="26" t="n">
        <f aca="false">[1]Other!H32</f>
        <v>0</v>
      </c>
      <c r="AG36" s="27" t="n">
        <f aca="false">INDEX([1]Mids!$A$7:$BH$271,MATCH($A36,[1]Mids!$A$7:$A$271,0),MATCH('[1]Macro Page'!$B$28,[1]Mids!$A$7:$XFD$7,0))</f>
        <v>0.1325</v>
      </c>
      <c r="AH36" s="28"/>
      <c r="AI36" s="26" t="n">
        <f aca="false">[1]Other!G32</f>
        <v>0</v>
      </c>
      <c r="AJ36" s="27" t="n">
        <f aca="false">INDEX([1]Mids!$A$7:$BH$271,MATCH($A36,[1]Mids!$A$7:$A$271,0),MATCH('[1]Macro Page'!$B$63,[1]Mids!$A$7:$XFD$7,0))</f>
        <v>0.3225</v>
      </c>
      <c r="AK36" s="28"/>
      <c r="AL36" s="26" t="n">
        <f aca="false">[1]Other!K32</f>
        <v>0</v>
      </c>
      <c r="AM36" s="27"/>
      <c r="AN36" s="28"/>
      <c r="AO36" s="26" t="e">
        <f aca="false">INDEX(WestBCArray,MATCH($A36,WestBCColumn,0),MATCH('[1]Macro Page'!$B$73,WestBCRow,0))+INDEX(ABArray,MATCH($A36,ABColumn,0),MATCH('[1]Macro Page'!$B$73,ABRow,0))+[1]Other!I32</f>
        <v>#VALUE!</v>
      </c>
      <c r="AP36" s="27" t="n">
        <f aca="false">INDEX([1]Mids!$A$7:$BH$271,MATCH($A36,[1]Mids!$A$7:$A$271,0),MATCH('[1]Macro Page'!$B$27,[1]Mids!$A$7:$XFD$7,0))</f>
        <v>-0.303482411246939</v>
      </c>
      <c r="AQ36" s="28"/>
      <c r="AR36" s="29"/>
      <c r="AS36" s="26" t="e">
        <f aca="false">INDEX(WestBCArray,MATCH($A36,WestBCColumn,0),MATCH('[1]Macro Page'!$A$40,WestBCRow,0))+INDEX(ABArray,MATCH($A36,ABColumn,0),MATCH('[1]Macro Page'!$A$40,ABRow,0))+INDEX(EDArray,MATCH($A36,EDColumn,0),MATCH('[1]Macro Page'!$A$40,EDRow,0))+INDEX(PowerArray,MATCH($A36,POwerColumn,0),MATCH('[1]Macro Page'!$A$40,POwerRow,0))</f>
        <v>#VALUE!</v>
      </c>
      <c r="AT36" s="27" t="n">
        <f aca="false">INDEX([1]Mids!$A$7:$BH$271,MATCH($A36,[1]Mids!$A$7:$A$271,0),MATCH('[1]Macro Page'!$B$24,[1]Mids!$A$7:$XFD$7,0))</f>
        <v>3.006</v>
      </c>
      <c r="AU36" s="28"/>
      <c r="AV36" s="30" t="n">
        <f aca="false">INDEX(ABIndexArray,MATCH($A36,ABIndexColumn,0),MATCH('[1]Macro Page'!$A$90,ABIndexRow,0))+IF(ISERROR(INDEX(WestBCIndexArray,MATCH($A36,WestBCIndexColumn,0),MATCH('[1]Macro Page'!$A$90,WestBCIndexRow,0))),0,INDEX(WestBCIndexArray,MATCH($A36,WestBCIndexColumn,0),MATCH('[1]Macro Page'!$A$90,WestBCIndexRow,0)))+IF(ISERROR(VLOOKUP($A36,'[1]Op Index'!$A$15:$B$26,2,FALSE())),0,VLOOKUP($A36,'[1]Op Index'!$A$15:$B$26,2,FALSE()))+INDEX(EDIdxArray,MATCH($A36,EDIdxColumn,0),MATCH('[1]Macro Page'!$A$90,EDIdxRow,0))</f>
        <v>-56.47</v>
      </c>
      <c r="AW36" s="30" t="n">
        <f aca="false">INDEX(ABIndexArray,MATCH($A36,ABIndexColumn,0),MATCH('[1]Macro Page'!$A$91,ABIndexRow,0))+INDEX(EDIdxArray,MATCH($A36,EDIdxColumn,0),MATCH('[1]Macro Page'!$A$91,EDIdxRow,0))</f>
        <v>32.73</v>
      </c>
      <c r="AX36" s="30" t="n">
        <f aca="false">IF(ISERROR(INDEX(WestBCIndexArray,MATCH($A36,WestBCIndexColumn,0),MATCH('[1]Macro Page'!$A$72,WestBCIndexRow,0))),0,INDEX(WestBCIndexArray,MATCH($A36,WestBCIndexColumn,0),MATCH('[1]Macro Page'!$A$72,WestBCIndexRow,0)))+INDEX(ABIndexArray,MATCH($A36,ABIndexColumn,0),MATCH('[1]Macro Page'!$A$34,ABIndexRow,0))</f>
        <v>4.16</v>
      </c>
      <c r="AY36" s="30" t="n">
        <f aca="false">IF(ISERROR(INDEX(WestBCIndexArray,MATCH($A36,WestBCIndexColumn,0),MATCH('[1]Macro Page'!$A$81,WestBCIndexRow,0))),0,INDEX(WestBCIndexArray,MATCH($A36,WestBCIndexColumn,0),MATCH('[1]Macro Page'!$A$81,WestBCIndexRow,0)))</f>
        <v>0</v>
      </c>
      <c r="BA36" s="31"/>
      <c r="BB36" s="32" t="n">
        <v>38139</v>
      </c>
      <c r="BC36" s="30" t="n">
        <f aca="false">INDEX(ABArray,MATCH($A36,ABColumn,0),MATCH('[1]Macro Page'!$A$48,ABRow,0))</f>
        <v>-165.95</v>
      </c>
      <c r="BD36" s="30" t="n">
        <f aca="false">INDEX(ABArray,MATCH($A36,ABColumn,0),MATCH('[1]Macro Page'!$A$49,ABRow,0))</f>
        <v>2.65</v>
      </c>
      <c r="BE36" s="30" t="n">
        <f aca="false">INDEX(ABArray,MATCH($A36,ABColumn,0),MATCH('[1]Macro Page'!$A$51,ABRow,0))</f>
        <v>-73.91</v>
      </c>
      <c r="BF36" s="30" t="n">
        <f aca="false">SUM(BC36:BE36)</f>
        <v>-237.21</v>
      </c>
      <c r="BG36" s="29"/>
      <c r="BH36" s="30" t="n">
        <f aca="false">INDEX(ABArray,MATCH($A36,ABColumn,0),MATCH('[1]Macro Page'!$A$47,ABRow,0))</f>
        <v>-167.86</v>
      </c>
      <c r="BI36" s="30" t="e">
        <f aca="false">INDEX(ABArray,MATCH($A36,ABColumn,0),MATCH('[1]Macro Page'!$A$56,ABRow,0))</f>
        <v>#N/A</v>
      </c>
      <c r="BJ36" s="30" t="n">
        <f aca="false">INDEX(ABArray,MATCH($A36,ABColumn,0),MATCH('[1]Macro Page'!$A$58,ABRow,0))</f>
        <v>-1.17</v>
      </c>
      <c r="BK36" s="30" t="n">
        <f aca="false">INDEX(ABArray,MATCH($A36,ABColumn,0),MATCH('[1]Macro Page'!$A$59,ABRow,0))</f>
        <v>-4.16</v>
      </c>
      <c r="BL36" s="30" t="n">
        <f aca="false">INDEX(ABArray,MATCH($A36,ABColumn,0),MATCH('[1]Macro Page'!$A$55,ABRow,0))</f>
        <v>19.61</v>
      </c>
      <c r="BM36" s="30" t="n">
        <f aca="false">INDEX(ABArray,MATCH($A36,ABColumn,0),MATCH('[1]Macro Page'!$A$53,ABRow,0))</f>
        <v>-10.58</v>
      </c>
    </row>
    <row r="37" customFormat="false" ht="12.75" hidden="false" customHeight="false" outlineLevel="0" collapsed="false">
      <c r="A37" s="48" t="n">
        <v>38169</v>
      </c>
      <c r="B37" s="26" t="e">
        <f aca="false">INDEX(WestBCArray,MATCH($A37,WestBCColumn,0),MATCH('[1]Macro Page'!$A$34,WestBCRow,0))+INDEX(ABArray,MATCH($A37,ABColumn,0),MATCH('[1]Macro Page'!$A$34,ABRow,0))+[1]Other!B33</f>
        <v>#VALUE!</v>
      </c>
      <c r="C37" s="27" t="n">
        <f aca="false">INDEX([1]Mids!$A$7:$BH$271,MATCH($A37,[1]Mids!$A$7:$A$271,0),MATCH('[1]Macro Page'!$B$37,[1]Mids!$A$7:$XFD$7,0))</f>
        <v>-0.3</v>
      </c>
      <c r="D37" s="42" t="n">
        <f aca="false">AVERAGE(C34:C40)</f>
        <v>-0.3</v>
      </c>
      <c r="E37" s="26" t="e">
        <f aca="false">INDEX(WestBCArray,MATCH($A37,WestBCColumn,0),MATCH('[1]Macro Page'!$A$88,WestBCRow,0))+INDEX(ABArray,MATCH($A37,ABColumn,0),MATCH('[1]Macro Page'!$A$88,ABRow,0))+[1]Other!C33</f>
        <v>#VALUE!</v>
      </c>
      <c r="F37" s="27" t="n">
        <f aca="false">INDEX([1]Mids!$A$7:$BH$271,MATCH($A37,[1]Mids!$A$7:$A$271,0),MATCH('[1]Macro Page'!$B$36,[1]Mids!$A$7:$XFD$7,0))</f>
        <v>0.05</v>
      </c>
      <c r="G37" s="42" t="n">
        <f aca="false">AVERAGE(F34:F40)</f>
        <v>0.05</v>
      </c>
      <c r="H37" s="26" t="e">
        <f aca="false">INDEX(ABArray,MATCH($A37,ABColumn,0),MATCH('[1]Macro Page'!$A$42,ABRow,0))+INDEX(WestBCArray,MATCH($A37,WestBCColumn,0),MATCH('[1]Macro Page'!$A$42,WestBCRow,0))+[1]Other!D33</f>
        <v>#VALUE!</v>
      </c>
      <c r="I37" s="27" t="n">
        <f aca="false">INDEX([1]Mids!$A$7:$BH$271,MATCH($A37,[1]Mids!$A$7:$A$271,0),MATCH('[1]Macro Page'!$B$39,[1]Mids!$A$7:$XFD$7,0))</f>
        <v>0.105</v>
      </c>
      <c r="J37" s="42" t="n">
        <f aca="false">AVERAGE(I34:I40)</f>
        <v>0.105</v>
      </c>
      <c r="K37" s="26" t="n">
        <f aca="false">IF(ISERROR(INDEX(WestBCArray,MATCH($A37,WestBCColumn,0),MATCH('[1]Macro Page'!$A$35,WestBCRow,0))),0,INDEX(WestBCArray,MATCH($A37,WestBCColumn,0),MATCH('[1]Macro Page'!$A$35,WestBCRow,0)))+IF(ISERROR(INDEX(ABArray,MATCH($A37,ABColumn,0),MATCH('[1]Macro Page'!$A$35,ABRow,0))),0,INDEX(ABArray,MATCH($A37,ABColumn,0),MATCH('[1]Macro Page'!$A$35,ABRow,0)))+[1]Other!E33</f>
        <v>0</v>
      </c>
      <c r="L37" s="27" t="n">
        <f aca="false">INDEX([1]Mids!$A$7:$BH$271,MATCH($A37,[1]Mids!$A$7:$A$271,0),MATCH('[1]Macro Page'!$B$35,[1]Mids!$A$7:$XFD$7,0))</f>
        <v>-0.33</v>
      </c>
      <c r="M37" s="42" t="n">
        <f aca="false">AVERAGE(L34:L40)</f>
        <v>-0.33</v>
      </c>
      <c r="N37" s="26" t="e">
        <f aca="false">INDEX(WestBCArray,MATCH($A37,WestBCColumn,0),MATCH('[1]Macro Page'!$A$24,WestBCRow,0))+INDEX(ABArray,MATCH($A37,ABColumn,0),MATCH('[1]Macro Page'!$A$24,ABRow,0))+INDEX(EDArray,MATCH($A37,EDColumn,0),MATCH('[1]Macro Page'!$A$24,EDRow,0))+[1]Other!F33+INDEX(PowerArray,MATCH($A37,POwerColumn,0),MATCH('[1]Macro Page'!$A$24,POwerRow,0))</f>
        <v>#VALUE!</v>
      </c>
      <c r="O37" s="27" t="n">
        <f aca="false">INDEX([1]Mids!$A$7:$BH$271,MATCH($A37,[1]Mids!$A$7:$A$271,0),MATCH('[1]Macro Page'!$B$25,[1]Mids!$A$7:$XFD$7,0))</f>
        <v>-0.37</v>
      </c>
      <c r="P37" s="42" t="n">
        <f aca="false">AVERAGE(O34:O40)</f>
        <v>-0.37</v>
      </c>
      <c r="Q37" s="26" t="n">
        <f aca="false">INDEX(ABArray,MATCH($A37,ABColumn,0),MATCH('[1]Macro Page'!$B$110,ABRow,0))+INDEX(EDArray,MATCH($A37,EDColumn,0),MATCH('[1]Macro Page'!$B$110,EDRow,0))</f>
        <v>14.01</v>
      </c>
      <c r="R37" s="26" t="n">
        <f aca="false">INDEX(ABArray,MATCH($A37,ABColumn,0),MATCH('[1]Macro Page'!$B$111,ABRow,0))+INDEX(EDArray,MATCH($A37,EDColumn,0),MATCH('[1]Macro Page'!$B$111,EDRow,0))</f>
        <v>9.04</v>
      </c>
      <c r="S37" s="26" t="n">
        <f aca="false">INDEX(ABArray,MATCH($A37,ABColumn,0),MATCH('[1]Macro Page'!$B$112,ABRow,0))</f>
        <v>-26.25</v>
      </c>
      <c r="T37" s="26" t="n">
        <f aca="false">INDEX(ABArray,MATCH($A37,ABColumn,0),MATCH('[1]Macro Page'!$B$113,ABRow,0))</f>
        <v>0</v>
      </c>
      <c r="U37" s="26" t="n">
        <f aca="false">INDEX(ABArray,MATCH($A37,ABColumn,0),MATCH('[1]Macro Page'!$B$114,ABRow,0))+INDEX(EDArray,MATCH($A37,EDColumn,0),MATCH('[1]Macro Page'!$B$114,EDRow,0))</f>
        <v>-0.17</v>
      </c>
      <c r="V37" s="26" t="n">
        <f aca="false">INDEX(ABArray,MATCH($A37,ABColumn,0),MATCH('[1]Macro Page'!$B$115,ABRow,0))</f>
        <v>26.57</v>
      </c>
      <c r="W37" s="26" t="n">
        <f aca="false">INDEX(ABArray,MATCH($A37,ABColumn,0),MATCH('[1]Macro Page'!$B$116,ABRow,0))</f>
        <v>-28.57</v>
      </c>
      <c r="X37" s="26" t="n">
        <f aca="false">INDEX(ABArray,MATCH($A37,ABColumn,0),MATCH('[1]Macro Page'!$B$117,ABRow,0))</f>
        <v>183.76</v>
      </c>
      <c r="Y37" s="26" t="n">
        <f aca="false">INDEX(ABArray,MATCH($A37,ABColumn,0),MATCH('[1]Macro Page'!$B$109,ABRow,0))</f>
        <v>14.46</v>
      </c>
      <c r="Z37" s="26" t="n">
        <f aca="false">INDEX(ABArray,MATCH($A37,ABColumn,0),MATCH('[1]Macro Page'!$A$89,ABRow,0))+INDEX(EDArray,MATCH($A37,EDColumn,0),MATCH('[1]Macro Page'!$A$24,EDRow,0))+INDEX(ABArray,MATCH($A37,ABColumn,0),MATCH('[1]Macro Page'!$B$109,ABRow,0))</f>
        <v>16.52</v>
      </c>
      <c r="AA37" s="27" t="n">
        <f aca="false">INDEX([1]Mids!$A$7:$BH$271,MATCH($A37,[1]Mids!$A$7:$A$271,0),MATCH('[1]Macro Page'!$B$32,[1]Mids!$A$7:$XFD$7,0))</f>
        <v>0.06875</v>
      </c>
      <c r="AB37" s="42" t="n">
        <f aca="false">AVERAGE(AA34:AA40)</f>
        <v>0.06875</v>
      </c>
      <c r="AC37" s="26" t="n">
        <f aca="false">INDEX(ABArray,MATCH($A37,ABColumn,0),MATCH('[1]Macro Page'!$A$74,ABRow,0))</f>
        <v>-29.21</v>
      </c>
      <c r="AD37" s="27" t="n">
        <f aca="false">INDEX([1]Mids!$A$7:$BH$271,MATCH($A37,[1]Mids!$A$7:$A$271,0),MATCH('[1]Macro Page'!$B$42,[1]Mids!$A$7:$XFD$7,0))</f>
        <v>-0.1025</v>
      </c>
      <c r="AE37" s="42" t="n">
        <f aca="false">AVERAGE(AD34:AD40)</f>
        <v>-0.1025</v>
      </c>
      <c r="AF37" s="26" t="n">
        <f aca="false">[1]Other!H33</f>
        <v>0</v>
      </c>
      <c r="AG37" s="27" t="n">
        <f aca="false">INDEX([1]Mids!$A$7:$BH$271,MATCH($A37,[1]Mids!$A$7:$A$271,0),MATCH('[1]Macro Page'!$B$28,[1]Mids!$A$7:$XFD$7,0))</f>
        <v>0.1325</v>
      </c>
      <c r="AH37" s="42" t="n">
        <f aca="false">AVERAGE(AG34:AG40)</f>
        <v>0.1325</v>
      </c>
      <c r="AI37" s="26" t="n">
        <f aca="false">[1]Other!G33</f>
        <v>0</v>
      </c>
      <c r="AJ37" s="27" t="n">
        <f aca="false">INDEX([1]Mids!$A$7:$BH$271,MATCH($A37,[1]Mids!$A$7:$A$271,0),MATCH('[1]Macro Page'!$B$63,[1]Mids!$A$7:$XFD$7,0))</f>
        <v>0.3225</v>
      </c>
      <c r="AK37" s="42" t="n">
        <f aca="false">AVERAGE(AJ34:AJ40)</f>
        <v>0.3225</v>
      </c>
      <c r="AL37" s="26" t="n">
        <f aca="false">[1]Other!K33</f>
        <v>0</v>
      </c>
      <c r="AM37" s="27"/>
      <c r="AN37" s="42" t="e">
        <f aca="false">AVERAGE(AM34:AM40)</f>
        <v>#DIV/0!</v>
      </c>
      <c r="AO37" s="26" t="e">
        <f aca="false">INDEX(WestBCArray,MATCH($A37,WestBCColumn,0),MATCH('[1]Macro Page'!$B$73,WestBCRow,0))+INDEX(ABArray,MATCH($A37,ABColumn,0),MATCH('[1]Macro Page'!$B$73,ABRow,0))+[1]Other!I33</f>
        <v>#VALUE!</v>
      </c>
      <c r="AP37" s="27" t="n">
        <f aca="false">INDEX([1]Mids!$A$7:$BH$271,MATCH($A37,[1]Mids!$A$7:$A$271,0),MATCH('[1]Macro Page'!$B$27,[1]Mids!$A$7:$XFD$7,0))</f>
        <v>-0.303461336675251</v>
      </c>
      <c r="AQ37" s="42" t="n">
        <f aca="false">AVERAGE(AP34:AP40)</f>
        <v>-0.303469081068958</v>
      </c>
      <c r="AR37" s="29"/>
      <c r="AS37" s="26" t="e">
        <f aca="false">INDEX(WestBCArray,MATCH($A37,WestBCColumn,0),MATCH('[1]Macro Page'!$A$40,WestBCRow,0))+INDEX(ABArray,MATCH($A37,ABColumn,0),MATCH('[1]Macro Page'!$A$40,ABRow,0))+INDEX(EDArray,MATCH($A37,EDColumn,0),MATCH('[1]Macro Page'!$A$40,EDRow,0))+INDEX(PowerArray,MATCH($A37,POwerColumn,0),MATCH('[1]Macro Page'!$A$40,POwerRow,0))</f>
        <v>#VALUE!</v>
      </c>
      <c r="AT37" s="27" t="n">
        <f aca="false">INDEX([1]Mids!$A$7:$BH$271,MATCH($A37,[1]Mids!$A$7:$A$271,0),MATCH('[1]Macro Page'!$B$24,[1]Mids!$A$7:$XFD$7,0))</f>
        <v>3.055</v>
      </c>
      <c r="AU37" s="42" t="n">
        <f aca="false">AVERAGE(AT34:AT40)</f>
        <v>3.03385714285714</v>
      </c>
      <c r="AV37" s="30" t="n">
        <f aca="false">INDEX(ABIndexArray,MATCH($A37,ABIndexColumn,0),MATCH('[1]Macro Page'!$A$90,ABIndexRow,0))+IF(ISERROR(INDEX(WestBCIndexArray,MATCH($A37,WestBCIndexColumn,0),MATCH('[1]Macro Page'!$A$90,WestBCIndexRow,0))),0,INDEX(WestBCIndexArray,MATCH($A37,WestBCIndexColumn,0),MATCH('[1]Macro Page'!$A$90,WestBCIndexRow,0)))+IF(ISERROR(VLOOKUP($A37,'[1]Op Index'!$A$15:$B$26,2,FALSE())),0,VLOOKUP($A37,'[1]Op Index'!$A$15:$B$26,2,FALSE()))+INDEX(EDIdxArray,MATCH($A37,EDIdxColumn,0),MATCH('[1]Macro Page'!$A$90,EDIdxRow,0))</f>
        <v>-57.42</v>
      </c>
      <c r="AW37" s="30" t="n">
        <f aca="false">INDEX(ABIndexArray,MATCH($A37,ABIndexColumn,0),MATCH('[1]Macro Page'!$A$91,ABIndexRow,0))+INDEX(EDIdxArray,MATCH($A37,EDIdxColumn,0),MATCH('[1]Macro Page'!$A$91,EDIdxRow,0))</f>
        <v>33.67</v>
      </c>
      <c r="AX37" s="30" t="n">
        <f aca="false">IF(ISERROR(INDEX(WestBCIndexArray,MATCH($A37,WestBCIndexColumn,0),MATCH('[1]Macro Page'!$A$72,WestBCIndexRow,0))),0,INDEX(WestBCIndexArray,MATCH($A37,WestBCIndexColumn,0),MATCH('[1]Macro Page'!$A$72,WestBCIndexRow,0)))+INDEX(ABIndexArray,MATCH($A37,ABIndexColumn,0),MATCH('[1]Macro Page'!$A$34,ABIndexRow,0))</f>
        <v>32.85</v>
      </c>
      <c r="AY37" s="30" t="n">
        <f aca="false">IF(ISERROR(INDEX(WestBCIndexArray,MATCH($A37,WestBCIndexColumn,0),MATCH('[1]Macro Page'!$A$81,WestBCIndexRow,0))),0,INDEX(WestBCIndexArray,MATCH($A37,WestBCIndexColumn,0),MATCH('[1]Macro Page'!$A$81,WestBCIndexRow,0)))</f>
        <v>0</v>
      </c>
      <c r="BA37" s="31"/>
      <c r="BB37" s="32" t="n">
        <v>38169</v>
      </c>
      <c r="BC37" s="30" t="n">
        <f aca="false">INDEX(ABArray,MATCH($A37,ABColumn,0),MATCH('[1]Macro Page'!$A$48,ABRow,0))</f>
        <v>-170.77</v>
      </c>
      <c r="BD37" s="30" t="n">
        <f aca="false">INDEX(ABArray,MATCH($A37,ABColumn,0),MATCH('[1]Macro Page'!$A$49,ABRow,0))</f>
        <v>2.73</v>
      </c>
      <c r="BE37" s="30" t="n">
        <f aca="false">INDEX(ABArray,MATCH($A37,ABColumn,0),MATCH('[1]Macro Page'!$A$51,ABRow,0))</f>
        <v>-76.05</v>
      </c>
      <c r="BF37" s="30" t="n">
        <f aca="false">SUM(BC37:BE37)</f>
        <v>-244.09</v>
      </c>
      <c r="BG37" s="29"/>
      <c r="BH37" s="30" t="n">
        <f aca="false">INDEX(ABArray,MATCH($A37,ABColumn,0),MATCH('[1]Macro Page'!$A$47,ABRow,0))</f>
        <v>-172.73</v>
      </c>
      <c r="BI37" s="30" t="e">
        <f aca="false">INDEX(ABArray,MATCH($A37,ABColumn,0),MATCH('[1]Macro Page'!$A$56,ABRow,0))</f>
        <v>#N/A</v>
      </c>
      <c r="BJ37" s="30" t="n">
        <f aca="false">INDEX(ABArray,MATCH($A37,ABColumn,0),MATCH('[1]Macro Page'!$A$58,ABRow,0))</f>
        <v>-1.21</v>
      </c>
      <c r="BK37" s="30" t="n">
        <f aca="false">INDEX(ABArray,MATCH($A37,ABColumn,0),MATCH('[1]Macro Page'!$A$59,ABRow,0))</f>
        <v>-4.29</v>
      </c>
      <c r="BL37" s="30" t="n">
        <f aca="false">INDEX(ABArray,MATCH($A37,ABColumn,0),MATCH('[1]Macro Page'!$A$55,ABRow,0))</f>
        <v>20.18</v>
      </c>
      <c r="BM37" s="30" t="n">
        <f aca="false">INDEX(ABArray,MATCH($A37,ABColumn,0),MATCH('[1]Macro Page'!$A$53,ABRow,0))</f>
        <v>-10.89</v>
      </c>
    </row>
    <row r="38" customFormat="false" ht="12.75" hidden="false" customHeight="false" outlineLevel="0" collapsed="false">
      <c r="A38" s="48" t="n">
        <v>38200</v>
      </c>
      <c r="B38" s="26" t="e">
        <f aca="false">INDEX(WestBCArray,MATCH($A38,WestBCColumn,0),MATCH('[1]Macro Page'!$A$34,WestBCRow,0))+INDEX(ABArray,MATCH($A38,ABColumn,0),MATCH('[1]Macro Page'!$A$34,ABRow,0))+[1]Other!B34</f>
        <v>#VALUE!</v>
      </c>
      <c r="C38" s="27" t="n">
        <f aca="false">INDEX([1]Mids!$A$7:$BH$271,MATCH($A38,[1]Mids!$A$7:$A$271,0),MATCH('[1]Macro Page'!$B$37,[1]Mids!$A$7:$XFD$7,0))</f>
        <v>-0.3</v>
      </c>
      <c r="D38" s="28"/>
      <c r="E38" s="26" t="e">
        <f aca="false">INDEX(WestBCArray,MATCH($A38,WestBCColumn,0),MATCH('[1]Macro Page'!$A$88,WestBCRow,0))+INDEX(ABArray,MATCH($A38,ABColumn,0),MATCH('[1]Macro Page'!$A$88,ABRow,0))+[1]Other!C34</f>
        <v>#VALUE!</v>
      </c>
      <c r="F38" s="27" t="n">
        <f aca="false">INDEX([1]Mids!$A$7:$BH$271,MATCH($A38,[1]Mids!$A$7:$A$271,0),MATCH('[1]Macro Page'!$B$36,[1]Mids!$A$7:$XFD$7,0))</f>
        <v>0.05</v>
      </c>
      <c r="G38" s="28"/>
      <c r="H38" s="26" t="e">
        <f aca="false">INDEX(ABArray,MATCH($A38,ABColumn,0),MATCH('[1]Macro Page'!$A$42,ABRow,0))+INDEX(WestBCArray,MATCH($A38,WestBCColumn,0),MATCH('[1]Macro Page'!$A$42,WestBCRow,0))+[1]Other!D34</f>
        <v>#VALUE!</v>
      </c>
      <c r="I38" s="27" t="n">
        <f aca="false">INDEX([1]Mids!$A$7:$BH$271,MATCH($A38,[1]Mids!$A$7:$A$271,0),MATCH('[1]Macro Page'!$B$39,[1]Mids!$A$7:$XFD$7,0))</f>
        <v>0.105</v>
      </c>
      <c r="J38" s="28"/>
      <c r="K38" s="26" t="n">
        <f aca="false">IF(ISERROR(INDEX(WestBCArray,MATCH($A38,WestBCColumn,0),MATCH('[1]Macro Page'!$A$35,WestBCRow,0))),0,INDEX(WestBCArray,MATCH($A38,WestBCColumn,0),MATCH('[1]Macro Page'!$A$35,WestBCRow,0)))+IF(ISERROR(INDEX(ABArray,MATCH($A38,ABColumn,0),MATCH('[1]Macro Page'!$A$35,ABRow,0))),0,INDEX(ABArray,MATCH($A38,ABColumn,0),MATCH('[1]Macro Page'!$A$35,ABRow,0)))+[1]Other!E34</f>
        <v>0</v>
      </c>
      <c r="L38" s="27" t="n">
        <f aca="false">INDEX([1]Mids!$A$7:$BH$271,MATCH($A38,[1]Mids!$A$7:$A$271,0),MATCH('[1]Macro Page'!$B$35,[1]Mids!$A$7:$XFD$7,0))</f>
        <v>-0.33</v>
      </c>
      <c r="M38" s="28"/>
      <c r="N38" s="26" t="e">
        <f aca="false">INDEX(WestBCArray,MATCH($A38,WestBCColumn,0),MATCH('[1]Macro Page'!$A$24,WestBCRow,0))+INDEX(ABArray,MATCH($A38,ABColumn,0),MATCH('[1]Macro Page'!$A$24,ABRow,0))+INDEX(EDArray,MATCH($A38,EDColumn,0),MATCH('[1]Macro Page'!$A$24,EDRow,0))+[1]Other!F34+INDEX(PowerArray,MATCH($A38,POwerColumn,0),MATCH('[1]Macro Page'!$A$24,POwerRow,0))</f>
        <v>#VALUE!</v>
      </c>
      <c r="O38" s="27" t="n">
        <f aca="false">INDEX([1]Mids!$A$7:$BH$271,MATCH($A38,[1]Mids!$A$7:$A$271,0),MATCH('[1]Macro Page'!$B$25,[1]Mids!$A$7:$XFD$7,0))</f>
        <v>-0.37</v>
      </c>
      <c r="P38" s="28"/>
      <c r="Q38" s="26" t="n">
        <f aca="false">INDEX(ABArray,MATCH($A38,ABColumn,0),MATCH('[1]Macro Page'!$B$110,ABRow,0))+INDEX(EDArray,MATCH($A38,EDColumn,0),MATCH('[1]Macro Page'!$B$110,EDRow,0))</f>
        <v>13.95</v>
      </c>
      <c r="R38" s="26" t="n">
        <f aca="false">INDEX(ABArray,MATCH($A38,ABColumn,0),MATCH('[1]Macro Page'!$B$111,ABRow,0))+INDEX(EDArray,MATCH($A38,EDColumn,0),MATCH('[1]Macro Page'!$B$111,EDRow,0))</f>
        <v>9</v>
      </c>
      <c r="S38" s="26" t="n">
        <f aca="false">INDEX(ABArray,MATCH($A38,ABColumn,0),MATCH('[1]Macro Page'!$B$112,ABRow,0))</f>
        <v>-26.13</v>
      </c>
      <c r="T38" s="26" t="n">
        <f aca="false">INDEX(ABArray,MATCH($A38,ABColumn,0),MATCH('[1]Macro Page'!$B$113,ABRow,0))</f>
        <v>0</v>
      </c>
      <c r="U38" s="26" t="n">
        <f aca="false">INDEX(ABArray,MATCH($A38,ABColumn,0),MATCH('[1]Macro Page'!$B$114,ABRow,0))+INDEX(EDArray,MATCH($A38,EDColumn,0),MATCH('[1]Macro Page'!$B$114,EDRow,0))</f>
        <v>-0.16</v>
      </c>
      <c r="V38" s="26" t="n">
        <f aca="false">INDEX(ABArray,MATCH($A38,ABColumn,0),MATCH('[1]Macro Page'!$B$115,ABRow,0))</f>
        <v>26.45</v>
      </c>
      <c r="W38" s="26" t="n">
        <f aca="false">INDEX(ABArray,MATCH($A38,ABColumn,0),MATCH('[1]Macro Page'!$B$116,ABRow,0))</f>
        <v>-28.44</v>
      </c>
      <c r="X38" s="26" t="n">
        <f aca="false">INDEX(ABArray,MATCH($A38,ABColumn,0),MATCH('[1]Macro Page'!$B$117,ABRow,0))</f>
        <v>182.95</v>
      </c>
      <c r="Y38" s="26" t="n">
        <f aca="false">INDEX(ABArray,MATCH($A38,ABColumn,0),MATCH('[1]Macro Page'!$B$109,ABRow,0))</f>
        <v>14.39</v>
      </c>
      <c r="Z38" s="26" t="n">
        <f aca="false">INDEX(ABArray,MATCH($A38,ABColumn,0),MATCH('[1]Macro Page'!$A$89,ABRow,0))+INDEX(EDArray,MATCH($A38,EDColumn,0),MATCH('[1]Macro Page'!$A$24,EDRow,0))+INDEX(ABArray,MATCH($A38,ABColumn,0),MATCH('[1]Macro Page'!$B$109,ABRow,0))</f>
        <v>16.7</v>
      </c>
      <c r="AA38" s="27" t="n">
        <f aca="false">INDEX([1]Mids!$A$7:$BH$271,MATCH($A38,[1]Mids!$A$7:$A$271,0),MATCH('[1]Macro Page'!$B$32,[1]Mids!$A$7:$XFD$7,0))</f>
        <v>0.06875</v>
      </c>
      <c r="AB38" s="28"/>
      <c r="AC38" s="26" t="n">
        <f aca="false">INDEX(ABArray,MATCH($A38,ABColumn,0),MATCH('[1]Macro Page'!$A$74,ABRow,0))</f>
        <v>-29.08</v>
      </c>
      <c r="AD38" s="27" t="n">
        <f aca="false">INDEX([1]Mids!$A$7:$BH$271,MATCH($A38,[1]Mids!$A$7:$A$271,0),MATCH('[1]Macro Page'!$B$42,[1]Mids!$A$7:$XFD$7,0))</f>
        <v>-0.1025</v>
      </c>
      <c r="AE38" s="28"/>
      <c r="AF38" s="26" t="n">
        <f aca="false">[1]Other!H34</f>
        <v>0</v>
      </c>
      <c r="AG38" s="27" t="n">
        <f aca="false">INDEX([1]Mids!$A$7:$BH$271,MATCH($A38,[1]Mids!$A$7:$A$271,0),MATCH('[1]Macro Page'!$B$28,[1]Mids!$A$7:$XFD$7,0))</f>
        <v>0.1325</v>
      </c>
      <c r="AH38" s="28"/>
      <c r="AI38" s="26" t="n">
        <f aca="false">[1]Other!G34</f>
        <v>0</v>
      </c>
      <c r="AJ38" s="27" t="n">
        <f aca="false">INDEX([1]Mids!$A$7:$BH$271,MATCH($A38,[1]Mids!$A$7:$A$271,0),MATCH('[1]Macro Page'!$B$63,[1]Mids!$A$7:$XFD$7,0))</f>
        <v>0.3225</v>
      </c>
      <c r="AK38" s="28"/>
      <c r="AL38" s="26" t="n">
        <f aca="false">[1]Other!K34</f>
        <v>0</v>
      </c>
      <c r="AM38" s="27"/>
      <c r="AN38" s="28"/>
      <c r="AO38" s="26" t="e">
        <f aca="false">INDEX(WestBCArray,MATCH($A38,WestBCColumn,0),MATCH('[1]Macro Page'!$B$73,WestBCRow,0))+INDEX(ABArray,MATCH($A38,ABColumn,0),MATCH('[1]Macro Page'!$B$73,ABRow,0))+[1]Other!I34</f>
        <v>#VALUE!</v>
      </c>
      <c r="AP38" s="27" t="n">
        <f aca="false">INDEX([1]Mids!$A$7:$BH$271,MATCH($A38,[1]Mids!$A$7:$A$271,0),MATCH('[1]Macro Page'!$B$27,[1]Mids!$A$7:$XFD$7,0))</f>
        <v>-0.303445694272318</v>
      </c>
      <c r="AQ38" s="28"/>
      <c r="AR38" s="29"/>
      <c r="AS38" s="26" t="e">
        <f aca="false">INDEX(WestBCArray,MATCH($A38,WestBCColumn,0),MATCH('[1]Macro Page'!$A$40,WestBCRow,0))+INDEX(ABArray,MATCH($A38,ABColumn,0),MATCH('[1]Macro Page'!$A$40,ABRow,0))+INDEX(EDArray,MATCH($A38,EDColumn,0),MATCH('[1]Macro Page'!$A$40,EDRow,0))+INDEX(PowerArray,MATCH($A38,POwerColumn,0),MATCH('[1]Macro Page'!$A$40,POwerRow,0))</f>
        <v>#VALUE!</v>
      </c>
      <c r="AT38" s="27" t="n">
        <f aca="false">INDEX([1]Mids!$A$7:$BH$271,MATCH($A38,[1]Mids!$A$7:$A$271,0),MATCH('[1]Macro Page'!$B$24,[1]Mids!$A$7:$XFD$7,0))</f>
        <v>3.11</v>
      </c>
      <c r="AU38" s="28"/>
      <c r="AV38" s="30" t="n">
        <f aca="false">INDEX(ABIndexArray,MATCH($A38,ABIndexColumn,0),MATCH('[1]Macro Page'!$A$90,ABIndexRow,0))+IF(ISERROR(INDEX(WestBCIndexArray,MATCH($A38,WestBCIndexColumn,0),MATCH('[1]Macro Page'!$A$90,WestBCIndexRow,0))),0,INDEX(WestBCIndexArray,MATCH($A38,WestBCIndexColumn,0),MATCH('[1]Macro Page'!$A$90,WestBCIndexRow,0)))+IF(ISERROR(VLOOKUP($A38,'[1]Op Index'!$A$15:$B$26,2,FALSE())),0,VLOOKUP($A38,'[1]Op Index'!$A$15:$B$26,2,FALSE()))+INDEX(EDIdxArray,MATCH($A38,EDIdxColumn,0),MATCH('[1]Macro Page'!$A$90,EDIdxRow,0))</f>
        <v>-56.91</v>
      </c>
      <c r="AW38" s="30" t="n">
        <f aca="false">INDEX(ABIndexArray,MATCH($A38,ABIndexColumn,0),MATCH('[1]Macro Page'!$A$91,ABIndexRow,0))+INDEX(EDIdxArray,MATCH($A38,EDIdxColumn,0),MATCH('[1]Macro Page'!$A$91,EDIdxRow,0))</f>
        <v>33.53</v>
      </c>
      <c r="AX38" s="30" t="n">
        <f aca="false">IF(ISERROR(INDEX(WestBCIndexArray,MATCH($A38,WestBCIndexColumn,0),MATCH('[1]Macro Page'!$A$72,WestBCIndexRow,0))),0,INDEX(WestBCIndexArray,MATCH($A38,WestBCIndexColumn,0),MATCH('[1]Macro Page'!$A$72,WestBCIndexRow,0)))+INDEX(ABIndexArray,MATCH($A38,ABIndexColumn,0),MATCH('[1]Macro Page'!$A$34,ABIndexRow,0))</f>
        <v>32.71</v>
      </c>
      <c r="AY38" s="30" t="n">
        <f aca="false">IF(ISERROR(INDEX(WestBCIndexArray,MATCH($A38,WestBCIndexColumn,0),MATCH('[1]Macro Page'!$A$81,WestBCIndexRow,0))),0,INDEX(WestBCIndexArray,MATCH($A38,WestBCIndexColumn,0),MATCH('[1]Macro Page'!$A$81,WestBCIndexRow,0)))</f>
        <v>0</v>
      </c>
      <c r="BA38" s="31"/>
      <c r="BB38" s="32" t="n">
        <v>38200</v>
      </c>
      <c r="BC38" s="30" t="n">
        <f aca="false">INDEX(ABArray,MATCH($A38,ABColumn,0),MATCH('[1]Macro Page'!$A$48,ABRow,0))</f>
        <v>-170.01</v>
      </c>
      <c r="BD38" s="30" t="n">
        <f aca="false">INDEX(ABArray,MATCH($A38,ABColumn,0),MATCH('[1]Macro Page'!$A$49,ABRow,0))</f>
        <v>2.72</v>
      </c>
      <c r="BE38" s="30" t="n">
        <f aca="false">INDEX(ABArray,MATCH($A38,ABColumn,0),MATCH('[1]Macro Page'!$A$51,ABRow,0))</f>
        <v>-75.72</v>
      </c>
      <c r="BF38" s="30" t="n">
        <f aca="false">SUM(BC38:BE38)</f>
        <v>-243.01</v>
      </c>
      <c r="BG38" s="29"/>
      <c r="BH38" s="30" t="n">
        <f aca="false">INDEX(ABArray,MATCH($A38,ABColumn,0),MATCH('[1]Macro Page'!$A$47,ABRow,0))</f>
        <v>-171.97</v>
      </c>
      <c r="BI38" s="30" t="e">
        <f aca="false">INDEX(ABArray,MATCH($A38,ABColumn,0),MATCH('[1]Macro Page'!$A$56,ABRow,0))</f>
        <v>#N/A</v>
      </c>
      <c r="BJ38" s="30" t="n">
        <f aca="false">INDEX(ABArray,MATCH($A38,ABColumn,0),MATCH('[1]Macro Page'!$A$58,ABRow,0))</f>
        <v>-1.2</v>
      </c>
      <c r="BK38" s="30" t="n">
        <f aca="false">INDEX(ABArray,MATCH($A38,ABColumn,0),MATCH('[1]Macro Page'!$A$59,ABRow,0))</f>
        <v>-4.27</v>
      </c>
      <c r="BL38" s="30" t="n">
        <f aca="false">INDEX(ABArray,MATCH($A38,ABColumn,0),MATCH('[1]Macro Page'!$A$55,ABRow,0))</f>
        <v>20.09</v>
      </c>
      <c r="BM38" s="30" t="n">
        <f aca="false">INDEX(ABArray,MATCH($A38,ABColumn,0),MATCH('[1]Macro Page'!$A$53,ABRow,0))</f>
        <v>-10.84</v>
      </c>
    </row>
    <row r="39" customFormat="false" ht="12.75" hidden="false" customHeight="false" outlineLevel="0" collapsed="false">
      <c r="A39" s="48" t="n">
        <v>38231</v>
      </c>
      <c r="B39" s="26" t="e">
        <f aca="false">INDEX(WestBCArray,MATCH($A39,WestBCColumn,0),MATCH('[1]Macro Page'!$A$34,WestBCRow,0))+INDEX(ABArray,MATCH($A39,ABColumn,0),MATCH('[1]Macro Page'!$A$34,ABRow,0))+[1]Other!B35</f>
        <v>#VALUE!</v>
      </c>
      <c r="C39" s="27" t="n">
        <f aca="false">INDEX([1]Mids!$A$7:$BH$271,MATCH($A39,[1]Mids!$A$7:$A$271,0),MATCH('[1]Macro Page'!$B$37,[1]Mids!$A$7:$XFD$7,0))</f>
        <v>-0.3</v>
      </c>
      <c r="D39" s="28"/>
      <c r="E39" s="26" t="e">
        <f aca="false">INDEX(WestBCArray,MATCH($A39,WestBCColumn,0),MATCH('[1]Macro Page'!$A$88,WestBCRow,0))+INDEX(ABArray,MATCH($A39,ABColumn,0),MATCH('[1]Macro Page'!$A$88,ABRow,0))+[1]Other!C35</f>
        <v>#VALUE!</v>
      </c>
      <c r="F39" s="27" t="n">
        <f aca="false">INDEX([1]Mids!$A$7:$BH$271,MATCH($A39,[1]Mids!$A$7:$A$271,0),MATCH('[1]Macro Page'!$B$36,[1]Mids!$A$7:$XFD$7,0))</f>
        <v>0.05</v>
      </c>
      <c r="G39" s="28"/>
      <c r="H39" s="26" t="e">
        <f aca="false">INDEX(ABArray,MATCH($A39,ABColumn,0),MATCH('[1]Macro Page'!$A$42,ABRow,0))+INDEX(WestBCArray,MATCH($A39,WestBCColumn,0),MATCH('[1]Macro Page'!$A$42,WestBCRow,0))+[1]Other!D35</f>
        <v>#VALUE!</v>
      </c>
      <c r="I39" s="27" t="n">
        <f aca="false">INDEX([1]Mids!$A$7:$BH$271,MATCH($A39,[1]Mids!$A$7:$A$271,0),MATCH('[1]Macro Page'!$B$39,[1]Mids!$A$7:$XFD$7,0))</f>
        <v>0.105</v>
      </c>
      <c r="J39" s="28"/>
      <c r="K39" s="26" t="n">
        <f aca="false">IF(ISERROR(INDEX(WestBCArray,MATCH($A39,WestBCColumn,0),MATCH('[1]Macro Page'!$A$35,WestBCRow,0))),0,INDEX(WestBCArray,MATCH($A39,WestBCColumn,0),MATCH('[1]Macro Page'!$A$35,WestBCRow,0)))+IF(ISERROR(INDEX(ABArray,MATCH($A39,ABColumn,0),MATCH('[1]Macro Page'!$A$35,ABRow,0))),0,INDEX(ABArray,MATCH($A39,ABColumn,0),MATCH('[1]Macro Page'!$A$35,ABRow,0)))+[1]Other!E35</f>
        <v>0</v>
      </c>
      <c r="L39" s="27" t="n">
        <f aca="false">INDEX([1]Mids!$A$7:$BH$271,MATCH($A39,[1]Mids!$A$7:$A$271,0),MATCH('[1]Macro Page'!$B$35,[1]Mids!$A$7:$XFD$7,0))</f>
        <v>-0.33</v>
      </c>
      <c r="M39" s="28"/>
      <c r="N39" s="26" t="e">
        <f aca="false">INDEX(WestBCArray,MATCH($A39,WestBCColumn,0),MATCH('[1]Macro Page'!$A$24,WestBCRow,0))+INDEX(ABArray,MATCH($A39,ABColumn,0),MATCH('[1]Macro Page'!$A$24,ABRow,0))+INDEX(EDArray,MATCH($A39,EDColumn,0),MATCH('[1]Macro Page'!$A$24,EDRow,0))+[1]Other!F35+INDEX(PowerArray,MATCH($A39,POwerColumn,0),MATCH('[1]Macro Page'!$A$24,POwerRow,0))</f>
        <v>#VALUE!</v>
      </c>
      <c r="O39" s="27" t="n">
        <f aca="false">INDEX([1]Mids!$A$7:$BH$271,MATCH($A39,[1]Mids!$A$7:$A$271,0),MATCH('[1]Macro Page'!$B$25,[1]Mids!$A$7:$XFD$7,0))</f>
        <v>-0.37</v>
      </c>
      <c r="P39" s="28"/>
      <c r="Q39" s="26" t="n">
        <f aca="false">INDEX(ABArray,MATCH($A39,ABColumn,0),MATCH('[1]Macro Page'!$B$110,ABRow,0))+INDEX(EDArray,MATCH($A39,EDColumn,0),MATCH('[1]Macro Page'!$B$110,EDRow,0))</f>
        <v>13.44</v>
      </c>
      <c r="R39" s="26" t="n">
        <f aca="false">INDEX(ABArray,MATCH($A39,ABColumn,0),MATCH('[1]Macro Page'!$B$111,ABRow,0))+INDEX(EDArray,MATCH($A39,EDColumn,0),MATCH('[1]Macro Page'!$B$111,EDRow,0))</f>
        <v>8.67</v>
      </c>
      <c r="S39" s="26" t="n">
        <f aca="false">INDEX(ABArray,MATCH($A39,ABColumn,0),MATCH('[1]Macro Page'!$B$112,ABRow,0))</f>
        <v>-25.18</v>
      </c>
      <c r="T39" s="26" t="n">
        <f aca="false">INDEX(ABArray,MATCH($A39,ABColumn,0),MATCH('[1]Macro Page'!$B$113,ABRow,0))</f>
        <v>0</v>
      </c>
      <c r="U39" s="26" t="n">
        <f aca="false">INDEX(ABArray,MATCH($A39,ABColumn,0),MATCH('[1]Macro Page'!$B$114,ABRow,0))+INDEX(EDArray,MATCH($A39,EDColumn,0),MATCH('[1]Macro Page'!$B$114,EDRow,0))</f>
        <v>-0.16</v>
      </c>
      <c r="V39" s="26" t="n">
        <f aca="false">INDEX(ABArray,MATCH($A39,ABColumn,0),MATCH('[1]Macro Page'!$B$115,ABRow,0))</f>
        <v>25.48</v>
      </c>
      <c r="W39" s="26" t="n">
        <f aca="false">INDEX(ABArray,MATCH($A39,ABColumn,0),MATCH('[1]Macro Page'!$B$116,ABRow,0))</f>
        <v>-27.4</v>
      </c>
      <c r="X39" s="26" t="n">
        <f aca="false">INDEX(ABArray,MATCH($A39,ABColumn,0),MATCH('[1]Macro Page'!$B$117,ABRow,0))</f>
        <v>176.25</v>
      </c>
      <c r="Y39" s="26" t="n">
        <f aca="false">INDEX(ABArray,MATCH($A39,ABColumn,0),MATCH('[1]Macro Page'!$B$109,ABRow,0))</f>
        <v>13.87</v>
      </c>
      <c r="Z39" s="26" t="n">
        <f aca="false">INDEX(ABArray,MATCH($A39,ABColumn,0),MATCH('[1]Macro Page'!$A$89,ABRow,0))+INDEX(EDArray,MATCH($A39,EDColumn,0),MATCH('[1]Macro Page'!$A$24,EDRow,0))+INDEX(ABArray,MATCH($A39,ABColumn,0),MATCH('[1]Macro Page'!$B$109,ABRow,0))</f>
        <v>15.42</v>
      </c>
      <c r="AA39" s="27" t="n">
        <f aca="false">INDEX([1]Mids!$A$7:$BH$271,MATCH($A39,[1]Mids!$A$7:$A$271,0),MATCH('[1]Macro Page'!$B$32,[1]Mids!$A$7:$XFD$7,0))</f>
        <v>0.06875</v>
      </c>
      <c r="AB39" s="28"/>
      <c r="AC39" s="26" t="n">
        <f aca="false">INDEX(ABArray,MATCH($A39,ABColumn,0),MATCH('[1]Macro Page'!$A$74,ABRow,0))</f>
        <v>-28.02</v>
      </c>
      <c r="AD39" s="27" t="n">
        <f aca="false">INDEX([1]Mids!$A$7:$BH$271,MATCH($A39,[1]Mids!$A$7:$A$271,0),MATCH('[1]Macro Page'!$B$42,[1]Mids!$A$7:$XFD$7,0))</f>
        <v>-0.1025</v>
      </c>
      <c r="AE39" s="28"/>
      <c r="AF39" s="26" t="n">
        <f aca="false">[1]Other!H35</f>
        <v>0</v>
      </c>
      <c r="AG39" s="27" t="n">
        <f aca="false">INDEX([1]Mids!$A$7:$BH$271,MATCH($A39,[1]Mids!$A$7:$A$271,0),MATCH('[1]Macro Page'!$B$28,[1]Mids!$A$7:$XFD$7,0))</f>
        <v>0.1325</v>
      </c>
      <c r="AH39" s="28"/>
      <c r="AI39" s="26" t="n">
        <f aca="false">[1]Other!G35</f>
        <v>0</v>
      </c>
      <c r="AJ39" s="27" t="n">
        <f aca="false">INDEX([1]Mids!$A$7:$BH$271,MATCH($A39,[1]Mids!$A$7:$A$271,0),MATCH('[1]Macro Page'!$B$63,[1]Mids!$A$7:$XFD$7,0))</f>
        <v>0.3225</v>
      </c>
      <c r="AK39" s="28"/>
      <c r="AL39" s="26" t="n">
        <f aca="false">[1]Other!K35</f>
        <v>0</v>
      </c>
      <c r="AM39" s="27"/>
      <c r="AN39" s="28"/>
      <c r="AO39" s="26" t="e">
        <f aca="false">INDEX(WestBCArray,MATCH($A39,WestBCColumn,0),MATCH('[1]Macro Page'!$B$73,WestBCRow,0))+INDEX(ABArray,MATCH($A39,ABColumn,0),MATCH('[1]Macro Page'!$B$73,ABRow,0))+[1]Other!I35</f>
        <v>#VALUE!</v>
      </c>
      <c r="AP39" s="27" t="n">
        <f aca="false">INDEX([1]Mids!$A$7:$BH$271,MATCH($A39,[1]Mids!$A$7:$A$271,0),MATCH('[1]Macro Page'!$B$27,[1]Mids!$A$7:$XFD$7,0))</f>
        <v>-0.3034298709532</v>
      </c>
      <c r="AQ39" s="28"/>
      <c r="AR39" s="29"/>
      <c r="AS39" s="26" t="e">
        <f aca="false">INDEX(WestBCArray,MATCH($A39,WestBCColumn,0),MATCH('[1]Macro Page'!$A$40,WestBCRow,0))+INDEX(ABArray,MATCH($A39,ABColumn,0),MATCH('[1]Macro Page'!$A$40,ABRow,0))+INDEX(EDArray,MATCH($A39,EDColumn,0),MATCH('[1]Macro Page'!$A$40,EDRow,0))+INDEX(PowerArray,MATCH($A39,POwerColumn,0),MATCH('[1]Macro Page'!$A$40,POwerRow,0))</f>
        <v>#VALUE!</v>
      </c>
      <c r="AT39" s="27" t="n">
        <f aca="false">INDEX([1]Mids!$A$7:$BH$271,MATCH($A39,[1]Mids!$A$7:$A$271,0),MATCH('[1]Macro Page'!$B$24,[1]Mids!$A$7:$XFD$7,0))</f>
        <v>3.08</v>
      </c>
      <c r="AU39" s="28"/>
      <c r="AV39" s="30" t="n">
        <f aca="false">INDEX(ABIndexArray,MATCH($A39,ABIndexColumn,0),MATCH('[1]Macro Page'!$A$90,ABIndexRow,0))+IF(ISERROR(INDEX(WestBCIndexArray,MATCH($A39,WestBCIndexColumn,0),MATCH('[1]Macro Page'!$A$90,WestBCIndexRow,0))),0,INDEX(WestBCIndexArray,MATCH($A39,WestBCIndexColumn,0),MATCH('[1]Macro Page'!$A$90,WestBCIndexRow,0)))+IF(ISERROR(VLOOKUP($A39,'[1]Op Index'!$A$15:$B$26,2,FALSE())),0,VLOOKUP($A39,'[1]Op Index'!$A$15:$B$26,2,FALSE()))+INDEX(EDIdxArray,MATCH($A39,EDIdxColumn,0),MATCH('[1]Macro Page'!$A$90,EDIdxRow,0))</f>
        <v>-55.51</v>
      </c>
      <c r="AW39" s="30" t="n">
        <f aca="false">INDEX(ABIndexArray,MATCH($A39,ABIndexColumn,0),MATCH('[1]Macro Page'!$A$91,ABIndexRow,0))+INDEX(EDIdxArray,MATCH($A39,EDIdxColumn,0),MATCH('[1]Macro Page'!$A$91,EDIdxRow,0))</f>
        <v>32.3</v>
      </c>
      <c r="AX39" s="30" t="n">
        <f aca="false">IF(ISERROR(INDEX(WestBCIndexArray,MATCH($A39,WestBCIndexColumn,0),MATCH('[1]Macro Page'!$A$72,WestBCIndexRow,0))),0,INDEX(WestBCIndexArray,MATCH($A39,WestBCIndexColumn,0),MATCH('[1]Macro Page'!$A$72,WestBCIndexRow,0)))+INDEX(ABIndexArray,MATCH($A39,ABIndexColumn,0),MATCH('[1]Macro Page'!$A$34,ABIndexRow,0))</f>
        <v>31.51</v>
      </c>
      <c r="AY39" s="30" t="n">
        <f aca="false">IF(ISERROR(INDEX(WestBCIndexArray,MATCH($A39,WestBCIndexColumn,0),MATCH('[1]Macro Page'!$A$81,WestBCIndexRow,0))),0,INDEX(WestBCIndexArray,MATCH($A39,WestBCIndexColumn,0),MATCH('[1]Macro Page'!$A$81,WestBCIndexRow,0)))</f>
        <v>0</v>
      </c>
      <c r="BA39" s="31"/>
      <c r="BB39" s="32" t="n">
        <v>38231</v>
      </c>
      <c r="BC39" s="30" t="n">
        <f aca="false">INDEX(ABArray,MATCH($A39,ABColumn,0),MATCH('[1]Macro Page'!$A$48,ABRow,0))</f>
        <v>-163.79</v>
      </c>
      <c r="BD39" s="30" t="n">
        <f aca="false">INDEX(ABArray,MATCH($A39,ABColumn,0),MATCH('[1]Macro Page'!$A$49,ABRow,0))</f>
        <v>2.62</v>
      </c>
      <c r="BE39" s="30" t="n">
        <f aca="false">INDEX(ABArray,MATCH($A39,ABColumn,0),MATCH('[1]Macro Page'!$A$51,ABRow,0))</f>
        <v>-72.95</v>
      </c>
      <c r="BF39" s="30" t="n">
        <f aca="false">SUM(BC39:BE39)</f>
        <v>-234.12</v>
      </c>
      <c r="BG39" s="29"/>
      <c r="BH39" s="30" t="n">
        <f aca="false">INDEX(ABArray,MATCH($A39,ABColumn,0),MATCH('[1]Macro Page'!$A$47,ABRow,0))</f>
        <v>-165.67</v>
      </c>
      <c r="BI39" s="30" t="e">
        <f aca="false">INDEX(ABArray,MATCH($A39,ABColumn,0),MATCH('[1]Macro Page'!$A$56,ABRow,0))</f>
        <v>#N/A</v>
      </c>
      <c r="BJ39" s="30" t="n">
        <f aca="false">INDEX(ABArray,MATCH($A39,ABColumn,0),MATCH('[1]Macro Page'!$A$58,ABRow,0))</f>
        <v>-1.16</v>
      </c>
      <c r="BK39" s="30" t="n">
        <f aca="false">INDEX(ABArray,MATCH($A39,ABColumn,0),MATCH('[1]Macro Page'!$A$59,ABRow,0))</f>
        <v>-4.11</v>
      </c>
      <c r="BL39" s="30" t="n">
        <f aca="false">INDEX(ABArray,MATCH($A39,ABColumn,0),MATCH('[1]Macro Page'!$A$55,ABRow,0))</f>
        <v>19.35</v>
      </c>
      <c r="BM39" s="30" t="n">
        <f aca="false">INDEX(ABArray,MATCH($A39,ABColumn,0),MATCH('[1]Macro Page'!$A$53,ABRow,0))</f>
        <v>-10.44</v>
      </c>
    </row>
    <row r="40" customFormat="false" ht="13.5" hidden="false" customHeight="false" outlineLevel="0" collapsed="false">
      <c r="A40" s="49" t="n">
        <v>38261</v>
      </c>
      <c r="B40" s="43" t="e">
        <f aca="false">INDEX(WestBCArray,MATCH($A40,WestBCColumn,0),MATCH('[1]Macro Page'!$A$34,WestBCRow,0))+INDEX(ABArray,MATCH($A40,ABColumn,0),MATCH('[1]Macro Page'!$A$34,ABRow,0))+[1]Other!B36</f>
        <v>#VALUE!</v>
      </c>
      <c r="C40" s="44" t="n">
        <f aca="false">INDEX([1]Mids!$A$7:$BH$271,MATCH($A40,[1]Mids!$A$7:$A$271,0),MATCH('[1]Macro Page'!$B$37,[1]Mids!$A$7:$XFD$7,0))</f>
        <v>-0.3</v>
      </c>
      <c r="D40" s="45"/>
      <c r="E40" s="43" t="e">
        <f aca="false">INDEX(WestBCArray,MATCH($A40,WestBCColumn,0),MATCH('[1]Macro Page'!$A$88,WestBCRow,0))+INDEX(ABArray,MATCH($A40,ABColumn,0),MATCH('[1]Macro Page'!$A$88,ABRow,0))+[1]Other!C36</f>
        <v>#VALUE!</v>
      </c>
      <c r="F40" s="44" t="n">
        <f aca="false">INDEX([1]Mids!$A$7:$BH$271,MATCH($A40,[1]Mids!$A$7:$A$271,0),MATCH('[1]Macro Page'!$B$36,[1]Mids!$A$7:$XFD$7,0))</f>
        <v>0.05</v>
      </c>
      <c r="G40" s="45"/>
      <c r="H40" s="43" t="e">
        <f aca="false">INDEX(ABArray,MATCH($A40,ABColumn,0),MATCH('[1]Macro Page'!$A$42,ABRow,0))+INDEX(WestBCArray,MATCH($A40,WestBCColumn,0),MATCH('[1]Macro Page'!$A$42,WestBCRow,0))+[1]Other!D36</f>
        <v>#VALUE!</v>
      </c>
      <c r="I40" s="44" t="n">
        <f aca="false">INDEX([1]Mids!$A$7:$BH$271,MATCH($A40,[1]Mids!$A$7:$A$271,0),MATCH('[1]Macro Page'!$B$39,[1]Mids!$A$7:$XFD$7,0))</f>
        <v>0.105</v>
      </c>
      <c r="J40" s="45"/>
      <c r="K40" s="43" t="n">
        <f aca="false">IF(ISERROR(INDEX(WestBCArray,MATCH($A40,WestBCColumn,0),MATCH('[1]Macro Page'!$A$35,WestBCRow,0))),0,INDEX(WestBCArray,MATCH($A40,WestBCColumn,0),MATCH('[1]Macro Page'!$A$35,WestBCRow,0)))+IF(ISERROR(INDEX(ABArray,MATCH($A40,ABColumn,0),MATCH('[1]Macro Page'!$A$35,ABRow,0))),0,INDEX(ABArray,MATCH($A40,ABColumn,0),MATCH('[1]Macro Page'!$A$35,ABRow,0)))+[1]Other!E36</f>
        <v>0</v>
      </c>
      <c r="L40" s="44" t="n">
        <f aca="false">INDEX([1]Mids!$A$7:$BH$271,MATCH($A40,[1]Mids!$A$7:$A$271,0),MATCH('[1]Macro Page'!$B$35,[1]Mids!$A$7:$XFD$7,0))</f>
        <v>-0.33</v>
      </c>
      <c r="M40" s="45"/>
      <c r="N40" s="43" t="e">
        <f aca="false">INDEX(WestBCArray,MATCH($A40,WestBCColumn,0),MATCH('[1]Macro Page'!$A$24,WestBCRow,0))+INDEX(ABArray,MATCH($A40,ABColumn,0),MATCH('[1]Macro Page'!$A$24,ABRow,0))+INDEX(EDArray,MATCH($A40,EDColumn,0),MATCH('[1]Macro Page'!$A$24,EDRow,0))+[1]Other!F36+INDEX(PowerArray,MATCH($A40,POwerColumn,0),MATCH('[1]Macro Page'!$A$24,POwerRow,0))</f>
        <v>#VALUE!</v>
      </c>
      <c r="O40" s="44" t="n">
        <f aca="false">INDEX([1]Mids!$A$7:$BH$271,MATCH($A40,[1]Mids!$A$7:$A$271,0),MATCH('[1]Macro Page'!$B$25,[1]Mids!$A$7:$XFD$7,0))</f>
        <v>-0.37</v>
      </c>
      <c r="P40" s="45"/>
      <c r="Q40" s="43" t="n">
        <f aca="false">INDEX(ABArray,MATCH($A40,ABColumn,0),MATCH('[1]Macro Page'!$B$110,ABRow,0))+INDEX(EDArray,MATCH($A40,EDColumn,0),MATCH('[1]Macro Page'!$B$110,EDRow,0))</f>
        <v>13.82</v>
      </c>
      <c r="R40" s="43" t="n">
        <f aca="false">INDEX(ABArray,MATCH($A40,ABColumn,0),MATCH('[1]Macro Page'!$B$111,ABRow,0))+INDEX(EDArray,MATCH($A40,EDColumn,0),MATCH('[1]Macro Page'!$B$111,EDRow,0))</f>
        <v>8.92</v>
      </c>
      <c r="S40" s="43" t="n">
        <f aca="false">INDEX(ABArray,MATCH($A40,ABColumn,0),MATCH('[1]Macro Page'!$B$112,ABRow,0))</f>
        <v>-25.9</v>
      </c>
      <c r="T40" s="43" t="n">
        <f aca="false">INDEX(ABArray,MATCH($A40,ABColumn,0),MATCH('[1]Macro Page'!$B$113,ABRow,0))</f>
        <v>0</v>
      </c>
      <c r="U40" s="43" t="n">
        <f aca="false">INDEX(ABArray,MATCH($A40,ABColumn,0),MATCH('[1]Macro Page'!$B$114,ABRow,0))+INDEX(EDArray,MATCH($A40,EDColumn,0),MATCH('[1]Macro Page'!$B$114,EDRow,0))</f>
        <v>-0.16</v>
      </c>
      <c r="V40" s="43" t="n">
        <f aca="false">INDEX(ABArray,MATCH($A40,ABColumn,0),MATCH('[1]Macro Page'!$B$115,ABRow,0))</f>
        <v>26.21</v>
      </c>
      <c r="W40" s="43" t="n">
        <f aca="false">INDEX(ABArray,MATCH($A40,ABColumn,0),MATCH('[1]Macro Page'!$B$116,ABRow,0))</f>
        <v>-28.19</v>
      </c>
      <c r="X40" s="43" t="n">
        <f aca="false">INDEX(ABArray,MATCH($A40,ABColumn,0),MATCH('[1]Macro Page'!$B$117,ABRow,0))</f>
        <v>181.31</v>
      </c>
      <c r="Y40" s="43" t="n">
        <f aca="false">INDEX(ABArray,MATCH($A40,ABColumn,0),MATCH('[1]Macro Page'!$B$109,ABRow,0))</f>
        <v>14.26</v>
      </c>
      <c r="Z40" s="43" t="n">
        <f aca="false">INDEX(ABArray,MATCH($A40,ABColumn,0),MATCH('[1]Macro Page'!$A$89,ABRow,0))+INDEX(EDArray,MATCH($A40,EDColumn,0),MATCH('[1]Macro Page'!$A$24,EDRow,0))+INDEX(ABArray,MATCH($A40,ABColumn,0),MATCH('[1]Macro Page'!$B$109,ABRow,0))</f>
        <v>15.2</v>
      </c>
      <c r="AA40" s="44" t="n">
        <f aca="false">INDEX([1]Mids!$A$7:$BH$271,MATCH($A40,[1]Mids!$A$7:$A$271,0),MATCH('[1]Macro Page'!$B$32,[1]Mids!$A$7:$XFD$7,0))</f>
        <v>0.06875</v>
      </c>
      <c r="AB40" s="45"/>
      <c r="AC40" s="43" t="n">
        <f aca="false">INDEX(ABArray,MATCH($A40,ABColumn,0),MATCH('[1]Macro Page'!$A$74,ABRow,0))</f>
        <v>-28.82</v>
      </c>
      <c r="AD40" s="44" t="n">
        <f aca="false">INDEX([1]Mids!$A$7:$BH$271,MATCH($A40,[1]Mids!$A$7:$A$271,0),MATCH('[1]Macro Page'!$B$42,[1]Mids!$A$7:$XFD$7,0))</f>
        <v>-0.1025</v>
      </c>
      <c r="AE40" s="45"/>
      <c r="AF40" s="43" t="n">
        <f aca="false">[1]Other!H36</f>
        <v>0</v>
      </c>
      <c r="AG40" s="44" t="n">
        <f aca="false">INDEX([1]Mids!$A$7:$BH$271,MATCH($A40,[1]Mids!$A$7:$A$271,0),MATCH('[1]Macro Page'!$B$28,[1]Mids!$A$7:$XFD$7,0))</f>
        <v>0.1325</v>
      </c>
      <c r="AH40" s="45"/>
      <c r="AI40" s="43" t="n">
        <f aca="false">[1]Other!G36</f>
        <v>0</v>
      </c>
      <c r="AJ40" s="44" t="n">
        <f aca="false">INDEX([1]Mids!$A$7:$BH$271,MATCH($A40,[1]Mids!$A$7:$A$271,0),MATCH('[1]Macro Page'!$B$63,[1]Mids!$A$7:$XFD$7,0))</f>
        <v>0.3225</v>
      </c>
      <c r="AK40" s="45"/>
      <c r="AL40" s="43" t="n">
        <f aca="false">[1]Other!K36</f>
        <v>0</v>
      </c>
      <c r="AM40" s="44"/>
      <c r="AN40" s="45"/>
      <c r="AO40" s="43" t="e">
        <f aca="false">INDEX(WestBCArray,MATCH($A40,WestBCColumn,0),MATCH('[1]Macro Page'!$B$73,WestBCRow,0))+INDEX(ABArray,MATCH($A40,ABColumn,0),MATCH('[1]Macro Page'!$B$73,ABRow,0))+[1]Other!I36</f>
        <v>#VALUE!</v>
      </c>
      <c r="AP40" s="44" t="n">
        <f aca="false">INDEX([1]Mids!$A$7:$BH$271,MATCH($A40,[1]Mids!$A$7:$A$271,0),MATCH('[1]Macro Page'!$B$27,[1]Mids!$A$7:$XFD$7,0))</f>
        <v>-0.303420628909557</v>
      </c>
      <c r="AQ40" s="45"/>
      <c r="AR40" s="29"/>
      <c r="AS40" s="43" t="e">
        <f aca="false">INDEX(WestBCArray,MATCH($A40,WestBCColumn,0),MATCH('[1]Macro Page'!$A$40,WestBCRow,0))+INDEX(ABArray,MATCH($A40,ABColumn,0),MATCH('[1]Macro Page'!$A$40,ABRow,0))+INDEX(EDArray,MATCH($A40,EDColumn,0),MATCH('[1]Macro Page'!$A$40,EDRow,0))+INDEX(PowerArray,MATCH($A40,POwerColumn,0),MATCH('[1]Macro Page'!$A$40,POwerRow,0))</f>
        <v>#VALUE!</v>
      </c>
      <c r="AT40" s="44" t="n">
        <f aca="false">INDEX([1]Mids!$A$7:$BH$271,MATCH($A40,[1]Mids!$A$7:$A$271,0),MATCH('[1]Macro Page'!$B$24,[1]Mids!$A$7:$XFD$7,0))</f>
        <v>3.085</v>
      </c>
      <c r="AU40" s="45"/>
      <c r="AV40" s="34" t="n">
        <f aca="false">INDEX(ABIndexArray,MATCH($A40,ABIndexColumn,0),MATCH('[1]Macro Page'!$A$90,ABIndexRow,0))+IF(ISERROR(INDEX(WestBCIndexArray,MATCH($A40,WestBCIndexColumn,0),MATCH('[1]Macro Page'!$A$90,WestBCIndexRow,0))),0,INDEX(WestBCIndexArray,MATCH($A40,WestBCIndexColumn,0),MATCH('[1]Macro Page'!$A$90,WestBCIndexRow,0)))+IF(ISERROR(VLOOKUP($A40,'[1]Op Index'!$A$15:$B$26,2,FALSE())),0,VLOOKUP($A40,'[1]Op Index'!$A$15:$B$26,2,FALSE()))+INDEX(EDIdxArray,MATCH($A40,EDIdxColumn,0),MATCH('[1]Macro Page'!$A$90,EDIdxRow,0))</f>
        <v>-57.77</v>
      </c>
      <c r="AW40" s="34" t="n">
        <f aca="false">INDEX(ABIndexArray,MATCH($A40,ABIndexColumn,0),MATCH('[1]Macro Page'!$A$91,ABIndexRow,0))+INDEX(EDIdxArray,MATCH($A40,EDIdxColumn,0),MATCH('[1]Macro Page'!$A$91,EDIdxRow,0))</f>
        <v>33.23</v>
      </c>
      <c r="AX40" s="34" t="n">
        <f aca="false">IF(ISERROR(INDEX(WestBCIndexArray,MATCH($A40,WestBCIndexColumn,0),MATCH('[1]Macro Page'!$A$72,WestBCIndexRow,0))),0,INDEX(WestBCIndexArray,MATCH($A40,WestBCIndexColumn,0),MATCH('[1]Macro Page'!$A$72,WestBCIndexRow,0)))+INDEX(ABIndexArray,MATCH($A40,ABIndexColumn,0),MATCH('[1]Macro Page'!$A$34,ABIndexRow,0))</f>
        <v>32.41</v>
      </c>
      <c r="AY40" s="34" t="n">
        <f aca="false">IF(ISERROR(INDEX(WestBCIndexArray,MATCH($A40,WestBCIndexColumn,0),MATCH('[1]Macro Page'!$A$81,WestBCIndexRow,0))),0,INDEX(WestBCIndexArray,MATCH($A40,WestBCIndexColumn,0),MATCH('[1]Macro Page'!$A$81,WestBCIndexRow,0)))</f>
        <v>0</v>
      </c>
      <c r="BA40" s="31"/>
      <c r="BB40" s="35" t="n">
        <v>38261</v>
      </c>
      <c r="BC40" s="34" t="n">
        <f aca="false">INDEX(ABArray,MATCH($A40,ABColumn,0),MATCH('[1]Macro Page'!$A$48,ABRow,0))</f>
        <v>-168.49</v>
      </c>
      <c r="BD40" s="34" t="n">
        <f aca="false">INDEX(ABArray,MATCH($A40,ABColumn,0),MATCH('[1]Macro Page'!$A$49,ABRow,0))</f>
        <v>2.69</v>
      </c>
      <c r="BE40" s="34" t="n">
        <f aca="false">INDEX(ABArray,MATCH($A40,ABColumn,0),MATCH('[1]Macro Page'!$A$51,ABRow,0))</f>
        <v>-75.04</v>
      </c>
      <c r="BF40" s="34" t="n">
        <f aca="false">SUM(BC40:BE40)</f>
        <v>-240.84</v>
      </c>
      <c r="BG40" s="29"/>
      <c r="BH40" s="34" t="n">
        <f aca="false">INDEX(ABArray,MATCH($A40,ABColumn,0),MATCH('[1]Macro Page'!$A$47,ABRow,0))</f>
        <v>-170.43</v>
      </c>
      <c r="BI40" s="34" t="e">
        <f aca="false">INDEX(ABArray,MATCH($A40,ABColumn,0),MATCH('[1]Macro Page'!$A$56,ABRow,0))</f>
        <v>#N/A</v>
      </c>
      <c r="BJ40" s="34" t="n">
        <f aca="false">INDEX(ABArray,MATCH($A40,ABColumn,0),MATCH('[1]Macro Page'!$A$58,ABRow,0))</f>
        <v>-1.19</v>
      </c>
      <c r="BK40" s="34" t="n">
        <f aca="false">INDEX(ABArray,MATCH($A40,ABColumn,0),MATCH('[1]Macro Page'!$A$59,ABRow,0))</f>
        <v>-4.23</v>
      </c>
      <c r="BL40" s="34" t="n">
        <f aca="false">INDEX(ABArray,MATCH($A40,ABColumn,0),MATCH('[1]Macro Page'!$A$55,ABRow,0))</f>
        <v>19.91</v>
      </c>
      <c r="BM40" s="34" t="n">
        <f aca="false">INDEX(ABArray,MATCH($A40,ABColumn,0),MATCH('[1]Macro Page'!$A$53,ABRow,0))</f>
        <v>-10.74</v>
      </c>
    </row>
    <row r="41" customFormat="false" ht="13.5" hidden="false" customHeight="false" outlineLevel="0" collapsed="false">
      <c r="A41" s="46" t="n">
        <v>38292</v>
      </c>
      <c r="B41" s="37" t="e">
        <f aca="false">INDEX(WestBCArray,MATCH($A41,WestBCColumn,0),MATCH('[1]Macro Page'!$A$34,WestBCRow,0))+INDEX(ABArray,MATCH($A41,ABColumn,0),MATCH('[1]Macro Page'!$A$34,ABRow,0))+[1]Other!B37</f>
        <v>#VALUE!</v>
      </c>
      <c r="C41" s="38" t="n">
        <f aca="false">INDEX([1]Mids!$A$7:$BH$271,MATCH($A41,[1]Mids!$A$7:$A$271,0),MATCH('[1]Macro Page'!$B$37,[1]Mids!$A$7:$XFD$7,0))</f>
        <v>0.248</v>
      </c>
      <c r="D41" s="47" t="n">
        <f aca="false">AVERAGE(C41:C52)</f>
        <v>-0.0416666666666667</v>
      </c>
      <c r="E41" s="37" t="e">
        <f aca="false">INDEX(WestBCArray,MATCH($A41,WestBCColumn,0),MATCH('[1]Macro Page'!$A$88,WestBCRow,0))+INDEX(ABArray,MATCH($A41,ABColumn,0),MATCH('[1]Macro Page'!$A$88,ABRow,0))+[1]Other!C37</f>
        <v>#VALUE!</v>
      </c>
      <c r="F41" s="38" t="n">
        <f aca="false">INDEX([1]Mids!$A$7:$BH$271,MATCH($A41,[1]Mids!$A$7:$A$271,0),MATCH('[1]Macro Page'!$B$36,[1]Mids!$A$7:$XFD$7,0))</f>
        <v>0.1</v>
      </c>
      <c r="G41" s="47" t="n">
        <f aca="false">AVERAGE(F41:F52)</f>
        <v>0.0825</v>
      </c>
      <c r="H41" s="37" t="e">
        <f aca="false">INDEX(ABArray,MATCH($A41,ABColumn,0),MATCH('[1]Macro Page'!$A$42,ABRow,0))+INDEX(WestBCArray,MATCH($A41,WestBCColumn,0),MATCH('[1]Macro Page'!$A$42,WestBCRow,0))+[1]Other!D37</f>
        <v>#VALUE!</v>
      </c>
      <c r="I41" s="38" t="n">
        <f aca="false">INDEX([1]Mids!$A$7:$BH$271,MATCH($A41,[1]Mids!$A$7:$A$271,0),MATCH('[1]Macro Page'!$B$39,[1]Mids!$A$7:$XFD$7,0))</f>
        <v>0.105</v>
      </c>
      <c r="J41" s="47" t="n">
        <f aca="false">AVERAGE(I41:I52)</f>
        <v>0.09625</v>
      </c>
      <c r="K41" s="37" t="n">
        <f aca="false">IF(ISERROR(INDEX(WestBCArray,MATCH($A41,WestBCColumn,0),MATCH('[1]Macro Page'!$A$35,WestBCRow,0))),0,INDEX(WestBCArray,MATCH($A41,WestBCColumn,0),MATCH('[1]Macro Page'!$A$35,WestBCRow,0)))+IF(ISERROR(INDEX(ABArray,MATCH($A41,ABColumn,0),MATCH('[1]Macro Page'!$A$35,ABRow,0))),0,INDEX(ABArray,MATCH($A41,ABColumn,0),MATCH('[1]Macro Page'!$A$35,ABRow,0)))+[1]Other!E37</f>
        <v>0</v>
      </c>
      <c r="L41" s="38" t="n">
        <f aca="false">INDEX([1]Mids!$A$7:$BH$271,MATCH($A41,[1]Mids!$A$7:$A$271,0),MATCH('[1]Macro Page'!$B$35,[1]Mids!$A$7:$XFD$7,0))</f>
        <v>-0.25</v>
      </c>
      <c r="M41" s="47" t="n">
        <f aca="false">AVERAGE(L41:L52)</f>
        <v>-0.298333333333333</v>
      </c>
      <c r="N41" s="37" t="e">
        <f aca="false">INDEX(WestBCArray,MATCH($A41,WestBCColumn,0),MATCH('[1]Macro Page'!$A$24,WestBCRow,0))+INDEX(ABArray,MATCH($A41,ABColumn,0),MATCH('[1]Macro Page'!$A$24,ABRow,0))+INDEX(EDArray,MATCH($A41,EDColumn,0),MATCH('[1]Macro Page'!$A$24,EDRow,0))+[1]Other!F37+INDEX(PowerArray,MATCH($A41,POwerColumn,0),MATCH('[1]Macro Page'!$A$24,POwerRow,0))</f>
        <v>#VALUE!</v>
      </c>
      <c r="O41" s="38" t="n">
        <f aca="false">INDEX([1]Mids!$A$7:$BH$271,MATCH($A41,[1]Mids!$A$7:$A$271,0),MATCH('[1]Macro Page'!$B$25,[1]Mids!$A$7:$XFD$7,0))</f>
        <v>-0.34</v>
      </c>
      <c r="P41" s="47" t="n">
        <f aca="false">AVERAGE(O41:O52)</f>
        <v>-0.3575</v>
      </c>
      <c r="Q41" s="37" t="n">
        <f aca="false">INDEX(ABArray,MATCH($A41,ABColumn,0),MATCH('[1]Macro Page'!$B$110,ABRow,0))+INDEX(EDArray,MATCH($A41,EDColumn,0),MATCH('[1]Macro Page'!$B$110,EDRow,0))</f>
        <v>13.37</v>
      </c>
      <c r="R41" s="37" t="n">
        <f aca="false">INDEX(ABArray,MATCH($A41,ABColumn,0),MATCH('[1]Macro Page'!$B$111,ABRow,0))+INDEX(EDArray,MATCH($A41,EDColumn,0),MATCH('[1]Macro Page'!$B$111,EDRow,0))</f>
        <v>8.59</v>
      </c>
      <c r="S41" s="37" t="n">
        <f aca="false">INDEX(ABArray,MATCH($A41,ABColumn,0),MATCH('[1]Macro Page'!$B$112,ABRow,0))</f>
        <v>-24.95</v>
      </c>
      <c r="T41" s="37" t="n">
        <f aca="false">INDEX(ABArray,MATCH($A41,ABColumn,0),MATCH('[1]Macro Page'!$B$113,ABRow,0))</f>
        <v>0</v>
      </c>
      <c r="U41" s="37" t="n">
        <f aca="false">INDEX(ABArray,MATCH($A41,ABColumn,0),MATCH('[1]Macro Page'!$B$114,ABRow,0))+INDEX(EDArray,MATCH($A41,EDColumn,0),MATCH('[1]Macro Page'!$B$114,EDRow,0))</f>
        <v>-0.16</v>
      </c>
      <c r="V41" s="37" t="n">
        <f aca="false">INDEX(ABArray,MATCH($A41,ABColumn,0),MATCH('[1]Macro Page'!$B$115,ABRow,0))</f>
        <v>25.25</v>
      </c>
      <c r="W41" s="37" t="n">
        <f aca="false">INDEX(ABArray,MATCH($A41,ABColumn,0),MATCH('[1]Macro Page'!$B$116,ABRow,0))</f>
        <v>-27.15</v>
      </c>
      <c r="X41" s="37" t="n">
        <f aca="false">INDEX(ABArray,MATCH($A41,ABColumn,0),MATCH('[1]Macro Page'!$B$117,ABRow,0))</f>
        <v>174.63</v>
      </c>
      <c r="Y41" s="37" t="n">
        <f aca="false">INDEX(ABArray,MATCH($A41,ABColumn,0),MATCH('[1]Macro Page'!$B$109,ABRow,0))</f>
        <v>13.74</v>
      </c>
      <c r="Z41" s="37" t="n">
        <f aca="false">INDEX(ABArray,MATCH($A41,ABColumn,0),MATCH('[1]Macro Page'!$A$89,ABRow,0))+INDEX(EDArray,MATCH($A41,EDColumn,0),MATCH('[1]Macro Page'!$A$24,EDRow,0))+INDEX(ABArray,MATCH($A41,ABColumn,0),MATCH('[1]Macro Page'!$B$109,ABRow,0))</f>
        <v>13.94</v>
      </c>
      <c r="AA41" s="38" t="n">
        <f aca="false">INDEX([1]Mids!$A$7:$BH$271,MATCH($A41,[1]Mids!$A$7:$A$271,0),MATCH('[1]Macro Page'!$B$32,[1]Mids!$A$7:$XFD$7,0))</f>
        <v>0.07</v>
      </c>
      <c r="AB41" s="47" t="n">
        <f aca="false">AVERAGE(AA41:AA52)</f>
        <v>0.07</v>
      </c>
      <c r="AC41" s="37" t="n">
        <f aca="false">INDEX(ABArray,MATCH($A41,ABColumn,0),MATCH('[1]Macro Page'!$A$74,ABRow,0))</f>
        <v>0</v>
      </c>
      <c r="AD41" s="38" t="n">
        <f aca="false">INDEX([1]Mids!$A$7:$BH$271,MATCH($A41,[1]Mids!$A$7:$A$271,0),MATCH('[1]Macro Page'!$B$42,[1]Mids!$A$7:$XFD$7,0))</f>
        <v>-0.005</v>
      </c>
      <c r="AE41" s="47" t="n">
        <f aca="false">AVERAGE(AD41:AD52)</f>
        <v>-0.061875</v>
      </c>
      <c r="AF41" s="37" t="n">
        <f aca="false">[1]Other!H37</f>
        <v>0</v>
      </c>
      <c r="AG41" s="38" t="n">
        <f aca="false">INDEX([1]Mids!$A$7:$BH$271,MATCH($A41,[1]Mids!$A$7:$A$271,0),MATCH('[1]Macro Page'!$B$28,[1]Mids!$A$7:$XFD$7,0))</f>
        <v>0.175</v>
      </c>
      <c r="AH41" s="47" t="n">
        <f aca="false">AVERAGE(AG41:AG52)</f>
        <v>0.153125</v>
      </c>
      <c r="AI41" s="37" t="n">
        <f aca="false">[1]Other!G37</f>
        <v>0</v>
      </c>
      <c r="AJ41" s="38" t="n">
        <f aca="false">INDEX([1]Mids!$A$7:$BH$271,MATCH($A41,[1]Mids!$A$7:$A$271,0),MATCH('[1]Macro Page'!$B$63,[1]Mids!$A$7:$XFD$7,0))</f>
        <v>0.645</v>
      </c>
      <c r="AK41" s="47" t="n">
        <f aca="false">AVERAGE(AJ41:AJ52)</f>
        <v>0.625625</v>
      </c>
      <c r="AL41" s="37" t="n">
        <f aca="false">[1]Other!K37</f>
        <v>0</v>
      </c>
      <c r="AM41" s="38"/>
      <c r="AN41" s="47" t="e">
        <f aca="false">AVERAGE(AM41:AM52)</f>
        <v>#DIV/0!</v>
      </c>
      <c r="AO41" s="37" t="e">
        <f aca="false">INDEX(WestBCArray,MATCH($A41,WestBCColumn,0),MATCH('[1]Macro Page'!$B$73,WestBCRow,0))+INDEX(ABArray,MATCH($A41,ABColumn,0),MATCH('[1]Macro Page'!$B$73,ABRow,0))+[1]Other!I37</f>
        <v>#VALUE!</v>
      </c>
      <c r="AP41" s="38" t="n">
        <f aca="false">INDEX([1]Mids!$A$7:$BH$271,MATCH($A41,[1]Mids!$A$7:$A$271,0),MATCH('[1]Macro Page'!$B$27,[1]Mids!$A$7:$XFD$7,0))</f>
        <v>-0.18</v>
      </c>
      <c r="AQ41" s="47" t="n">
        <f aca="false">AVERAGE(AP41:AP52)</f>
        <v>-0.251884112517736</v>
      </c>
      <c r="AR41" s="29"/>
      <c r="AS41" s="37" t="e">
        <f aca="false">INDEX(WestBCArray,MATCH($A41,WestBCColumn,0),MATCH('[1]Macro Page'!$A$40,WestBCRow,0))+INDEX(ABArray,MATCH($A41,ABColumn,0),MATCH('[1]Macro Page'!$A$40,ABRow,0))+INDEX(EDArray,MATCH($A41,EDColumn,0),MATCH('[1]Macro Page'!$A$40,EDRow,0))+INDEX(PowerArray,MATCH($A41,POwerColumn,0),MATCH('[1]Macro Page'!$A$40,POwerRow,0))</f>
        <v>#VALUE!</v>
      </c>
      <c r="AT41" s="38" t="n">
        <f aca="false">INDEX([1]Mids!$A$7:$BH$271,MATCH($A41,[1]Mids!$A$7:$A$271,0),MATCH('[1]Macro Page'!$B$24,[1]Mids!$A$7:$XFD$7,0))</f>
        <v>3.23</v>
      </c>
      <c r="AU41" s="47" t="n">
        <f aca="false">AVERAGE(AT41:AT52)</f>
        <v>3.21141666666667</v>
      </c>
      <c r="AV41" s="40" t="n">
        <f aca="false">INDEX(ABIndexArray,MATCH($A41,ABIndexColumn,0),MATCH('[1]Macro Page'!$A$90,ABIndexRow,0))+IF(ISERROR(INDEX(WestBCIndexArray,MATCH($A41,WestBCIndexColumn,0),MATCH('[1]Macro Page'!$A$90,WestBCIndexRow,0))),0,INDEX(WestBCIndexArray,MATCH($A41,WestBCIndexColumn,0),MATCH('[1]Macro Page'!$A$90,WestBCIndexRow,0)))+IF(ISERROR(VLOOKUP($A41,'[1]Op Index'!$A$15:$B$26,2,FALSE())),0,VLOOKUP($A41,'[1]Op Index'!$A$15:$B$26,2,FALSE()))+INDEX(EDIdxArray,MATCH($A41,EDIdxColumn,0),MATCH('[1]Macro Page'!$A$90,EDIdxRow,0))</f>
        <v>-128.6</v>
      </c>
      <c r="AW41" s="40" t="n">
        <f aca="false">INDEX(ABIndexArray,MATCH($A41,ABIndexColumn,0),MATCH('[1]Macro Page'!$A$91,ABIndexRow,0))+INDEX(EDIdxArray,MATCH($A41,EDIdxColumn,0),MATCH('[1]Macro Page'!$A$91,EDIdxRow,0))</f>
        <v>32.18</v>
      </c>
      <c r="AX41" s="40" t="n">
        <f aca="false">IF(ISERROR(INDEX(WestBCIndexArray,MATCH($A41,WestBCIndexColumn,0),MATCH('[1]Macro Page'!$A$72,WestBCIndexRow,0))),0,INDEX(WestBCIndexArray,MATCH($A41,WestBCIndexColumn,0),MATCH('[1]Macro Page'!$A$72,WestBCIndexRow,0)))+INDEX(ABIndexArray,MATCH($A41,ABIndexColumn,0),MATCH('[1]Macro Page'!$A$34,ABIndexRow,0))</f>
        <v>31.22</v>
      </c>
      <c r="AY41" s="40" t="n">
        <f aca="false">IF(ISERROR(INDEX(WestBCIndexArray,MATCH($A41,WestBCIndexColumn,0),MATCH('[1]Macro Page'!$A$81,WestBCIndexRow,0))),0,INDEX(WestBCIndexArray,MATCH($A41,WestBCIndexColumn,0),MATCH('[1]Macro Page'!$A$81,WestBCIndexRow,0)))</f>
        <v>0</v>
      </c>
      <c r="BA41" s="31"/>
      <c r="BB41" s="41" t="n">
        <v>38292</v>
      </c>
      <c r="BC41" s="40" t="n">
        <f aca="false">INDEX(ABArray,MATCH($A41,ABColumn,0),MATCH('[1]Macro Page'!$A$48,ABRow,0))</f>
        <v>-162.29</v>
      </c>
      <c r="BD41" s="40" t="n">
        <f aca="false">INDEX(ABArray,MATCH($A41,ABColumn,0),MATCH('[1]Macro Page'!$A$49,ABRow,0))</f>
        <v>2.6</v>
      </c>
      <c r="BE41" s="40" t="n">
        <f aca="false">INDEX(ABArray,MATCH($A41,ABColumn,0),MATCH('[1]Macro Page'!$A$51,ABRow,0))</f>
        <v>-72.28</v>
      </c>
      <c r="BF41" s="40" t="n">
        <f aca="false">SUM(BC41:BE41)</f>
        <v>-231.97</v>
      </c>
      <c r="BG41" s="29"/>
      <c r="BH41" s="40" t="n">
        <f aca="false">INDEX(ABArray,MATCH($A41,ABColumn,0),MATCH('[1]Macro Page'!$A$47,ABRow,0))</f>
        <v>-164.15</v>
      </c>
      <c r="BI41" s="40" t="e">
        <f aca="false">INDEX(ABArray,MATCH($A41,ABColumn,0),MATCH('[1]Macro Page'!$A$56,ABRow,0))</f>
        <v>#N/A</v>
      </c>
      <c r="BJ41" s="40" t="n">
        <f aca="false">INDEX(ABArray,MATCH($A41,ABColumn,0),MATCH('[1]Macro Page'!$A$58,ABRow,0))</f>
        <v>-29.71</v>
      </c>
      <c r="BK41" s="40" t="n">
        <f aca="false">INDEX(ABArray,MATCH($A41,ABColumn,0),MATCH('[1]Macro Page'!$A$59,ABRow,0))</f>
        <v>-4.07</v>
      </c>
      <c r="BL41" s="40" t="n">
        <f aca="false">INDEX(ABArray,MATCH($A41,ABColumn,0),MATCH('[1]Macro Page'!$A$55,ABRow,0))</f>
        <v>19.18</v>
      </c>
      <c r="BM41" s="40" t="n">
        <f aca="false">INDEX(ABArray,MATCH($A41,ABColumn,0),MATCH('[1]Macro Page'!$A$53,ABRow,0))</f>
        <v>-64.01</v>
      </c>
    </row>
    <row r="42" customFormat="false" ht="12.75" hidden="false" customHeight="false" outlineLevel="0" collapsed="false">
      <c r="A42" s="48" t="n">
        <v>38322</v>
      </c>
      <c r="B42" s="26" t="e">
        <f aca="false">INDEX(WestBCArray,MATCH($A42,WestBCColumn,0),MATCH('[1]Macro Page'!$A$34,WestBCRow,0))+INDEX(ABArray,MATCH($A42,ABColumn,0),MATCH('[1]Macro Page'!$A$34,ABRow,0))+[1]Other!B38</f>
        <v>#VALUE!</v>
      </c>
      <c r="C42" s="27" t="n">
        <f aca="false">INDEX([1]Mids!$A$7:$BH$271,MATCH($A42,[1]Mids!$A$7:$A$271,0),MATCH('[1]Macro Page'!$B$37,[1]Mids!$A$7:$XFD$7,0))</f>
        <v>0.308</v>
      </c>
      <c r="D42" s="28"/>
      <c r="E42" s="26" t="e">
        <f aca="false">INDEX(WestBCArray,MATCH($A42,WestBCColumn,0),MATCH('[1]Macro Page'!$A$88,WestBCRow,0))+INDEX(ABArray,MATCH($A42,ABColumn,0),MATCH('[1]Macro Page'!$A$88,ABRow,0))+[1]Other!C38</f>
        <v>#VALUE!</v>
      </c>
      <c r="F42" s="27" t="n">
        <f aca="false">INDEX([1]Mids!$A$7:$BH$271,MATCH($A42,[1]Mids!$A$7:$A$271,0),MATCH('[1]Macro Page'!$B$36,[1]Mids!$A$7:$XFD$7,0))</f>
        <v>0.1</v>
      </c>
      <c r="G42" s="28"/>
      <c r="H42" s="26" t="e">
        <f aca="false">INDEX(ABArray,MATCH($A42,ABColumn,0),MATCH('[1]Macro Page'!$A$42,ABRow,0))+INDEX(WestBCArray,MATCH($A42,WestBCColumn,0),MATCH('[1]Macro Page'!$A$42,WestBCRow,0))+[1]Other!D38</f>
        <v>#VALUE!</v>
      </c>
      <c r="I42" s="27" t="n">
        <f aca="false">INDEX([1]Mids!$A$7:$BH$271,MATCH($A42,[1]Mids!$A$7:$A$271,0),MATCH('[1]Macro Page'!$B$39,[1]Mids!$A$7:$XFD$7,0))</f>
        <v>0.105</v>
      </c>
      <c r="J42" s="28"/>
      <c r="K42" s="26" t="n">
        <f aca="false">IF(ISERROR(INDEX(WestBCArray,MATCH($A42,WestBCColumn,0),MATCH('[1]Macro Page'!$A$35,WestBCRow,0))),0,INDEX(WestBCArray,MATCH($A42,WestBCColumn,0),MATCH('[1]Macro Page'!$A$35,WestBCRow,0)))+IF(ISERROR(INDEX(ABArray,MATCH($A42,ABColumn,0),MATCH('[1]Macro Page'!$A$35,ABRow,0))),0,INDEX(ABArray,MATCH($A42,ABColumn,0),MATCH('[1]Macro Page'!$A$35,ABRow,0)))+[1]Other!E38</f>
        <v>0</v>
      </c>
      <c r="L42" s="27" t="n">
        <f aca="false">INDEX([1]Mids!$A$7:$BH$271,MATCH($A42,[1]Mids!$A$7:$A$271,0),MATCH('[1]Macro Page'!$B$35,[1]Mids!$A$7:$XFD$7,0))</f>
        <v>-0.25</v>
      </c>
      <c r="M42" s="28"/>
      <c r="N42" s="26" t="e">
        <f aca="false">INDEX(WestBCArray,MATCH($A42,WestBCColumn,0),MATCH('[1]Macro Page'!$A$24,WestBCRow,0))+INDEX(ABArray,MATCH($A42,ABColumn,0),MATCH('[1]Macro Page'!$A$24,ABRow,0))+INDEX(EDArray,MATCH($A42,EDColumn,0),MATCH('[1]Macro Page'!$A$24,EDRow,0))+[1]Other!F38+INDEX(PowerArray,MATCH($A42,POwerColumn,0),MATCH('[1]Macro Page'!$A$24,POwerRow,0))</f>
        <v>#VALUE!</v>
      </c>
      <c r="O42" s="27" t="n">
        <f aca="false">INDEX([1]Mids!$A$7:$BH$271,MATCH($A42,[1]Mids!$A$7:$A$271,0),MATCH('[1]Macro Page'!$B$25,[1]Mids!$A$7:$XFD$7,0))</f>
        <v>-0.34</v>
      </c>
      <c r="P42" s="28"/>
      <c r="Q42" s="26" t="n">
        <f aca="false">INDEX(ABArray,MATCH($A42,ABColumn,0),MATCH('[1]Macro Page'!$B$110,ABRow,0))+INDEX(EDArray,MATCH($A42,EDColumn,0),MATCH('[1]Macro Page'!$B$110,EDRow,0))</f>
        <v>13.83</v>
      </c>
      <c r="R42" s="26" t="n">
        <f aca="false">INDEX(ABArray,MATCH($A42,ABColumn,0),MATCH('[1]Macro Page'!$B$111,ABRow,0))+INDEX(EDArray,MATCH($A42,EDColumn,0),MATCH('[1]Macro Page'!$B$111,EDRow,0))</f>
        <v>9.11</v>
      </c>
      <c r="S42" s="26" t="n">
        <f aca="false">INDEX(ABArray,MATCH($A42,ABColumn,0),MATCH('[1]Macro Page'!$B$112,ABRow,0))</f>
        <v>-25.66</v>
      </c>
      <c r="T42" s="26" t="n">
        <f aca="false">INDEX(ABArray,MATCH($A42,ABColumn,0),MATCH('[1]Macro Page'!$B$113,ABRow,0))</f>
        <v>0</v>
      </c>
      <c r="U42" s="26" t="n">
        <f aca="false">INDEX(ABArray,MATCH($A42,ABColumn,0),MATCH('[1]Macro Page'!$B$114,ABRow,0))+INDEX(EDArray,MATCH($A42,EDColumn,0),MATCH('[1]Macro Page'!$B$114,EDRow,0))</f>
        <v>0</v>
      </c>
      <c r="V42" s="26" t="n">
        <f aca="false">INDEX(ABArray,MATCH($A42,ABColumn,0),MATCH('[1]Macro Page'!$B$115,ABRow,0))</f>
        <v>25.97</v>
      </c>
      <c r="W42" s="26" t="n">
        <f aca="false">INDEX(ABArray,MATCH($A42,ABColumn,0),MATCH('[1]Macro Page'!$B$116,ABRow,0))</f>
        <v>-27.92</v>
      </c>
      <c r="X42" s="26" t="n">
        <f aca="false">INDEX(ABArray,MATCH($A42,ABColumn,0),MATCH('[1]Macro Page'!$B$117,ABRow,0))</f>
        <v>179.61</v>
      </c>
      <c r="Y42" s="26" t="n">
        <f aca="false">INDEX(ABArray,MATCH($A42,ABColumn,0),MATCH('[1]Macro Page'!$B$109,ABRow,0))</f>
        <v>14.13</v>
      </c>
      <c r="Z42" s="26" t="n">
        <f aca="false">INDEX(ABArray,MATCH($A42,ABColumn,0),MATCH('[1]Macro Page'!$A$89,ABRow,0))+INDEX(EDArray,MATCH($A42,EDColumn,0),MATCH('[1]Macro Page'!$A$24,EDRow,0))+INDEX(ABArray,MATCH($A42,ABColumn,0),MATCH('[1]Macro Page'!$B$109,ABRow,0))</f>
        <v>14.79</v>
      </c>
      <c r="AA42" s="27" t="n">
        <f aca="false">INDEX([1]Mids!$A$7:$BH$271,MATCH($A42,[1]Mids!$A$7:$A$271,0),MATCH('[1]Macro Page'!$B$32,[1]Mids!$A$7:$XFD$7,0))</f>
        <v>0.07</v>
      </c>
      <c r="AB42" s="28"/>
      <c r="AC42" s="26" t="n">
        <f aca="false">INDEX(ABArray,MATCH($A42,ABColumn,0),MATCH('[1]Macro Page'!$A$74,ABRow,0))</f>
        <v>0</v>
      </c>
      <c r="AD42" s="27" t="n">
        <f aca="false">INDEX([1]Mids!$A$7:$BH$271,MATCH($A42,[1]Mids!$A$7:$A$271,0),MATCH('[1]Macro Page'!$B$42,[1]Mids!$A$7:$XFD$7,0))</f>
        <v>-0.005</v>
      </c>
      <c r="AE42" s="28"/>
      <c r="AF42" s="26" t="n">
        <f aca="false">[1]Other!H38</f>
        <v>0</v>
      </c>
      <c r="AG42" s="27" t="n">
        <f aca="false">INDEX([1]Mids!$A$7:$BH$271,MATCH($A42,[1]Mids!$A$7:$A$271,0),MATCH('[1]Macro Page'!$B$28,[1]Mids!$A$7:$XFD$7,0))</f>
        <v>0.175</v>
      </c>
      <c r="AH42" s="28"/>
      <c r="AI42" s="26" t="n">
        <f aca="false">[1]Other!G38</f>
        <v>0</v>
      </c>
      <c r="AJ42" s="27" t="n">
        <f aca="false">INDEX([1]Mids!$A$7:$BH$271,MATCH($A42,[1]Mids!$A$7:$A$271,0),MATCH('[1]Macro Page'!$B$63,[1]Mids!$A$7:$XFD$7,0))</f>
        <v>0.9</v>
      </c>
      <c r="AK42" s="28"/>
      <c r="AL42" s="26" t="n">
        <f aca="false">[1]Other!K38</f>
        <v>0</v>
      </c>
      <c r="AM42" s="27"/>
      <c r="AN42" s="28"/>
      <c r="AO42" s="26" t="e">
        <f aca="false">INDEX(WestBCArray,MATCH($A42,WestBCColumn,0),MATCH('[1]Macro Page'!$B$73,WestBCRow,0))+INDEX(ABArray,MATCH($A42,ABColumn,0),MATCH('[1]Macro Page'!$B$73,ABRow,0))+[1]Other!I38</f>
        <v>#VALUE!</v>
      </c>
      <c r="AP42" s="27" t="n">
        <f aca="false">INDEX([1]Mids!$A$7:$BH$271,MATCH($A42,[1]Mids!$A$7:$A$271,0),MATCH('[1]Macro Page'!$B$27,[1]Mids!$A$7:$XFD$7,0))</f>
        <v>-0.18</v>
      </c>
      <c r="AQ42" s="28"/>
      <c r="AR42" s="29"/>
      <c r="AS42" s="26" t="e">
        <f aca="false">INDEX(WestBCArray,MATCH($A42,WestBCColumn,0),MATCH('[1]Macro Page'!$A$40,WestBCRow,0))+INDEX(ABArray,MATCH($A42,ABColumn,0),MATCH('[1]Macro Page'!$A$40,ABRow,0))+INDEX(EDArray,MATCH($A42,EDColumn,0),MATCH('[1]Macro Page'!$A$40,EDRow,0))+INDEX(PowerArray,MATCH($A42,POwerColumn,0),MATCH('[1]Macro Page'!$A$40,POwerRow,0))</f>
        <v>#VALUE!</v>
      </c>
      <c r="AT42" s="27" t="n">
        <f aca="false">INDEX([1]Mids!$A$7:$BH$271,MATCH($A42,[1]Mids!$A$7:$A$271,0),MATCH('[1]Macro Page'!$B$24,[1]Mids!$A$7:$XFD$7,0))</f>
        <v>3.365</v>
      </c>
      <c r="AU42" s="28"/>
      <c r="AV42" s="30" t="n">
        <f aca="false">INDEX(ABIndexArray,MATCH($A42,ABIndexColumn,0),MATCH('[1]Macro Page'!$A$90,ABIndexRow,0))+IF(ISERROR(INDEX(WestBCIndexArray,MATCH($A42,WestBCIndexColumn,0),MATCH('[1]Macro Page'!$A$90,WestBCIndexRow,0))),0,INDEX(WestBCIndexArray,MATCH($A42,WestBCIndexColumn,0),MATCH('[1]Macro Page'!$A$90,WestBCIndexRow,0)))+IF(ISERROR(VLOOKUP($A42,'[1]Op Index'!$A$15:$B$26,2,FALSE())),0,VLOOKUP($A42,'[1]Op Index'!$A$15:$B$26,2,FALSE()))+INDEX(EDIdxArray,MATCH($A42,EDIdxColumn,0),MATCH('[1]Macro Page'!$A$90,EDIdxRow,0))</f>
        <v>-131.99</v>
      </c>
      <c r="AW42" s="30" t="n">
        <f aca="false">INDEX(ABIndexArray,MATCH($A42,ABIndexColumn,0),MATCH('[1]Macro Page'!$A$91,ABIndexRow,0))+INDEX(EDIdxArray,MATCH($A42,EDIdxColumn,0),MATCH('[1]Macro Page'!$A$91,EDIdxRow,0))</f>
        <v>33.74</v>
      </c>
      <c r="AX42" s="30" t="n">
        <f aca="false">IF(ISERROR(INDEX(WestBCIndexArray,MATCH($A42,WestBCIndexColumn,0),MATCH('[1]Macro Page'!$A$72,WestBCIndexRow,0))),0,INDEX(WestBCIndexArray,MATCH($A42,WestBCIndexColumn,0),MATCH('[1]Macro Page'!$A$72,WestBCIndexRow,0)))+INDEX(ABIndexArray,MATCH($A42,ABIndexColumn,0),MATCH('[1]Macro Page'!$A$34,ABIndexRow,0))</f>
        <v>32.11</v>
      </c>
      <c r="AY42" s="30" t="n">
        <f aca="false">IF(ISERROR(INDEX(WestBCIndexArray,MATCH($A42,WestBCIndexColumn,0),MATCH('[1]Macro Page'!$A$81,WestBCIndexRow,0))),0,INDEX(WestBCIndexArray,MATCH($A42,WestBCIndexColumn,0),MATCH('[1]Macro Page'!$A$81,WestBCIndexRow,0)))</f>
        <v>0</v>
      </c>
      <c r="BA42" s="31"/>
      <c r="BB42" s="32" t="n">
        <v>38322</v>
      </c>
      <c r="BC42" s="30" t="n">
        <f aca="false">INDEX(ABArray,MATCH($A42,ABColumn,0),MATCH('[1]Macro Page'!$A$48,ABRow,0))</f>
        <v>-166.91</v>
      </c>
      <c r="BD42" s="30" t="n">
        <f aca="false">INDEX(ABArray,MATCH($A42,ABColumn,0),MATCH('[1]Macro Page'!$A$49,ABRow,0))</f>
        <v>2.67</v>
      </c>
      <c r="BE42" s="30" t="n">
        <f aca="false">INDEX(ABArray,MATCH($A42,ABColumn,0),MATCH('[1]Macro Page'!$A$51,ABRow,0))</f>
        <v>-74.34</v>
      </c>
      <c r="BF42" s="30" t="n">
        <f aca="false">SUM(BC42:BE42)</f>
        <v>-238.58</v>
      </c>
      <c r="BG42" s="29"/>
      <c r="BH42" s="30" t="n">
        <f aca="false">INDEX(ABArray,MATCH($A42,ABColumn,0),MATCH('[1]Macro Page'!$A$47,ABRow,0))</f>
        <v>-168.83</v>
      </c>
      <c r="BI42" s="30" t="e">
        <f aca="false">INDEX(ABArray,MATCH($A42,ABColumn,0),MATCH('[1]Macro Page'!$A$56,ABRow,0))</f>
        <v>#N/A</v>
      </c>
      <c r="BJ42" s="30" t="n">
        <f aca="false">INDEX(ABArray,MATCH($A42,ABColumn,0),MATCH('[1]Macro Page'!$A$58,ABRow,0))</f>
        <v>-30.56</v>
      </c>
      <c r="BK42" s="30" t="n">
        <f aca="false">INDEX(ABArray,MATCH($A42,ABColumn,0),MATCH('[1]Macro Page'!$A$59,ABRow,0))</f>
        <v>-4.19</v>
      </c>
      <c r="BL42" s="30" t="n">
        <f aca="false">INDEX(ABArray,MATCH($A42,ABColumn,0),MATCH('[1]Macro Page'!$A$55,ABRow,0))</f>
        <v>19.72</v>
      </c>
      <c r="BM42" s="30" t="n">
        <f aca="false">INDEX(ABArray,MATCH($A42,ABColumn,0),MATCH('[1]Macro Page'!$A$53,ABRow,0))</f>
        <v>-65.84</v>
      </c>
    </row>
    <row r="43" customFormat="false" ht="12.75" hidden="false" customHeight="false" outlineLevel="0" collapsed="false">
      <c r="A43" s="48" t="n">
        <v>38353</v>
      </c>
      <c r="B43" s="26" t="e">
        <f aca="false">INDEX(WestBCArray,MATCH($A43,WestBCColumn,0),MATCH('[1]Macro Page'!$A$34,WestBCRow,0))+INDEX(ABArray,MATCH($A43,ABColumn,0),MATCH('[1]Macro Page'!$A$34,ABRow,0))+[1]Other!B39</f>
        <v>#VALUE!</v>
      </c>
      <c r="C43" s="27" t="n">
        <f aca="false">INDEX([1]Mids!$A$7:$BH$271,MATCH($A43,[1]Mids!$A$7:$A$271,0),MATCH('[1]Macro Page'!$B$37,[1]Mids!$A$7:$XFD$7,0))</f>
        <v>0.378</v>
      </c>
      <c r="D43" s="42" t="n">
        <f aca="false">AVERAGE(C41:C45)</f>
        <v>0.25</v>
      </c>
      <c r="E43" s="26" t="e">
        <f aca="false">INDEX(WestBCArray,MATCH($A43,WestBCColumn,0),MATCH('[1]Macro Page'!$A$88,WestBCRow,0))+INDEX(ABArray,MATCH($A43,ABColumn,0),MATCH('[1]Macro Page'!$A$88,ABRow,0))+[1]Other!C39</f>
        <v>#VALUE!</v>
      </c>
      <c r="F43" s="27" t="n">
        <f aca="false">INDEX([1]Mids!$A$7:$BH$271,MATCH($A43,[1]Mids!$A$7:$A$271,0),MATCH('[1]Macro Page'!$B$36,[1]Mids!$A$7:$XFD$7,0))</f>
        <v>0.1</v>
      </c>
      <c r="G43" s="42" t="n">
        <f aca="false">AVERAGE(F41:F45)</f>
        <v>0.1</v>
      </c>
      <c r="H43" s="26" t="e">
        <f aca="false">INDEX(ABArray,MATCH($A43,ABColumn,0),MATCH('[1]Macro Page'!$A$42,ABRow,0))+INDEX(WestBCArray,MATCH($A43,WestBCColumn,0),MATCH('[1]Macro Page'!$A$42,WestBCRow,0))+[1]Other!D39</f>
        <v>#VALUE!</v>
      </c>
      <c r="I43" s="27" t="n">
        <f aca="false">INDEX([1]Mids!$A$7:$BH$271,MATCH($A43,[1]Mids!$A$7:$A$271,0),MATCH('[1]Macro Page'!$B$39,[1]Mids!$A$7:$XFD$7,0))</f>
        <v>0.105</v>
      </c>
      <c r="J43" s="42" t="n">
        <f aca="false">AVERAGE(I41:I45)</f>
        <v>0.105</v>
      </c>
      <c r="K43" s="26" t="n">
        <f aca="false">IF(ISERROR(INDEX(WestBCArray,MATCH($A43,WestBCColumn,0),MATCH('[1]Macro Page'!$A$35,WestBCRow,0))),0,INDEX(WestBCArray,MATCH($A43,WestBCColumn,0),MATCH('[1]Macro Page'!$A$35,WestBCRow,0)))+IF(ISERROR(INDEX(ABArray,MATCH($A43,ABColumn,0),MATCH('[1]Macro Page'!$A$35,ABRow,0))),0,INDEX(ABArray,MATCH($A43,ABColumn,0),MATCH('[1]Macro Page'!$A$35,ABRow,0)))+[1]Other!E39</f>
        <v>0</v>
      </c>
      <c r="L43" s="27" t="n">
        <f aca="false">INDEX([1]Mids!$A$7:$BH$271,MATCH($A43,[1]Mids!$A$7:$A$271,0),MATCH('[1]Macro Page'!$B$35,[1]Mids!$A$7:$XFD$7,0))</f>
        <v>-0.25</v>
      </c>
      <c r="M43" s="42" t="n">
        <f aca="false">AVERAGE(L41:L45)</f>
        <v>-0.25</v>
      </c>
      <c r="N43" s="26" t="e">
        <f aca="false">INDEX(WestBCArray,MATCH($A43,WestBCColumn,0),MATCH('[1]Macro Page'!$A$24,WestBCRow,0))+INDEX(ABArray,MATCH($A43,ABColumn,0),MATCH('[1]Macro Page'!$A$24,ABRow,0))+INDEX(EDArray,MATCH($A43,EDColumn,0),MATCH('[1]Macro Page'!$A$24,EDRow,0))+[1]Other!F39+INDEX(PowerArray,MATCH($A43,POwerColumn,0),MATCH('[1]Macro Page'!$A$24,POwerRow,0))</f>
        <v>#VALUE!</v>
      </c>
      <c r="O43" s="27" t="n">
        <f aca="false">INDEX([1]Mids!$A$7:$BH$271,MATCH($A43,[1]Mids!$A$7:$A$271,0),MATCH('[1]Macro Page'!$B$25,[1]Mids!$A$7:$XFD$7,0))</f>
        <v>-0.34</v>
      </c>
      <c r="P43" s="42" t="n">
        <f aca="false">AVERAGE(O41:O45)</f>
        <v>-0.34</v>
      </c>
      <c r="Q43" s="26" t="n">
        <f aca="false">INDEX(ABArray,MATCH($A43,ABColumn,0),MATCH('[1]Macro Page'!$B$110,ABRow,0))+INDEX(EDArray,MATCH($A43,EDColumn,0),MATCH('[1]Macro Page'!$B$110,EDRow,0))</f>
        <v>13.76</v>
      </c>
      <c r="R43" s="26" t="n">
        <f aca="false">INDEX(ABArray,MATCH($A43,ABColumn,0),MATCH('[1]Macro Page'!$B$111,ABRow,0))+INDEX(EDArray,MATCH($A43,EDColumn,0),MATCH('[1]Macro Page'!$B$111,EDRow,0))</f>
        <v>9.06</v>
      </c>
      <c r="S43" s="26" t="n">
        <f aca="false">INDEX(ABArray,MATCH($A43,ABColumn,0),MATCH('[1]Macro Page'!$B$112,ABRow,0))</f>
        <v>-25.53</v>
      </c>
      <c r="T43" s="26" t="n">
        <f aca="false">INDEX(ABArray,MATCH($A43,ABColumn,0),MATCH('[1]Macro Page'!$B$113,ABRow,0))</f>
        <v>0</v>
      </c>
      <c r="U43" s="26" t="n">
        <f aca="false">INDEX(ABArray,MATCH($A43,ABColumn,0),MATCH('[1]Macro Page'!$B$114,ABRow,0))+INDEX(EDArray,MATCH($A43,EDColumn,0),MATCH('[1]Macro Page'!$B$114,EDRow,0))</f>
        <v>0</v>
      </c>
      <c r="V43" s="26" t="n">
        <f aca="false">INDEX(ABArray,MATCH($A43,ABColumn,0),MATCH('[1]Macro Page'!$B$115,ABRow,0))</f>
        <v>25.84</v>
      </c>
      <c r="W43" s="26" t="n">
        <f aca="false">INDEX(ABArray,MATCH($A43,ABColumn,0),MATCH('[1]Macro Page'!$B$116,ABRow,0))</f>
        <v>-27.79</v>
      </c>
      <c r="X43" s="26" t="n">
        <f aca="false">INDEX(ABArray,MATCH($A43,ABColumn,0),MATCH('[1]Macro Page'!$B$117,ABRow,0))</f>
        <v>178.73</v>
      </c>
      <c r="Y43" s="26" t="n">
        <f aca="false">INDEX(ABArray,MATCH($A43,ABColumn,0),MATCH('[1]Macro Page'!$B$109,ABRow,0))</f>
        <v>14.06</v>
      </c>
      <c r="Z43" s="26" t="n">
        <f aca="false">INDEX(ABArray,MATCH($A43,ABColumn,0),MATCH('[1]Macro Page'!$A$89,ABRow,0))+INDEX(EDArray,MATCH($A43,EDColumn,0),MATCH('[1]Macro Page'!$A$24,EDRow,0))+INDEX(ABArray,MATCH($A43,ABColumn,0),MATCH('[1]Macro Page'!$B$109,ABRow,0))</f>
        <v>14.99</v>
      </c>
      <c r="AA43" s="27" t="n">
        <f aca="false">INDEX([1]Mids!$A$7:$BH$271,MATCH($A43,[1]Mids!$A$7:$A$271,0),MATCH('[1]Macro Page'!$B$32,[1]Mids!$A$7:$XFD$7,0))</f>
        <v>0.07</v>
      </c>
      <c r="AB43" s="42" t="n">
        <f aca="false">AVERAGE(AA41:AA45)</f>
        <v>0.07</v>
      </c>
      <c r="AC43" s="26" t="n">
        <f aca="false">INDEX(ABArray,MATCH($A43,ABColumn,0),MATCH('[1]Macro Page'!$A$74,ABRow,0))</f>
        <v>0</v>
      </c>
      <c r="AD43" s="27" t="n">
        <f aca="false">INDEX([1]Mids!$A$7:$BH$271,MATCH($A43,[1]Mids!$A$7:$A$271,0),MATCH('[1]Macro Page'!$B$42,[1]Mids!$A$7:$XFD$7,0))</f>
        <v>-0.005</v>
      </c>
      <c r="AE43" s="42" t="n">
        <f aca="false">AVERAGE(AD41:AD45)</f>
        <v>-0.005</v>
      </c>
      <c r="AF43" s="26" t="n">
        <f aca="false">[1]Other!H39</f>
        <v>0</v>
      </c>
      <c r="AG43" s="27" t="n">
        <f aca="false">INDEX([1]Mids!$A$7:$BH$271,MATCH($A43,[1]Mids!$A$7:$A$271,0),MATCH('[1]Macro Page'!$B$28,[1]Mids!$A$7:$XFD$7,0))</f>
        <v>0.175</v>
      </c>
      <c r="AH43" s="42" t="n">
        <f aca="false">AVERAGE(AG41:AG45)</f>
        <v>0.175</v>
      </c>
      <c r="AI43" s="26" t="n">
        <f aca="false">[1]Other!G39</f>
        <v>0</v>
      </c>
      <c r="AJ43" s="27" t="n">
        <f aca="false">INDEX([1]Mids!$A$7:$BH$271,MATCH($A43,[1]Mids!$A$7:$A$271,0),MATCH('[1]Macro Page'!$B$63,[1]Mids!$A$7:$XFD$7,0))</f>
        <v>1.535</v>
      </c>
      <c r="AK43" s="42" t="n">
        <f aca="false">AVERAGE(AJ41:AJ45)</f>
        <v>1.05</v>
      </c>
      <c r="AL43" s="26" t="n">
        <f aca="false">[1]Other!K39</f>
        <v>0</v>
      </c>
      <c r="AM43" s="27"/>
      <c r="AN43" s="42" t="e">
        <f aca="false">AVERAGE(AM41:AM45)</f>
        <v>#DIV/0!</v>
      </c>
      <c r="AO43" s="26" t="e">
        <f aca="false">INDEX(WestBCArray,MATCH($A43,WestBCColumn,0),MATCH('[1]Macro Page'!$B$73,WestBCRow,0))+INDEX(ABArray,MATCH($A43,ABColumn,0),MATCH('[1]Macro Page'!$B$73,ABRow,0))+[1]Other!I39</f>
        <v>#VALUE!</v>
      </c>
      <c r="AP43" s="27" t="n">
        <f aca="false">INDEX([1]Mids!$A$7:$BH$271,MATCH($A43,[1]Mids!$A$7:$A$271,0),MATCH('[1]Macro Page'!$B$27,[1]Mids!$A$7:$XFD$7,0))</f>
        <v>-0.18</v>
      </c>
      <c r="AQ43" s="42" t="n">
        <f aca="false">AVERAGE(AP41:AP45)</f>
        <v>-0.18</v>
      </c>
      <c r="AR43" s="29"/>
      <c r="AS43" s="26" t="e">
        <f aca="false">INDEX(WestBCArray,MATCH($A43,WestBCColumn,0),MATCH('[1]Macro Page'!$A$40,WestBCRow,0))+INDEX(ABArray,MATCH($A43,ABColumn,0),MATCH('[1]Macro Page'!$A$40,ABRow,0))+INDEX(EDArray,MATCH($A43,EDColumn,0),MATCH('[1]Macro Page'!$A$40,EDRow,0))+INDEX(PowerArray,MATCH($A43,POwerColumn,0),MATCH('[1]Macro Page'!$A$40,POwerRow,0))</f>
        <v>#VALUE!</v>
      </c>
      <c r="AT43" s="27" t="n">
        <f aca="false">INDEX([1]Mids!$A$7:$BH$271,MATCH($A43,[1]Mids!$A$7:$A$271,0),MATCH('[1]Macro Page'!$B$24,[1]Mids!$A$7:$XFD$7,0))</f>
        <v>3.43</v>
      </c>
      <c r="AU43" s="42" t="n">
        <f aca="false">AVERAGE(AT41:AT45)</f>
        <v>3.313</v>
      </c>
      <c r="AV43" s="30" t="n">
        <f aca="false">INDEX(ABIndexArray,MATCH($A43,ABIndexColumn,0),MATCH('[1]Macro Page'!$A$90,ABIndexRow,0))+IF(ISERROR(INDEX(WestBCIndexArray,MATCH($A43,WestBCIndexColumn,0),MATCH('[1]Macro Page'!$A$90,WestBCIndexRow,0))),0,INDEX(WestBCIndexArray,MATCH($A43,WestBCIndexColumn,0),MATCH('[1]Macro Page'!$A$90,WestBCIndexRow,0)))+IF(ISERROR(VLOOKUP($A43,'[1]Op Index'!$A$15:$B$26,2,FALSE())),0,VLOOKUP($A43,'[1]Op Index'!$A$15:$B$26,2,FALSE()))+INDEX(EDIdxArray,MATCH($A43,EDIdxColumn,0),MATCH('[1]Macro Page'!$A$90,EDIdxRow,0))</f>
        <v>-131.1</v>
      </c>
      <c r="AW43" s="30" t="n">
        <f aca="false">INDEX(ABIndexArray,MATCH($A43,ABIndexColumn,0),MATCH('[1]Macro Page'!$A$91,ABIndexRow,0))+INDEX(EDIdxArray,MATCH($A43,EDIdxColumn,0),MATCH('[1]Macro Page'!$A$91,EDIdxRow,0))</f>
        <v>33.57</v>
      </c>
      <c r="AX43" s="30" t="n">
        <f aca="false">IF(ISERROR(INDEX(WestBCIndexArray,MATCH($A43,WestBCIndexColumn,0),MATCH('[1]Macro Page'!$A$72,WestBCIndexRow,0))),0,INDEX(WestBCIndexArray,MATCH($A43,WestBCIndexColumn,0),MATCH('[1]Macro Page'!$A$72,WestBCIndexRow,0)))+INDEX(ABIndexArray,MATCH($A43,ABIndexColumn,0),MATCH('[1]Macro Page'!$A$34,ABIndexRow,0))</f>
        <v>31.95</v>
      </c>
      <c r="AY43" s="30" t="n">
        <f aca="false">IF(ISERROR(INDEX(WestBCIndexArray,MATCH($A43,WestBCIndexColumn,0),MATCH('[1]Macro Page'!$A$81,WestBCIndexRow,0))),0,INDEX(WestBCIndexArray,MATCH($A43,WestBCIndexColumn,0),MATCH('[1]Macro Page'!$A$81,WestBCIndexRow,0)))</f>
        <v>0</v>
      </c>
      <c r="BA43" s="31"/>
      <c r="BB43" s="32" t="n">
        <v>38353</v>
      </c>
      <c r="BC43" s="30" t="n">
        <f aca="false">INDEX(ABArray,MATCH($A43,ABColumn,0),MATCH('[1]Macro Page'!$A$48,ABRow,0))</f>
        <v>-166.09</v>
      </c>
      <c r="BD43" s="30" t="n">
        <f aca="false">INDEX(ABArray,MATCH($A43,ABColumn,0),MATCH('[1]Macro Page'!$A$49,ABRow,0))</f>
        <v>2.66</v>
      </c>
      <c r="BE43" s="30" t="n">
        <f aca="false">INDEX(ABArray,MATCH($A43,ABColumn,0),MATCH('[1]Macro Page'!$A$51,ABRow,0))</f>
        <v>-73.97</v>
      </c>
      <c r="BF43" s="30" t="n">
        <f aca="false">SUM(BC43:BE43)</f>
        <v>-237.4</v>
      </c>
      <c r="BG43" s="29"/>
      <c r="BH43" s="30" t="n">
        <f aca="false">INDEX(ABArray,MATCH($A43,ABColumn,0),MATCH('[1]Macro Page'!$A$47,ABRow,0))</f>
        <v>-168</v>
      </c>
      <c r="BI43" s="30" t="e">
        <f aca="false">INDEX(ABArray,MATCH($A43,ABColumn,0),MATCH('[1]Macro Page'!$A$56,ABRow,0))</f>
        <v>#N/A</v>
      </c>
      <c r="BJ43" s="30" t="n">
        <f aca="false">INDEX(ABArray,MATCH($A43,ABColumn,0),MATCH('[1]Macro Page'!$A$58,ABRow,0))</f>
        <v>-30.41</v>
      </c>
      <c r="BK43" s="30" t="n">
        <f aca="false">INDEX(ABArray,MATCH($A43,ABColumn,0),MATCH('[1]Macro Page'!$A$59,ABRow,0))</f>
        <v>-4.17</v>
      </c>
      <c r="BL43" s="30" t="n">
        <f aca="false">INDEX(ABArray,MATCH($A43,ABColumn,0),MATCH('[1]Macro Page'!$A$55,ABRow,0))</f>
        <v>19.62</v>
      </c>
      <c r="BM43" s="30" t="n">
        <f aca="false">INDEX(ABArray,MATCH($A43,ABColumn,0),MATCH('[1]Macro Page'!$A$53,ABRow,0))</f>
        <v>-65.51</v>
      </c>
    </row>
    <row r="44" customFormat="false" ht="12.75" hidden="false" customHeight="false" outlineLevel="0" collapsed="false">
      <c r="A44" s="48" t="n">
        <v>38384</v>
      </c>
      <c r="B44" s="26" t="e">
        <f aca="false">INDEX(WestBCArray,MATCH($A44,WestBCColumn,0),MATCH('[1]Macro Page'!$A$34,WestBCRow,0))+INDEX(ABArray,MATCH($A44,ABColumn,0),MATCH('[1]Macro Page'!$A$34,ABRow,0))+[1]Other!B40</f>
        <v>#VALUE!</v>
      </c>
      <c r="C44" s="27" t="n">
        <f aca="false">INDEX([1]Mids!$A$7:$BH$271,MATCH($A44,[1]Mids!$A$7:$A$271,0),MATCH('[1]Macro Page'!$B$37,[1]Mids!$A$7:$XFD$7,0))</f>
        <v>0.248</v>
      </c>
      <c r="D44" s="28"/>
      <c r="E44" s="26" t="e">
        <f aca="false">INDEX(WestBCArray,MATCH($A44,WestBCColumn,0),MATCH('[1]Macro Page'!$A$88,WestBCRow,0))+INDEX(ABArray,MATCH($A44,ABColumn,0),MATCH('[1]Macro Page'!$A$88,ABRow,0))+[1]Other!C40</f>
        <v>#VALUE!</v>
      </c>
      <c r="F44" s="27" t="n">
        <f aca="false">INDEX([1]Mids!$A$7:$BH$271,MATCH($A44,[1]Mids!$A$7:$A$271,0),MATCH('[1]Macro Page'!$B$36,[1]Mids!$A$7:$XFD$7,0))</f>
        <v>0.1</v>
      </c>
      <c r="G44" s="28"/>
      <c r="H44" s="26" t="e">
        <f aca="false">INDEX(ABArray,MATCH($A44,ABColumn,0),MATCH('[1]Macro Page'!$A$42,ABRow,0))+INDEX(WestBCArray,MATCH($A44,WestBCColumn,0),MATCH('[1]Macro Page'!$A$42,WestBCRow,0))+[1]Other!D40</f>
        <v>#VALUE!</v>
      </c>
      <c r="I44" s="27" t="n">
        <f aca="false">INDEX([1]Mids!$A$7:$BH$271,MATCH($A44,[1]Mids!$A$7:$A$271,0),MATCH('[1]Macro Page'!$B$39,[1]Mids!$A$7:$XFD$7,0))</f>
        <v>0.105</v>
      </c>
      <c r="J44" s="28"/>
      <c r="K44" s="26" t="n">
        <f aca="false">IF(ISERROR(INDEX(WestBCArray,MATCH($A44,WestBCColumn,0),MATCH('[1]Macro Page'!$A$35,WestBCRow,0))),0,INDEX(WestBCArray,MATCH($A44,WestBCColumn,0),MATCH('[1]Macro Page'!$A$35,WestBCRow,0)))+IF(ISERROR(INDEX(ABArray,MATCH($A44,ABColumn,0),MATCH('[1]Macro Page'!$A$35,ABRow,0))),0,INDEX(ABArray,MATCH($A44,ABColumn,0),MATCH('[1]Macro Page'!$A$35,ABRow,0)))+[1]Other!E40</f>
        <v>0</v>
      </c>
      <c r="L44" s="27" t="n">
        <f aca="false">INDEX([1]Mids!$A$7:$BH$271,MATCH($A44,[1]Mids!$A$7:$A$271,0),MATCH('[1]Macro Page'!$B$35,[1]Mids!$A$7:$XFD$7,0))</f>
        <v>-0.25</v>
      </c>
      <c r="M44" s="28"/>
      <c r="N44" s="26" t="e">
        <f aca="false">INDEX(WestBCArray,MATCH($A44,WestBCColumn,0),MATCH('[1]Macro Page'!$A$24,WestBCRow,0))+INDEX(ABArray,MATCH($A44,ABColumn,0),MATCH('[1]Macro Page'!$A$24,ABRow,0))+INDEX(EDArray,MATCH($A44,EDColumn,0),MATCH('[1]Macro Page'!$A$24,EDRow,0))+[1]Other!F40+INDEX(PowerArray,MATCH($A44,POwerColumn,0),MATCH('[1]Macro Page'!$A$24,POwerRow,0))</f>
        <v>#VALUE!</v>
      </c>
      <c r="O44" s="27" t="n">
        <f aca="false">INDEX([1]Mids!$A$7:$BH$271,MATCH($A44,[1]Mids!$A$7:$A$271,0),MATCH('[1]Macro Page'!$B$25,[1]Mids!$A$7:$XFD$7,0))</f>
        <v>-0.34</v>
      </c>
      <c r="P44" s="28"/>
      <c r="Q44" s="26" t="n">
        <f aca="false">INDEX(ABArray,MATCH($A44,ABColumn,0),MATCH('[1]Macro Page'!$B$110,ABRow,0))+INDEX(EDArray,MATCH($A44,EDColumn,0),MATCH('[1]Macro Page'!$B$110,EDRow,0))</f>
        <v>12.37</v>
      </c>
      <c r="R44" s="26" t="n">
        <f aca="false">INDEX(ABArray,MATCH($A44,ABColumn,0),MATCH('[1]Macro Page'!$B$111,ABRow,0))+INDEX(EDArray,MATCH($A44,EDColumn,0),MATCH('[1]Macro Page'!$B$111,EDRow,0))</f>
        <v>8.15</v>
      </c>
      <c r="S44" s="26" t="n">
        <f aca="false">INDEX(ABArray,MATCH($A44,ABColumn,0),MATCH('[1]Macro Page'!$B$112,ABRow,0))</f>
        <v>-22.95</v>
      </c>
      <c r="T44" s="26" t="n">
        <f aca="false">INDEX(ABArray,MATCH($A44,ABColumn,0),MATCH('[1]Macro Page'!$B$113,ABRow,0))</f>
        <v>0</v>
      </c>
      <c r="U44" s="26" t="n">
        <f aca="false">INDEX(ABArray,MATCH($A44,ABColumn,0),MATCH('[1]Macro Page'!$B$114,ABRow,0))+INDEX(EDArray,MATCH($A44,EDColumn,0),MATCH('[1]Macro Page'!$B$114,EDRow,0))</f>
        <v>0</v>
      </c>
      <c r="V44" s="26" t="n">
        <f aca="false">INDEX(ABArray,MATCH($A44,ABColumn,0),MATCH('[1]Macro Page'!$B$115,ABRow,0))</f>
        <v>23.23</v>
      </c>
      <c r="W44" s="26" t="n">
        <f aca="false">INDEX(ABArray,MATCH($A44,ABColumn,0),MATCH('[1]Macro Page'!$B$116,ABRow,0))</f>
        <v>-24.98</v>
      </c>
      <c r="X44" s="26" t="n">
        <f aca="false">INDEX(ABArray,MATCH($A44,ABColumn,0),MATCH('[1]Macro Page'!$B$117,ABRow,0))</f>
        <v>160.68</v>
      </c>
      <c r="Y44" s="26" t="n">
        <f aca="false">INDEX(ABArray,MATCH($A44,ABColumn,0),MATCH('[1]Macro Page'!$B$109,ABRow,0))</f>
        <v>12.64</v>
      </c>
      <c r="Z44" s="26" t="n">
        <f aca="false">INDEX(ABArray,MATCH($A44,ABColumn,0),MATCH('[1]Macro Page'!$A$89,ABRow,0))+INDEX(EDArray,MATCH($A44,EDColumn,0),MATCH('[1]Macro Page'!$A$24,EDRow,0))+INDEX(ABArray,MATCH($A44,ABColumn,0),MATCH('[1]Macro Page'!$B$109,ABRow,0))</f>
        <v>14.02</v>
      </c>
      <c r="AA44" s="27" t="n">
        <f aca="false">INDEX([1]Mids!$A$7:$BH$271,MATCH($A44,[1]Mids!$A$7:$A$271,0),MATCH('[1]Macro Page'!$B$32,[1]Mids!$A$7:$XFD$7,0))</f>
        <v>0.07</v>
      </c>
      <c r="AB44" s="28"/>
      <c r="AC44" s="26" t="n">
        <f aca="false">INDEX(ABArray,MATCH($A44,ABColumn,0),MATCH('[1]Macro Page'!$A$74,ABRow,0))</f>
        <v>0</v>
      </c>
      <c r="AD44" s="27" t="n">
        <f aca="false">INDEX([1]Mids!$A$7:$BH$271,MATCH($A44,[1]Mids!$A$7:$A$271,0),MATCH('[1]Macro Page'!$B$42,[1]Mids!$A$7:$XFD$7,0))</f>
        <v>-0.005</v>
      </c>
      <c r="AE44" s="28"/>
      <c r="AF44" s="26" t="n">
        <f aca="false">[1]Other!H40</f>
        <v>0</v>
      </c>
      <c r="AG44" s="27" t="n">
        <f aca="false">INDEX([1]Mids!$A$7:$BH$271,MATCH($A44,[1]Mids!$A$7:$A$271,0),MATCH('[1]Macro Page'!$B$28,[1]Mids!$A$7:$XFD$7,0))</f>
        <v>0.175</v>
      </c>
      <c r="AH44" s="28"/>
      <c r="AI44" s="26" t="n">
        <f aca="false">[1]Other!G40</f>
        <v>0</v>
      </c>
      <c r="AJ44" s="27" t="n">
        <f aca="false">INDEX([1]Mids!$A$7:$BH$271,MATCH($A44,[1]Mids!$A$7:$A$271,0),MATCH('[1]Macro Page'!$B$63,[1]Mids!$A$7:$XFD$7,0))</f>
        <v>1.535</v>
      </c>
      <c r="AK44" s="28"/>
      <c r="AL44" s="26" t="n">
        <f aca="false">[1]Other!K40</f>
        <v>0</v>
      </c>
      <c r="AM44" s="27"/>
      <c r="AN44" s="28"/>
      <c r="AO44" s="26" t="e">
        <f aca="false">INDEX(WestBCArray,MATCH($A44,WestBCColumn,0),MATCH('[1]Macro Page'!$B$73,WestBCRow,0))+INDEX(ABArray,MATCH($A44,ABColumn,0),MATCH('[1]Macro Page'!$B$73,ABRow,0))+[1]Other!I40</f>
        <v>#VALUE!</v>
      </c>
      <c r="AP44" s="27" t="n">
        <f aca="false">INDEX([1]Mids!$A$7:$BH$271,MATCH($A44,[1]Mids!$A$7:$A$271,0),MATCH('[1]Macro Page'!$B$27,[1]Mids!$A$7:$XFD$7,0))</f>
        <v>-0.180000000000001</v>
      </c>
      <c r="AQ44" s="28"/>
      <c r="AR44" s="29"/>
      <c r="AS44" s="26" t="e">
        <f aca="false">INDEX(WestBCArray,MATCH($A44,WestBCColumn,0),MATCH('[1]Macro Page'!$A$40,WestBCRow,0))+INDEX(ABArray,MATCH($A44,ABColumn,0),MATCH('[1]Macro Page'!$A$40,ABRow,0))+INDEX(EDArray,MATCH($A44,EDColumn,0),MATCH('[1]Macro Page'!$A$40,EDRow,0))+INDEX(PowerArray,MATCH($A44,POwerColumn,0),MATCH('[1]Macro Page'!$A$40,POwerRow,0))</f>
        <v>#VALUE!</v>
      </c>
      <c r="AT44" s="27" t="n">
        <f aca="false">INDEX([1]Mids!$A$7:$BH$271,MATCH($A44,[1]Mids!$A$7:$A$271,0),MATCH('[1]Macro Page'!$B$24,[1]Mids!$A$7:$XFD$7,0))</f>
        <v>3.32</v>
      </c>
      <c r="AU44" s="28"/>
      <c r="AV44" s="30" t="n">
        <f aca="false">INDEX(ABIndexArray,MATCH($A44,ABIndexColumn,0),MATCH('[1]Macro Page'!$A$90,ABIndexRow,0))+IF(ISERROR(INDEX(WestBCIndexArray,MATCH($A44,WestBCIndexColumn,0),MATCH('[1]Macro Page'!$A$90,WestBCIndexRow,0))),0,INDEX(WestBCIndexArray,MATCH($A44,WestBCIndexColumn,0),MATCH('[1]Macro Page'!$A$90,WestBCIndexRow,0)))+IF(ISERROR(VLOOKUP($A44,'[1]Op Index'!$A$15:$B$26,2,FALSE())),0,VLOOKUP($A44,'[1]Op Index'!$A$15:$B$26,2,FALSE()))+INDEX(EDIdxArray,MATCH($A44,EDIdxColumn,0),MATCH('[1]Macro Page'!$A$90,EDIdxRow,0))</f>
        <v>-117.29</v>
      </c>
      <c r="AW44" s="30" t="n">
        <f aca="false">INDEX(ABIndexArray,MATCH($A44,ABIndexColumn,0),MATCH('[1]Macro Page'!$A$91,ABIndexRow,0))+INDEX(EDIdxArray,MATCH($A44,EDIdxColumn,0),MATCH('[1]Macro Page'!$A$91,EDIdxRow,0))</f>
        <v>30.19</v>
      </c>
      <c r="AX44" s="30" t="n">
        <f aca="false">IF(ISERROR(INDEX(WestBCIndexArray,MATCH($A44,WestBCIndexColumn,0),MATCH('[1]Macro Page'!$A$72,WestBCIndexRow,0))),0,INDEX(WestBCIndexArray,MATCH($A44,WestBCIndexColumn,0),MATCH('[1]Macro Page'!$A$72,WestBCIndexRow,0)))+INDEX(ABIndexArray,MATCH($A44,ABIndexColumn,0),MATCH('[1]Macro Page'!$A$34,ABIndexRow,0))</f>
        <v>28.73</v>
      </c>
      <c r="AY44" s="30" t="n">
        <f aca="false">IF(ISERROR(INDEX(WestBCIndexArray,MATCH($A44,WestBCIndexColumn,0),MATCH('[1]Macro Page'!$A$81,WestBCIndexRow,0))),0,INDEX(WestBCIndexArray,MATCH($A44,WestBCIndexColumn,0),MATCH('[1]Macro Page'!$A$81,WestBCIndexRow,0)))</f>
        <v>0</v>
      </c>
      <c r="BA44" s="31"/>
      <c r="BB44" s="32" t="n">
        <v>38384</v>
      </c>
      <c r="BC44" s="30" t="n">
        <f aca="false">INDEX(ABArray,MATCH($A44,ABColumn,0),MATCH('[1]Macro Page'!$A$48,ABRow,0))</f>
        <v>-149.32</v>
      </c>
      <c r="BD44" s="30" t="n">
        <f aca="false">INDEX(ABArray,MATCH($A44,ABColumn,0),MATCH('[1]Macro Page'!$A$49,ABRow,0))</f>
        <v>2.39</v>
      </c>
      <c r="BE44" s="30" t="n">
        <f aca="false">INDEX(ABArray,MATCH($A44,ABColumn,0),MATCH('[1]Macro Page'!$A$51,ABRow,0))</f>
        <v>-66.5</v>
      </c>
      <c r="BF44" s="30" t="n">
        <f aca="false">SUM(BC44:BE44)</f>
        <v>-213.43</v>
      </c>
      <c r="BG44" s="29"/>
      <c r="BH44" s="30" t="n">
        <f aca="false">INDEX(ABArray,MATCH($A44,ABColumn,0),MATCH('[1]Macro Page'!$A$47,ABRow,0))</f>
        <v>-151.04</v>
      </c>
      <c r="BI44" s="30" t="e">
        <f aca="false">INDEX(ABArray,MATCH($A44,ABColumn,0),MATCH('[1]Macro Page'!$A$56,ABRow,0))</f>
        <v>#N/A</v>
      </c>
      <c r="BJ44" s="30" t="n">
        <f aca="false">INDEX(ABArray,MATCH($A44,ABColumn,0),MATCH('[1]Macro Page'!$A$58,ABRow,0))</f>
        <v>-27.33</v>
      </c>
      <c r="BK44" s="30" t="n">
        <f aca="false">INDEX(ABArray,MATCH($A44,ABColumn,0),MATCH('[1]Macro Page'!$A$59,ABRow,0))</f>
        <v>-3.75</v>
      </c>
      <c r="BL44" s="30" t="n">
        <f aca="false">INDEX(ABArray,MATCH($A44,ABColumn,0),MATCH('[1]Macro Page'!$A$55,ABRow,0))</f>
        <v>17.64</v>
      </c>
      <c r="BM44" s="30" t="n">
        <f aca="false">INDEX(ABArray,MATCH($A44,ABColumn,0),MATCH('[1]Macro Page'!$A$53,ABRow,0))</f>
        <v>-58.9</v>
      </c>
    </row>
    <row r="45" customFormat="false" ht="12.75" hidden="false" customHeight="false" outlineLevel="0" collapsed="false">
      <c r="A45" s="49" t="n">
        <v>38412</v>
      </c>
      <c r="B45" s="26" t="e">
        <f aca="false">INDEX(WestBCArray,MATCH($A45,WestBCColumn,0),MATCH('[1]Macro Page'!$A$34,WestBCRow,0))+INDEX(ABArray,MATCH($A45,ABColumn,0),MATCH('[1]Macro Page'!$A$34,ABRow,0))+[1]Other!B41</f>
        <v>#VALUE!</v>
      </c>
      <c r="C45" s="27" t="n">
        <f aca="false">INDEX([1]Mids!$A$7:$BH$271,MATCH($A45,[1]Mids!$A$7:$A$271,0),MATCH('[1]Macro Page'!$B$37,[1]Mids!$A$7:$XFD$7,0))</f>
        <v>0.068</v>
      </c>
      <c r="D45" s="28"/>
      <c r="E45" s="26" t="e">
        <f aca="false">INDEX(WestBCArray,MATCH($A45,WestBCColumn,0),MATCH('[1]Macro Page'!$A$88,WestBCRow,0))+INDEX(ABArray,MATCH($A45,ABColumn,0),MATCH('[1]Macro Page'!$A$88,ABRow,0))+[1]Other!C41</f>
        <v>#VALUE!</v>
      </c>
      <c r="F45" s="27" t="n">
        <f aca="false">INDEX([1]Mids!$A$7:$BH$271,MATCH($A45,[1]Mids!$A$7:$A$271,0),MATCH('[1]Macro Page'!$B$36,[1]Mids!$A$7:$XFD$7,0))</f>
        <v>0.1</v>
      </c>
      <c r="G45" s="28"/>
      <c r="H45" s="26" t="e">
        <f aca="false">INDEX(ABArray,MATCH($A45,ABColumn,0),MATCH('[1]Macro Page'!$A$42,ABRow,0))+INDEX(WestBCArray,MATCH($A45,WestBCColumn,0),MATCH('[1]Macro Page'!$A$42,WestBCRow,0))+[1]Other!D41</f>
        <v>#VALUE!</v>
      </c>
      <c r="I45" s="27" t="n">
        <f aca="false">INDEX([1]Mids!$A$7:$BH$271,MATCH($A45,[1]Mids!$A$7:$A$271,0),MATCH('[1]Macro Page'!$B$39,[1]Mids!$A$7:$XFD$7,0))</f>
        <v>0.105</v>
      </c>
      <c r="J45" s="28"/>
      <c r="K45" s="26" t="n">
        <f aca="false">IF(ISERROR(INDEX(WestBCArray,MATCH($A45,WestBCColumn,0),MATCH('[1]Macro Page'!$A$35,WestBCRow,0))),0,INDEX(WestBCArray,MATCH($A45,WestBCColumn,0),MATCH('[1]Macro Page'!$A$35,WestBCRow,0)))+IF(ISERROR(INDEX(ABArray,MATCH($A45,ABColumn,0),MATCH('[1]Macro Page'!$A$35,ABRow,0))),0,INDEX(ABArray,MATCH($A45,ABColumn,0),MATCH('[1]Macro Page'!$A$35,ABRow,0)))+[1]Other!E41</f>
        <v>0</v>
      </c>
      <c r="L45" s="27" t="n">
        <f aca="false">INDEX([1]Mids!$A$7:$BH$271,MATCH($A45,[1]Mids!$A$7:$A$271,0),MATCH('[1]Macro Page'!$B$35,[1]Mids!$A$7:$XFD$7,0))</f>
        <v>-0.25</v>
      </c>
      <c r="M45" s="28"/>
      <c r="N45" s="26" t="e">
        <f aca="false">INDEX(WestBCArray,MATCH($A45,WestBCColumn,0),MATCH('[1]Macro Page'!$A$24,WestBCRow,0))+INDEX(ABArray,MATCH($A45,ABColumn,0),MATCH('[1]Macro Page'!$A$24,ABRow,0))+INDEX(EDArray,MATCH($A45,EDColumn,0),MATCH('[1]Macro Page'!$A$24,EDRow,0))+[1]Other!F41+INDEX(PowerArray,MATCH($A45,POwerColumn,0),MATCH('[1]Macro Page'!$A$24,POwerRow,0))</f>
        <v>#VALUE!</v>
      </c>
      <c r="O45" s="27" t="n">
        <f aca="false">INDEX([1]Mids!$A$7:$BH$271,MATCH($A45,[1]Mids!$A$7:$A$271,0),MATCH('[1]Macro Page'!$B$25,[1]Mids!$A$7:$XFD$7,0))</f>
        <v>-0.34</v>
      </c>
      <c r="P45" s="28"/>
      <c r="Q45" s="26" t="n">
        <f aca="false">INDEX(ABArray,MATCH($A45,ABColumn,0),MATCH('[1]Macro Page'!$B$110,ABRow,0))+INDEX(EDArray,MATCH($A45,EDColumn,0),MATCH('[1]Macro Page'!$B$110,EDRow,0))</f>
        <v>13.64</v>
      </c>
      <c r="R45" s="26" t="n">
        <f aca="false">INDEX(ABArray,MATCH($A45,ABColumn,0),MATCH('[1]Macro Page'!$B$111,ABRow,0))+INDEX(EDArray,MATCH($A45,EDColumn,0),MATCH('[1]Macro Page'!$B$111,EDRow,0))</f>
        <v>8.98</v>
      </c>
      <c r="S45" s="26" t="n">
        <f aca="false">INDEX(ABArray,MATCH($A45,ABColumn,0),MATCH('[1]Macro Page'!$B$112,ABRow,0))</f>
        <v>-25.31</v>
      </c>
      <c r="T45" s="26" t="n">
        <f aca="false">INDEX(ABArray,MATCH($A45,ABColumn,0),MATCH('[1]Macro Page'!$B$113,ABRow,0))</f>
        <v>0</v>
      </c>
      <c r="U45" s="26" t="n">
        <f aca="false">INDEX(ABArray,MATCH($A45,ABColumn,0),MATCH('[1]Macro Page'!$B$114,ABRow,0))+INDEX(EDArray,MATCH($A45,EDColumn,0),MATCH('[1]Macro Page'!$B$114,EDRow,0))</f>
        <v>0</v>
      </c>
      <c r="V45" s="26" t="n">
        <f aca="false">INDEX(ABArray,MATCH($A45,ABColumn,0),MATCH('[1]Macro Page'!$B$115,ABRow,0))</f>
        <v>25.62</v>
      </c>
      <c r="W45" s="26" t="n">
        <f aca="false">INDEX(ABArray,MATCH($A45,ABColumn,0),MATCH('[1]Macro Page'!$B$116,ABRow,0))</f>
        <v>-27.55</v>
      </c>
      <c r="X45" s="26" t="n">
        <f aca="false">INDEX(ABArray,MATCH($A45,ABColumn,0),MATCH('[1]Macro Page'!$B$117,ABRow,0))</f>
        <v>177.2</v>
      </c>
      <c r="Y45" s="26" t="n">
        <f aca="false">INDEX(ABArray,MATCH($A45,ABColumn,0),MATCH('[1]Macro Page'!$B$109,ABRow,0))</f>
        <v>13.94</v>
      </c>
      <c r="Z45" s="26" t="n">
        <f aca="false">INDEX(ABArray,MATCH($A45,ABColumn,0),MATCH('[1]Macro Page'!$A$89,ABRow,0))+INDEX(EDArray,MATCH($A45,EDColumn,0),MATCH('[1]Macro Page'!$A$24,EDRow,0))+INDEX(ABArray,MATCH($A45,ABColumn,0),MATCH('[1]Macro Page'!$B$109,ABRow,0))</f>
        <v>15.71</v>
      </c>
      <c r="AA45" s="27" t="n">
        <f aca="false">INDEX([1]Mids!$A$7:$BH$271,MATCH($A45,[1]Mids!$A$7:$A$271,0),MATCH('[1]Macro Page'!$B$32,[1]Mids!$A$7:$XFD$7,0))</f>
        <v>0.07</v>
      </c>
      <c r="AB45" s="28"/>
      <c r="AC45" s="26" t="n">
        <f aca="false">INDEX(ABArray,MATCH($A45,ABColumn,0),MATCH('[1]Macro Page'!$A$74,ABRow,0))</f>
        <v>0</v>
      </c>
      <c r="AD45" s="27" t="n">
        <f aca="false">INDEX([1]Mids!$A$7:$BH$271,MATCH($A45,[1]Mids!$A$7:$A$271,0),MATCH('[1]Macro Page'!$B$42,[1]Mids!$A$7:$XFD$7,0))</f>
        <v>-0.005</v>
      </c>
      <c r="AE45" s="28"/>
      <c r="AF45" s="26" t="n">
        <f aca="false">[1]Other!H41</f>
        <v>0</v>
      </c>
      <c r="AG45" s="27" t="n">
        <f aca="false">INDEX([1]Mids!$A$7:$BH$271,MATCH($A45,[1]Mids!$A$7:$A$271,0),MATCH('[1]Macro Page'!$B$28,[1]Mids!$A$7:$XFD$7,0))</f>
        <v>0.175</v>
      </c>
      <c r="AH45" s="28"/>
      <c r="AI45" s="26" t="n">
        <f aca="false">[1]Other!G41</f>
        <v>0</v>
      </c>
      <c r="AJ45" s="27" t="n">
        <f aca="false">INDEX([1]Mids!$A$7:$BH$271,MATCH($A45,[1]Mids!$A$7:$A$271,0),MATCH('[1]Macro Page'!$B$63,[1]Mids!$A$7:$XFD$7,0))</f>
        <v>0.635</v>
      </c>
      <c r="AK45" s="28"/>
      <c r="AL45" s="26" t="n">
        <f aca="false">[1]Other!K41</f>
        <v>0</v>
      </c>
      <c r="AM45" s="27"/>
      <c r="AN45" s="28"/>
      <c r="AO45" s="26" t="e">
        <f aca="false">INDEX(WestBCArray,MATCH($A45,WestBCColumn,0),MATCH('[1]Macro Page'!$B$73,WestBCRow,0))+INDEX(ABArray,MATCH($A45,ABColumn,0),MATCH('[1]Macro Page'!$B$73,ABRow,0))+[1]Other!I41</f>
        <v>#VALUE!</v>
      </c>
      <c r="AP45" s="27" t="n">
        <f aca="false">INDEX([1]Mids!$A$7:$BH$271,MATCH($A45,[1]Mids!$A$7:$A$271,0),MATCH('[1]Macro Page'!$B$27,[1]Mids!$A$7:$XFD$7,0))</f>
        <v>-0.18</v>
      </c>
      <c r="AQ45" s="28"/>
      <c r="AR45" s="29"/>
      <c r="AS45" s="26" t="e">
        <f aca="false">INDEX(WestBCArray,MATCH($A45,WestBCColumn,0),MATCH('[1]Macro Page'!$A$40,WestBCRow,0))+INDEX(ABArray,MATCH($A45,ABColumn,0),MATCH('[1]Macro Page'!$A$40,ABRow,0))+INDEX(EDArray,MATCH($A45,EDColumn,0),MATCH('[1]Macro Page'!$A$40,EDRow,0))+INDEX(PowerArray,MATCH($A45,POwerColumn,0),MATCH('[1]Macro Page'!$A$40,POwerRow,0))</f>
        <v>#VALUE!</v>
      </c>
      <c r="AT45" s="27" t="n">
        <f aca="false">INDEX([1]Mids!$A$7:$BH$271,MATCH($A45,[1]Mids!$A$7:$A$271,0),MATCH('[1]Macro Page'!$B$24,[1]Mids!$A$7:$XFD$7,0))</f>
        <v>3.22</v>
      </c>
      <c r="AU45" s="28"/>
      <c r="AV45" s="34" t="n">
        <f aca="false">INDEX(ABIndexArray,MATCH($A45,ABIndexColumn,0),MATCH('[1]Macro Page'!$A$90,ABIndexRow,0))+IF(ISERROR(INDEX(WestBCIndexArray,MATCH($A45,WestBCIndexColumn,0),MATCH('[1]Macro Page'!$A$90,WestBCIndexRow,0))),0,INDEX(WestBCIndexArray,MATCH($A45,WestBCIndexColumn,0),MATCH('[1]Macro Page'!$A$90,WestBCIndexRow,0)))+IF(ISERROR(VLOOKUP($A45,'[1]Op Index'!$A$15:$B$26,2,FALSE())),0,VLOOKUP($A45,'[1]Op Index'!$A$15:$B$26,2,FALSE()))+INDEX(EDIdxArray,MATCH($A45,EDIdxColumn,0),MATCH('[1]Macro Page'!$A$90,EDIdxRow,0))</f>
        <v>-129.1</v>
      </c>
      <c r="AW45" s="34" t="n">
        <f aca="false">INDEX(ABIndexArray,MATCH($A45,ABIndexColumn,0),MATCH('[1]Macro Page'!$A$91,ABIndexRow,0))+INDEX(EDIdxArray,MATCH($A45,EDIdxColumn,0),MATCH('[1]Macro Page'!$A$91,EDIdxRow,0))</f>
        <v>33.28</v>
      </c>
      <c r="AX45" s="34" t="n">
        <f aca="false">IF(ISERROR(INDEX(WestBCIndexArray,MATCH($A45,WestBCIndexColumn,0),MATCH('[1]Macro Page'!$A$72,WestBCIndexRow,0))),0,INDEX(WestBCIndexArray,MATCH($A45,WestBCIndexColumn,0),MATCH('[1]Macro Page'!$A$72,WestBCIndexRow,0)))+INDEX(ABIndexArray,MATCH($A45,ABIndexColumn,0),MATCH('[1]Macro Page'!$A$34,ABIndexRow,0))</f>
        <v>31.68</v>
      </c>
      <c r="AY45" s="34" t="n">
        <f aca="false">IF(ISERROR(INDEX(WestBCIndexArray,MATCH($A45,WestBCIndexColumn,0),MATCH('[1]Macro Page'!$A$81,WestBCIndexRow,0))),0,INDEX(WestBCIndexArray,MATCH($A45,WestBCIndexColumn,0),MATCH('[1]Macro Page'!$A$81,WestBCIndexRow,0)))</f>
        <v>0</v>
      </c>
      <c r="BA45" s="31"/>
      <c r="BB45" s="35" t="n">
        <v>38412</v>
      </c>
      <c r="BC45" s="34" t="n">
        <f aca="false">INDEX(ABArray,MATCH($A45,ABColumn,0),MATCH('[1]Macro Page'!$A$48,ABRow,0))</f>
        <v>-164.67</v>
      </c>
      <c r="BD45" s="34" t="n">
        <f aca="false">INDEX(ABArray,MATCH($A45,ABColumn,0),MATCH('[1]Macro Page'!$A$49,ABRow,0))</f>
        <v>2.63</v>
      </c>
      <c r="BE45" s="34" t="n">
        <f aca="false">INDEX(ABArray,MATCH($A45,ABColumn,0),MATCH('[1]Macro Page'!$A$51,ABRow,0))</f>
        <v>-73.34</v>
      </c>
      <c r="BF45" s="34" t="n">
        <f aca="false">SUM(BC45:BE45)</f>
        <v>-235.38</v>
      </c>
      <c r="BG45" s="29"/>
      <c r="BH45" s="34" t="n">
        <f aca="false">INDEX(ABArray,MATCH($A45,ABColumn,0),MATCH('[1]Macro Page'!$A$47,ABRow,0))</f>
        <v>-166.56</v>
      </c>
      <c r="BI45" s="34" t="e">
        <f aca="false">INDEX(ABArray,MATCH($A45,ABColumn,0),MATCH('[1]Macro Page'!$A$56,ABRow,0))</f>
        <v>#N/A</v>
      </c>
      <c r="BJ45" s="34" t="n">
        <f aca="false">INDEX(ABArray,MATCH($A45,ABColumn,0),MATCH('[1]Macro Page'!$A$58,ABRow,0))</f>
        <v>-30.14</v>
      </c>
      <c r="BK45" s="34" t="n">
        <f aca="false">INDEX(ABArray,MATCH($A45,ABColumn,0),MATCH('[1]Macro Page'!$A$59,ABRow,0))</f>
        <v>-4.13</v>
      </c>
      <c r="BL45" s="34" t="n">
        <f aca="false">INDEX(ABArray,MATCH($A45,ABColumn,0),MATCH('[1]Macro Page'!$A$55,ABRow,0))</f>
        <v>19.46</v>
      </c>
      <c r="BM45" s="34" t="n">
        <f aca="false">INDEX(ABArray,MATCH($A45,ABColumn,0),MATCH('[1]Macro Page'!$A$53,ABRow,0))</f>
        <v>-64.95</v>
      </c>
    </row>
    <row r="46" customFormat="false" ht="12.75" hidden="false" customHeight="false" outlineLevel="0" collapsed="false">
      <c r="A46" s="46" t="n">
        <v>38443</v>
      </c>
      <c r="B46" s="37" t="e">
        <f aca="false">INDEX(WestBCArray,MATCH($A46,WestBCColumn,0),MATCH('[1]Macro Page'!$A$34,WestBCRow,0))+INDEX(ABArray,MATCH($A46,ABColumn,0),MATCH('[1]Macro Page'!$A$34,ABRow,0))+[1]Other!B42</f>
        <v>#VALUE!</v>
      </c>
      <c r="C46" s="38" t="n">
        <f aca="false">INDEX([1]Mids!$A$7:$BH$271,MATCH($A46,[1]Mids!$A$7:$A$271,0),MATCH('[1]Macro Page'!$B$37,[1]Mids!$A$7:$XFD$7,0))</f>
        <v>-0.25</v>
      </c>
      <c r="D46" s="39"/>
      <c r="E46" s="37" t="e">
        <f aca="false">INDEX(WestBCArray,MATCH($A46,WestBCColumn,0),MATCH('[1]Macro Page'!$A$88,WestBCRow,0))+INDEX(ABArray,MATCH($A46,ABColumn,0),MATCH('[1]Macro Page'!$A$88,ABRow,0))+[1]Other!C42</f>
        <v>#VALUE!</v>
      </c>
      <c r="F46" s="38" t="n">
        <f aca="false">INDEX([1]Mids!$A$7:$BH$271,MATCH($A46,[1]Mids!$A$7:$A$271,0),MATCH('[1]Macro Page'!$B$36,[1]Mids!$A$7:$XFD$7,0))</f>
        <v>0.07</v>
      </c>
      <c r="G46" s="39"/>
      <c r="H46" s="37" t="e">
        <f aca="false">INDEX(ABArray,MATCH($A46,ABColumn,0),MATCH('[1]Macro Page'!$A$42,ABRow,0))+INDEX(WestBCArray,MATCH($A46,WestBCColumn,0),MATCH('[1]Macro Page'!$A$42,WestBCRow,0))+[1]Other!D42</f>
        <v>#VALUE!</v>
      </c>
      <c r="I46" s="38" t="n">
        <f aca="false">INDEX([1]Mids!$A$7:$BH$271,MATCH($A46,[1]Mids!$A$7:$A$271,0),MATCH('[1]Macro Page'!$B$39,[1]Mids!$A$7:$XFD$7,0))</f>
        <v>0.09</v>
      </c>
      <c r="J46" s="39"/>
      <c r="K46" s="37" t="n">
        <f aca="false">IF(ISERROR(INDEX(WestBCArray,MATCH($A46,WestBCColumn,0),MATCH('[1]Macro Page'!$A$35,WestBCRow,0))),0,INDEX(WestBCArray,MATCH($A46,WestBCColumn,0),MATCH('[1]Macro Page'!$A$35,WestBCRow,0)))+IF(ISERROR(INDEX(ABArray,MATCH($A46,ABColumn,0),MATCH('[1]Macro Page'!$A$35,ABRow,0))),0,INDEX(ABArray,MATCH($A46,ABColumn,0),MATCH('[1]Macro Page'!$A$35,ABRow,0)))+[1]Other!E42</f>
        <v>0</v>
      </c>
      <c r="L46" s="38" t="n">
        <f aca="false">INDEX([1]Mids!$A$7:$BH$271,MATCH($A46,[1]Mids!$A$7:$A$271,0),MATCH('[1]Macro Page'!$B$35,[1]Mids!$A$7:$XFD$7,0))</f>
        <v>-0.35</v>
      </c>
      <c r="M46" s="39"/>
      <c r="N46" s="37" t="e">
        <f aca="false">INDEX(WestBCArray,MATCH($A46,WestBCColumn,0),MATCH('[1]Macro Page'!$A$24,WestBCRow,0))+INDEX(ABArray,MATCH($A46,ABColumn,0),MATCH('[1]Macro Page'!$A$24,ABRow,0))+INDEX(EDArray,MATCH($A46,EDColumn,0),MATCH('[1]Macro Page'!$A$24,EDRow,0))+[1]Other!F42+INDEX(PowerArray,MATCH($A46,POwerColumn,0),MATCH('[1]Macro Page'!$A$24,POwerRow,0))</f>
        <v>#VALUE!</v>
      </c>
      <c r="O46" s="38" t="n">
        <f aca="false">INDEX([1]Mids!$A$7:$BH$271,MATCH($A46,[1]Mids!$A$7:$A$271,0),MATCH('[1]Macro Page'!$B$25,[1]Mids!$A$7:$XFD$7,0))</f>
        <v>-0.37</v>
      </c>
      <c r="P46" s="39"/>
      <c r="Q46" s="37" t="n">
        <f aca="false">INDEX(ABArray,MATCH($A46,ABColumn,0),MATCH('[1]Macro Page'!$B$110,ABRow,0))+INDEX(EDArray,MATCH($A46,EDColumn,0),MATCH('[1]Macro Page'!$B$110,EDRow,0))</f>
        <v>13.14</v>
      </c>
      <c r="R46" s="37" t="n">
        <f aca="false">INDEX(ABArray,MATCH($A46,ABColumn,0),MATCH('[1]Macro Page'!$B$111,ABRow,0))+INDEX(EDArray,MATCH($A46,EDColumn,0),MATCH('[1]Macro Page'!$B$111,EDRow,0))</f>
        <v>8.66</v>
      </c>
      <c r="S46" s="37" t="n">
        <f aca="false">INDEX(ABArray,MATCH($A46,ABColumn,0),MATCH('[1]Macro Page'!$B$112,ABRow,0))</f>
        <v>-24.39</v>
      </c>
      <c r="T46" s="37" t="n">
        <f aca="false">INDEX(ABArray,MATCH($A46,ABColumn,0),MATCH('[1]Macro Page'!$B$113,ABRow,0))</f>
        <v>0</v>
      </c>
      <c r="U46" s="37" t="n">
        <f aca="false">INDEX(ABArray,MATCH($A46,ABColumn,0),MATCH('[1]Macro Page'!$B$114,ABRow,0))+INDEX(EDArray,MATCH($A46,EDColumn,0),MATCH('[1]Macro Page'!$B$114,EDRow,0))</f>
        <v>0</v>
      </c>
      <c r="V46" s="37" t="n">
        <f aca="false">INDEX(ABArray,MATCH($A46,ABColumn,0),MATCH('[1]Macro Page'!$B$115,ABRow,0))</f>
        <v>24.68</v>
      </c>
      <c r="W46" s="37" t="n">
        <f aca="false">INDEX(ABArray,MATCH($A46,ABColumn,0),MATCH('[1]Macro Page'!$B$116,ABRow,0))</f>
        <v>-26.54</v>
      </c>
      <c r="X46" s="37" t="n">
        <f aca="false">INDEX(ABArray,MATCH($A46,ABColumn,0),MATCH('[1]Macro Page'!$B$117,ABRow,0))</f>
        <v>170.73</v>
      </c>
      <c r="Y46" s="37" t="n">
        <f aca="false">INDEX(ABArray,MATCH($A46,ABColumn,0),MATCH('[1]Macro Page'!$B$109,ABRow,0))</f>
        <v>13.43</v>
      </c>
      <c r="Z46" s="37" t="n">
        <f aca="false">INDEX(ABArray,MATCH($A46,ABColumn,0),MATCH('[1]Macro Page'!$A$89,ABRow,0))+INDEX(EDArray,MATCH($A46,EDColumn,0),MATCH('[1]Macro Page'!$A$24,EDRow,0))+INDEX(ABArray,MATCH($A46,ABColumn,0),MATCH('[1]Macro Page'!$B$109,ABRow,0))</f>
        <v>15.47</v>
      </c>
      <c r="AA46" s="38" t="n">
        <f aca="false">INDEX([1]Mids!$A$7:$BH$271,MATCH($A46,[1]Mids!$A$7:$A$271,0),MATCH('[1]Macro Page'!$B$32,[1]Mids!$A$7:$XFD$7,0))</f>
        <v>0.07</v>
      </c>
      <c r="AB46" s="39"/>
      <c r="AC46" s="37" t="n">
        <f aca="false">INDEX(ABArray,MATCH($A46,ABColumn,0),MATCH('[1]Macro Page'!$A$74,ABRow,0))</f>
        <v>0</v>
      </c>
      <c r="AD46" s="38" t="n">
        <f aca="false">INDEX([1]Mids!$A$7:$BH$271,MATCH($A46,[1]Mids!$A$7:$A$271,0),MATCH('[1]Macro Page'!$B$42,[1]Mids!$A$7:$XFD$7,0))</f>
        <v>-0.1025</v>
      </c>
      <c r="AE46" s="39"/>
      <c r="AF46" s="37" t="n">
        <f aca="false">[1]Other!H42</f>
        <v>0</v>
      </c>
      <c r="AG46" s="38" t="n">
        <f aca="false">INDEX([1]Mids!$A$7:$BH$271,MATCH($A46,[1]Mids!$A$7:$A$271,0),MATCH('[1]Macro Page'!$B$28,[1]Mids!$A$7:$XFD$7,0))</f>
        <v>0.1375</v>
      </c>
      <c r="AH46" s="39"/>
      <c r="AI46" s="37" t="n">
        <f aca="false">[1]Other!G42</f>
        <v>0</v>
      </c>
      <c r="AJ46" s="38" t="n">
        <f aca="false">INDEX([1]Mids!$A$7:$BH$271,MATCH($A46,[1]Mids!$A$7:$A$271,0),MATCH('[1]Macro Page'!$B$63,[1]Mids!$A$7:$XFD$7,0))</f>
        <v>0.3225</v>
      </c>
      <c r="AK46" s="39"/>
      <c r="AL46" s="37" t="n">
        <f aca="false">[1]Other!K42</f>
        <v>0</v>
      </c>
      <c r="AM46" s="38"/>
      <c r="AN46" s="39"/>
      <c r="AO46" s="37" t="e">
        <f aca="false">INDEX(WestBCArray,MATCH($A46,WestBCColumn,0),MATCH('[1]Macro Page'!$B$73,WestBCRow,0))+INDEX(ABArray,MATCH($A46,ABColumn,0),MATCH('[1]Macro Page'!$B$73,ABRow,0))+[1]Other!I42</f>
        <v>#VALUE!</v>
      </c>
      <c r="AP46" s="38" t="n">
        <f aca="false">INDEX([1]Mids!$A$7:$BH$271,MATCH($A46,[1]Mids!$A$7:$A$271,0),MATCH('[1]Macro Page'!$B$27,[1]Mids!$A$7:$XFD$7,0))</f>
        <v>-0.30331966586968</v>
      </c>
      <c r="AQ46" s="39"/>
      <c r="AR46" s="29"/>
      <c r="AS46" s="37" t="e">
        <f aca="false">INDEX(WestBCArray,MATCH($A46,WestBCColumn,0),MATCH('[1]Macro Page'!$A$40,WestBCRow,0))+INDEX(ABArray,MATCH($A46,ABColumn,0),MATCH('[1]Macro Page'!$A$40,ABRow,0))+INDEX(EDArray,MATCH($A46,EDColumn,0),MATCH('[1]Macro Page'!$A$40,EDRow,0))+INDEX(PowerArray,MATCH($A46,POwerColumn,0),MATCH('[1]Macro Page'!$A$40,POwerRow,0))</f>
        <v>#VALUE!</v>
      </c>
      <c r="AT46" s="38" t="n">
        <f aca="false">INDEX([1]Mids!$A$7:$BH$271,MATCH($A46,[1]Mids!$A$7:$A$271,0),MATCH('[1]Macro Page'!$B$24,[1]Mids!$A$7:$XFD$7,0))</f>
        <v>3.05</v>
      </c>
      <c r="AU46" s="39"/>
      <c r="AV46" s="40" t="n">
        <f aca="false">INDEX(ABIndexArray,MATCH($A46,ABIndexColumn,0),MATCH('[1]Macro Page'!$A$90,ABIndexRow,0))+IF(ISERROR(INDEX(WestBCIndexArray,MATCH($A46,WestBCIndexColumn,0),MATCH('[1]Macro Page'!$A$90,WestBCIndexRow,0))),0,INDEX(WestBCIndexArray,MATCH($A46,WestBCIndexColumn,0),MATCH('[1]Macro Page'!$A$90,WestBCIndexRow,0)))+IF(ISERROR(VLOOKUP($A46,'[1]Op Index'!$A$15:$B$26,2,FALSE())),0,VLOOKUP($A46,'[1]Op Index'!$A$15:$B$26,2,FALSE()))+INDEX(EDIdxArray,MATCH($A46,EDIdxColumn,0),MATCH('[1]Macro Page'!$A$90,EDIdxRow,0))</f>
        <v>-124.03</v>
      </c>
      <c r="AW46" s="40" t="n">
        <f aca="false">INDEX(ABIndexArray,MATCH($A46,ABIndexColumn,0),MATCH('[1]Macro Page'!$A$91,ABIndexRow,0))+INDEX(EDIdxArray,MATCH($A46,EDIdxColumn,0),MATCH('[1]Macro Page'!$A$91,EDIdxRow,0))</f>
        <v>32.07</v>
      </c>
      <c r="AX46" s="40" t="n">
        <f aca="false">IF(ISERROR(INDEX(WestBCIndexArray,MATCH($A46,WestBCIndexColumn,0),MATCH('[1]Macro Page'!$A$72,WestBCIndexRow,0))),0,INDEX(WestBCIndexArray,MATCH($A46,WestBCIndexColumn,0),MATCH('[1]Macro Page'!$A$72,WestBCIndexRow,0)))+INDEX(ABIndexArray,MATCH($A46,ABIndexColumn,0),MATCH('[1]Macro Page'!$A$34,ABIndexRow,0))</f>
        <v>3.98</v>
      </c>
      <c r="AY46" s="40" t="n">
        <f aca="false">IF(ISERROR(INDEX(WestBCIndexArray,MATCH($A46,WestBCIndexColumn,0),MATCH('[1]Macro Page'!$A$81,WestBCIndexRow,0))),0,INDEX(WestBCIndexArray,MATCH($A46,WestBCIndexColumn,0),MATCH('[1]Macro Page'!$A$81,WestBCIndexRow,0)))</f>
        <v>0</v>
      </c>
      <c r="BA46" s="31"/>
      <c r="BB46" s="41" t="n">
        <v>38443</v>
      </c>
      <c r="BC46" s="40" t="n">
        <f aca="false">INDEX(ABArray,MATCH($A46,ABColumn,0),MATCH('[1]Macro Page'!$A$48,ABRow,0))</f>
        <v>-158.65</v>
      </c>
      <c r="BD46" s="40" t="n">
        <f aca="false">INDEX(ABArray,MATCH($A46,ABColumn,0),MATCH('[1]Macro Page'!$A$49,ABRow,0))</f>
        <v>2.54</v>
      </c>
      <c r="BE46" s="40" t="n">
        <f aca="false">INDEX(ABArray,MATCH($A46,ABColumn,0),MATCH('[1]Macro Page'!$A$51,ABRow,0))</f>
        <v>-70.66</v>
      </c>
      <c r="BF46" s="40" t="n">
        <f aca="false">SUM(BC46:BE46)</f>
        <v>-226.77</v>
      </c>
      <c r="BG46" s="29"/>
      <c r="BH46" s="40" t="n">
        <f aca="false">INDEX(ABArray,MATCH($A46,ABColumn,0),MATCH('[1]Macro Page'!$A$47,ABRow,0))</f>
        <v>-160.48</v>
      </c>
      <c r="BI46" s="40" t="e">
        <f aca="false">INDEX(ABArray,MATCH($A46,ABColumn,0),MATCH('[1]Macro Page'!$A$56,ABRow,0))</f>
        <v>#N/A</v>
      </c>
      <c r="BJ46" s="40" t="n">
        <f aca="false">INDEX(ABArray,MATCH($A46,ABColumn,0),MATCH('[1]Macro Page'!$A$58,ABRow,0))</f>
        <v>-29.04</v>
      </c>
      <c r="BK46" s="40" t="n">
        <f aca="false">INDEX(ABArray,MATCH($A46,ABColumn,0),MATCH('[1]Macro Page'!$A$59,ABRow,0))</f>
        <v>-3.98</v>
      </c>
      <c r="BL46" s="40" t="n">
        <f aca="false">INDEX(ABArray,MATCH($A46,ABColumn,0),MATCH('[1]Macro Page'!$A$55,ABRow,0))</f>
        <v>18.75</v>
      </c>
      <c r="BM46" s="40" t="n">
        <f aca="false">INDEX(ABArray,MATCH($A46,ABColumn,0),MATCH('[1]Macro Page'!$A$53,ABRow,0))</f>
        <v>-62.58</v>
      </c>
    </row>
    <row r="47" customFormat="false" ht="12.75" hidden="false" customHeight="false" outlineLevel="0" collapsed="false">
      <c r="A47" s="48" t="n">
        <v>38473</v>
      </c>
      <c r="B47" s="26" t="e">
        <f aca="false">INDEX(WestBCArray,MATCH($A47,WestBCColumn,0),MATCH('[1]Macro Page'!$A$34,WestBCRow,0))+INDEX(ABArray,MATCH($A47,ABColumn,0),MATCH('[1]Macro Page'!$A$34,ABRow,0))+[1]Other!B43</f>
        <v>#VALUE!</v>
      </c>
      <c r="C47" s="27" t="n">
        <f aca="false">INDEX([1]Mids!$A$7:$BH$271,MATCH($A47,[1]Mids!$A$7:$A$271,0),MATCH('[1]Macro Page'!$B$37,[1]Mids!$A$7:$XFD$7,0))</f>
        <v>-0.25</v>
      </c>
      <c r="D47" s="28"/>
      <c r="E47" s="26" t="e">
        <f aca="false">INDEX(WestBCArray,MATCH($A47,WestBCColumn,0),MATCH('[1]Macro Page'!$A$88,WestBCRow,0))+INDEX(ABArray,MATCH($A47,ABColumn,0),MATCH('[1]Macro Page'!$A$88,ABRow,0))+[1]Other!C43</f>
        <v>#VALUE!</v>
      </c>
      <c r="F47" s="27" t="n">
        <f aca="false">INDEX([1]Mids!$A$7:$BH$271,MATCH($A47,[1]Mids!$A$7:$A$271,0),MATCH('[1]Macro Page'!$B$36,[1]Mids!$A$7:$XFD$7,0))</f>
        <v>0.07</v>
      </c>
      <c r="G47" s="28"/>
      <c r="H47" s="26" t="e">
        <f aca="false">INDEX(ABArray,MATCH($A47,ABColumn,0),MATCH('[1]Macro Page'!$A$42,ABRow,0))+INDEX(WestBCArray,MATCH($A47,WestBCColumn,0),MATCH('[1]Macro Page'!$A$42,WestBCRow,0))+[1]Other!D43</f>
        <v>#VALUE!</v>
      </c>
      <c r="I47" s="27" t="n">
        <f aca="false">INDEX([1]Mids!$A$7:$BH$271,MATCH($A47,[1]Mids!$A$7:$A$271,0),MATCH('[1]Macro Page'!$B$39,[1]Mids!$A$7:$XFD$7,0))</f>
        <v>0.09</v>
      </c>
      <c r="J47" s="28"/>
      <c r="K47" s="26" t="n">
        <f aca="false">IF(ISERROR(INDEX(WestBCArray,MATCH($A47,WestBCColumn,0),MATCH('[1]Macro Page'!$A$35,WestBCRow,0))),0,INDEX(WestBCArray,MATCH($A47,WestBCColumn,0),MATCH('[1]Macro Page'!$A$35,WestBCRow,0)))+IF(ISERROR(INDEX(ABArray,MATCH($A47,ABColumn,0),MATCH('[1]Macro Page'!$A$35,ABRow,0))),0,INDEX(ABArray,MATCH($A47,ABColumn,0),MATCH('[1]Macro Page'!$A$35,ABRow,0)))+[1]Other!E43</f>
        <v>0</v>
      </c>
      <c r="L47" s="27" t="n">
        <f aca="false">INDEX([1]Mids!$A$7:$BH$271,MATCH($A47,[1]Mids!$A$7:$A$271,0),MATCH('[1]Macro Page'!$B$35,[1]Mids!$A$7:$XFD$7,0))</f>
        <v>-0.33</v>
      </c>
      <c r="M47" s="28"/>
      <c r="N47" s="26" t="e">
        <f aca="false">INDEX(WestBCArray,MATCH($A47,WestBCColumn,0),MATCH('[1]Macro Page'!$A$24,WestBCRow,0))+INDEX(ABArray,MATCH($A47,ABColumn,0),MATCH('[1]Macro Page'!$A$24,ABRow,0))+INDEX(EDArray,MATCH($A47,EDColumn,0),MATCH('[1]Macro Page'!$A$24,EDRow,0))+[1]Other!F43+INDEX(PowerArray,MATCH($A47,POwerColumn,0),MATCH('[1]Macro Page'!$A$24,POwerRow,0))</f>
        <v>#VALUE!</v>
      </c>
      <c r="O47" s="27" t="n">
        <f aca="false">INDEX([1]Mids!$A$7:$BH$271,MATCH($A47,[1]Mids!$A$7:$A$271,0),MATCH('[1]Macro Page'!$B$25,[1]Mids!$A$7:$XFD$7,0))</f>
        <v>-0.37</v>
      </c>
      <c r="P47" s="28"/>
      <c r="Q47" s="26" t="n">
        <f aca="false">INDEX(ABArray,MATCH($A47,ABColumn,0),MATCH('[1]Macro Page'!$B$110,ABRow,0))+INDEX(EDArray,MATCH($A47,EDColumn,0),MATCH('[1]Macro Page'!$B$110,EDRow,0))</f>
        <v>13.52</v>
      </c>
      <c r="R47" s="26" t="n">
        <f aca="false">INDEX(ABArray,MATCH($A47,ABColumn,0),MATCH('[1]Macro Page'!$B$111,ABRow,0))+INDEX(EDArray,MATCH($A47,EDColumn,0),MATCH('[1]Macro Page'!$B$111,EDRow,0))</f>
        <v>8.9</v>
      </c>
      <c r="S47" s="26" t="n">
        <f aca="false">INDEX(ABArray,MATCH($A47,ABColumn,0),MATCH('[1]Macro Page'!$B$112,ABRow,0))</f>
        <v>-25.09</v>
      </c>
      <c r="T47" s="26" t="n">
        <f aca="false">INDEX(ABArray,MATCH($A47,ABColumn,0),MATCH('[1]Macro Page'!$B$113,ABRow,0))</f>
        <v>0</v>
      </c>
      <c r="U47" s="26" t="n">
        <f aca="false">INDEX(ABArray,MATCH($A47,ABColumn,0),MATCH('[1]Macro Page'!$B$114,ABRow,0))+INDEX(EDArray,MATCH($A47,EDColumn,0),MATCH('[1]Macro Page'!$B$114,EDRow,0))</f>
        <v>0</v>
      </c>
      <c r="V47" s="26" t="n">
        <f aca="false">INDEX(ABArray,MATCH($A47,ABColumn,0),MATCH('[1]Macro Page'!$B$115,ABRow,0))</f>
        <v>25.4</v>
      </c>
      <c r="W47" s="26" t="n">
        <f aca="false">INDEX(ABArray,MATCH($A47,ABColumn,0),MATCH('[1]Macro Page'!$B$116,ABRow,0))</f>
        <v>-27.31</v>
      </c>
      <c r="X47" s="26" t="n">
        <f aca="false">INDEX(ABArray,MATCH($A47,ABColumn,0),MATCH('[1]Macro Page'!$B$117,ABRow,0))</f>
        <v>175.65</v>
      </c>
      <c r="Y47" s="26" t="n">
        <f aca="false">INDEX(ABArray,MATCH($A47,ABColumn,0),MATCH('[1]Macro Page'!$B$109,ABRow,0))</f>
        <v>13.82</v>
      </c>
      <c r="Z47" s="26" t="n">
        <f aca="false">INDEX(ABArray,MATCH($A47,ABColumn,0),MATCH('[1]Macro Page'!$A$89,ABRow,0))+INDEX(EDArray,MATCH($A47,EDColumn,0),MATCH('[1]Macro Page'!$A$24,EDRow,0))+INDEX(ABArray,MATCH($A47,ABColumn,0),MATCH('[1]Macro Page'!$B$109,ABRow,0))</f>
        <v>16.14</v>
      </c>
      <c r="AA47" s="27" t="n">
        <f aca="false">INDEX([1]Mids!$A$7:$BH$271,MATCH($A47,[1]Mids!$A$7:$A$271,0),MATCH('[1]Macro Page'!$B$32,[1]Mids!$A$7:$XFD$7,0))</f>
        <v>0.07</v>
      </c>
      <c r="AB47" s="28"/>
      <c r="AC47" s="26" t="n">
        <f aca="false">INDEX(ABArray,MATCH($A47,ABColumn,0),MATCH('[1]Macro Page'!$A$74,ABRow,0))</f>
        <v>0</v>
      </c>
      <c r="AD47" s="27" t="n">
        <f aca="false">INDEX([1]Mids!$A$7:$BH$271,MATCH($A47,[1]Mids!$A$7:$A$271,0),MATCH('[1]Macro Page'!$B$42,[1]Mids!$A$7:$XFD$7,0))</f>
        <v>-0.1025</v>
      </c>
      <c r="AE47" s="28"/>
      <c r="AF47" s="26" t="n">
        <f aca="false">[1]Other!H43</f>
        <v>0</v>
      </c>
      <c r="AG47" s="27" t="n">
        <f aca="false">INDEX([1]Mids!$A$7:$BH$271,MATCH($A47,[1]Mids!$A$7:$A$271,0),MATCH('[1]Macro Page'!$B$28,[1]Mids!$A$7:$XFD$7,0))</f>
        <v>0.1375</v>
      </c>
      <c r="AH47" s="28"/>
      <c r="AI47" s="26" t="n">
        <f aca="false">[1]Other!G43</f>
        <v>0</v>
      </c>
      <c r="AJ47" s="27" t="n">
        <f aca="false">INDEX([1]Mids!$A$7:$BH$271,MATCH($A47,[1]Mids!$A$7:$A$271,0),MATCH('[1]Macro Page'!$B$63,[1]Mids!$A$7:$XFD$7,0))</f>
        <v>0.3225</v>
      </c>
      <c r="AK47" s="28"/>
      <c r="AL47" s="26" t="n">
        <f aca="false">[1]Other!K43</f>
        <v>0</v>
      </c>
      <c r="AM47" s="27"/>
      <c r="AN47" s="28"/>
      <c r="AO47" s="26" t="e">
        <f aca="false">INDEX(WestBCArray,MATCH($A47,WestBCColumn,0),MATCH('[1]Macro Page'!$B$73,WestBCRow,0))+INDEX(ABArray,MATCH($A47,ABColumn,0),MATCH('[1]Macro Page'!$B$73,ABRow,0))+[1]Other!I43</f>
        <v>#VALUE!</v>
      </c>
      <c r="AP47" s="27" t="n">
        <f aca="false">INDEX([1]Mids!$A$7:$BH$271,MATCH($A47,[1]Mids!$A$7:$A$271,0),MATCH('[1]Macro Page'!$B$27,[1]Mids!$A$7:$XFD$7,0))</f>
        <v>-0.303287841538285</v>
      </c>
      <c r="AQ47" s="28"/>
      <c r="AR47" s="29"/>
      <c r="AS47" s="26" t="e">
        <f aca="false">INDEX(WestBCArray,MATCH($A47,WestBCColumn,0),MATCH('[1]Macro Page'!$A$40,WestBCRow,0))+INDEX(ABArray,MATCH($A47,ABColumn,0),MATCH('[1]Macro Page'!$A$40,ABRow,0))+INDEX(EDArray,MATCH($A47,EDColumn,0),MATCH('[1]Macro Page'!$A$40,EDRow,0))+INDEX(PowerArray,MATCH($A47,POwerColumn,0),MATCH('[1]Macro Page'!$A$40,POwerRow,0))</f>
        <v>#VALUE!</v>
      </c>
      <c r="AT47" s="27" t="n">
        <f aca="false">INDEX([1]Mids!$A$7:$BH$271,MATCH($A47,[1]Mids!$A$7:$A$271,0),MATCH('[1]Macro Page'!$B$24,[1]Mids!$A$7:$XFD$7,0))</f>
        <v>3.061</v>
      </c>
      <c r="AU47" s="28"/>
      <c r="AV47" s="30" t="n">
        <f aca="false">INDEX(ABIndexArray,MATCH($A47,ABIndexColumn,0),MATCH('[1]Macro Page'!$A$90,ABIndexRow,0))+IF(ISERROR(INDEX(WestBCIndexArray,MATCH($A47,WestBCIndexColumn,0),MATCH('[1]Macro Page'!$A$90,WestBCIndexRow,0))),0,INDEX(WestBCIndexArray,MATCH($A47,WestBCIndexColumn,0),MATCH('[1]Macro Page'!$A$90,WestBCIndexRow,0)))+IF(ISERROR(VLOOKUP($A47,'[1]Op Index'!$A$15:$B$26,2,FALSE())),0,VLOOKUP($A47,'[1]Op Index'!$A$15:$B$26,2,FALSE()))+INDEX(EDIdxArray,MATCH($A47,EDIdxColumn,0),MATCH('[1]Macro Page'!$A$90,EDIdxRow,0))</f>
        <v>-127.39</v>
      </c>
      <c r="AW47" s="30" t="n">
        <f aca="false">INDEX(ABIndexArray,MATCH($A47,ABIndexColumn,0),MATCH('[1]Macro Page'!$A$91,ABIndexRow,0))+INDEX(EDIdxArray,MATCH($A47,EDIdxColumn,0),MATCH('[1]Macro Page'!$A$91,EDIdxRow,0))</f>
        <v>33</v>
      </c>
      <c r="AX47" s="30" t="n">
        <f aca="false">IF(ISERROR(INDEX(WestBCIndexArray,MATCH($A47,WestBCIndexColumn,0),MATCH('[1]Macro Page'!$A$72,WestBCIndexRow,0))),0,INDEX(WestBCIndexArray,MATCH($A47,WestBCIndexColumn,0),MATCH('[1]Macro Page'!$A$72,WestBCIndexRow,0)))+INDEX(ABIndexArray,MATCH($A47,ABIndexColumn,0),MATCH('[1]Macro Page'!$A$34,ABIndexRow,0))</f>
        <v>4.1</v>
      </c>
      <c r="AY47" s="30" t="n">
        <f aca="false">IF(ISERROR(INDEX(WestBCIndexArray,MATCH($A47,WestBCIndexColumn,0),MATCH('[1]Macro Page'!$A$81,WestBCIndexRow,0))),0,INDEX(WestBCIndexArray,MATCH($A47,WestBCIndexColumn,0),MATCH('[1]Macro Page'!$A$81,WestBCIndexRow,0)))</f>
        <v>0</v>
      </c>
      <c r="BA47" s="31"/>
      <c r="BB47" s="32" t="n">
        <v>38473</v>
      </c>
      <c r="BC47" s="30" t="n">
        <f aca="false">INDEX(ABArray,MATCH($A47,ABColumn,0),MATCH('[1]Macro Page'!$A$48,ABRow,0))</f>
        <v>-163.23</v>
      </c>
      <c r="BD47" s="30" t="n">
        <f aca="false">INDEX(ABArray,MATCH($A47,ABColumn,0),MATCH('[1]Macro Page'!$A$49,ABRow,0))</f>
        <v>2.61</v>
      </c>
      <c r="BE47" s="30" t="n">
        <f aca="false">INDEX(ABArray,MATCH($A47,ABColumn,0),MATCH('[1]Macro Page'!$A$51,ABRow,0))</f>
        <v>-72.7</v>
      </c>
      <c r="BF47" s="30" t="n">
        <f aca="false">SUM(BC47:BE47)</f>
        <v>-233.32</v>
      </c>
      <c r="BG47" s="29"/>
      <c r="BH47" s="30" t="n">
        <f aca="false">INDEX(ABArray,MATCH($A47,ABColumn,0),MATCH('[1]Macro Page'!$A$47,ABRow,0))</f>
        <v>-165.11</v>
      </c>
      <c r="BI47" s="30" t="e">
        <f aca="false">INDEX(ABArray,MATCH($A47,ABColumn,0),MATCH('[1]Macro Page'!$A$56,ABRow,0))</f>
        <v>#N/A</v>
      </c>
      <c r="BJ47" s="30" t="n">
        <f aca="false">INDEX(ABArray,MATCH($A47,ABColumn,0),MATCH('[1]Macro Page'!$A$58,ABRow,0))</f>
        <v>-29.88</v>
      </c>
      <c r="BK47" s="30" t="n">
        <f aca="false">INDEX(ABArray,MATCH($A47,ABColumn,0),MATCH('[1]Macro Page'!$A$59,ABRow,0))</f>
        <v>-4.1</v>
      </c>
      <c r="BL47" s="30" t="n">
        <f aca="false">INDEX(ABArray,MATCH($A47,ABColumn,0),MATCH('[1]Macro Page'!$A$55,ABRow,0))</f>
        <v>19.29</v>
      </c>
      <c r="BM47" s="30" t="n">
        <f aca="false">INDEX(ABArray,MATCH($A47,ABColumn,0),MATCH('[1]Macro Page'!$A$53,ABRow,0))</f>
        <v>-64.39</v>
      </c>
    </row>
    <row r="48" customFormat="false" ht="12.75" hidden="false" customHeight="false" outlineLevel="0" collapsed="false">
      <c r="A48" s="48" t="n">
        <v>38504</v>
      </c>
      <c r="B48" s="26" t="e">
        <f aca="false">INDEX(WestBCArray,MATCH($A48,WestBCColumn,0),MATCH('[1]Macro Page'!$A$34,WestBCRow,0))+INDEX(ABArray,MATCH($A48,ABColumn,0),MATCH('[1]Macro Page'!$A$34,ABRow,0))+[1]Other!B44</f>
        <v>#VALUE!</v>
      </c>
      <c r="C48" s="27" t="n">
        <f aca="false">INDEX([1]Mids!$A$7:$BH$271,MATCH($A48,[1]Mids!$A$7:$A$271,0),MATCH('[1]Macro Page'!$B$37,[1]Mids!$A$7:$XFD$7,0))</f>
        <v>-0.25</v>
      </c>
      <c r="D48" s="28"/>
      <c r="E48" s="26" t="e">
        <f aca="false">INDEX(WestBCArray,MATCH($A48,WestBCColumn,0),MATCH('[1]Macro Page'!$A$88,WestBCRow,0))+INDEX(ABArray,MATCH($A48,ABColumn,0),MATCH('[1]Macro Page'!$A$88,ABRow,0))+[1]Other!C44</f>
        <v>#VALUE!</v>
      </c>
      <c r="F48" s="27" t="n">
        <f aca="false">INDEX([1]Mids!$A$7:$BH$271,MATCH($A48,[1]Mids!$A$7:$A$271,0),MATCH('[1]Macro Page'!$B$36,[1]Mids!$A$7:$XFD$7,0))</f>
        <v>0.07</v>
      </c>
      <c r="G48" s="28"/>
      <c r="H48" s="26" t="e">
        <f aca="false">INDEX(ABArray,MATCH($A48,ABColumn,0),MATCH('[1]Macro Page'!$A$42,ABRow,0))+INDEX(WestBCArray,MATCH($A48,WestBCColumn,0),MATCH('[1]Macro Page'!$A$42,WestBCRow,0))+[1]Other!D44</f>
        <v>#VALUE!</v>
      </c>
      <c r="I48" s="27" t="n">
        <f aca="false">INDEX([1]Mids!$A$7:$BH$271,MATCH($A48,[1]Mids!$A$7:$A$271,0),MATCH('[1]Macro Page'!$B$39,[1]Mids!$A$7:$XFD$7,0))</f>
        <v>0.09</v>
      </c>
      <c r="J48" s="28"/>
      <c r="K48" s="26" t="n">
        <f aca="false">IF(ISERROR(INDEX(WestBCArray,MATCH($A48,WestBCColumn,0),MATCH('[1]Macro Page'!$A$35,WestBCRow,0))),0,INDEX(WestBCArray,MATCH($A48,WestBCColumn,0),MATCH('[1]Macro Page'!$A$35,WestBCRow,0)))+IF(ISERROR(INDEX(ABArray,MATCH($A48,ABColumn,0),MATCH('[1]Macro Page'!$A$35,ABRow,0))),0,INDEX(ABArray,MATCH($A48,ABColumn,0),MATCH('[1]Macro Page'!$A$35,ABRow,0)))+[1]Other!E44</f>
        <v>0</v>
      </c>
      <c r="L48" s="27" t="n">
        <f aca="false">INDEX([1]Mids!$A$7:$BH$271,MATCH($A48,[1]Mids!$A$7:$A$271,0),MATCH('[1]Macro Page'!$B$35,[1]Mids!$A$7:$XFD$7,0))</f>
        <v>-0.33</v>
      </c>
      <c r="M48" s="28"/>
      <c r="N48" s="26" t="e">
        <f aca="false">INDEX(WestBCArray,MATCH($A48,WestBCColumn,0),MATCH('[1]Macro Page'!$A$24,WestBCRow,0))+INDEX(ABArray,MATCH($A48,ABColumn,0),MATCH('[1]Macro Page'!$A$24,ABRow,0))+INDEX(EDArray,MATCH($A48,EDColumn,0),MATCH('[1]Macro Page'!$A$24,EDRow,0))+[1]Other!F44+INDEX(PowerArray,MATCH($A48,POwerColumn,0),MATCH('[1]Macro Page'!$A$24,POwerRow,0))</f>
        <v>#VALUE!</v>
      </c>
      <c r="O48" s="27" t="n">
        <f aca="false">INDEX([1]Mids!$A$7:$BH$271,MATCH($A48,[1]Mids!$A$7:$A$271,0),MATCH('[1]Macro Page'!$B$25,[1]Mids!$A$7:$XFD$7,0))</f>
        <v>-0.37</v>
      </c>
      <c r="P48" s="28"/>
      <c r="Q48" s="26" t="n">
        <f aca="false">INDEX(ABArray,MATCH($A48,ABColumn,0),MATCH('[1]Macro Page'!$B$110,ABRow,0))+INDEX(EDArray,MATCH($A48,EDColumn,0),MATCH('[1]Macro Page'!$B$110,EDRow,0))</f>
        <v>13.02</v>
      </c>
      <c r="R48" s="26" t="n">
        <f aca="false">INDEX(ABArray,MATCH($A48,ABColumn,0),MATCH('[1]Macro Page'!$B$111,ABRow,0))+INDEX(EDArray,MATCH($A48,EDColumn,0),MATCH('[1]Macro Page'!$B$111,EDRow,0))</f>
        <v>8.58</v>
      </c>
      <c r="S48" s="26" t="n">
        <f aca="false">INDEX(ABArray,MATCH($A48,ABColumn,0),MATCH('[1]Macro Page'!$B$112,ABRow,0))</f>
        <v>-24.17</v>
      </c>
      <c r="T48" s="26" t="n">
        <f aca="false">INDEX(ABArray,MATCH($A48,ABColumn,0),MATCH('[1]Macro Page'!$B$113,ABRow,0))</f>
        <v>0</v>
      </c>
      <c r="U48" s="26" t="n">
        <f aca="false">INDEX(ABArray,MATCH($A48,ABColumn,0),MATCH('[1]Macro Page'!$B$114,ABRow,0))+INDEX(EDArray,MATCH($A48,EDColumn,0),MATCH('[1]Macro Page'!$B$114,EDRow,0))</f>
        <v>0</v>
      </c>
      <c r="V48" s="26" t="n">
        <f aca="false">INDEX(ABArray,MATCH($A48,ABColumn,0),MATCH('[1]Macro Page'!$B$115,ABRow,0))</f>
        <v>24.47</v>
      </c>
      <c r="W48" s="26" t="n">
        <f aca="false">INDEX(ABArray,MATCH($A48,ABColumn,0),MATCH('[1]Macro Page'!$B$116,ABRow,0))</f>
        <v>-26.31</v>
      </c>
      <c r="X48" s="26" t="n">
        <f aca="false">INDEX(ABArray,MATCH($A48,ABColumn,0),MATCH('[1]Macro Page'!$B$117,ABRow,0))</f>
        <v>169.22</v>
      </c>
      <c r="Y48" s="26" t="n">
        <f aca="false">INDEX(ABArray,MATCH($A48,ABColumn,0),MATCH('[1]Macro Page'!$B$109,ABRow,0))</f>
        <v>13.31</v>
      </c>
      <c r="Z48" s="26" t="n">
        <f aca="false">INDEX(ABArray,MATCH($A48,ABColumn,0),MATCH('[1]Macro Page'!$A$89,ABRow,0))+INDEX(EDArray,MATCH($A48,EDColumn,0),MATCH('[1]Macro Page'!$A$24,EDRow,0))+INDEX(ABArray,MATCH($A48,ABColumn,0),MATCH('[1]Macro Page'!$B$109,ABRow,0))</f>
        <v>15.81</v>
      </c>
      <c r="AA48" s="27" t="n">
        <f aca="false">INDEX([1]Mids!$A$7:$BH$271,MATCH($A48,[1]Mids!$A$7:$A$271,0),MATCH('[1]Macro Page'!$B$32,[1]Mids!$A$7:$XFD$7,0))</f>
        <v>0.07</v>
      </c>
      <c r="AB48" s="28"/>
      <c r="AC48" s="26" t="n">
        <f aca="false">INDEX(ABArray,MATCH($A48,ABColumn,0),MATCH('[1]Macro Page'!$A$74,ABRow,0))</f>
        <v>0</v>
      </c>
      <c r="AD48" s="27" t="n">
        <f aca="false">INDEX([1]Mids!$A$7:$BH$271,MATCH($A48,[1]Mids!$A$7:$A$271,0),MATCH('[1]Macro Page'!$B$42,[1]Mids!$A$7:$XFD$7,0))</f>
        <v>-0.1025</v>
      </c>
      <c r="AE48" s="28"/>
      <c r="AF48" s="26" t="n">
        <f aca="false">[1]Other!H44</f>
        <v>0</v>
      </c>
      <c r="AG48" s="27" t="n">
        <f aca="false">INDEX([1]Mids!$A$7:$BH$271,MATCH($A48,[1]Mids!$A$7:$A$271,0),MATCH('[1]Macro Page'!$B$28,[1]Mids!$A$7:$XFD$7,0))</f>
        <v>0.1375</v>
      </c>
      <c r="AH48" s="28"/>
      <c r="AI48" s="26" t="n">
        <f aca="false">[1]Other!G44</f>
        <v>0</v>
      </c>
      <c r="AJ48" s="27" t="n">
        <f aca="false">INDEX([1]Mids!$A$7:$BH$271,MATCH($A48,[1]Mids!$A$7:$A$271,0),MATCH('[1]Macro Page'!$B$63,[1]Mids!$A$7:$XFD$7,0))</f>
        <v>0.3225</v>
      </c>
      <c r="AK48" s="28"/>
      <c r="AL48" s="26" t="n">
        <f aca="false">[1]Other!K44</f>
        <v>0</v>
      </c>
      <c r="AM48" s="27"/>
      <c r="AN48" s="28"/>
      <c r="AO48" s="26" t="e">
        <f aca="false">INDEX(WestBCArray,MATCH($A48,WestBCColumn,0),MATCH('[1]Macro Page'!$B$73,WestBCRow,0))+INDEX(ABArray,MATCH($A48,ABColumn,0),MATCH('[1]Macro Page'!$B$73,ABRow,0))+[1]Other!I44</f>
        <v>#VALUE!</v>
      </c>
      <c r="AP48" s="27" t="n">
        <f aca="false">INDEX([1]Mids!$A$7:$BH$271,MATCH($A48,[1]Mids!$A$7:$A$271,0),MATCH('[1]Macro Page'!$B$27,[1]Mids!$A$7:$XFD$7,0))</f>
        <v>-0.303253974489813</v>
      </c>
      <c r="AQ48" s="28"/>
      <c r="AR48" s="29"/>
      <c r="AS48" s="26" t="e">
        <f aca="false">INDEX(WestBCArray,MATCH($A48,WestBCColumn,0),MATCH('[1]Macro Page'!$A$40,WestBCRow,0))+INDEX(ABArray,MATCH($A48,ABColumn,0),MATCH('[1]Macro Page'!$A$40,ABRow,0))+INDEX(EDArray,MATCH($A48,EDColumn,0),MATCH('[1]Macro Page'!$A$40,EDRow,0))+INDEX(PowerArray,MATCH($A48,POwerColumn,0),MATCH('[1]Macro Page'!$A$40,POwerRow,0))</f>
        <v>#VALUE!</v>
      </c>
      <c r="AT48" s="27" t="n">
        <f aca="false">INDEX([1]Mids!$A$7:$BH$271,MATCH($A48,[1]Mids!$A$7:$A$271,0),MATCH('[1]Macro Page'!$B$24,[1]Mids!$A$7:$XFD$7,0))</f>
        <v>3.111</v>
      </c>
      <c r="AU48" s="28"/>
      <c r="AV48" s="30" t="n">
        <f aca="false">INDEX(ABIndexArray,MATCH($A48,ABIndexColumn,0),MATCH('[1]Macro Page'!$A$90,ABIndexRow,0))+IF(ISERROR(INDEX(WestBCIndexArray,MATCH($A48,WestBCIndexColumn,0),MATCH('[1]Macro Page'!$A$90,WestBCIndexRow,0))),0,INDEX(WestBCIndexArray,MATCH($A48,WestBCIndexColumn,0),MATCH('[1]Macro Page'!$A$90,WestBCIndexRow,0)))+IF(ISERROR(VLOOKUP($A48,'[1]Op Index'!$A$15:$B$26,2,FALSE())),0,VLOOKUP($A48,'[1]Op Index'!$A$15:$B$26,2,FALSE()))+INDEX(EDIdxArray,MATCH($A48,EDIdxColumn,0),MATCH('[1]Macro Page'!$A$90,EDIdxRow,0))</f>
        <v>-122.42</v>
      </c>
      <c r="AW48" s="30" t="n">
        <f aca="false">INDEX(ABIndexArray,MATCH($A48,ABIndexColumn,0),MATCH('[1]Macro Page'!$A$91,ABIndexRow,0))+INDEX(EDIdxArray,MATCH($A48,EDIdxColumn,0),MATCH('[1]Macro Page'!$A$91,EDIdxRow,0))</f>
        <v>31.79</v>
      </c>
      <c r="AX48" s="30" t="n">
        <f aca="false">IF(ISERROR(INDEX(WestBCIndexArray,MATCH($A48,WestBCIndexColumn,0),MATCH('[1]Macro Page'!$A$72,WestBCIndexRow,0))),0,INDEX(WestBCIndexArray,MATCH($A48,WestBCIndexColumn,0),MATCH('[1]Macro Page'!$A$72,WestBCIndexRow,0)))+INDEX(ABIndexArray,MATCH($A48,ABIndexColumn,0),MATCH('[1]Macro Page'!$A$34,ABIndexRow,0))</f>
        <v>3.95</v>
      </c>
      <c r="AY48" s="30" t="n">
        <f aca="false">IF(ISERROR(INDEX(WestBCIndexArray,MATCH($A48,WestBCIndexColumn,0),MATCH('[1]Macro Page'!$A$81,WestBCIndexRow,0))),0,INDEX(WestBCIndexArray,MATCH($A48,WestBCIndexColumn,0),MATCH('[1]Macro Page'!$A$81,WestBCIndexRow,0)))</f>
        <v>0</v>
      </c>
      <c r="BA48" s="31"/>
      <c r="BB48" s="32" t="n">
        <v>38504</v>
      </c>
      <c r="BC48" s="30" t="n">
        <f aca="false">INDEX(ABArray,MATCH($A48,ABColumn,0),MATCH('[1]Macro Page'!$A$48,ABRow,0))</f>
        <v>-157.25</v>
      </c>
      <c r="BD48" s="30" t="n">
        <f aca="false">INDEX(ABArray,MATCH($A48,ABColumn,0),MATCH('[1]Macro Page'!$A$49,ABRow,0))</f>
        <v>2.51</v>
      </c>
      <c r="BE48" s="30" t="n">
        <f aca="false">INDEX(ABArray,MATCH($A48,ABColumn,0),MATCH('[1]Macro Page'!$A$51,ABRow,0))</f>
        <v>-70.04</v>
      </c>
      <c r="BF48" s="30" t="n">
        <f aca="false">SUM(BC48:BE48)</f>
        <v>-224.78</v>
      </c>
      <c r="BG48" s="29"/>
      <c r="BH48" s="30" t="n">
        <f aca="false">INDEX(ABArray,MATCH($A48,ABColumn,0),MATCH('[1]Macro Page'!$A$47,ABRow,0))</f>
        <v>-159.06</v>
      </c>
      <c r="BI48" s="30" t="e">
        <f aca="false">INDEX(ABArray,MATCH($A48,ABColumn,0),MATCH('[1]Macro Page'!$A$56,ABRow,0))</f>
        <v>#N/A</v>
      </c>
      <c r="BJ48" s="30" t="n">
        <f aca="false">INDEX(ABArray,MATCH($A48,ABColumn,0),MATCH('[1]Macro Page'!$A$58,ABRow,0))</f>
        <v>-28.79</v>
      </c>
      <c r="BK48" s="30" t="n">
        <f aca="false">INDEX(ABArray,MATCH($A48,ABColumn,0),MATCH('[1]Macro Page'!$A$59,ABRow,0))</f>
        <v>-3.95</v>
      </c>
      <c r="BL48" s="30" t="n">
        <f aca="false">INDEX(ABArray,MATCH($A48,ABColumn,0),MATCH('[1]Macro Page'!$A$55,ABRow,0))</f>
        <v>18.58</v>
      </c>
      <c r="BM48" s="30" t="n">
        <f aca="false">INDEX(ABArray,MATCH($A48,ABColumn,0),MATCH('[1]Macro Page'!$A$53,ABRow,0))</f>
        <v>-62.03</v>
      </c>
    </row>
    <row r="49" customFormat="false" ht="12.75" hidden="false" customHeight="false" outlineLevel="0" collapsed="false">
      <c r="A49" s="48" t="n">
        <v>38534</v>
      </c>
      <c r="B49" s="26" t="e">
        <f aca="false">INDEX(WestBCArray,MATCH($A49,WestBCColumn,0),MATCH('[1]Macro Page'!$A$34,WestBCRow,0))+INDEX(ABArray,MATCH($A49,ABColumn,0),MATCH('[1]Macro Page'!$A$34,ABRow,0))+[1]Other!B45</f>
        <v>#VALUE!</v>
      </c>
      <c r="C49" s="27" t="n">
        <f aca="false">INDEX([1]Mids!$A$7:$BH$271,MATCH($A49,[1]Mids!$A$7:$A$271,0),MATCH('[1]Macro Page'!$B$37,[1]Mids!$A$7:$XFD$7,0))</f>
        <v>-0.25</v>
      </c>
      <c r="D49" s="42" t="n">
        <f aca="false">AVERAGE(C46:C52)</f>
        <v>-0.25</v>
      </c>
      <c r="E49" s="26" t="e">
        <f aca="false">INDEX(WestBCArray,MATCH($A49,WestBCColumn,0),MATCH('[1]Macro Page'!$A$88,WestBCRow,0))+INDEX(ABArray,MATCH($A49,ABColumn,0),MATCH('[1]Macro Page'!$A$88,ABRow,0))+[1]Other!C45</f>
        <v>#VALUE!</v>
      </c>
      <c r="F49" s="27" t="n">
        <f aca="false">INDEX([1]Mids!$A$7:$BH$271,MATCH($A49,[1]Mids!$A$7:$A$271,0),MATCH('[1]Macro Page'!$B$36,[1]Mids!$A$7:$XFD$7,0))</f>
        <v>0.07</v>
      </c>
      <c r="G49" s="42" t="n">
        <f aca="false">AVERAGE(F46:F52)</f>
        <v>0.07</v>
      </c>
      <c r="H49" s="26" t="e">
        <f aca="false">INDEX(ABArray,MATCH($A49,ABColumn,0),MATCH('[1]Macro Page'!$A$42,ABRow,0))+INDEX(WestBCArray,MATCH($A49,WestBCColumn,0),MATCH('[1]Macro Page'!$A$42,WestBCRow,0))+[1]Other!D45</f>
        <v>#VALUE!</v>
      </c>
      <c r="I49" s="27" t="n">
        <f aca="false">INDEX([1]Mids!$A$7:$BH$271,MATCH($A49,[1]Mids!$A$7:$A$271,0),MATCH('[1]Macro Page'!$B$39,[1]Mids!$A$7:$XFD$7,0))</f>
        <v>0.09</v>
      </c>
      <c r="J49" s="42" t="n">
        <f aca="false">AVERAGE(I46:I52)</f>
        <v>0.09</v>
      </c>
      <c r="K49" s="26" t="n">
        <f aca="false">IF(ISERROR(INDEX(WestBCArray,MATCH($A49,WestBCColumn,0),MATCH('[1]Macro Page'!$A$35,WestBCRow,0))),0,INDEX(WestBCArray,MATCH($A49,WestBCColumn,0),MATCH('[1]Macro Page'!$A$35,WestBCRow,0)))+IF(ISERROR(INDEX(ABArray,MATCH($A49,ABColumn,0),MATCH('[1]Macro Page'!$A$35,ABRow,0))),0,INDEX(ABArray,MATCH($A49,ABColumn,0),MATCH('[1]Macro Page'!$A$35,ABRow,0)))+[1]Other!E45</f>
        <v>0</v>
      </c>
      <c r="L49" s="27" t="n">
        <f aca="false">INDEX([1]Mids!$A$7:$BH$271,MATCH($A49,[1]Mids!$A$7:$A$271,0),MATCH('[1]Macro Page'!$B$35,[1]Mids!$A$7:$XFD$7,0))</f>
        <v>-0.33</v>
      </c>
      <c r="M49" s="42" t="n">
        <f aca="false">AVERAGE(L46:L52)</f>
        <v>-0.332857142857143</v>
      </c>
      <c r="N49" s="26" t="e">
        <f aca="false">INDEX(WestBCArray,MATCH($A49,WestBCColumn,0),MATCH('[1]Macro Page'!$A$24,WestBCRow,0))+INDEX(ABArray,MATCH($A49,ABColumn,0),MATCH('[1]Macro Page'!$A$24,ABRow,0))+INDEX(EDArray,MATCH($A49,EDColumn,0),MATCH('[1]Macro Page'!$A$24,EDRow,0))+[1]Other!F45+INDEX(PowerArray,MATCH($A49,POwerColumn,0),MATCH('[1]Macro Page'!$A$24,POwerRow,0))</f>
        <v>#VALUE!</v>
      </c>
      <c r="O49" s="27" t="n">
        <f aca="false">INDEX([1]Mids!$A$7:$BH$271,MATCH($A49,[1]Mids!$A$7:$A$271,0),MATCH('[1]Macro Page'!$B$25,[1]Mids!$A$7:$XFD$7,0))</f>
        <v>-0.37</v>
      </c>
      <c r="P49" s="42" t="n">
        <f aca="false">AVERAGE(O46:O52)</f>
        <v>-0.37</v>
      </c>
      <c r="Q49" s="26" t="n">
        <f aca="false">INDEX(ABArray,MATCH($A49,ABColumn,0),MATCH('[1]Macro Page'!$B$110,ABRow,0))+INDEX(EDArray,MATCH($A49,EDColumn,0),MATCH('[1]Macro Page'!$B$110,EDRow,0))</f>
        <v>13.4</v>
      </c>
      <c r="R49" s="26" t="n">
        <f aca="false">INDEX(ABArray,MATCH($A49,ABColumn,0),MATCH('[1]Macro Page'!$B$111,ABRow,0))+INDEX(EDArray,MATCH($A49,EDColumn,0),MATCH('[1]Macro Page'!$B$111,EDRow,0))</f>
        <v>8.83</v>
      </c>
      <c r="S49" s="26" t="n">
        <f aca="false">INDEX(ABArray,MATCH($A49,ABColumn,0),MATCH('[1]Macro Page'!$B$112,ABRow,0))</f>
        <v>-24.87</v>
      </c>
      <c r="T49" s="26" t="n">
        <f aca="false">INDEX(ABArray,MATCH($A49,ABColumn,0),MATCH('[1]Macro Page'!$B$113,ABRow,0))</f>
        <v>0</v>
      </c>
      <c r="U49" s="26" t="n">
        <f aca="false">INDEX(ABArray,MATCH($A49,ABColumn,0),MATCH('[1]Macro Page'!$B$114,ABRow,0))+INDEX(EDArray,MATCH($A49,EDColumn,0),MATCH('[1]Macro Page'!$B$114,EDRow,0))</f>
        <v>0</v>
      </c>
      <c r="V49" s="26" t="n">
        <f aca="false">INDEX(ABArray,MATCH($A49,ABColumn,0),MATCH('[1]Macro Page'!$B$115,ABRow,0))</f>
        <v>25.17</v>
      </c>
      <c r="W49" s="26" t="n">
        <f aca="false">INDEX(ABArray,MATCH($A49,ABColumn,0),MATCH('[1]Macro Page'!$B$116,ABRow,0))</f>
        <v>-27.06</v>
      </c>
      <c r="X49" s="26" t="n">
        <f aca="false">INDEX(ABArray,MATCH($A49,ABColumn,0),MATCH('[1]Macro Page'!$B$117,ABRow,0))</f>
        <v>174.08</v>
      </c>
      <c r="Y49" s="26" t="n">
        <f aca="false">INDEX(ABArray,MATCH($A49,ABColumn,0),MATCH('[1]Macro Page'!$B$109,ABRow,0))</f>
        <v>13.7</v>
      </c>
      <c r="Z49" s="26" t="n">
        <f aca="false">INDEX(ABArray,MATCH($A49,ABColumn,0),MATCH('[1]Macro Page'!$A$89,ABRow,0))+INDEX(EDArray,MATCH($A49,EDColumn,0),MATCH('[1]Macro Page'!$A$24,EDRow,0))+INDEX(ABArray,MATCH($A49,ABColumn,0),MATCH('[1]Macro Page'!$B$109,ABRow,0))</f>
        <v>16.22</v>
      </c>
      <c r="AA49" s="27" t="n">
        <f aca="false">INDEX([1]Mids!$A$7:$BH$271,MATCH($A49,[1]Mids!$A$7:$A$271,0),MATCH('[1]Macro Page'!$B$32,[1]Mids!$A$7:$XFD$7,0))</f>
        <v>0.07</v>
      </c>
      <c r="AB49" s="42" t="n">
        <f aca="false">AVERAGE(AA46:AA52)</f>
        <v>0.07</v>
      </c>
      <c r="AC49" s="26" t="n">
        <f aca="false">INDEX(ABArray,MATCH($A49,ABColumn,0),MATCH('[1]Macro Page'!$A$74,ABRow,0))</f>
        <v>0</v>
      </c>
      <c r="AD49" s="27" t="n">
        <f aca="false">INDEX([1]Mids!$A$7:$BH$271,MATCH($A49,[1]Mids!$A$7:$A$271,0),MATCH('[1]Macro Page'!$B$42,[1]Mids!$A$7:$XFD$7,0))</f>
        <v>-0.1025</v>
      </c>
      <c r="AE49" s="42" t="n">
        <f aca="false">AVERAGE(AD46:AD52)</f>
        <v>-0.1025</v>
      </c>
      <c r="AF49" s="26" t="n">
        <f aca="false">[1]Other!H45</f>
        <v>0</v>
      </c>
      <c r="AG49" s="27" t="n">
        <f aca="false">INDEX([1]Mids!$A$7:$BH$271,MATCH($A49,[1]Mids!$A$7:$A$271,0),MATCH('[1]Macro Page'!$B$28,[1]Mids!$A$7:$XFD$7,0))</f>
        <v>0.1375</v>
      </c>
      <c r="AH49" s="42" t="n">
        <f aca="false">AVERAGE(AG46:AG52)</f>
        <v>0.1375</v>
      </c>
      <c r="AI49" s="26" t="n">
        <f aca="false">[1]Other!G45</f>
        <v>0</v>
      </c>
      <c r="AJ49" s="27" t="n">
        <f aca="false">INDEX([1]Mids!$A$7:$BH$271,MATCH($A49,[1]Mids!$A$7:$A$271,0),MATCH('[1]Macro Page'!$B$63,[1]Mids!$A$7:$XFD$7,0))</f>
        <v>0.3225</v>
      </c>
      <c r="AK49" s="42" t="n">
        <f aca="false">AVERAGE(AJ46:AJ52)</f>
        <v>0.3225</v>
      </c>
      <c r="AL49" s="26" t="n">
        <f aca="false">[1]Other!K45</f>
        <v>0</v>
      </c>
      <c r="AM49" s="27"/>
      <c r="AN49" s="42" t="e">
        <f aca="false">AVERAGE(AM46:AM52)</f>
        <v>#DIV/0!</v>
      </c>
      <c r="AO49" s="26" t="e">
        <f aca="false">INDEX(WestBCArray,MATCH($A49,WestBCColumn,0),MATCH('[1]Macro Page'!$B$73,WestBCRow,0))+INDEX(ABArray,MATCH($A49,ABColumn,0),MATCH('[1]Macro Page'!$B$73,ABRow,0))+[1]Other!I45</f>
        <v>#VALUE!</v>
      </c>
      <c r="AP49" s="27" t="n">
        <f aca="false">INDEX([1]Mids!$A$7:$BH$271,MATCH($A49,[1]Mids!$A$7:$A$271,0),MATCH('[1]Macro Page'!$B$27,[1]Mids!$A$7:$XFD$7,0))</f>
        <v>-0.303225105749844</v>
      </c>
      <c r="AQ49" s="42" t="n">
        <f aca="false">AVERAGE(AP46:AP52)</f>
        <v>-0.303229907173261</v>
      </c>
      <c r="AR49" s="29"/>
      <c r="AS49" s="26" t="e">
        <f aca="false">INDEX(WestBCArray,MATCH($A49,WestBCColumn,0),MATCH('[1]Macro Page'!$A$40,WestBCRow,0))+INDEX(ABArray,MATCH($A49,ABColumn,0),MATCH('[1]Macro Page'!$A$40,ABRow,0))+INDEX(EDArray,MATCH($A49,EDColumn,0),MATCH('[1]Macro Page'!$A$40,EDRow,0))+INDEX(PowerArray,MATCH($A49,POwerColumn,0),MATCH('[1]Macro Page'!$A$40,POwerRow,0))</f>
        <v>#VALUE!</v>
      </c>
      <c r="AT49" s="27" t="n">
        <f aca="false">INDEX([1]Mids!$A$7:$BH$271,MATCH($A49,[1]Mids!$A$7:$A$271,0),MATCH('[1]Macro Page'!$B$24,[1]Mids!$A$7:$XFD$7,0))</f>
        <v>3.16</v>
      </c>
      <c r="AU49" s="42" t="n">
        <f aca="false">AVERAGE(AT46:AT52)</f>
        <v>3.13885714285714</v>
      </c>
      <c r="AV49" s="30" t="n">
        <f aca="false">INDEX(ABIndexArray,MATCH($A49,ABIndexColumn,0),MATCH('[1]Macro Page'!$A$90,ABIndexRow,0))+IF(ISERROR(INDEX(WestBCIndexArray,MATCH($A49,WestBCIndexColumn,0),MATCH('[1]Macro Page'!$A$90,WestBCIndexRow,0))),0,INDEX(WestBCIndexArray,MATCH($A49,WestBCIndexColumn,0),MATCH('[1]Macro Page'!$A$90,WestBCIndexRow,0)))+IF(ISERROR(VLOOKUP($A49,'[1]Op Index'!$A$15:$B$26,2,FALSE())),0,VLOOKUP($A49,'[1]Op Index'!$A$15:$B$26,2,FALSE()))+INDEX(EDIdxArray,MATCH($A49,EDIdxColumn,0),MATCH('[1]Macro Page'!$A$90,EDIdxRow,0))</f>
        <v>-126.01</v>
      </c>
      <c r="AW49" s="30" t="n">
        <f aca="false">INDEX(ABIndexArray,MATCH($A49,ABIndexColumn,0),MATCH('[1]Macro Page'!$A$91,ABIndexRow,0))+INDEX(EDIdxArray,MATCH($A49,EDIdxColumn,0),MATCH('[1]Macro Page'!$A$91,EDIdxRow,0))</f>
        <v>32.7</v>
      </c>
      <c r="AX49" s="30" t="n">
        <f aca="false">IF(ISERROR(INDEX(WestBCIndexArray,MATCH($A49,WestBCIndexColumn,0),MATCH('[1]Macro Page'!$A$72,WestBCIndexRow,0))),0,INDEX(WestBCIndexArray,MATCH($A49,WestBCIndexColumn,0),MATCH('[1]Macro Page'!$A$72,WestBCIndexRow,0)))+INDEX(ABIndexArray,MATCH($A49,ABIndexColumn,0),MATCH('[1]Macro Page'!$A$34,ABIndexRow,0))</f>
        <v>31.12</v>
      </c>
      <c r="AY49" s="30" t="n">
        <f aca="false">IF(ISERROR(INDEX(WestBCIndexArray,MATCH($A49,WestBCIndexColumn,0),MATCH('[1]Macro Page'!$A$81,WestBCIndexRow,0))),0,INDEX(WestBCIndexArray,MATCH($A49,WestBCIndexColumn,0),MATCH('[1]Macro Page'!$A$81,WestBCIndexRow,0)))</f>
        <v>0</v>
      </c>
      <c r="BA49" s="31"/>
      <c r="BB49" s="32" t="n">
        <v>38534</v>
      </c>
      <c r="BC49" s="30" t="n">
        <f aca="false">INDEX(ABArray,MATCH($A49,ABColumn,0),MATCH('[1]Macro Page'!$A$48,ABRow,0))</f>
        <v>-161.77</v>
      </c>
      <c r="BD49" s="30" t="n">
        <f aca="false">INDEX(ABArray,MATCH($A49,ABColumn,0),MATCH('[1]Macro Page'!$A$49,ABRow,0))</f>
        <v>2.59</v>
      </c>
      <c r="BE49" s="30" t="n">
        <f aca="false">INDEX(ABArray,MATCH($A49,ABColumn,0),MATCH('[1]Macro Page'!$A$51,ABRow,0))</f>
        <v>-72.05</v>
      </c>
      <c r="BF49" s="30" t="n">
        <f aca="false">SUM(BC49:BE49)</f>
        <v>-231.23</v>
      </c>
      <c r="BG49" s="29"/>
      <c r="BH49" s="30" t="n">
        <f aca="false">INDEX(ABArray,MATCH($A49,ABColumn,0),MATCH('[1]Macro Page'!$A$47,ABRow,0))</f>
        <v>-163.64</v>
      </c>
      <c r="BI49" s="30" t="e">
        <f aca="false">INDEX(ABArray,MATCH($A49,ABColumn,0),MATCH('[1]Macro Page'!$A$56,ABRow,0))</f>
        <v>#N/A</v>
      </c>
      <c r="BJ49" s="30" t="n">
        <f aca="false">INDEX(ABArray,MATCH($A49,ABColumn,0),MATCH('[1]Macro Page'!$A$58,ABRow,0))</f>
        <v>-29.61</v>
      </c>
      <c r="BK49" s="30" t="n">
        <f aca="false">INDEX(ABArray,MATCH($A49,ABColumn,0),MATCH('[1]Macro Page'!$A$59,ABRow,0))</f>
        <v>-4.06</v>
      </c>
      <c r="BL49" s="30" t="n">
        <f aca="false">INDEX(ABArray,MATCH($A49,ABColumn,0),MATCH('[1]Macro Page'!$A$55,ABRow,0))</f>
        <v>19.11</v>
      </c>
      <c r="BM49" s="30" t="n">
        <f aca="false">INDEX(ABArray,MATCH($A49,ABColumn,0),MATCH('[1]Macro Page'!$A$53,ABRow,0))</f>
        <v>-63.81</v>
      </c>
    </row>
    <row r="50" customFormat="false" ht="12.75" hidden="false" customHeight="false" outlineLevel="0" collapsed="false">
      <c r="A50" s="48" t="n">
        <v>38565</v>
      </c>
      <c r="B50" s="26" t="e">
        <f aca="false">INDEX(WestBCArray,MATCH($A50,WestBCColumn,0),MATCH('[1]Macro Page'!$A$34,WestBCRow,0))+INDEX(ABArray,MATCH($A50,ABColumn,0),MATCH('[1]Macro Page'!$A$34,ABRow,0))+[1]Other!B46</f>
        <v>#VALUE!</v>
      </c>
      <c r="C50" s="27" t="n">
        <f aca="false">INDEX([1]Mids!$A$7:$BH$271,MATCH($A50,[1]Mids!$A$7:$A$271,0),MATCH('[1]Macro Page'!$B$37,[1]Mids!$A$7:$XFD$7,0))</f>
        <v>-0.25</v>
      </c>
      <c r="D50" s="28"/>
      <c r="E50" s="26" t="e">
        <f aca="false">INDEX(WestBCArray,MATCH($A50,WestBCColumn,0),MATCH('[1]Macro Page'!$A$88,WestBCRow,0))+INDEX(ABArray,MATCH($A50,ABColumn,0),MATCH('[1]Macro Page'!$A$88,ABRow,0))+[1]Other!C46</f>
        <v>#VALUE!</v>
      </c>
      <c r="F50" s="27" t="n">
        <f aca="false">INDEX([1]Mids!$A$7:$BH$271,MATCH($A50,[1]Mids!$A$7:$A$271,0),MATCH('[1]Macro Page'!$B$36,[1]Mids!$A$7:$XFD$7,0))</f>
        <v>0.07</v>
      </c>
      <c r="G50" s="28"/>
      <c r="H50" s="26" t="e">
        <f aca="false">INDEX(ABArray,MATCH($A50,ABColumn,0),MATCH('[1]Macro Page'!$A$42,ABRow,0))+INDEX(WestBCArray,MATCH($A50,WestBCColumn,0),MATCH('[1]Macro Page'!$A$42,WestBCRow,0))+[1]Other!D46</f>
        <v>#VALUE!</v>
      </c>
      <c r="I50" s="27" t="n">
        <f aca="false">INDEX([1]Mids!$A$7:$BH$271,MATCH($A50,[1]Mids!$A$7:$A$271,0),MATCH('[1]Macro Page'!$B$39,[1]Mids!$A$7:$XFD$7,0))</f>
        <v>0.09</v>
      </c>
      <c r="J50" s="28"/>
      <c r="K50" s="26" t="n">
        <f aca="false">IF(ISERROR(INDEX(WestBCArray,MATCH($A50,WestBCColumn,0),MATCH('[1]Macro Page'!$A$35,WestBCRow,0))),0,INDEX(WestBCArray,MATCH($A50,WestBCColumn,0),MATCH('[1]Macro Page'!$A$35,WestBCRow,0)))+IF(ISERROR(INDEX(ABArray,MATCH($A50,ABColumn,0),MATCH('[1]Macro Page'!$A$35,ABRow,0))),0,INDEX(ABArray,MATCH($A50,ABColumn,0),MATCH('[1]Macro Page'!$A$35,ABRow,0)))+[1]Other!E46</f>
        <v>0</v>
      </c>
      <c r="L50" s="27" t="n">
        <f aca="false">INDEX([1]Mids!$A$7:$BH$271,MATCH($A50,[1]Mids!$A$7:$A$271,0),MATCH('[1]Macro Page'!$B$35,[1]Mids!$A$7:$XFD$7,0))</f>
        <v>-0.33</v>
      </c>
      <c r="M50" s="28"/>
      <c r="N50" s="26" t="e">
        <f aca="false">INDEX(WestBCArray,MATCH($A50,WestBCColumn,0),MATCH('[1]Macro Page'!$A$24,WestBCRow,0))+INDEX(ABArray,MATCH($A50,ABColumn,0),MATCH('[1]Macro Page'!$A$24,ABRow,0))+INDEX(EDArray,MATCH($A50,EDColumn,0),MATCH('[1]Macro Page'!$A$24,EDRow,0))+[1]Other!F46+INDEX(PowerArray,MATCH($A50,POwerColumn,0),MATCH('[1]Macro Page'!$A$24,POwerRow,0))</f>
        <v>#VALUE!</v>
      </c>
      <c r="O50" s="27" t="n">
        <f aca="false">INDEX([1]Mids!$A$7:$BH$271,MATCH($A50,[1]Mids!$A$7:$A$271,0),MATCH('[1]Macro Page'!$B$25,[1]Mids!$A$7:$XFD$7,0))</f>
        <v>-0.37</v>
      </c>
      <c r="P50" s="28"/>
      <c r="Q50" s="26" t="n">
        <f aca="false">INDEX(ABArray,MATCH($A50,ABColumn,0),MATCH('[1]Macro Page'!$B$110,ABRow,0))+INDEX(EDArray,MATCH($A50,EDColumn,0),MATCH('[1]Macro Page'!$B$110,EDRow,0))</f>
        <v>13.34</v>
      </c>
      <c r="R50" s="26" t="n">
        <f aca="false">INDEX(ABArray,MATCH($A50,ABColumn,0),MATCH('[1]Macro Page'!$B$111,ABRow,0))+INDEX(EDArray,MATCH($A50,EDColumn,0),MATCH('[1]Macro Page'!$B$111,EDRow,0))</f>
        <v>8.78</v>
      </c>
      <c r="S50" s="26" t="n">
        <f aca="false">INDEX(ABArray,MATCH($A50,ABColumn,0),MATCH('[1]Macro Page'!$B$112,ABRow,0))</f>
        <v>-24.75</v>
      </c>
      <c r="T50" s="26" t="n">
        <f aca="false">INDEX(ABArray,MATCH($A50,ABColumn,0),MATCH('[1]Macro Page'!$B$113,ABRow,0))</f>
        <v>0</v>
      </c>
      <c r="U50" s="26" t="n">
        <f aca="false">INDEX(ABArray,MATCH($A50,ABColumn,0),MATCH('[1]Macro Page'!$B$114,ABRow,0))+INDEX(EDArray,MATCH($A50,EDColumn,0),MATCH('[1]Macro Page'!$B$114,EDRow,0))</f>
        <v>0</v>
      </c>
      <c r="V50" s="26" t="n">
        <f aca="false">INDEX(ABArray,MATCH($A50,ABColumn,0),MATCH('[1]Macro Page'!$B$115,ABRow,0))</f>
        <v>25.05</v>
      </c>
      <c r="W50" s="26" t="n">
        <f aca="false">INDEX(ABArray,MATCH($A50,ABColumn,0),MATCH('[1]Macro Page'!$B$116,ABRow,0))</f>
        <v>-26.94</v>
      </c>
      <c r="X50" s="26" t="n">
        <f aca="false">INDEX(ABArray,MATCH($A50,ABColumn,0),MATCH('[1]Macro Page'!$B$117,ABRow,0))</f>
        <v>173.27</v>
      </c>
      <c r="Y50" s="26" t="n">
        <f aca="false">INDEX(ABArray,MATCH($A50,ABColumn,0),MATCH('[1]Macro Page'!$B$109,ABRow,0))</f>
        <v>13.63</v>
      </c>
      <c r="Z50" s="26" t="n">
        <f aca="false">INDEX(ABArray,MATCH($A50,ABColumn,0),MATCH('[1]Macro Page'!$A$89,ABRow,0))+INDEX(EDArray,MATCH($A50,EDColumn,0),MATCH('[1]Macro Page'!$A$24,EDRow,0))+INDEX(ABArray,MATCH($A50,ABColumn,0),MATCH('[1]Macro Page'!$B$109,ABRow,0))</f>
        <v>16.42</v>
      </c>
      <c r="AA50" s="27" t="n">
        <f aca="false">INDEX([1]Mids!$A$7:$BH$271,MATCH($A50,[1]Mids!$A$7:$A$271,0),MATCH('[1]Macro Page'!$B$32,[1]Mids!$A$7:$XFD$7,0))</f>
        <v>0.07</v>
      </c>
      <c r="AB50" s="28"/>
      <c r="AC50" s="26" t="n">
        <f aca="false">INDEX(ABArray,MATCH($A50,ABColumn,0),MATCH('[1]Macro Page'!$A$74,ABRow,0))</f>
        <v>0</v>
      </c>
      <c r="AD50" s="27" t="n">
        <f aca="false">INDEX([1]Mids!$A$7:$BH$271,MATCH($A50,[1]Mids!$A$7:$A$271,0),MATCH('[1]Macro Page'!$B$42,[1]Mids!$A$7:$XFD$7,0))</f>
        <v>-0.1025</v>
      </c>
      <c r="AE50" s="28"/>
      <c r="AF50" s="26" t="n">
        <f aca="false">[1]Other!H46</f>
        <v>0</v>
      </c>
      <c r="AG50" s="27" t="n">
        <f aca="false">INDEX([1]Mids!$A$7:$BH$271,MATCH($A50,[1]Mids!$A$7:$A$271,0),MATCH('[1]Macro Page'!$B$28,[1]Mids!$A$7:$XFD$7,0))</f>
        <v>0.1375</v>
      </c>
      <c r="AH50" s="28"/>
      <c r="AI50" s="26" t="n">
        <f aca="false">[1]Other!G46</f>
        <v>0</v>
      </c>
      <c r="AJ50" s="27" t="n">
        <f aca="false">INDEX([1]Mids!$A$7:$BH$271,MATCH($A50,[1]Mids!$A$7:$A$271,0),MATCH('[1]Macro Page'!$B$63,[1]Mids!$A$7:$XFD$7,0))</f>
        <v>0.3225</v>
      </c>
      <c r="AK50" s="28"/>
      <c r="AL50" s="26" t="n">
        <f aca="false">[1]Other!K46</f>
        <v>0</v>
      </c>
      <c r="AM50" s="27"/>
      <c r="AN50" s="28"/>
      <c r="AO50" s="26" t="e">
        <f aca="false">INDEX(WestBCArray,MATCH($A50,WestBCColumn,0),MATCH('[1]Macro Page'!$B$73,WestBCRow,0))+INDEX(ABArray,MATCH($A50,ABColumn,0),MATCH('[1]Macro Page'!$B$73,ABRow,0))+[1]Other!I46</f>
        <v>#VALUE!</v>
      </c>
      <c r="AP50" s="27" t="n">
        <f aca="false">INDEX([1]Mids!$A$7:$BH$271,MATCH($A50,[1]Mids!$A$7:$A$271,0),MATCH('[1]Macro Page'!$B$27,[1]Mids!$A$7:$XFD$7,0))</f>
        <v>-0.303199323814976</v>
      </c>
      <c r="AQ50" s="28"/>
      <c r="AR50" s="29"/>
      <c r="AS50" s="26" t="e">
        <f aca="false">INDEX(WestBCArray,MATCH($A50,WestBCColumn,0),MATCH('[1]Macro Page'!$A$40,WestBCRow,0))+INDEX(ABArray,MATCH($A50,ABColumn,0),MATCH('[1]Macro Page'!$A$40,ABRow,0))+INDEX(EDArray,MATCH($A50,EDColumn,0),MATCH('[1]Macro Page'!$A$40,EDRow,0))+INDEX(PowerArray,MATCH($A50,POwerColumn,0),MATCH('[1]Macro Page'!$A$40,POwerRow,0))</f>
        <v>#VALUE!</v>
      </c>
      <c r="AT50" s="27" t="n">
        <f aca="false">INDEX([1]Mids!$A$7:$BH$271,MATCH($A50,[1]Mids!$A$7:$A$271,0),MATCH('[1]Macro Page'!$B$24,[1]Mids!$A$7:$XFD$7,0))</f>
        <v>3.215</v>
      </c>
      <c r="AU50" s="28"/>
      <c r="AV50" s="30" t="n">
        <f aca="false">INDEX(ABIndexArray,MATCH($A50,ABIndexColumn,0),MATCH('[1]Macro Page'!$A$90,ABIndexRow,0))+IF(ISERROR(INDEX(WestBCIndexArray,MATCH($A50,WestBCIndexColumn,0),MATCH('[1]Macro Page'!$A$90,WestBCIndexRow,0))),0,INDEX(WestBCIndexArray,MATCH($A50,WestBCIndexColumn,0),MATCH('[1]Macro Page'!$A$90,WestBCIndexRow,0)))+IF(ISERROR(VLOOKUP($A50,'[1]Op Index'!$A$15:$B$26,2,FALSE())),0,VLOOKUP($A50,'[1]Op Index'!$A$15:$B$26,2,FALSE()))+INDEX(EDIdxArray,MATCH($A50,EDIdxColumn,0),MATCH('[1]Macro Page'!$A$90,EDIdxRow,0))</f>
        <v>-125.16</v>
      </c>
      <c r="AW50" s="30" t="n">
        <f aca="false">INDEX(ABIndexArray,MATCH($A50,ABIndexColumn,0),MATCH('[1]Macro Page'!$A$91,ABIndexRow,0))+INDEX(EDIdxArray,MATCH($A50,EDIdxColumn,0),MATCH('[1]Macro Page'!$A$91,EDIdxRow,0))</f>
        <v>32.58</v>
      </c>
      <c r="AX50" s="30" t="n">
        <f aca="false">IF(ISERROR(INDEX(WestBCIndexArray,MATCH($A50,WestBCIndexColumn,0),MATCH('[1]Macro Page'!$A$72,WestBCIndexRow,0))),0,INDEX(WestBCIndexArray,MATCH($A50,WestBCIndexColumn,0),MATCH('[1]Macro Page'!$A$72,WestBCIndexRow,0)))+INDEX(ABIndexArray,MATCH($A50,ABIndexColumn,0),MATCH('[1]Macro Page'!$A$34,ABIndexRow,0))</f>
        <v>30.98</v>
      </c>
      <c r="AY50" s="30" t="n">
        <f aca="false">IF(ISERROR(INDEX(WestBCIndexArray,MATCH($A50,WestBCIndexColumn,0),MATCH('[1]Macro Page'!$A$81,WestBCIndexRow,0))),0,INDEX(WestBCIndexArray,MATCH($A50,WestBCIndexColumn,0),MATCH('[1]Macro Page'!$A$81,WestBCIndexRow,0)))</f>
        <v>0</v>
      </c>
      <c r="BA50" s="31"/>
      <c r="BB50" s="32" t="n">
        <v>38565</v>
      </c>
      <c r="BC50" s="30" t="n">
        <f aca="false">INDEX(ABArray,MATCH($A50,ABColumn,0),MATCH('[1]Macro Page'!$A$48,ABRow,0))</f>
        <v>-161.02</v>
      </c>
      <c r="BD50" s="30" t="n">
        <f aca="false">INDEX(ABArray,MATCH($A50,ABColumn,0),MATCH('[1]Macro Page'!$A$49,ABRow,0))</f>
        <v>2.58</v>
      </c>
      <c r="BE50" s="30" t="n">
        <f aca="false">INDEX(ABArray,MATCH($A50,ABColumn,0),MATCH('[1]Macro Page'!$A$51,ABRow,0))</f>
        <v>-71.71</v>
      </c>
      <c r="BF50" s="30" t="n">
        <f aca="false">SUM(BC50:BE50)</f>
        <v>-230.15</v>
      </c>
      <c r="BG50" s="29"/>
      <c r="BH50" s="30" t="n">
        <f aca="false">INDEX(ABArray,MATCH($A50,ABColumn,0),MATCH('[1]Macro Page'!$A$47,ABRow,0))</f>
        <v>-162.87</v>
      </c>
      <c r="BI50" s="30" t="e">
        <f aca="false">INDEX(ABArray,MATCH($A50,ABColumn,0),MATCH('[1]Macro Page'!$A$56,ABRow,0))</f>
        <v>#N/A</v>
      </c>
      <c r="BJ50" s="30" t="n">
        <f aca="false">INDEX(ABArray,MATCH($A50,ABColumn,0),MATCH('[1]Macro Page'!$A$58,ABRow,0))</f>
        <v>-29.48</v>
      </c>
      <c r="BK50" s="30" t="n">
        <f aca="false">INDEX(ABArray,MATCH($A50,ABColumn,0),MATCH('[1]Macro Page'!$A$59,ABRow,0))</f>
        <v>-4.04</v>
      </c>
      <c r="BL50" s="30" t="n">
        <f aca="false">INDEX(ABArray,MATCH($A50,ABColumn,0),MATCH('[1]Macro Page'!$A$55,ABRow,0))</f>
        <v>19.03</v>
      </c>
      <c r="BM50" s="30" t="n">
        <f aca="false">INDEX(ABArray,MATCH($A50,ABColumn,0),MATCH('[1]Macro Page'!$A$53,ABRow,0))</f>
        <v>-63.51</v>
      </c>
    </row>
    <row r="51" customFormat="false" ht="12.75" hidden="false" customHeight="false" outlineLevel="0" collapsed="false">
      <c r="A51" s="48" t="n">
        <v>38596</v>
      </c>
      <c r="B51" s="26" t="e">
        <f aca="false">INDEX(WestBCArray,MATCH($A51,WestBCColumn,0),MATCH('[1]Macro Page'!$A$34,WestBCRow,0))+INDEX(ABArray,MATCH($A51,ABColumn,0),MATCH('[1]Macro Page'!$A$34,ABRow,0))+[1]Other!B47</f>
        <v>#VALUE!</v>
      </c>
      <c r="C51" s="27" t="n">
        <f aca="false">INDEX([1]Mids!$A$7:$BH$271,MATCH($A51,[1]Mids!$A$7:$A$271,0),MATCH('[1]Macro Page'!$B$37,[1]Mids!$A$7:$XFD$7,0))</f>
        <v>-0.25</v>
      </c>
      <c r="D51" s="28"/>
      <c r="E51" s="26" t="e">
        <f aca="false">INDEX(WestBCArray,MATCH($A51,WestBCColumn,0),MATCH('[1]Macro Page'!$A$88,WestBCRow,0))+INDEX(ABArray,MATCH($A51,ABColumn,0),MATCH('[1]Macro Page'!$A$88,ABRow,0))+[1]Other!C47</f>
        <v>#VALUE!</v>
      </c>
      <c r="F51" s="27" t="n">
        <f aca="false">INDEX([1]Mids!$A$7:$BH$271,MATCH($A51,[1]Mids!$A$7:$A$271,0),MATCH('[1]Macro Page'!$B$36,[1]Mids!$A$7:$XFD$7,0))</f>
        <v>0.07</v>
      </c>
      <c r="G51" s="28"/>
      <c r="H51" s="26" t="e">
        <f aca="false">INDEX(ABArray,MATCH($A51,ABColumn,0),MATCH('[1]Macro Page'!$A$42,ABRow,0))+INDEX(WestBCArray,MATCH($A51,WestBCColumn,0),MATCH('[1]Macro Page'!$A$42,WestBCRow,0))+[1]Other!D47</f>
        <v>#VALUE!</v>
      </c>
      <c r="I51" s="27" t="n">
        <f aca="false">INDEX([1]Mids!$A$7:$BH$271,MATCH($A51,[1]Mids!$A$7:$A$271,0),MATCH('[1]Macro Page'!$B$39,[1]Mids!$A$7:$XFD$7,0))</f>
        <v>0.09</v>
      </c>
      <c r="J51" s="28"/>
      <c r="K51" s="26" t="n">
        <f aca="false">IF(ISERROR(INDEX(WestBCArray,MATCH($A51,WestBCColumn,0),MATCH('[1]Macro Page'!$A$35,WestBCRow,0))),0,INDEX(WestBCArray,MATCH($A51,WestBCColumn,0),MATCH('[1]Macro Page'!$A$35,WestBCRow,0)))+IF(ISERROR(INDEX(ABArray,MATCH($A51,ABColumn,0),MATCH('[1]Macro Page'!$A$35,ABRow,0))),0,INDEX(ABArray,MATCH($A51,ABColumn,0),MATCH('[1]Macro Page'!$A$35,ABRow,0)))+[1]Other!E47</f>
        <v>0</v>
      </c>
      <c r="L51" s="27" t="n">
        <f aca="false">INDEX([1]Mids!$A$7:$BH$271,MATCH($A51,[1]Mids!$A$7:$A$271,0),MATCH('[1]Macro Page'!$B$35,[1]Mids!$A$7:$XFD$7,0))</f>
        <v>-0.33</v>
      </c>
      <c r="M51" s="28"/>
      <c r="N51" s="26" t="e">
        <f aca="false">INDEX(WestBCArray,MATCH($A51,WestBCColumn,0),MATCH('[1]Macro Page'!$A$24,WestBCRow,0))+INDEX(ABArray,MATCH($A51,ABColumn,0),MATCH('[1]Macro Page'!$A$24,ABRow,0))+INDEX(EDArray,MATCH($A51,EDColumn,0),MATCH('[1]Macro Page'!$A$24,EDRow,0))+[1]Other!F47+INDEX(PowerArray,MATCH($A51,POwerColumn,0),MATCH('[1]Macro Page'!$A$24,POwerRow,0))</f>
        <v>#VALUE!</v>
      </c>
      <c r="O51" s="27" t="n">
        <f aca="false">INDEX([1]Mids!$A$7:$BH$271,MATCH($A51,[1]Mids!$A$7:$A$271,0),MATCH('[1]Macro Page'!$B$25,[1]Mids!$A$7:$XFD$7,0))</f>
        <v>-0.37</v>
      </c>
      <c r="P51" s="28"/>
      <c r="Q51" s="26" t="n">
        <f aca="false">INDEX(ABArray,MATCH($A51,ABColumn,0),MATCH('[1]Macro Page'!$B$110,ABRow,0))+INDEX(EDArray,MATCH($A51,EDColumn,0),MATCH('[1]Macro Page'!$B$110,EDRow,0))</f>
        <v>12.85</v>
      </c>
      <c r="R51" s="26" t="n">
        <f aca="false">INDEX(ABArray,MATCH($A51,ABColumn,0),MATCH('[1]Macro Page'!$B$111,ABRow,0))+INDEX(EDArray,MATCH($A51,EDColumn,0),MATCH('[1]Macro Page'!$B$111,EDRow,0))</f>
        <v>8.46</v>
      </c>
      <c r="S51" s="26" t="n">
        <f aca="false">INDEX(ABArray,MATCH($A51,ABColumn,0),MATCH('[1]Macro Page'!$B$112,ABRow,0))</f>
        <v>-23.84</v>
      </c>
      <c r="T51" s="26" t="n">
        <f aca="false">INDEX(ABArray,MATCH($A51,ABColumn,0),MATCH('[1]Macro Page'!$B$113,ABRow,0))</f>
        <v>0</v>
      </c>
      <c r="U51" s="26" t="n">
        <f aca="false">INDEX(ABArray,MATCH($A51,ABColumn,0),MATCH('[1]Macro Page'!$B$114,ABRow,0))+INDEX(EDArray,MATCH($A51,EDColumn,0),MATCH('[1]Macro Page'!$B$114,EDRow,0))</f>
        <v>0</v>
      </c>
      <c r="V51" s="26" t="n">
        <f aca="false">INDEX(ABArray,MATCH($A51,ABColumn,0),MATCH('[1]Macro Page'!$B$115,ABRow,0))</f>
        <v>24.13</v>
      </c>
      <c r="W51" s="26" t="n">
        <f aca="false">INDEX(ABArray,MATCH($A51,ABColumn,0),MATCH('[1]Macro Page'!$B$116,ABRow,0))</f>
        <v>-25.95</v>
      </c>
      <c r="X51" s="26" t="n">
        <f aca="false">INDEX(ABArray,MATCH($A51,ABColumn,0),MATCH('[1]Macro Page'!$B$117,ABRow,0))</f>
        <v>166.89</v>
      </c>
      <c r="Y51" s="26" t="n">
        <f aca="false">INDEX(ABArray,MATCH($A51,ABColumn,0),MATCH('[1]Macro Page'!$B$109,ABRow,0))</f>
        <v>13.13</v>
      </c>
      <c r="Z51" s="26" t="n">
        <f aca="false">INDEX(ABArray,MATCH($A51,ABColumn,0),MATCH('[1]Macro Page'!$A$89,ABRow,0))+INDEX(EDArray,MATCH($A51,EDColumn,0),MATCH('[1]Macro Page'!$A$24,EDRow,0))+INDEX(ABArray,MATCH($A51,ABColumn,0),MATCH('[1]Macro Page'!$B$109,ABRow,0))</f>
        <v>15.4</v>
      </c>
      <c r="AA51" s="27" t="n">
        <f aca="false">INDEX([1]Mids!$A$7:$BH$271,MATCH($A51,[1]Mids!$A$7:$A$271,0),MATCH('[1]Macro Page'!$B$32,[1]Mids!$A$7:$XFD$7,0))</f>
        <v>0.07</v>
      </c>
      <c r="AB51" s="28"/>
      <c r="AC51" s="26" t="n">
        <f aca="false">INDEX(ABArray,MATCH($A51,ABColumn,0),MATCH('[1]Macro Page'!$A$74,ABRow,0))</f>
        <v>0</v>
      </c>
      <c r="AD51" s="27" t="n">
        <f aca="false">INDEX([1]Mids!$A$7:$BH$271,MATCH($A51,[1]Mids!$A$7:$A$271,0),MATCH('[1]Macro Page'!$B$42,[1]Mids!$A$7:$XFD$7,0))</f>
        <v>-0.1025</v>
      </c>
      <c r="AE51" s="28"/>
      <c r="AF51" s="26" t="n">
        <f aca="false">[1]Other!H47</f>
        <v>0</v>
      </c>
      <c r="AG51" s="27" t="n">
        <f aca="false">INDEX([1]Mids!$A$7:$BH$271,MATCH($A51,[1]Mids!$A$7:$A$271,0),MATCH('[1]Macro Page'!$B$28,[1]Mids!$A$7:$XFD$7,0))</f>
        <v>0.1375</v>
      </c>
      <c r="AH51" s="28"/>
      <c r="AI51" s="26" t="n">
        <f aca="false">[1]Other!G47</f>
        <v>0</v>
      </c>
      <c r="AJ51" s="27" t="n">
        <f aca="false">INDEX([1]Mids!$A$7:$BH$271,MATCH($A51,[1]Mids!$A$7:$A$271,0),MATCH('[1]Macro Page'!$B$63,[1]Mids!$A$7:$XFD$7,0))</f>
        <v>0.3225</v>
      </c>
      <c r="AK51" s="28"/>
      <c r="AL51" s="26" t="n">
        <f aca="false">[1]Other!K47</f>
        <v>0</v>
      </c>
      <c r="AM51" s="27"/>
      <c r="AN51" s="28"/>
      <c r="AO51" s="26" t="e">
        <f aca="false">INDEX(WestBCArray,MATCH($A51,WestBCColumn,0),MATCH('[1]Macro Page'!$B$73,WestBCRow,0))+INDEX(ABArray,MATCH($A51,ABColumn,0),MATCH('[1]Macro Page'!$B$73,ABRow,0))+[1]Other!I47</f>
        <v>#VALUE!</v>
      </c>
      <c r="AP51" s="27" t="n">
        <f aca="false">INDEX([1]Mids!$A$7:$BH$271,MATCH($A51,[1]Mids!$A$7:$A$271,0),MATCH('[1]Macro Page'!$B$27,[1]Mids!$A$7:$XFD$7,0))</f>
        <v>-0.303173022199899</v>
      </c>
      <c r="AQ51" s="28"/>
      <c r="AR51" s="29"/>
      <c r="AS51" s="26" t="e">
        <f aca="false">INDEX(WestBCArray,MATCH($A51,WestBCColumn,0),MATCH('[1]Macro Page'!$A$40,WestBCRow,0))+INDEX(ABArray,MATCH($A51,ABColumn,0),MATCH('[1]Macro Page'!$A$40,ABRow,0))+INDEX(EDArray,MATCH($A51,EDColumn,0),MATCH('[1]Macro Page'!$A$40,EDRow,0))+INDEX(PowerArray,MATCH($A51,POwerColumn,0),MATCH('[1]Macro Page'!$A$40,POwerRow,0))</f>
        <v>#VALUE!</v>
      </c>
      <c r="AT51" s="27" t="n">
        <f aca="false">INDEX([1]Mids!$A$7:$BH$271,MATCH($A51,[1]Mids!$A$7:$A$271,0),MATCH('[1]Macro Page'!$B$24,[1]Mids!$A$7:$XFD$7,0))</f>
        <v>3.185</v>
      </c>
      <c r="AU51" s="28"/>
      <c r="AV51" s="30" t="n">
        <f aca="false">INDEX(ABIndexArray,MATCH($A51,ABIndexColumn,0),MATCH('[1]Macro Page'!$A$90,ABIndexRow,0))+IF(ISERROR(INDEX(WestBCIndexArray,MATCH($A51,WestBCIndexColumn,0),MATCH('[1]Macro Page'!$A$90,WestBCIndexRow,0))),0,INDEX(WestBCIndexArray,MATCH($A51,WestBCIndexColumn,0),MATCH('[1]Macro Page'!$A$90,WestBCIndexRow,0)))+IF(ISERROR(VLOOKUP($A51,'[1]Op Index'!$A$15:$B$26,2,FALSE())),0,VLOOKUP($A51,'[1]Op Index'!$A$15:$B$26,2,FALSE()))+INDEX(EDIdxArray,MATCH($A51,EDIdxColumn,0),MATCH('[1]Macro Page'!$A$90,EDIdxRow,0))</f>
        <v>-120.98</v>
      </c>
      <c r="AW51" s="30" t="n">
        <f aca="false">INDEX(ABIndexArray,MATCH($A51,ABIndexColumn,0),MATCH('[1]Macro Page'!$A$91,ABIndexRow,0))+INDEX(EDIdxArray,MATCH($A51,EDIdxColumn,0),MATCH('[1]Macro Page'!$A$91,EDIdxRow,0))</f>
        <v>31.38</v>
      </c>
      <c r="AX51" s="30" t="n">
        <f aca="false">IF(ISERROR(INDEX(WestBCIndexArray,MATCH($A51,WestBCIndexColumn,0),MATCH('[1]Macro Page'!$A$72,WestBCIndexRow,0))),0,INDEX(WestBCIndexArray,MATCH($A51,WestBCIndexColumn,0),MATCH('[1]Macro Page'!$A$72,WestBCIndexRow,0)))+INDEX(ABIndexArray,MATCH($A51,ABIndexColumn,0),MATCH('[1]Macro Page'!$A$34,ABIndexRow,0))</f>
        <v>29.84</v>
      </c>
      <c r="AY51" s="30" t="n">
        <f aca="false">IF(ISERROR(INDEX(WestBCIndexArray,MATCH($A51,WestBCIndexColumn,0),MATCH('[1]Macro Page'!$A$81,WestBCIndexRow,0))),0,INDEX(WestBCIndexArray,MATCH($A51,WestBCIndexColumn,0),MATCH('[1]Macro Page'!$A$81,WestBCIndexRow,0)))</f>
        <v>0</v>
      </c>
      <c r="BA51" s="31"/>
      <c r="BB51" s="32" t="n">
        <v>38596</v>
      </c>
      <c r="BC51" s="30" t="n">
        <f aca="false">INDEX(ABArray,MATCH($A51,ABColumn,0),MATCH('[1]Macro Page'!$A$48,ABRow,0))</f>
        <v>-155.09</v>
      </c>
      <c r="BD51" s="30" t="n">
        <f aca="false">INDEX(ABArray,MATCH($A51,ABColumn,0),MATCH('[1]Macro Page'!$A$49,ABRow,0))</f>
        <v>2.48</v>
      </c>
      <c r="BE51" s="30" t="n">
        <f aca="false">INDEX(ABArray,MATCH($A51,ABColumn,0),MATCH('[1]Macro Page'!$A$51,ABRow,0))</f>
        <v>-69.07</v>
      </c>
      <c r="BF51" s="30" t="n">
        <f aca="false">SUM(BC51:BE51)</f>
        <v>-221.68</v>
      </c>
      <c r="BG51" s="29"/>
      <c r="BH51" s="30" t="n">
        <f aca="false">INDEX(ABArray,MATCH($A51,ABColumn,0),MATCH('[1]Macro Page'!$A$47,ABRow,0))</f>
        <v>-156.88</v>
      </c>
      <c r="BI51" s="30" t="e">
        <f aca="false">INDEX(ABArray,MATCH($A51,ABColumn,0),MATCH('[1]Macro Page'!$A$56,ABRow,0))</f>
        <v>#N/A</v>
      </c>
      <c r="BJ51" s="30" t="n">
        <f aca="false">INDEX(ABArray,MATCH($A51,ABColumn,0),MATCH('[1]Macro Page'!$A$58,ABRow,0))</f>
        <v>-28.39</v>
      </c>
      <c r="BK51" s="30" t="n">
        <f aca="false">INDEX(ABArray,MATCH($A51,ABColumn,0),MATCH('[1]Macro Page'!$A$59,ABRow,0))</f>
        <v>-3.89</v>
      </c>
      <c r="BL51" s="30" t="n">
        <f aca="false">INDEX(ABArray,MATCH($A51,ABColumn,0),MATCH('[1]Macro Page'!$A$55,ABRow,0))</f>
        <v>18.33</v>
      </c>
      <c r="BM51" s="30" t="n">
        <f aca="false">INDEX(ABArray,MATCH($A51,ABColumn,0),MATCH('[1]Macro Page'!$A$53,ABRow,0))</f>
        <v>-61.18</v>
      </c>
    </row>
    <row r="52" customFormat="false" ht="13.5" hidden="false" customHeight="false" outlineLevel="0" collapsed="false">
      <c r="A52" s="49" t="n">
        <v>38626</v>
      </c>
      <c r="B52" s="43" t="e">
        <f aca="false">INDEX(WestBCArray,MATCH($A52,WestBCColumn,0),MATCH('[1]Macro Page'!$A$34,WestBCRow,0))+INDEX(ABArray,MATCH($A52,ABColumn,0),MATCH('[1]Macro Page'!$A$34,ABRow,0))+[1]Other!B48</f>
        <v>#VALUE!</v>
      </c>
      <c r="C52" s="44" t="n">
        <f aca="false">INDEX([1]Mids!$A$7:$BH$271,MATCH($A52,[1]Mids!$A$7:$A$271,0),MATCH('[1]Macro Page'!$B$37,[1]Mids!$A$7:$XFD$7,0))</f>
        <v>-0.25</v>
      </c>
      <c r="D52" s="45"/>
      <c r="E52" s="43" t="e">
        <f aca="false">INDEX(WestBCArray,MATCH($A52,WestBCColumn,0),MATCH('[1]Macro Page'!$A$88,WestBCRow,0))+INDEX(ABArray,MATCH($A52,ABColumn,0),MATCH('[1]Macro Page'!$A$88,ABRow,0))+[1]Other!C48</f>
        <v>#VALUE!</v>
      </c>
      <c r="F52" s="44" t="n">
        <f aca="false">INDEX([1]Mids!$A$7:$BH$271,MATCH($A52,[1]Mids!$A$7:$A$271,0),MATCH('[1]Macro Page'!$B$36,[1]Mids!$A$7:$XFD$7,0))</f>
        <v>0.07</v>
      </c>
      <c r="G52" s="45"/>
      <c r="H52" s="43" t="e">
        <f aca="false">INDEX(ABArray,MATCH($A52,ABColumn,0),MATCH('[1]Macro Page'!$A$42,ABRow,0))+INDEX(WestBCArray,MATCH($A52,WestBCColumn,0),MATCH('[1]Macro Page'!$A$42,WestBCRow,0))+[1]Other!D48</f>
        <v>#VALUE!</v>
      </c>
      <c r="I52" s="44" t="n">
        <f aca="false">INDEX([1]Mids!$A$7:$BH$271,MATCH($A52,[1]Mids!$A$7:$A$271,0),MATCH('[1]Macro Page'!$B$39,[1]Mids!$A$7:$XFD$7,0))</f>
        <v>0.09</v>
      </c>
      <c r="J52" s="45"/>
      <c r="K52" s="43" t="n">
        <f aca="false">IF(ISERROR(INDEX(WestBCArray,MATCH($A52,WestBCColumn,0),MATCH('[1]Macro Page'!$A$35,WestBCRow,0))),0,INDEX(WestBCArray,MATCH($A52,WestBCColumn,0),MATCH('[1]Macro Page'!$A$35,WestBCRow,0)))+IF(ISERROR(INDEX(ABArray,MATCH($A52,ABColumn,0),MATCH('[1]Macro Page'!$A$35,ABRow,0))),0,INDEX(ABArray,MATCH($A52,ABColumn,0),MATCH('[1]Macro Page'!$A$35,ABRow,0)))+[1]Other!E48</f>
        <v>0</v>
      </c>
      <c r="L52" s="44" t="n">
        <f aca="false">INDEX([1]Mids!$A$7:$BH$271,MATCH($A52,[1]Mids!$A$7:$A$271,0),MATCH('[1]Macro Page'!$B$35,[1]Mids!$A$7:$XFD$7,0))</f>
        <v>-0.33</v>
      </c>
      <c r="M52" s="45"/>
      <c r="N52" s="43" t="e">
        <f aca="false">INDEX(WestBCArray,MATCH($A52,WestBCColumn,0),MATCH('[1]Macro Page'!$A$24,WestBCRow,0))+INDEX(ABArray,MATCH($A52,ABColumn,0),MATCH('[1]Macro Page'!$A$24,ABRow,0))+INDEX(EDArray,MATCH($A52,EDColumn,0),MATCH('[1]Macro Page'!$A$24,EDRow,0))+[1]Other!F48+INDEX(PowerArray,MATCH($A52,POwerColumn,0),MATCH('[1]Macro Page'!$A$24,POwerRow,0))</f>
        <v>#VALUE!</v>
      </c>
      <c r="O52" s="44" t="n">
        <f aca="false">INDEX([1]Mids!$A$7:$BH$271,MATCH($A52,[1]Mids!$A$7:$A$271,0),MATCH('[1]Macro Page'!$B$25,[1]Mids!$A$7:$XFD$7,0))</f>
        <v>-0.37</v>
      </c>
      <c r="P52" s="45"/>
      <c r="Q52" s="43" t="n">
        <f aca="false">INDEX(ABArray,MATCH($A52,ABColumn,0),MATCH('[1]Macro Page'!$B$110,ABRow,0))+INDEX(EDArray,MATCH($A52,EDColumn,0),MATCH('[1]Macro Page'!$B$110,EDRow,0))</f>
        <v>13.21</v>
      </c>
      <c r="R52" s="43" t="n">
        <f aca="false">INDEX(ABArray,MATCH($A52,ABColumn,0),MATCH('[1]Macro Page'!$B$111,ABRow,0))+INDEX(EDArray,MATCH($A52,EDColumn,0),MATCH('[1]Macro Page'!$B$111,EDRow,0))</f>
        <v>8.7</v>
      </c>
      <c r="S52" s="43" t="n">
        <f aca="false">INDEX(ABArray,MATCH($A52,ABColumn,0),MATCH('[1]Macro Page'!$B$112,ABRow,0))</f>
        <v>-24.52</v>
      </c>
      <c r="T52" s="43" t="n">
        <f aca="false">INDEX(ABArray,MATCH($A52,ABColumn,0),MATCH('[1]Macro Page'!$B$113,ABRow,0))</f>
        <v>0</v>
      </c>
      <c r="U52" s="43" t="n">
        <f aca="false">INDEX(ABArray,MATCH($A52,ABColumn,0),MATCH('[1]Macro Page'!$B$114,ABRow,0))+INDEX(EDArray,MATCH($A52,EDColumn,0),MATCH('[1]Macro Page'!$B$114,EDRow,0))</f>
        <v>0</v>
      </c>
      <c r="V52" s="43" t="n">
        <f aca="false">INDEX(ABArray,MATCH($A52,ABColumn,0),MATCH('[1]Macro Page'!$B$115,ABRow,0))</f>
        <v>24.82</v>
      </c>
      <c r="W52" s="43" t="n">
        <f aca="false">INDEX(ABArray,MATCH($A52,ABColumn,0),MATCH('[1]Macro Page'!$B$116,ABRow,0))</f>
        <v>-26.69</v>
      </c>
      <c r="X52" s="43" t="n">
        <f aca="false">INDEX(ABArray,MATCH($A52,ABColumn,0),MATCH('[1]Macro Page'!$B$117,ABRow,0))</f>
        <v>171.66</v>
      </c>
      <c r="Y52" s="43" t="n">
        <f aca="false">INDEX(ABArray,MATCH($A52,ABColumn,0),MATCH('[1]Macro Page'!$B$109,ABRow,0))</f>
        <v>13.5</v>
      </c>
      <c r="Z52" s="43" t="n">
        <f aca="false">INDEX(ABArray,MATCH($A52,ABColumn,0),MATCH('[1]Macro Page'!$A$89,ABRow,0))+INDEX(EDArray,MATCH($A52,EDColumn,0),MATCH('[1]Macro Page'!$A$24,EDRow,0))+INDEX(ABArray,MATCH($A52,ABColumn,0),MATCH('[1]Macro Page'!$B$109,ABRow,0))</f>
        <v>15.42</v>
      </c>
      <c r="AA52" s="44" t="n">
        <f aca="false">INDEX([1]Mids!$A$7:$BH$271,MATCH($A52,[1]Mids!$A$7:$A$271,0),MATCH('[1]Macro Page'!$B$32,[1]Mids!$A$7:$XFD$7,0))</f>
        <v>0.07</v>
      </c>
      <c r="AB52" s="45"/>
      <c r="AC52" s="43" t="n">
        <f aca="false">INDEX(ABArray,MATCH($A52,ABColumn,0),MATCH('[1]Macro Page'!$A$74,ABRow,0))</f>
        <v>0</v>
      </c>
      <c r="AD52" s="44" t="n">
        <f aca="false">INDEX([1]Mids!$A$7:$BH$271,MATCH($A52,[1]Mids!$A$7:$A$271,0),MATCH('[1]Macro Page'!$B$42,[1]Mids!$A$7:$XFD$7,0))</f>
        <v>-0.1025</v>
      </c>
      <c r="AE52" s="45"/>
      <c r="AF52" s="43" t="n">
        <f aca="false">[1]Other!H48</f>
        <v>0</v>
      </c>
      <c r="AG52" s="44" t="n">
        <f aca="false">INDEX([1]Mids!$A$7:$BH$271,MATCH($A52,[1]Mids!$A$7:$A$271,0),MATCH('[1]Macro Page'!$B$28,[1]Mids!$A$7:$XFD$7,0))</f>
        <v>0.1375</v>
      </c>
      <c r="AH52" s="45"/>
      <c r="AI52" s="43" t="n">
        <f aca="false">[1]Other!G48</f>
        <v>0</v>
      </c>
      <c r="AJ52" s="44" t="n">
        <f aca="false">INDEX([1]Mids!$A$7:$BH$271,MATCH($A52,[1]Mids!$A$7:$A$271,0),MATCH('[1]Macro Page'!$B$63,[1]Mids!$A$7:$XFD$7,0))</f>
        <v>0.3225</v>
      </c>
      <c r="AK52" s="45"/>
      <c r="AL52" s="43" t="n">
        <f aca="false">[1]Other!K48</f>
        <v>0</v>
      </c>
      <c r="AM52" s="44"/>
      <c r="AN52" s="45"/>
      <c r="AO52" s="43" t="e">
        <f aca="false">INDEX(WestBCArray,MATCH($A52,WestBCColumn,0),MATCH('[1]Macro Page'!$B$73,WestBCRow,0))+INDEX(ABArray,MATCH($A52,ABColumn,0),MATCH('[1]Macro Page'!$B$73,ABRow,0))+[1]Other!I48</f>
        <v>#VALUE!</v>
      </c>
      <c r="AP52" s="44" t="n">
        <f aca="false">INDEX([1]Mids!$A$7:$BH$271,MATCH($A52,[1]Mids!$A$7:$A$271,0),MATCH('[1]Macro Page'!$B$27,[1]Mids!$A$7:$XFD$7,0))</f>
        <v>-0.303150416550329</v>
      </c>
      <c r="AQ52" s="45"/>
      <c r="AR52" s="29"/>
      <c r="AS52" s="43" t="e">
        <f aca="false">INDEX(WestBCArray,MATCH($A52,WestBCColumn,0),MATCH('[1]Macro Page'!$A$40,WestBCRow,0))+INDEX(ABArray,MATCH($A52,ABColumn,0),MATCH('[1]Macro Page'!$A$40,ABRow,0))+INDEX(EDArray,MATCH($A52,EDColumn,0),MATCH('[1]Macro Page'!$A$40,EDRow,0))+INDEX(PowerArray,MATCH($A52,POwerColumn,0),MATCH('[1]Macro Page'!$A$40,POwerRow,0))</f>
        <v>#VALUE!</v>
      </c>
      <c r="AT52" s="44" t="n">
        <f aca="false">INDEX([1]Mids!$A$7:$BH$271,MATCH($A52,[1]Mids!$A$7:$A$271,0),MATCH('[1]Macro Page'!$B$24,[1]Mids!$A$7:$XFD$7,0))</f>
        <v>3.19</v>
      </c>
      <c r="AU52" s="45"/>
      <c r="AV52" s="34" t="n">
        <f aca="false">INDEX(ABIndexArray,MATCH($A52,ABIndexColumn,0),MATCH('[1]Macro Page'!$A$90,ABIndexRow,0))+IF(ISERROR(INDEX(WestBCIndexArray,MATCH($A52,WestBCIndexColumn,0),MATCH('[1]Macro Page'!$A$90,WestBCIndexRow,0))),0,INDEX(WestBCIndexArray,MATCH($A52,WestBCIndexColumn,0),MATCH('[1]Macro Page'!$A$90,WestBCIndexRow,0)))+IF(ISERROR(VLOOKUP($A52,'[1]Op Index'!$A$15:$B$26,2,FALSE())),0,VLOOKUP($A52,'[1]Op Index'!$A$15:$B$26,2,FALSE()))+INDEX(EDIdxArray,MATCH($A52,EDIdxColumn,0),MATCH('[1]Macro Page'!$A$90,EDIdxRow,0))</f>
        <v>-124.87</v>
      </c>
      <c r="AW52" s="34" t="n">
        <f aca="false">INDEX(ABIndexArray,MATCH($A52,ABIndexColumn,0),MATCH('[1]Macro Page'!$A$91,ABIndexRow,0))+INDEX(EDIdxArray,MATCH($A52,EDIdxColumn,0),MATCH('[1]Macro Page'!$A$91,EDIdxRow,0))</f>
        <v>32.27</v>
      </c>
      <c r="AX52" s="34" t="n">
        <f aca="false">IF(ISERROR(INDEX(WestBCIndexArray,MATCH($A52,WestBCIndexColumn,0),MATCH('[1]Macro Page'!$A$72,WestBCIndexRow,0))),0,INDEX(WestBCIndexArray,MATCH($A52,WestBCIndexColumn,0),MATCH('[1]Macro Page'!$A$72,WestBCIndexRow,0)))+INDEX(ABIndexArray,MATCH($A52,ABIndexColumn,0),MATCH('[1]Macro Page'!$A$34,ABIndexRow,0))</f>
        <v>30.69</v>
      </c>
      <c r="AY52" s="34" t="n">
        <f aca="false">IF(ISERROR(INDEX(WestBCIndexArray,MATCH($A52,WestBCIndexColumn,0),MATCH('[1]Macro Page'!$A$81,WestBCIndexRow,0))),0,INDEX(WestBCIndexArray,MATCH($A52,WestBCIndexColumn,0),MATCH('[1]Macro Page'!$A$81,WestBCIndexRow,0)))</f>
        <v>0</v>
      </c>
      <c r="BA52" s="31"/>
      <c r="BB52" s="35" t="n">
        <v>38626</v>
      </c>
      <c r="BC52" s="34" t="n">
        <f aca="false">INDEX(ABArray,MATCH($A52,ABColumn,0),MATCH('[1]Macro Page'!$A$48,ABRow,0))</f>
        <v>-159.52</v>
      </c>
      <c r="BD52" s="34" t="n">
        <f aca="false">INDEX(ABArray,MATCH($A52,ABColumn,0),MATCH('[1]Macro Page'!$A$49,ABRow,0))</f>
        <v>2.55</v>
      </c>
      <c r="BE52" s="34" t="n">
        <f aca="false">INDEX(ABArray,MATCH($A52,ABColumn,0),MATCH('[1]Macro Page'!$A$51,ABRow,0))</f>
        <v>-71.05</v>
      </c>
      <c r="BF52" s="34" t="n">
        <f aca="false">SUM(BC52:BE52)</f>
        <v>-228.02</v>
      </c>
      <c r="BG52" s="29"/>
      <c r="BH52" s="34" t="n">
        <f aca="false">INDEX(ABArray,MATCH($A52,ABColumn,0),MATCH('[1]Macro Page'!$A$47,ABRow,0))</f>
        <v>-161.36</v>
      </c>
      <c r="BI52" s="34" t="e">
        <f aca="false">INDEX(ABArray,MATCH($A52,ABColumn,0),MATCH('[1]Macro Page'!$A$56,ABRow,0))</f>
        <v>#N/A</v>
      </c>
      <c r="BJ52" s="34" t="n">
        <f aca="false">INDEX(ABArray,MATCH($A52,ABColumn,0),MATCH('[1]Macro Page'!$A$58,ABRow,0))</f>
        <v>-29.2</v>
      </c>
      <c r="BK52" s="34" t="n">
        <f aca="false">INDEX(ABArray,MATCH($A52,ABColumn,0),MATCH('[1]Macro Page'!$A$59,ABRow,0))</f>
        <v>-4</v>
      </c>
      <c r="BL52" s="34" t="n">
        <f aca="false">INDEX(ABArray,MATCH($A52,ABColumn,0),MATCH('[1]Macro Page'!$A$55,ABRow,0))</f>
        <v>18.85</v>
      </c>
      <c r="BM52" s="34" t="n">
        <f aca="false">INDEX(ABArray,MATCH($A52,ABColumn,0),MATCH('[1]Macro Page'!$A$53,ABRow,0))</f>
        <v>-62.92</v>
      </c>
    </row>
    <row r="53" customFormat="false" ht="13.5" hidden="false" customHeight="false" outlineLevel="0" collapsed="false">
      <c r="A53" s="46" t="n">
        <v>38657</v>
      </c>
      <c r="B53" s="37" t="e">
        <f aca="false">INDEX(WestBCArray,MATCH($A53,WestBCColumn,0),MATCH('[1]Macro Page'!$A$34,WestBCRow,0))+INDEX(ABArray,MATCH($A53,ABColumn,0),MATCH('[1]Macro Page'!$A$34,ABRow,0))+[1]Other!B49</f>
        <v>#VALUE!</v>
      </c>
      <c r="C53" s="38" t="n">
        <f aca="false">INDEX([1]Mids!$A$7:$BH$271,MATCH($A53,[1]Mids!$A$7:$A$271,0),MATCH('[1]Macro Page'!$B$37,[1]Mids!$A$7:$XFD$7,0))</f>
        <v>0.248</v>
      </c>
      <c r="D53" s="47" t="n">
        <f aca="false">AVERAGE(C53:C64)</f>
        <v>-0.0416666666666667</v>
      </c>
      <c r="E53" s="37" t="e">
        <f aca="false">INDEX(WestBCArray,MATCH($A53,WestBCColumn,0),MATCH('[1]Macro Page'!$A$88,WestBCRow,0))+INDEX(ABArray,MATCH($A53,ABColumn,0),MATCH('[1]Macro Page'!$A$88,ABRow,0))+[1]Other!C49</f>
        <v>#VALUE!</v>
      </c>
      <c r="F53" s="38" t="n">
        <f aca="false">INDEX([1]Mids!$A$7:$BH$271,MATCH($A53,[1]Mids!$A$7:$A$271,0),MATCH('[1]Macro Page'!$B$36,[1]Mids!$A$7:$XFD$7,0))</f>
        <v>0.1</v>
      </c>
      <c r="G53" s="47" t="n">
        <f aca="false">AVERAGE(F53:F64)</f>
        <v>0.0708333333333334</v>
      </c>
      <c r="H53" s="37" t="e">
        <f aca="false">INDEX(ABArray,MATCH($A53,ABColumn,0),MATCH('[1]Macro Page'!$A$42,ABRow,0))+INDEX(WestBCArray,MATCH($A53,WestBCColumn,0),MATCH('[1]Macro Page'!$A$42,WestBCRow,0))+[1]Other!D49</f>
        <v>#VALUE!</v>
      </c>
      <c r="I53" s="38" t="n">
        <f aca="false">INDEX([1]Mids!$A$7:$BH$271,MATCH($A53,[1]Mids!$A$7:$A$271,0),MATCH('[1]Macro Page'!$B$39,[1]Mids!$A$7:$XFD$7,0))</f>
        <v>0.115</v>
      </c>
      <c r="J53" s="47" t="n">
        <f aca="false">AVERAGE(I53:I64)</f>
        <v>0.12375</v>
      </c>
      <c r="K53" s="37" t="n">
        <f aca="false">IF(ISERROR(INDEX(WestBCArray,MATCH($A53,WestBCColumn,0),MATCH('[1]Macro Page'!$A$35,WestBCRow,0))),0,INDEX(WestBCArray,MATCH($A53,WestBCColumn,0),MATCH('[1]Macro Page'!$A$35,WestBCRow,0)))+IF(ISERROR(INDEX(ABArray,MATCH($A53,ABColumn,0),MATCH('[1]Macro Page'!$A$35,ABRow,0))),0,INDEX(ABArray,MATCH($A53,ABColumn,0),MATCH('[1]Macro Page'!$A$35,ABRow,0)))+[1]Other!E49</f>
        <v>0</v>
      </c>
      <c r="L53" s="38" t="n">
        <f aca="false">INDEX([1]Mids!$A$7:$BH$271,MATCH($A53,[1]Mids!$A$7:$A$271,0),MATCH('[1]Macro Page'!$B$35,[1]Mids!$A$7:$XFD$7,0))</f>
        <v>-0.24</v>
      </c>
      <c r="M53" s="47" t="n">
        <f aca="false">AVERAGE(L53:L64)</f>
        <v>-0.298333333333333</v>
      </c>
      <c r="N53" s="37" t="e">
        <f aca="false">INDEX(WestBCArray,MATCH($A53,WestBCColumn,0),MATCH('[1]Macro Page'!$A$24,WestBCRow,0))+INDEX(ABArray,MATCH($A53,ABColumn,0),MATCH('[1]Macro Page'!$A$24,ABRow,0))+INDEX(EDArray,MATCH($A53,EDColumn,0),MATCH('[1]Macro Page'!$A$24,EDRow,0))+[1]Other!F49+INDEX(PowerArray,MATCH($A53,POwerColumn,0),MATCH('[1]Macro Page'!$A$24,POwerRow,0))</f>
        <v>#VALUE!</v>
      </c>
      <c r="O53" s="38" t="n">
        <f aca="false">INDEX([1]Mids!$A$7:$BH$271,MATCH($A53,[1]Mids!$A$7:$A$271,0),MATCH('[1]Macro Page'!$B$25,[1]Mids!$A$7:$XFD$7,0))</f>
        <v>-0.34</v>
      </c>
      <c r="P53" s="47" t="n">
        <f aca="false">AVERAGE(O53:O64)</f>
        <v>-0.3575</v>
      </c>
      <c r="Q53" s="37" t="n">
        <f aca="false">INDEX(ABArray,MATCH($A53,ABColumn,0),MATCH('[1]Macro Page'!$B$110,ABRow,0))+INDEX(EDArray,MATCH($A53,EDColumn,0),MATCH('[1]Macro Page'!$B$110,EDRow,0))</f>
        <v>12.73</v>
      </c>
      <c r="R53" s="37" t="n">
        <f aca="false">INDEX(ABArray,MATCH($A53,ABColumn,0),MATCH('[1]Macro Page'!$B$111,ABRow,0))+INDEX(EDArray,MATCH($A53,EDColumn,0),MATCH('[1]Macro Page'!$B$111,EDRow,0))</f>
        <v>8.38</v>
      </c>
      <c r="S53" s="37" t="n">
        <f aca="false">INDEX(ABArray,MATCH($A53,ABColumn,0),MATCH('[1]Macro Page'!$B$112,ABRow,0))</f>
        <v>-23.62</v>
      </c>
      <c r="T53" s="37" t="n">
        <f aca="false">INDEX(ABArray,MATCH($A53,ABColumn,0),MATCH('[1]Macro Page'!$B$113,ABRow,0))</f>
        <v>0</v>
      </c>
      <c r="U53" s="37" t="n">
        <f aca="false">INDEX(ABArray,MATCH($A53,ABColumn,0),MATCH('[1]Macro Page'!$B$114,ABRow,0))+INDEX(EDArray,MATCH($A53,EDColumn,0),MATCH('[1]Macro Page'!$B$114,EDRow,0))</f>
        <v>0</v>
      </c>
      <c r="V53" s="37" t="n">
        <f aca="false">INDEX(ABArray,MATCH($A53,ABColumn,0),MATCH('[1]Macro Page'!$B$115,ABRow,0))</f>
        <v>23.9</v>
      </c>
      <c r="W53" s="37" t="n">
        <f aca="false">INDEX(ABArray,MATCH($A53,ABColumn,0),MATCH('[1]Macro Page'!$B$116,ABRow,0))</f>
        <v>-25.7</v>
      </c>
      <c r="X53" s="37" t="n">
        <f aca="false">INDEX(ABArray,MATCH($A53,ABColumn,0),MATCH('[1]Macro Page'!$B$117,ABRow,0))</f>
        <v>138.87</v>
      </c>
      <c r="Y53" s="37" t="n">
        <f aca="false">INDEX(ABArray,MATCH($A53,ABColumn,0),MATCH('[1]Macro Page'!$B$109,ABRow,0))</f>
        <v>13.01</v>
      </c>
      <c r="Z53" s="37" t="n">
        <f aca="false">INDEX(ABArray,MATCH($A53,ABColumn,0),MATCH('[1]Macro Page'!$A$89,ABRow,0))+INDEX(EDArray,MATCH($A53,EDColumn,0),MATCH('[1]Macro Page'!$A$24,EDRow,0))+INDEX(ABArray,MATCH($A53,ABColumn,0),MATCH('[1]Macro Page'!$B$109,ABRow,0))</f>
        <v>14.43</v>
      </c>
      <c r="AA53" s="38" t="n">
        <f aca="false">INDEX([1]Mids!$A$7:$BH$271,MATCH($A53,[1]Mids!$A$7:$A$271,0),MATCH('[1]Macro Page'!$B$32,[1]Mids!$A$7:$XFD$7,0))</f>
        <v>0.07</v>
      </c>
      <c r="AB53" s="47" t="n">
        <f aca="false">AVERAGE(AA53:AA64)</f>
        <v>0.07</v>
      </c>
      <c r="AC53" s="37" t="n">
        <f aca="false">INDEX(ABArray,MATCH($A53,ABColumn,0),MATCH('[1]Macro Page'!$A$74,ABRow,0))</f>
        <v>0</v>
      </c>
      <c r="AD53" s="38" t="n">
        <f aca="false">INDEX([1]Mids!$A$7:$BH$271,MATCH($A53,[1]Mids!$A$7:$A$271,0),MATCH('[1]Macro Page'!$B$42,[1]Mids!$A$7:$XFD$7,0))</f>
        <v>-0.005</v>
      </c>
      <c r="AE53" s="47" t="n">
        <f aca="false">AVERAGE(AD53:AD64)</f>
        <v>-0.061875</v>
      </c>
      <c r="AF53" s="37" t="n">
        <f aca="false">[1]Other!H49</f>
        <v>0</v>
      </c>
      <c r="AG53" s="38" t="n">
        <f aca="false">INDEX([1]Mids!$A$7:$BH$271,MATCH($A53,[1]Mids!$A$7:$A$271,0),MATCH('[1]Macro Page'!$B$28,[1]Mids!$A$7:$XFD$7,0))</f>
        <v>0.175</v>
      </c>
      <c r="AH53" s="47" t="n">
        <f aca="false">AVERAGE(AG53:AG64)</f>
        <v>0.150208333333333</v>
      </c>
      <c r="AI53" s="37" t="n">
        <f aca="false">[1]Other!G49</f>
        <v>0</v>
      </c>
      <c r="AJ53" s="38" t="n">
        <f aca="false">INDEX([1]Mids!$A$7:$BH$271,MATCH($A53,[1]Mids!$A$7:$A$271,0),MATCH('[1]Macro Page'!$B$63,[1]Mids!$A$7:$XFD$7,0))</f>
        <v>0.65</v>
      </c>
      <c r="AK53" s="47" t="n">
        <f aca="false">AVERAGE(AJ53:AJ64)</f>
        <v>0.643958333333333</v>
      </c>
      <c r="AL53" s="37" t="n">
        <f aca="false">[1]Other!K49</f>
        <v>0</v>
      </c>
      <c r="AM53" s="38"/>
      <c r="AN53" s="47" t="e">
        <f aca="false">AVERAGE(AM53:AM64)</f>
        <v>#DIV/0!</v>
      </c>
      <c r="AO53" s="37" t="e">
        <f aca="false">INDEX(WestBCArray,MATCH($A53,WestBCColumn,0),MATCH('[1]Macro Page'!$B$73,WestBCRow,0))+INDEX(ABArray,MATCH($A53,ABColumn,0),MATCH('[1]Macro Page'!$B$73,ABRow,0))+[1]Other!I49</f>
        <v>#VALUE!</v>
      </c>
      <c r="AP53" s="38" t="n">
        <f aca="false">INDEX([1]Mids!$A$7:$BH$271,MATCH($A53,[1]Mids!$A$7:$A$271,0),MATCH('[1]Macro Page'!$B$27,[1]Mids!$A$7:$XFD$7,0))</f>
        <v>-0.18</v>
      </c>
      <c r="AQ53" s="47" t="n">
        <f aca="false">AVERAGE(AP53:AP64)</f>
        <v>-0.251816490993226</v>
      </c>
      <c r="AR53" s="29"/>
      <c r="AS53" s="37" t="e">
        <f aca="false">INDEX(WestBCArray,MATCH($A53,WestBCColumn,0),MATCH('[1]Macro Page'!$A$40,WestBCRow,0))+INDEX(ABArray,MATCH($A53,ABColumn,0),MATCH('[1]Macro Page'!$A$40,ABRow,0))+INDEX(EDArray,MATCH($A53,EDColumn,0),MATCH('[1]Macro Page'!$A$40,EDRow,0))+INDEX(PowerArray,MATCH($A53,POwerColumn,0),MATCH('[1]Macro Page'!$A$40,POwerRow,0))</f>
        <v>#VALUE!</v>
      </c>
      <c r="AT53" s="38" t="n">
        <f aca="false">INDEX([1]Mids!$A$7:$BH$271,MATCH($A53,[1]Mids!$A$7:$A$271,0),MATCH('[1]Macro Page'!$B$24,[1]Mids!$A$7:$XFD$7,0))</f>
        <v>3.335</v>
      </c>
      <c r="AU53" s="47" t="n">
        <f aca="false">AVERAGE(AT53:AT64)</f>
        <v>3.30808333333333</v>
      </c>
      <c r="AV53" s="40" t="n">
        <f aca="false">INDEX(ABIndexArray,MATCH($A53,ABIndexColumn,0),MATCH('[1]Macro Page'!$A$90,ABIndexRow,0))+IF(ISERROR(INDEX(WestBCIndexArray,MATCH($A53,WestBCIndexColumn,0),MATCH('[1]Macro Page'!$A$90,WestBCIndexRow,0))),0,INDEX(WestBCIndexArray,MATCH($A53,WestBCIndexColumn,0),MATCH('[1]Macro Page'!$A$90,WestBCIndexRow,0)))+IF(ISERROR(VLOOKUP($A53,'[1]Op Index'!$A$15:$B$26,2,FALSE())),0,VLOOKUP($A53,'[1]Op Index'!$A$15:$B$26,2,FALSE()))+INDEX(EDIdxArray,MATCH($A53,EDIdxColumn,0),MATCH('[1]Macro Page'!$A$90,EDIdxRow,0))</f>
        <v>-107.42</v>
      </c>
      <c r="AW53" s="40" t="n">
        <f aca="false">INDEX(ABIndexArray,MATCH($A53,ABIndexColumn,0),MATCH('[1]Macro Page'!$A$91,ABIndexRow,0))+INDEX(EDIdxArray,MATCH($A53,EDIdxColumn,0),MATCH('[1]Macro Page'!$A$91,EDIdxRow,0))</f>
        <v>31.11</v>
      </c>
      <c r="AX53" s="40" t="n">
        <f aca="false">IF(ISERROR(INDEX(WestBCIndexArray,MATCH($A53,WestBCIndexColumn,0),MATCH('[1]Macro Page'!$A$72,WestBCIndexRow,0))),0,INDEX(WestBCIndexArray,MATCH($A53,WestBCIndexColumn,0),MATCH('[1]Macro Page'!$A$72,WestBCIndexRow,0)))+INDEX(ABIndexArray,MATCH($A53,ABIndexColumn,0),MATCH('[1]Macro Page'!$A$34,ABIndexRow,0))</f>
        <v>25.7</v>
      </c>
      <c r="AY53" s="40" t="n">
        <f aca="false">IF(ISERROR(INDEX(WestBCIndexArray,MATCH($A53,WestBCIndexColumn,0),MATCH('[1]Macro Page'!$A$81,WestBCIndexRow,0))),0,INDEX(WestBCIndexArray,MATCH($A53,WestBCIndexColumn,0),MATCH('[1]Macro Page'!$A$81,WestBCIndexRow,0)))</f>
        <v>0</v>
      </c>
      <c r="BA53" s="31"/>
      <c r="BB53" s="41" t="n">
        <v>38657</v>
      </c>
      <c r="BC53" s="40" t="n">
        <f aca="false">INDEX(ABArray,MATCH($A53,ABColumn,0),MATCH('[1]Macro Page'!$A$48,ABRow,0))</f>
        <v>-126.91</v>
      </c>
      <c r="BD53" s="40" t="n">
        <f aca="false">INDEX(ABArray,MATCH($A53,ABColumn,0),MATCH('[1]Macro Page'!$A$49,ABRow,0))</f>
        <v>2.46</v>
      </c>
      <c r="BE53" s="40" t="n">
        <f aca="false">INDEX(ABArray,MATCH($A53,ABColumn,0),MATCH('[1]Macro Page'!$A$51,ABRow,0))</f>
        <v>-68.42</v>
      </c>
      <c r="BF53" s="40" t="n">
        <f aca="false">SUM(BC53:BE53)</f>
        <v>-192.87</v>
      </c>
      <c r="BG53" s="29"/>
      <c r="BH53" s="40" t="n">
        <f aca="false">INDEX(ABArray,MATCH($A53,ABColumn,0),MATCH('[1]Macro Page'!$A$47,ABRow,0))</f>
        <v>-128.95</v>
      </c>
      <c r="BI53" s="40" t="e">
        <f aca="false">INDEX(ABArray,MATCH($A53,ABColumn,0),MATCH('[1]Macro Page'!$A$56,ABRow,0))</f>
        <v>#N/A</v>
      </c>
      <c r="BJ53" s="40" t="n">
        <f aca="false">INDEX(ABArray,MATCH($A53,ABColumn,0),MATCH('[1]Macro Page'!$A$58,ABRow,0))</f>
        <v>-28.12</v>
      </c>
      <c r="BK53" s="40" t="n">
        <f aca="false">INDEX(ABArray,MATCH($A53,ABColumn,0),MATCH('[1]Macro Page'!$A$59,ABRow,0))</f>
        <v>-3.86</v>
      </c>
      <c r="BL53" s="40" t="n">
        <f aca="false">INDEX(ABArray,MATCH($A53,ABColumn,0),MATCH('[1]Macro Page'!$A$55,ABRow,0))</f>
        <v>18.15</v>
      </c>
      <c r="BM53" s="40" t="n">
        <f aca="false">INDEX(ABArray,MATCH($A53,ABColumn,0),MATCH('[1]Macro Page'!$A$53,ABRow,0))</f>
        <v>-60.6</v>
      </c>
    </row>
    <row r="54" customFormat="false" ht="12.75" hidden="false" customHeight="false" outlineLevel="0" collapsed="false">
      <c r="A54" s="48" t="n">
        <v>38687</v>
      </c>
      <c r="B54" s="26" t="e">
        <f aca="false">INDEX(WestBCArray,MATCH($A54,WestBCColumn,0),MATCH('[1]Macro Page'!$A$34,WestBCRow,0))+INDEX(ABArray,MATCH($A54,ABColumn,0),MATCH('[1]Macro Page'!$A$34,ABRow,0))+[1]Other!B50</f>
        <v>#VALUE!</v>
      </c>
      <c r="C54" s="27" t="n">
        <f aca="false">INDEX([1]Mids!$A$7:$BH$271,MATCH($A54,[1]Mids!$A$7:$A$271,0),MATCH('[1]Macro Page'!$B$37,[1]Mids!$A$7:$XFD$7,0))</f>
        <v>0.308</v>
      </c>
      <c r="D54" s="28"/>
      <c r="E54" s="26" t="e">
        <f aca="false">INDEX(WestBCArray,MATCH($A54,WestBCColumn,0),MATCH('[1]Macro Page'!$A$88,WestBCRow,0))+INDEX(ABArray,MATCH($A54,ABColumn,0),MATCH('[1]Macro Page'!$A$88,ABRow,0))+[1]Other!C50</f>
        <v>#VALUE!</v>
      </c>
      <c r="F54" s="27" t="n">
        <f aca="false">INDEX([1]Mids!$A$7:$BH$271,MATCH($A54,[1]Mids!$A$7:$A$271,0),MATCH('[1]Macro Page'!$B$36,[1]Mids!$A$7:$XFD$7,0))</f>
        <v>0.1</v>
      </c>
      <c r="G54" s="28"/>
      <c r="H54" s="26" t="e">
        <f aca="false">INDEX(ABArray,MATCH($A54,ABColumn,0),MATCH('[1]Macro Page'!$A$42,ABRow,0))+INDEX(WestBCArray,MATCH($A54,WestBCColumn,0),MATCH('[1]Macro Page'!$A$42,WestBCRow,0))+[1]Other!D50</f>
        <v>#VALUE!</v>
      </c>
      <c r="I54" s="27" t="n">
        <f aca="false">INDEX([1]Mids!$A$7:$BH$271,MATCH($A54,[1]Mids!$A$7:$A$271,0),MATCH('[1]Macro Page'!$B$39,[1]Mids!$A$7:$XFD$7,0))</f>
        <v>0.115</v>
      </c>
      <c r="J54" s="28"/>
      <c r="K54" s="26" t="n">
        <f aca="false">IF(ISERROR(INDEX(WestBCArray,MATCH($A54,WestBCColumn,0),MATCH('[1]Macro Page'!$A$35,WestBCRow,0))),0,INDEX(WestBCArray,MATCH($A54,WestBCColumn,0),MATCH('[1]Macro Page'!$A$35,WestBCRow,0)))+IF(ISERROR(INDEX(ABArray,MATCH($A54,ABColumn,0),MATCH('[1]Macro Page'!$A$35,ABRow,0))),0,INDEX(ABArray,MATCH($A54,ABColumn,0),MATCH('[1]Macro Page'!$A$35,ABRow,0)))+[1]Other!E50</f>
        <v>0</v>
      </c>
      <c r="L54" s="27" t="n">
        <f aca="false">INDEX([1]Mids!$A$7:$BH$271,MATCH($A54,[1]Mids!$A$7:$A$271,0),MATCH('[1]Macro Page'!$B$35,[1]Mids!$A$7:$XFD$7,0))</f>
        <v>-0.24</v>
      </c>
      <c r="M54" s="28"/>
      <c r="N54" s="26" t="e">
        <f aca="false">INDEX(WestBCArray,MATCH($A54,WestBCColumn,0),MATCH('[1]Macro Page'!$A$24,WestBCRow,0))+INDEX(ABArray,MATCH($A54,ABColumn,0),MATCH('[1]Macro Page'!$A$24,ABRow,0))+INDEX(EDArray,MATCH($A54,EDColumn,0),MATCH('[1]Macro Page'!$A$24,EDRow,0))+[1]Other!F50+INDEX(PowerArray,MATCH($A54,POwerColumn,0),MATCH('[1]Macro Page'!$A$24,POwerRow,0))</f>
        <v>#VALUE!</v>
      </c>
      <c r="O54" s="27" t="n">
        <f aca="false">INDEX([1]Mids!$A$7:$BH$271,MATCH($A54,[1]Mids!$A$7:$A$271,0),MATCH('[1]Macro Page'!$B$25,[1]Mids!$A$7:$XFD$7,0))</f>
        <v>-0.34</v>
      </c>
      <c r="P54" s="28"/>
      <c r="Q54" s="26" t="n">
        <f aca="false">INDEX(ABArray,MATCH($A54,ABColumn,0),MATCH('[1]Macro Page'!$B$110,ABRow,0))+INDEX(EDArray,MATCH($A54,EDColumn,0),MATCH('[1]Macro Page'!$B$110,EDRow,0))</f>
        <v>13.09</v>
      </c>
      <c r="R54" s="26" t="n">
        <f aca="false">INDEX(ABArray,MATCH($A54,ABColumn,0),MATCH('[1]Macro Page'!$B$111,ABRow,0))+INDEX(EDArray,MATCH($A54,EDColumn,0),MATCH('[1]Macro Page'!$B$111,EDRow,0))</f>
        <v>8.62</v>
      </c>
      <c r="S54" s="26" t="n">
        <f aca="false">INDEX(ABArray,MATCH($A54,ABColumn,0),MATCH('[1]Macro Page'!$B$112,ABRow,0))</f>
        <v>-24.29</v>
      </c>
      <c r="T54" s="26" t="n">
        <f aca="false">INDEX(ABArray,MATCH($A54,ABColumn,0),MATCH('[1]Macro Page'!$B$113,ABRow,0))</f>
        <v>0</v>
      </c>
      <c r="U54" s="26" t="n">
        <f aca="false">INDEX(ABArray,MATCH($A54,ABColumn,0),MATCH('[1]Macro Page'!$B$114,ABRow,0))+INDEX(EDArray,MATCH($A54,EDColumn,0),MATCH('[1]Macro Page'!$B$114,EDRow,0))</f>
        <v>0</v>
      </c>
      <c r="V54" s="26" t="n">
        <f aca="false">INDEX(ABArray,MATCH($A54,ABColumn,0),MATCH('[1]Macro Page'!$B$115,ABRow,0))</f>
        <v>24.58</v>
      </c>
      <c r="W54" s="26" t="n">
        <f aca="false">INDEX(ABArray,MATCH($A54,ABColumn,0),MATCH('[1]Macro Page'!$B$116,ABRow,0))</f>
        <v>-26.43</v>
      </c>
      <c r="X54" s="26" t="n">
        <f aca="false">INDEX(ABArray,MATCH($A54,ABColumn,0),MATCH('[1]Macro Page'!$B$117,ABRow,0))</f>
        <v>142.81</v>
      </c>
      <c r="Y54" s="26" t="n">
        <f aca="false">INDEX(ABArray,MATCH($A54,ABColumn,0),MATCH('[1]Macro Page'!$B$109,ABRow,0))</f>
        <v>13.38</v>
      </c>
      <c r="Z54" s="26" t="n">
        <f aca="false">INDEX(ABArray,MATCH($A54,ABColumn,0),MATCH('[1]Macro Page'!$A$89,ABRow,0))+INDEX(EDArray,MATCH($A54,EDColumn,0),MATCH('[1]Macro Page'!$A$24,EDRow,0))+INDEX(ABArray,MATCH($A54,ABColumn,0),MATCH('[1]Macro Page'!$B$109,ABRow,0))</f>
        <v>14.7</v>
      </c>
      <c r="AA54" s="27" t="n">
        <f aca="false">INDEX([1]Mids!$A$7:$BH$271,MATCH($A54,[1]Mids!$A$7:$A$271,0),MATCH('[1]Macro Page'!$B$32,[1]Mids!$A$7:$XFD$7,0))</f>
        <v>0.07</v>
      </c>
      <c r="AB54" s="28"/>
      <c r="AC54" s="26" t="n">
        <f aca="false">INDEX(ABArray,MATCH($A54,ABColumn,0),MATCH('[1]Macro Page'!$A$74,ABRow,0))</f>
        <v>0</v>
      </c>
      <c r="AD54" s="27" t="n">
        <f aca="false">INDEX([1]Mids!$A$7:$BH$271,MATCH($A54,[1]Mids!$A$7:$A$271,0),MATCH('[1]Macro Page'!$B$42,[1]Mids!$A$7:$XFD$7,0))</f>
        <v>-0.005</v>
      </c>
      <c r="AE54" s="28"/>
      <c r="AF54" s="26" t="n">
        <f aca="false">[1]Other!H50</f>
        <v>0</v>
      </c>
      <c r="AG54" s="27" t="n">
        <f aca="false">INDEX([1]Mids!$A$7:$BH$271,MATCH($A54,[1]Mids!$A$7:$A$271,0),MATCH('[1]Macro Page'!$B$28,[1]Mids!$A$7:$XFD$7,0))</f>
        <v>0.175</v>
      </c>
      <c r="AH54" s="28"/>
      <c r="AI54" s="26" t="n">
        <f aca="false">[1]Other!G50</f>
        <v>0</v>
      </c>
      <c r="AJ54" s="27" t="n">
        <f aca="false">INDEX([1]Mids!$A$7:$BH$271,MATCH($A54,[1]Mids!$A$7:$A$271,0),MATCH('[1]Macro Page'!$B$63,[1]Mids!$A$7:$XFD$7,0))</f>
        <v>0.98</v>
      </c>
      <c r="AK54" s="28"/>
      <c r="AL54" s="26" t="n">
        <f aca="false">[1]Other!K50</f>
        <v>0</v>
      </c>
      <c r="AM54" s="27"/>
      <c r="AN54" s="28"/>
      <c r="AO54" s="26" t="e">
        <f aca="false">INDEX(WestBCArray,MATCH($A54,WestBCColumn,0),MATCH('[1]Macro Page'!$B$73,WestBCRow,0))+INDEX(ABArray,MATCH($A54,ABColumn,0),MATCH('[1]Macro Page'!$B$73,ABRow,0))+[1]Other!I50</f>
        <v>#VALUE!</v>
      </c>
      <c r="AP54" s="27" t="n">
        <f aca="false">INDEX([1]Mids!$A$7:$BH$271,MATCH($A54,[1]Mids!$A$7:$A$271,0),MATCH('[1]Macro Page'!$B$27,[1]Mids!$A$7:$XFD$7,0))</f>
        <v>-0.180000000000001</v>
      </c>
      <c r="AQ54" s="28"/>
      <c r="AR54" s="29"/>
      <c r="AS54" s="26" t="e">
        <f aca="false">INDEX(WestBCArray,MATCH($A54,WestBCColumn,0),MATCH('[1]Macro Page'!$A$40,WestBCRow,0))+INDEX(ABArray,MATCH($A54,ABColumn,0),MATCH('[1]Macro Page'!$A$40,ABRow,0))+INDEX(EDArray,MATCH($A54,EDColumn,0),MATCH('[1]Macro Page'!$A$40,EDRow,0))+INDEX(PowerArray,MATCH($A54,POwerColumn,0),MATCH('[1]Macro Page'!$A$40,POwerRow,0))</f>
        <v>#VALUE!</v>
      </c>
      <c r="AT54" s="27" t="n">
        <f aca="false">INDEX([1]Mids!$A$7:$BH$271,MATCH($A54,[1]Mids!$A$7:$A$271,0),MATCH('[1]Macro Page'!$B$24,[1]Mids!$A$7:$XFD$7,0))</f>
        <v>3.47</v>
      </c>
      <c r="AU54" s="28"/>
      <c r="AV54" s="30" t="n">
        <f aca="false">INDEX(ABIndexArray,MATCH($A54,ABIndexColumn,0),MATCH('[1]Macro Page'!$A$90,ABIndexRow,0))+IF(ISERROR(INDEX(WestBCIndexArray,MATCH($A54,WestBCIndexColumn,0),MATCH('[1]Macro Page'!$A$90,WestBCIndexRow,0))),0,INDEX(WestBCIndexArray,MATCH($A54,WestBCIndexColumn,0),MATCH('[1]Macro Page'!$A$90,WestBCIndexRow,0)))+IF(ISERROR(VLOOKUP($A54,'[1]Op Index'!$A$15:$B$26,2,FALSE())),0,VLOOKUP($A54,'[1]Op Index'!$A$15:$B$26,2,FALSE()))+INDEX(EDIdxArray,MATCH($A54,EDIdxColumn,0),MATCH('[1]Macro Page'!$A$90,EDIdxRow,0))</f>
        <v>-110.6</v>
      </c>
      <c r="AW54" s="30" t="n">
        <f aca="false">INDEX(ABIndexArray,MATCH($A54,ABIndexColumn,0),MATCH('[1]Macro Page'!$A$91,ABIndexRow,0))+INDEX(EDIdxArray,MATCH($A54,EDIdxColumn,0),MATCH('[1]Macro Page'!$A$91,EDIdxRow,0))</f>
        <v>31.98</v>
      </c>
      <c r="AX54" s="30" t="n">
        <f aca="false">IF(ISERROR(INDEX(WestBCIndexArray,MATCH($A54,WestBCIndexColumn,0),MATCH('[1]Macro Page'!$A$72,WestBCIndexRow,0))),0,INDEX(WestBCIndexArray,MATCH($A54,WestBCIndexColumn,0),MATCH('[1]Macro Page'!$A$72,WestBCIndexRow,0)))+INDEX(ABIndexArray,MATCH($A54,ABIndexColumn,0),MATCH('[1]Macro Page'!$A$34,ABIndexRow,0))</f>
        <v>26.43</v>
      </c>
      <c r="AY54" s="30" t="n">
        <f aca="false">IF(ISERROR(INDEX(WestBCIndexArray,MATCH($A54,WestBCIndexColumn,0),MATCH('[1]Macro Page'!$A$81,WestBCIndexRow,0))),0,INDEX(WestBCIndexArray,MATCH($A54,WestBCIndexColumn,0),MATCH('[1]Macro Page'!$A$81,WestBCIndexRow,0)))</f>
        <v>0</v>
      </c>
      <c r="BA54" s="31"/>
      <c r="BB54" s="32" t="n">
        <v>38687</v>
      </c>
      <c r="BC54" s="30" t="n">
        <f aca="false">INDEX(ABArray,MATCH($A54,ABColumn,0),MATCH('[1]Macro Page'!$A$48,ABRow,0))</f>
        <v>-130.52</v>
      </c>
      <c r="BD54" s="30" t="n">
        <f aca="false">INDEX(ABArray,MATCH($A54,ABColumn,0),MATCH('[1]Macro Page'!$A$49,ABRow,0))</f>
        <v>2.53</v>
      </c>
      <c r="BE54" s="30" t="n">
        <f aca="false">INDEX(ABArray,MATCH($A54,ABColumn,0),MATCH('[1]Macro Page'!$A$51,ABRow,0))</f>
        <v>-70.37</v>
      </c>
      <c r="BF54" s="30" t="n">
        <f aca="false">SUM(BC54:BE54)</f>
        <v>-198.36</v>
      </c>
      <c r="BG54" s="29"/>
      <c r="BH54" s="30" t="n">
        <f aca="false">INDEX(ABArray,MATCH($A54,ABColumn,0),MATCH('[1]Macro Page'!$A$47,ABRow,0))</f>
        <v>-132.61</v>
      </c>
      <c r="BI54" s="30" t="e">
        <f aca="false">INDEX(ABArray,MATCH($A54,ABColumn,0),MATCH('[1]Macro Page'!$A$56,ABRow,0))</f>
        <v>#N/A</v>
      </c>
      <c r="BJ54" s="30" t="n">
        <f aca="false">INDEX(ABArray,MATCH($A54,ABColumn,0),MATCH('[1]Macro Page'!$A$58,ABRow,0))</f>
        <v>-28.92</v>
      </c>
      <c r="BK54" s="30" t="n">
        <f aca="false">INDEX(ABArray,MATCH($A54,ABColumn,0),MATCH('[1]Macro Page'!$A$59,ABRow,0))</f>
        <v>-3.96</v>
      </c>
      <c r="BL54" s="30" t="n">
        <f aca="false">INDEX(ABArray,MATCH($A54,ABColumn,0),MATCH('[1]Macro Page'!$A$55,ABRow,0))</f>
        <v>18.67</v>
      </c>
      <c r="BM54" s="30" t="n">
        <f aca="false">INDEX(ABArray,MATCH($A54,ABColumn,0),MATCH('[1]Macro Page'!$A$53,ABRow,0))</f>
        <v>-62.32</v>
      </c>
    </row>
    <row r="55" customFormat="false" ht="12.75" hidden="false" customHeight="false" outlineLevel="0" collapsed="false">
      <c r="A55" s="48" t="n">
        <v>38718</v>
      </c>
      <c r="B55" s="26" t="e">
        <f aca="false">INDEX(WestBCArray,MATCH($A55,WestBCColumn,0),MATCH('[1]Macro Page'!$A$34,WestBCRow,0))+INDEX(ABArray,MATCH($A55,ABColumn,0),MATCH('[1]Macro Page'!$A$34,ABRow,0))+[1]Other!B51</f>
        <v>#VALUE!</v>
      </c>
      <c r="C55" s="27" t="n">
        <f aca="false">INDEX([1]Mids!$A$7:$BH$271,MATCH($A55,[1]Mids!$A$7:$A$271,0),MATCH('[1]Macro Page'!$B$37,[1]Mids!$A$7:$XFD$7,0))</f>
        <v>0.378</v>
      </c>
      <c r="D55" s="42" t="n">
        <f aca="false">AVERAGE(C53:C57)</f>
        <v>0.25</v>
      </c>
      <c r="E55" s="26" t="e">
        <f aca="false">INDEX(WestBCArray,MATCH($A55,WestBCColumn,0),MATCH('[1]Macro Page'!$A$88,WestBCRow,0))+INDEX(ABArray,MATCH($A55,ABColumn,0),MATCH('[1]Macro Page'!$A$88,ABRow,0))+[1]Other!C51</f>
        <v>#VALUE!</v>
      </c>
      <c r="F55" s="27" t="n">
        <f aca="false">INDEX([1]Mids!$A$7:$BH$271,MATCH($A55,[1]Mids!$A$7:$A$271,0),MATCH('[1]Macro Page'!$B$36,[1]Mids!$A$7:$XFD$7,0))</f>
        <v>0.1</v>
      </c>
      <c r="G55" s="42" t="n">
        <f aca="false">AVERAGE(F53:F57)</f>
        <v>0.1</v>
      </c>
      <c r="H55" s="26" t="e">
        <f aca="false">INDEX(ABArray,MATCH($A55,ABColumn,0),MATCH('[1]Macro Page'!$A$42,ABRow,0))+INDEX(WestBCArray,MATCH($A55,WestBCColumn,0),MATCH('[1]Macro Page'!$A$42,WestBCRow,0))+[1]Other!D51</f>
        <v>#VALUE!</v>
      </c>
      <c r="I55" s="27" t="n">
        <f aca="false">INDEX([1]Mids!$A$7:$BH$271,MATCH($A55,[1]Mids!$A$7:$A$271,0),MATCH('[1]Macro Page'!$B$39,[1]Mids!$A$7:$XFD$7,0))</f>
        <v>0.115</v>
      </c>
      <c r="J55" s="42" t="n">
        <f aca="false">AVERAGE(I53:I57)</f>
        <v>0.115</v>
      </c>
      <c r="K55" s="26" t="n">
        <f aca="false">IF(ISERROR(INDEX(WestBCArray,MATCH($A55,WestBCColumn,0),MATCH('[1]Macro Page'!$A$35,WestBCRow,0))),0,INDEX(WestBCArray,MATCH($A55,WestBCColumn,0),MATCH('[1]Macro Page'!$A$35,WestBCRow,0)))+IF(ISERROR(INDEX(ABArray,MATCH($A55,ABColumn,0),MATCH('[1]Macro Page'!$A$35,ABRow,0))),0,INDEX(ABArray,MATCH($A55,ABColumn,0),MATCH('[1]Macro Page'!$A$35,ABRow,0)))+[1]Other!E51</f>
        <v>0</v>
      </c>
      <c r="L55" s="27" t="n">
        <f aca="false">INDEX([1]Mids!$A$7:$BH$271,MATCH($A55,[1]Mids!$A$7:$A$271,0),MATCH('[1]Macro Page'!$B$35,[1]Mids!$A$7:$XFD$7,0))</f>
        <v>-0.24</v>
      </c>
      <c r="M55" s="42" t="n">
        <f aca="false">AVERAGE(L53:L57)</f>
        <v>-0.24</v>
      </c>
      <c r="N55" s="26" t="e">
        <f aca="false">INDEX(WestBCArray,MATCH($A55,WestBCColumn,0),MATCH('[1]Macro Page'!$A$24,WestBCRow,0))+INDEX(ABArray,MATCH($A55,ABColumn,0),MATCH('[1]Macro Page'!$A$24,ABRow,0))+INDEX(EDArray,MATCH($A55,EDColumn,0),MATCH('[1]Macro Page'!$A$24,EDRow,0))+[1]Other!F51+INDEX(PowerArray,MATCH($A55,POwerColumn,0),MATCH('[1]Macro Page'!$A$24,POwerRow,0))</f>
        <v>#VALUE!</v>
      </c>
      <c r="O55" s="27" t="n">
        <f aca="false">INDEX([1]Mids!$A$7:$BH$271,MATCH($A55,[1]Mids!$A$7:$A$271,0),MATCH('[1]Macro Page'!$B$25,[1]Mids!$A$7:$XFD$7,0))</f>
        <v>-0.34</v>
      </c>
      <c r="P55" s="42" t="n">
        <f aca="false">AVERAGE(O53:O57)</f>
        <v>-0.34</v>
      </c>
      <c r="Q55" s="26" t="n">
        <f aca="false">INDEX(ABArray,MATCH($A55,ABColumn,0),MATCH('[1]Macro Page'!$B$110,ABRow,0))+INDEX(EDArray,MATCH($A55,EDColumn,0),MATCH('[1]Macro Page'!$B$110,EDRow,0))</f>
        <v>13.02</v>
      </c>
      <c r="R55" s="26" t="n">
        <f aca="false">INDEX(ABArray,MATCH($A55,ABColumn,0),MATCH('[1]Macro Page'!$B$111,ABRow,0))+INDEX(EDArray,MATCH($A55,EDColumn,0),MATCH('[1]Macro Page'!$B$111,EDRow,0))</f>
        <v>8.58</v>
      </c>
      <c r="S55" s="26" t="n">
        <f aca="false">INDEX(ABArray,MATCH($A55,ABColumn,0),MATCH('[1]Macro Page'!$B$112,ABRow,0))</f>
        <v>-24.17</v>
      </c>
      <c r="T55" s="26" t="n">
        <f aca="false">INDEX(ABArray,MATCH($A55,ABColumn,0),MATCH('[1]Macro Page'!$B$113,ABRow,0))</f>
        <v>0</v>
      </c>
      <c r="U55" s="26" t="n">
        <f aca="false">INDEX(ABArray,MATCH($A55,ABColumn,0),MATCH('[1]Macro Page'!$B$114,ABRow,0))+INDEX(EDArray,MATCH($A55,EDColumn,0),MATCH('[1]Macro Page'!$B$114,EDRow,0))</f>
        <v>0</v>
      </c>
      <c r="V55" s="26" t="n">
        <f aca="false">INDEX(ABArray,MATCH($A55,ABColumn,0),MATCH('[1]Macro Page'!$B$115,ABRow,0))</f>
        <v>24.46</v>
      </c>
      <c r="W55" s="26" t="n">
        <f aca="false">INDEX(ABArray,MATCH($A55,ABColumn,0),MATCH('[1]Macro Page'!$B$116,ABRow,0))</f>
        <v>-26.3</v>
      </c>
      <c r="X55" s="26" t="n">
        <f aca="false">INDEX(ABArray,MATCH($A55,ABColumn,0),MATCH('[1]Macro Page'!$B$117,ABRow,0))</f>
        <v>142.11</v>
      </c>
      <c r="Y55" s="26" t="n">
        <f aca="false">INDEX(ABArray,MATCH($A55,ABColumn,0),MATCH('[1]Macro Page'!$B$109,ABRow,0))</f>
        <v>13.31</v>
      </c>
      <c r="Z55" s="26" t="n">
        <f aca="false">INDEX(ABArray,MATCH($A55,ABColumn,0),MATCH('[1]Macro Page'!$A$89,ABRow,0))+INDEX(EDArray,MATCH($A55,EDColumn,0),MATCH('[1]Macro Page'!$A$24,EDRow,0))+INDEX(ABArray,MATCH($A55,ABColumn,0),MATCH('[1]Macro Page'!$B$109,ABRow,0))</f>
        <v>14.5</v>
      </c>
      <c r="AA55" s="27" t="n">
        <f aca="false">INDEX([1]Mids!$A$7:$BH$271,MATCH($A55,[1]Mids!$A$7:$A$271,0),MATCH('[1]Macro Page'!$B$32,[1]Mids!$A$7:$XFD$7,0))</f>
        <v>0.07</v>
      </c>
      <c r="AB55" s="42" t="n">
        <f aca="false">AVERAGE(AA53:AA57)</f>
        <v>0.07</v>
      </c>
      <c r="AC55" s="26" t="n">
        <f aca="false">INDEX(ABArray,MATCH($A55,ABColumn,0),MATCH('[1]Macro Page'!$A$74,ABRow,0))</f>
        <v>0</v>
      </c>
      <c r="AD55" s="27" t="n">
        <f aca="false">INDEX([1]Mids!$A$7:$BH$271,MATCH($A55,[1]Mids!$A$7:$A$271,0),MATCH('[1]Macro Page'!$B$42,[1]Mids!$A$7:$XFD$7,0))</f>
        <v>-0.005</v>
      </c>
      <c r="AE55" s="42" t="n">
        <f aca="false">AVERAGE(AD53:AD57)</f>
        <v>-0.005</v>
      </c>
      <c r="AF55" s="26" t="n">
        <f aca="false">[1]Other!H51</f>
        <v>0</v>
      </c>
      <c r="AG55" s="27" t="n">
        <f aca="false">INDEX([1]Mids!$A$7:$BH$271,MATCH($A55,[1]Mids!$A$7:$A$271,0),MATCH('[1]Macro Page'!$B$28,[1]Mids!$A$7:$XFD$7,0))</f>
        <v>0.175</v>
      </c>
      <c r="AH55" s="42" t="n">
        <f aca="false">AVERAGE(AG53:AG57)</f>
        <v>0.175</v>
      </c>
      <c r="AI55" s="26" t="n">
        <f aca="false">[1]Other!G51</f>
        <v>0</v>
      </c>
      <c r="AJ55" s="27" t="n">
        <f aca="false">INDEX([1]Mids!$A$7:$BH$271,MATCH($A55,[1]Mids!$A$7:$A$271,0),MATCH('[1]Macro Page'!$B$63,[1]Mids!$A$7:$XFD$7,0))</f>
        <v>1.6</v>
      </c>
      <c r="AK55" s="42" t="n">
        <f aca="false">AVERAGE(AJ53:AJ57)</f>
        <v>1.094</v>
      </c>
      <c r="AL55" s="26" t="n">
        <f aca="false">[1]Other!K51</f>
        <v>0</v>
      </c>
      <c r="AM55" s="27"/>
      <c r="AN55" s="42" t="e">
        <f aca="false">AVERAGE(AM53:AM57)</f>
        <v>#DIV/0!</v>
      </c>
      <c r="AO55" s="26" t="e">
        <f aca="false">INDEX(WestBCArray,MATCH($A55,WestBCColumn,0),MATCH('[1]Macro Page'!$B$73,WestBCRow,0))+INDEX(ABArray,MATCH($A55,ABColumn,0),MATCH('[1]Macro Page'!$B$73,ABRow,0))+[1]Other!I51</f>
        <v>#VALUE!</v>
      </c>
      <c r="AP55" s="27" t="n">
        <f aca="false">INDEX([1]Mids!$A$7:$BH$271,MATCH($A55,[1]Mids!$A$7:$A$271,0),MATCH('[1]Macro Page'!$B$27,[1]Mids!$A$7:$XFD$7,0))</f>
        <v>-0.18</v>
      </c>
      <c r="AQ55" s="42" t="n">
        <f aca="false">AVERAGE(AP53:AP57)</f>
        <v>-0.18</v>
      </c>
      <c r="AR55" s="29"/>
      <c r="AS55" s="26" t="e">
        <f aca="false">INDEX(WestBCArray,MATCH($A55,WestBCColumn,0),MATCH('[1]Macro Page'!$A$40,WestBCRow,0))+INDEX(ABArray,MATCH($A55,ABColumn,0),MATCH('[1]Macro Page'!$A$40,ABRow,0))+INDEX(EDArray,MATCH($A55,EDColumn,0),MATCH('[1]Macro Page'!$A$40,EDRow,0))+INDEX(PowerArray,MATCH($A55,POwerColumn,0),MATCH('[1]Macro Page'!$A$40,POwerRow,0))</f>
        <v>#VALUE!</v>
      </c>
      <c r="AT55" s="27" t="n">
        <f aca="false">INDEX([1]Mids!$A$7:$BH$271,MATCH($A55,[1]Mids!$A$7:$A$271,0),MATCH('[1]Macro Page'!$B$24,[1]Mids!$A$7:$XFD$7,0))</f>
        <v>3.525</v>
      </c>
      <c r="AU55" s="42" t="n">
        <f aca="false">AVERAGE(AT53:AT57)</f>
        <v>3.412</v>
      </c>
      <c r="AV55" s="30" t="n">
        <f aca="false">INDEX(ABIndexArray,MATCH($A55,ABIndexColumn,0),MATCH('[1]Macro Page'!$A$90,ABIndexRow,0))+IF(ISERROR(INDEX(WestBCIndexArray,MATCH($A55,WestBCIndexColumn,0),MATCH('[1]Macro Page'!$A$90,WestBCIndexRow,0))),0,INDEX(WestBCIndexArray,MATCH($A55,WestBCIndexColumn,0),MATCH('[1]Macro Page'!$A$90,WestBCIndexRow,0)))+IF(ISERROR(VLOOKUP($A55,'[1]Op Index'!$A$15:$B$26,2,FALSE())),0,VLOOKUP($A55,'[1]Op Index'!$A$15:$B$26,2,FALSE()))+INDEX(EDIdxArray,MATCH($A55,EDIdxColumn,0),MATCH('[1]Macro Page'!$A$90,EDIdxRow,0))</f>
        <v>-110.18</v>
      </c>
      <c r="AW55" s="30" t="n">
        <f aca="false">INDEX(ABIndexArray,MATCH($A55,ABIndexColumn,0),MATCH('[1]Macro Page'!$A$91,ABIndexRow,0))+INDEX(EDIdxArray,MATCH($A55,EDIdxColumn,0),MATCH('[1]Macro Page'!$A$91,EDIdxRow,0))</f>
        <v>31.83</v>
      </c>
      <c r="AX55" s="30" t="n">
        <f aca="false">IF(ISERROR(INDEX(WestBCIndexArray,MATCH($A55,WestBCIndexColumn,0),MATCH('[1]Macro Page'!$A$72,WestBCIndexRow,0))),0,INDEX(WestBCIndexArray,MATCH($A55,WestBCIndexColumn,0),MATCH('[1]Macro Page'!$A$72,WestBCIndexRow,0)))+INDEX(ABIndexArray,MATCH($A55,ABIndexColumn,0),MATCH('[1]Macro Page'!$A$34,ABIndexRow,0))</f>
        <v>26.3</v>
      </c>
      <c r="AY55" s="30" t="n">
        <f aca="false">IF(ISERROR(INDEX(WestBCIndexArray,MATCH($A55,WestBCIndexColumn,0),MATCH('[1]Macro Page'!$A$81,WestBCIndexRow,0))),0,INDEX(WestBCIndexArray,MATCH($A55,WestBCIndexColumn,0),MATCH('[1]Macro Page'!$A$81,WestBCIndexRow,0)))</f>
        <v>0</v>
      </c>
      <c r="BA55" s="31"/>
      <c r="BB55" s="32" t="n">
        <v>38718</v>
      </c>
      <c r="BC55" s="30" t="n">
        <f aca="false">INDEX(ABArray,MATCH($A55,ABColumn,0),MATCH('[1]Macro Page'!$A$48,ABRow,0))</f>
        <v>-129.87</v>
      </c>
      <c r="BD55" s="30" t="n">
        <f aca="false">INDEX(ABArray,MATCH($A55,ABColumn,0),MATCH('[1]Macro Page'!$A$49,ABRow,0))</f>
        <v>2.51</v>
      </c>
      <c r="BE55" s="30" t="n">
        <f aca="false">INDEX(ABArray,MATCH($A55,ABColumn,0),MATCH('[1]Macro Page'!$A$51,ABRow,0))</f>
        <v>-70.02</v>
      </c>
      <c r="BF55" s="30" t="n">
        <f aca="false">SUM(BC55:BE55)</f>
        <v>-197.38</v>
      </c>
      <c r="BG55" s="29"/>
      <c r="BH55" s="30" t="n">
        <f aca="false">INDEX(ABArray,MATCH($A55,ABColumn,0),MATCH('[1]Macro Page'!$A$47,ABRow,0))</f>
        <v>-131.95</v>
      </c>
      <c r="BI55" s="30" t="e">
        <f aca="false">INDEX(ABArray,MATCH($A55,ABColumn,0),MATCH('[1]Macro Page'!$A$56,ABRow,0))</f>
        <v>#N/A</v>
      </c>
      <c r="BJ55" s="30" t="n">
        <f aca="false">INDEX(ABArray,MATCH($A55,ABColumn,0),MATCH('[1]Macro Page'!$A$58,ABRow,0))</f>
        <v>-28.78</v>
      </c>
      <c r="BK55" s="30" t="n">
        <f aca="false">INDEX(ABArray,MATCH($A55,ABColumn,0),MATCH('[1]Macro Page'!$A$59,ABRow,0))</f>
        <v>-3.94</v>
      </c>
      <c r="BL55" s="30" t="n">
        <f aca="false">INDEX(ABArray,MATCH($A55,ABColumn,0),MATCH('[1]Macro Page'!$A$55,ABRow,0))</f>
        <v>18.58</v>
      </c>
      <c r="BM55" s="30" t="n">
        <f aca="false">INDEX(ABArray,MATCH($A55,ABColumn,0),MATCH('[1]Macro Page'!$A$53,ABRow,0))</f>
        <v>-62.01</v>
      </c>
    </row>
    <row r="56" customFormat="false" ht="12.75" hidden="false" customHeight="false" outlineLevel="0" collapsed="false">
      <c r="A56" s="48" t="n">
        <v>38749</v>
      </c>
      <c r="B56" s="26" t="e">
        <f aca="false">INDEX(WestBCArray,MATCH($A56,WestBCColumn,0),MATCH('[1]Macro Page'!$A$34,WestBCRow,0))+INDEX(ABArray,MATCH($A56,ABColumn,0),MATCH('[1]Macro Page'!$A$34,ABRow,0))+[1]Other!B52</f>
        <v>#VALUE!</v>
      </c>
      <c r="C56" s="27" t="n">
        <f aca="false">INDEX([1]Mids!$A$7:$BH$271,MATCH($A56,[1]Mids!$A$7:$A$271,0),MATCH('[1]Macro Page'!$B$37,[1]Mids!$A$7:$XFD$7,0))</f>
        <v>0.248</v>
      </c>
      <c r="D56" s="28"/>
      <c r="E56" s="26" t="e">
        <f aca="false">INDEX(WestBCArray,MATCH($A56,WestBCColumn,0),MATCH('[1]Macro Page'!$A$88,WestBCRow,0))+INDEX(ABArray,MATCH($A56,ABColumn,0),MATCH('[1]Macro Page'!$A$88,ABRow,0))+[1]Other!C52</f>
        <v>#VALUE!</v>
      </c>
      <c r="F56" s="27" t="n">
        <f aca="false">INDEX([1]Mids!$A$7:$BH$271,MATCH($A56,[1]Mids!$A$7:$A$271,0),MATCH('[1]Macro Page'!$B$36,[1]Mids!$A$7:$XFD$7,0))</f>
        <v>0.1</v>
      </c>
      <c r="G56" s="28"/>
      <c r="H56" s="26" t="e">
        <f aca="false">INDEX(ABArray,MATCH($A56,ABColumn,0),MATCH('[1]Macro Page'!$A$42,ABRow,0))+INDEX(WestBCArray,MATCH($A56,WestBCColumn,0),MATCH('[1]Macro Page'!$A$42,WestBCRow,0))+[1]Other!D52</f>
        <v>#VALUE!</v>
      </c>
      <c r="I56" s="27" t="n">
        <f aca="false">INDEX([1]Mids!$A$7:$BH$271,MATCH($A56,[1]Mids!$A$7:$A$271,0),MATCH('[1]Macro Page'!$B$39,[1]Mids!$A$7:$XFD$7,0))</f>
        <v>0.115</v>
      </c>
      <c r="J56" s="28"/>
      <c r="K56" s="26" t="n">
        <f aca="false">IF(ISERROR(INDEX(WestBCArray,MATCH($A56,WestBCColumn,0),MATCH('[1]Macro Page'!$A$35,WestBCRow,0))),0,INDEX(WestBCArray,MATCH($A56,WestBCColumn,0),MATCH('[1]Macro Page'!$A$35,WestBCRow,0)))+IF(ISERROR(INDEX(ABArray,MATCH($A56,ABColumn,0),MATCH('[1]Macro Page'!$A$35,ABRow,0))),0,INDEX(ABArray,MATCH($A56,ABColumn,0),MATCH('[1]Macro Page'!$A$35,ABRow,0)))+[1]Other!E52</f>
        <v>0</v>
      </c>
      <c r="L56" s="27" t="n">
        <f aca="false">INDEX([1]Mids!$A$7:$BH$271,MATCH($A56,[1]Mids!$A$7:$A$271,0),MATCH('[1]Macro Page'!$B$35,[1]Mids!$A$7:$XFD$7,0))</f>
        <v>-0.24</v>
      </c>
      <c r="M56" s="28"/>
      <c r="N56" s="26" t="e">
        <f aca="false">INDEX(WestBCArray,MATCH($A56,WestBCColumn,0),MATCH('[1]Macro Page'!$A$24,WestBCRow,0))+INDEX(ABArray,MATCH($A56,ABColumn,0),MATCH('[1]Macro Page'!$A$24,ABRow,0))+INDEX(EDArray,MATCH($A56,EDColumn,0),MATCH('[1]Macro Page'!$A$24,EDRow,0))+[1]Other!F52+INDEX(PowerArray,MATCH($A56,POwerColumn,0),MATCH('[1]Macro Page'!$A$24,POwerRow,0))</f>
        <v>#VALUE!</v>
      </c>
      <c r="O56" s="27" t="n">
        <f aca="false">INDEX([1]Mids!$A$7:$BH$271,MATCH($A56,[1]Mids!$A$7:$A$271,0),MATCH('[1]Macro Page'!$B$25,[1]Mids!$A$7:$XFD$7,0))</f>
        <v>-0.34</v>
      </c>
      <c r="P56" s="28"/>
      <c r="Q56" s="26" t="n">
        <f aca="false">INDEX(ABArray,MATCH($A56,ABColumn,0),MATCH('[1]Macro Page'!$B$110,ABRow,0))+INDEX(EDArray,MATCH($A56,EDColumn,0),MATCH('[1]Macro Page'!$B$110,EDRow,0))</f>
        <v>11.71</v>
      </c>
      <c r="R56" s="26" t="n">
        <f aca="false">INDEX(ABArray,MATCH($A56,ABColumn,0),MATCH('[1]Macro Page'!$B$111,ABRow,0))+INDEX(EDArray,MATCH($A56,EDColumn,0),MATCH('[1]Macro Page'!$B$111,EDRow,0))</f>
        <v>7.71</v>
      </c>
      <c r="S56" s="26" t="n">
        <f aca="false">INDEX(ABArray,MATCH($A56,ABColumn,0),MATCH('[1]Macro Page'!$B$112,ABRow,0))</f>
        <v>-21.72</v>
      </c>
      <c r="T56" s="26" t="n">
        <f aca="false">INDEX(ABArray,MATCH($A56,ABColumn,0),MATCH('[1]Macro Page'!$B$113,ABRow,0))</f>
        <v>0</v>
      </c>
      <c r="U56" s="26" t="n">
        <f aca="false">INDEX(ABArray,MATCH($A56,ABColumn,0),MATCH('[1]Macro Page'!$B$114,ABRow,0))+INDEX(EDArray,MATCH($A56,EDColumn,0),MATCH('[1]Macro Page'!$B$114,EDRow,0))</f>
        <v>0</v>
      </c>
      <c r="V56" s="26" t="n">
        <f aca="false">INDEX(ABArray,MATCH($A56,ABColumn,0),MATCH('[1]Macro Page'!$B$115,ABRow,0))</f>
        <v>21.98</v>
      </c>
      <c r="W56" s="26" t="n">
        <f aca="false">INDEX(ABArray,MATCH($A56,ABColumn,0),MATCH('[1]Macro Page'!$B$116,ABRow,0))</f>
        <v>-23.64</v>
      </c>
      <c r="X56" s="26" t="n">
        <f aca="false">INDEX(ABArray,MATCH($A56,ABColumn,0),MATCH('[1]Macro Page'!$B$117,ABRow,0))</f>
        <v>127.71</v>
      </c>
      <c r="Y56" s="26" t="n">
        <f aca="false">INDEX(ABArray,MATCH($A56,ABColumn,0),MATCH('[1]Macro Page'!$B$109,ABRow,0))</f>
        <v>11.96</v>
      </c>
      <c r="Z56" s="26" t="n">
        <f aca="false">INDEX(ABArray,MATCH($A56,ABColumn,0),MATCH('[1]Macro Page'!$A$89,ABRow,0))+INDEX(EDArray,MATCH($A56,EDColumn,0),MATCH('[1]Macro Page'!$A$24,EDRow,0))+INDEX(ABArray,MATCH($A56,ABColumn,0),MATCH('[1]Macro Page'!$B$109,ABRow,0))</f>
        <v>13.43</v>
      </c>
      <c r="AA56" s="27" t="n">
        <f aca="false">INDEX([1]Mids!$A$7:$BH$271,MATCH($A56,[1]Mids!$A$7:$A$271,0),MATCH('[1]Macro Page'!$B$32,[1]Mids!$A$7:$XFD$7,0))</f>
        <v>0.07</v>
      </c>
      <c r="AB56" s="28"/>
      <c r="AC56" s="26" t="n">
        <f aca="false">INDEX(ABArray,MATCH($A56,ABColumn,0),MATCH('[1]Macro Page'!$A$74,ABRow,0))</f>
        <v>0</v>
      </c>
      <c r="AD56" s="27" t="n">
        <f aca="false">INDEX([1]Mids!$A$7:$BH$271,MATCH($A56,[1]Mids!$A$7:$A$271,0),MATCH('[1]Macro Page'!$B$42,[1]Mids!$A$7:$XFD$7,0))</f>
        <v>-0.005</v>
      </c>
      <c r="AE56" s="28"/>
      <c r="AF56" s="26" t="n">
        <f aca="false">[1]Other!H52</f>
        <v>0</v>
      </c>
      <c r="AG56" s="27" t="n">
        <f aca="false">INDEX([1]Mids!$A$7:$BH$271,MATCH($A56,[1]Mids!$A$7:$A$271,0),MATCH('[1]Macro Page'!$B$28,[1]Mids!$A$7:$XFD$7,0))</f>
        <v>0.175</v>
      </c>
      <c r="AH56" s="28"/>
      <c r="AI56" s="26" t="n">
        <f aca="false">[1]Other!G52</f>
        <v>0</v>
      </c>
      <c r="AJ56" s="27" t="n">
        <f aca="false">INDEX([1]Mids!$A$7:$BH$271,MATCH($A56,[1]Mids!$A$7:$A$271,0),MATCH('[1]Macro Page'!$B$63,[1]Mids!$A$7:$XFD$7,0))</f>
        <v>1.6</v>
      </c>
      <c r="AK56" s="28"/>
      <c r="AL56" s="26" t="n">
        <f aca="false">[1]Other!K52</f>
        <v>0</v>
      </c>
      <c r="AM56" s="27"/>
      <c r="AN56" s="28"/>
      <c r="AO56" s="26" t="e">
        <f aca="false">INDEX(WestBCArray,MATCH($A56,WestBCColumn,0),MATCH('[1]Macro Page'!$B$73,WestBCRow,0))+INDEX(ABArray,MATCH($A56,ABColumn,0),MATCH('[1]Macro Page'!$B$73,ABRow,0))+[1]Other!I52</f>
        <v>#VALUE!</v>
      </c>
      <c r="AP56" s="27" t="n">
        <f aca="false">INDEX([1]Mids!$A$7:$BH$271,MATCH($A56,[1]Mids!$A$7:$A$271,0),MATCH('[1]Macro Page'!$B$27,[1]Mids!$A$7:$XFD$7,0))</f>
        <v>-0.18</v>
      </c>
      <c r="AQ56" s="28"/>
      <c r="AR56" s="29"/>
      <c r="AS56" s="26" t="e">
        <f aca="false">INDEX(WestBCArray,MATCH($A56,WestBCColumn,0),MATCH('[1]Macro Page'!$A$40,WestBCRow,0))+INDEX(ABArray,MATCH($A56,ABColumn,0),MATCH('[1]Macro Page'!$A$40,ABRow,0))+INDEX(EDArray,MATCH($A56,EDColumn,0),MATCH('[1]Macro Page'!$A$40,EDRow,0))+INDEX(PowerArray,MATCH($A56,POwerColumn,0),MATCH('[1]Macro Page'!$A$40,POwerRow,0))</f>
        <v>#VALUE!</v>
      </c>
      <c r="AT56" s="27" t="n">
        <f aca="false">INDEX([1]Mids!$A$7:$BH$271,MATCH($A56,[1]Mids!$A$7:$A$271,0),MATCH('[1]Macro Page'!$B$24,[1]Mids!$A$7:$XFD$7,0))</f>
        <v>3.415</v>
      </c>
      <c r="AU56" s="28"/>
      <c r="AV56" s="30" t="n">
        <f aca="false">INDEX(ABIndexArray,MATCH($A56,ABIndexColumn,0),MATCH('[1]Macro Page'!$A$90,ABIndexRow,0))+IF(ISERROR(INDEX(WestBCIndexArray,MATCH($A56,WestBCIndexColumn,0),MATCH('[1]Macro Page'!$A$90,WestBCIndexRow,0))),0,INDEX(WestBCIndexArray,MATCH($A56,WestBCIndexColumn,0),MATCH('[1]Macro Page'!$A$90,WestBCIndexRow,0)))+IF(ISERROR(VLOOKUP($A56,'[1]Op Index'!$A$15:$B$26,2,FALSE())),0,VLOOKUP($A56,'[1]Op Index'!$A$15:$B$26,2,FALSE()))+INDEX(EDIdxArray,MATCH($A56,EDIdxColumn,0),MATCH('[1]Macro Page'!$A$90,EDIdxRow,0))</f>
        <v>-98.61</v>
      </c>
      <c r="AW56" s="30" t="n">
        <f aca="false">INDEX(ABIndexArray,MATCH($A56,ABIndexColumn,0),MATCH('[1]Macro Page'!$A$91,ABIndexRow,0))+INDEX(EDIdxArray,MATCH($A56,EDIdxColumn,0),MATCH('[1]Macro Page'!$A$91,EDIdxRow,0))</f>
        <v>28.6</v>
      </c>
      <c r="AX56" s="30" t="n">
        <f aca="false">IF(ISERROR(INDEX(WestBCIndexArray,MATCH($A56,WestBCIndexColumn,0),MATCH('[1]Macro Page'!$A$72,WestBCIndexRow,0))),0,INDEX(WestBCIndexArray,MATCH($A56,WestBCIndexColumn,0),MATCH('[1]Macro Page'!$A$72,WestBCIndexRow,0)))+INDEX(ABIndexArray,MATCH($A56,ABIndexColumn,0),MATCH('[1]Macro Page'!$A$34,ABIndexRow,0))</f>
        <v>23.64</v>
      </c>
      <c r="AY56" s="30" t="n">
        <f aca="false">IF(ISERROR(INDEX(WestBCIndexArray,MATCH($A56,WestBCIndexColumn,0),MATCH('[1]Macro Page'!$A$81,WestBCIndexRow,0))),0,INDEX(WestBCIndexArray,MATCH($A56,WestBCIndexColumn,0),MATCH('[1]Macro Page'!$A$81,WestBCIndexRow,0)))</f>
        <v>0</v>
      </c>
      <c r="BA56" s="31"/>
      <c r="BB56" s="32" t="n">
        <v>38749</v>
      </c>
      <c r="BC56" s="30" t="n">
        <f aca="false">INDEX(ABArray,MATCH($A56,ABColumn,0),MATCH('[1]Macro Page'!$A$48,ABRow,0))</f>
        <v>-116.71</v>
      </c>
      <c r="BD56" s="30" t="n">
        <f aca="false">INDEX(ABArray,MATCH($A56,ABColumn,0),MATCH('[1]Macro Page'!$A$49,ABRow,0))</f>
        <v>2.26</v>
      </c>
      <c r="BE56" s="30" t="n">
        <f aca="false">INDEX(ABArray,MATCH($A56,ABColumn,0),MATCH('[1]Macro Page'!$A$51,ABRow,0))</f>
        <v>-62.92</v>
      </c>
      <c r="BF56" s="30" t="n">
        <f aca="false">SUM(BC56:BE56)</f>
        <v>-177.37</v>
      </c>
      <c r="BG56" s="29"/>
      <c r="BH56" s="30" t="n">
        <f aca="false">INDEX(ABArray,MATCH($A56,ABColumn,0),MATCH('[1]Macro Page'!$A$47,ABRow,0))</f>
        <v>-118.59</v>
      </c>
      <c r="BI56" s="30" t="e">
        <f aca="false">INDEX(ABArray,MATCH($A56,ABColumn,0),MATCH('[1]Macro Page'!$A$56,ABRow,0))</f>
        <v>#N/A</v>
      </c>
      <c r="BJ56" s="30" t="n">
        <f aca="false">INDEX(ABArray,MATCH($A56,ABColumn,0),MATCH('[1]Macro Page'!$A$58,ABRow,0))</f>
        <v>-25.86</v>
      </c>
      <c r="BK56" s="30" t="n">
        <f aca="false">INDEX(ABArray,MATCH($A56,ABColumn,0),MATCH('[1]Macro Page'!$A$59,ABRow,0))</f>
        <v>-3.55</v>
      </c>
      <c r="BL56" s="30" t="n">
        <f aca="false">INDEX(ABArray,MATCH($A56,ABColumn,0),MATCH('[1]Macro Page'!$A$55,ABRow,0))</f>
        <v>16.69</v>
      </c>
      <c r="BM56" s="30" t="n">
        <f aca="false">INDEX(ABArray,MATCH($A56,ABColumn,0),MATCH('[1]Macro Page'!$A$53,ABRow,0))</f>
        <v>-55.73</v>
      </c>
    </row>
    <row r="57" customFormat="false" ht="12.75" hidden="false" customHeight="false" outlineLevel="0" collapsed="false">
      <c r="A57" s="49" t="n">
        <v>38777</v>
      </c>
      <c r="B57" s="26" t="e">
        <f aca="false">INDEX(WestBCArray,MATCH($A57,WestBCColumn,0),MATCH('[1]Macro Page'!$A$34,WestBCRow,0))+INDEX(ABArray,MATCH($A57,ABColumn,0),MATCH('[1]Macro Page'!$A$34,ABRow,0))+[1]Other!B53</f>
        <v>#VALUE!</v>
      </c>
      <c r="C57" s="27" t="n">
        <f aca="false">INDEX([1]Mids!$A$7:$BH$271,MATCH($A57,[1]Mids!$A$7:$A$271,0),MATCH('[1]Macro Page'!$B$37,[1]Mids!$A$7:$XFD$7,0))</f>
        <v>0.068</v>
      </c>
      <c r="D57" s="28"/>
      <c r="E57" s="26" t="e">
        <f aca="false">INDEX(WestBCArray,MATCH($A57,WestBCColumn,0),MATCH('[1]Macro Page'!$A$88,WestBCRow,0))+INDEX(ABArray,MATCH($A57,ABColumn,0),MATCH('[1]Macro Page'!$A$88,ABRow,0))+[1]Other!C53</f>
        <v>#VALUE!</v>
      </c>
      <c r="F57" s="27" t="n">
        <f aca="false">INDEX([1]Mids!$A$7:$BH$271,MATCH($A57,[1]Mids!$A$7:$A$271,0),MATCH('[1]Macro Page'!$B$36,[1]Mids!$A$7:$XFD$7,0))</f>
        <v>0.1</v>
      </c>
      <c r="G57" s="28"/>
      <c r="H57" s="26" t="e">
        <f aca="false">INDEX(ABArray,MATCH($A57,ABColumn,0),MATCH('[1]Macro Page'!$A$42,ABRow,0))+INDEX(WestBCArray,MATCH($A57,WestBCColumn,0),MATCH('[1]Macro Page'!$A$42,WestBCRow,0))+[1]Other!D53</f>
        <v>#VALUE!</v>
      </c>
      <c r="I57" s="27" t="n">
        <f aca="false">INDEX([1]Mids!$A$7:$BH$271,MATCH($A57,[1]Mids!$A$7:$A$271,0),MATCH('[1]Macro Page'!$B$39,[1]Mids!$A$7:$XFD$7,0))</f>
        <v>0.115</v>
      </c>
      <c r="J57" s="28"/>
      <c r="K57" s="26" t="n">
        <f aca="false">IF(ISERROR(INDEX(WestBCArray,MATCH($A57,WestBCColumn,0),MATCH('[1]Macro Page'!$A$35,WestBCRow,0))),0,INDEX(WestBCArray,MATCH($A57,WestBCColumn,0),MATCH('[1]Macro Page'!$A$35,WestBCRow,0)))+IF(ISERROR(INDEX(ABArray,MATCH($A57,ABColumn,0),MATCH('[1]Macro Page'!$A$35,ABRow,0))),0,INDEX(ABArray,MATCH($A57,ABColumn,0),MATCH('[1]Macro Page'!$A$35,ABRow,0)))+[1]Other!E53</f>
        <v>0</v>
      </c>
      <c r="L57" s="27" t="n">
        <f aca="false">INDEX([1]Mids!$A$7:$BH$271,MATCH($A57,[1]Mids!$A$7:$A$271,0),MATCH('[1]Macro Page'!$B$35,[1]Mids!$A$7:$XFD$7,0))</f>
        <v>-0.24</v>
      </c>
      <c r="M57" s="28"/>
      <c r="N57" s="26" t="e">
        <f aca="false">INDEX(WestBCArray,MATCH($A57,WestBCColumn,0),MATCH('[1]Macro Page'!$A$24,WestBCRow,0))+INDEX(ABArray,MATCH($A57,ABColumn,0),MATCH('[1]Macro Page'!$A$24,ABRow,0))+INDEX(EDArray,MATCH($A57,EDColumn,0),MATCH('[1]Macro Page'!$A$24,EDRow,0))+[1]Other!F53+INDEX(PowerArray,MATCH($A57,POwerColumn,0),MATCH('[1]Macro Page'!$A$24,POwerRow,0))</f>
        <v>#VALUE!</v>
      </c>
      <c r="O57" s="27" t="n">
        <f aca="false">INDEX([1]Mids!$A$7:$BH$271,MATCH($A57,[1]Mids!$A$7:$A$271,0),MATCH('[1]Macro Page'!$B$25,[1]Mids!$A$7:$XFD$7,0))</f>
        <v>-0.34</v>
      </c>
      <c r="P57" s="28"/>
      <c r="Q57" s="26" t="n">
        <f aca="false">INDEX(ABArray,MATCH($A57,ABColumn,0),MATCH('[1]Macro Page'!$B$110,ABRow,0))+INDEX(EDArray,MATCH($A57,EDColumn,0),MATCH('[1]Macro Page'!$B$110,EDRow,0))</f>
        <v>12.9</v>
      </c>
      <c r="R57" s="26" t="n">
        <f aca="false">INDEX(ABArray,MATCH($A57,ABColumn,0),MATCH('[1]Macro Page'!$B$111,ABRow,0))+INDEX(EDArray,MATCH($A57,EDColumn,0),MATCH('[1]Macro Page'!$B$111,EDRow,0))</f>
        <v>8.49</v>
      </c>
      <c r="S57" s="26" t="n">
        <f aca="false">INDEX(ABArray,MATCH($A57,ABColumn,0),MATCH('[1]Macro Page'!$B$112,ABRow,0))</f>
        <v>-23.93</v>
      </c>
      <c r="T57" s="26" t="n">
        <f aca="false">INDEX(ABArray,MATCH($A57,ABColumn,0),MATCH('[1]Macro Page'!$B$113,ABRow,0))</f>
        <v>0</v>
      </c>
      <c r="U57" s="26" t="n">
        <f aca="false">INDEX(ABArray,MATCH($A57,ABColumn,0),MATCH('[1]Macro Page'!$B$114,ABRow,0))+INDEX(EDArray,MATCH($A57,EDColumn,0),MATCH('[1]Macro Page'!$B$114,EDRow,0))</f>
        <v>0</v>
      </c>
      <c r="V57" s="26" t="n">
        <f aca="false">INDEX(ABArray,MATCH($A57,ABColumn,0),MATCH('[1]Macro Page'!$B$115,ABRow,0))</f>
        <v>24.22</v>
      </c>
      <c r="W57" s="26" t="n">
        <f aca="false">INDEX(ABArray,MATCH($A57,ABColumn,0),MATCH('[1]Macro Page'!$B$116,ABRow,0))</f>
        <v>-26.05</v>
      </c>
      <c r="X57" s="26" t="n">
        <f aca="false">INDEX(ABArray,MATCH($A57,ABColumn,0),MATCH('[1]Macro Page'!$B$117,ABRow,0))</f>
        <v>140.74</v>
      </c>
      <c r="Y57" s="26" t="n">
        <f aca="false">INDEX(ABArray,MATCH($A57,ABColumn,0),MATCH('[1]Macro Page'!$B$109,ABRow,0))</f>
        <v>13.18</v>
      </c>
      <c r="Z57" s="26" t="n">
        <f aca="false">INDEX(ABArray,MATCH($A57,ABColumn,0),MATCH('[1]Macro Page'!$A$89,ABRow,0))+INDEX(EDArray,MATCH($A57,EDColumn,0),MATCH('[1]Macro Page'!$A$24,EDRow,0))+INDEX(ABArray,MATCH($A57,ABColumn,0),MATCH('[1]Macro Page'!$B$109,ABRow,0))</f>
        <v>15.02</v>
      </c>
      <c r="AA57" s="27" t="n">
        <f aca="false">INDEX([1]Mids!$A$7:$BH$271,MATCH($A57,[1]Mids!$A$7:$A$271,0),MATCH('[1]Macro Page'!$B$32,[1]Mids!$A$7:$XFD$7,0))</f>
        <v>0.07</v>
      </c>
      <c r="AB57" s="28"/>
      <c r="AC57" s="26" t="n">
        <f aca="false">INDEX(ABArray,MATCH($A57,ABColumn,0),MATCH('[1]Macro Page'!$A$74,ABRow,0))</f>
        <v>0</v>
      </c>
      <c r="AD57" s="27" t="n">
        <f aca="false">INDEX([1]Mids!$A$7:$BH$271,MATCH($A57,[1]Mids!$A$7:$A$271,0),MATCH('[1]Macro Page'!$B$42,[1]Mids!$A$7:$XFD$7,0))</f>
        <v>-0.005</v>
      </c>
      <c r="AE57" s="28"/>
      <c r="AF57" s="26" t="n">
        <f aca="false">[1]Other!H53</f>
        <v>0</v>
      </c>
      <c r="AG57" s="27" t="n">
        <f aca="false">INDEX([1]Mids!$A$7:$BH$271,MATCH($A57,[1]Mids!$A$7:$A$271,0),MATCH('[1]Macro Page'!$B$28,[1]Mids!$A$7:$XFD$7,0))</f>
        <v>0.175</v>
      </c>
      <c r="AH57" s="28"/>
      <c r="AI57" s="26" t="n">
        <f aca="false">[1]Other!G53</f>
        <v>0</v>
      </c>
      <c r="AJ57" s="27" t="n">
        <f aca="false">INDEX([1]Mids!$A$7:$BH$271,MATCH($A57,[1]Mids!$A$7:$A$271,0),MATCH('[1]Macro Page'!$B$63,[1]Mids!$A$7:$XFD$7,0))</f>
        <v>0.64</v>
      </c>
      <c r="AK57" s="28"/>
      <c r="AL57" s="26" t="n">
        <f aca="false">[1]Other!K53</f>
        <v>0</v>
      </c>
      <c r="AM57" s="27"/>
      <c r="AN57" s="28"/>
      <c r="AO57" s="26" t="e">
        <f aca="false">INDEX(WestBCArray,MATCH($A57,WestBCColumn,0),MATCH('[1]Macro Page'!$B$73,WestBCRow,0))+INDEX(ABArray,MATCH($A57,ABColumn,0),MATCH('[1]Macro Page'!$B$73,ABRow,0))+[1]Other!I53</f>
        <v>#VALUE!</v>
      </c>
      <c r="AP57" s="27" t="n">
        <f aca="false">INDEX([1]Mids!$A$7:$BH$271,MATCH($A57,[1]Mids!$A$7:$A$271,0),MATCH('[1]Macro Page'!$B$27,[1]Mids!$A$7:$XFD$7,0))</f>
        <v>-0.18</v>
      </c>
      <c r="AQ57" s="28"/>
      <c r="AR57" s="29"/>
      <c r="AS57" s="26" t="e">
        <f aca="false">INDEX(WestBCArray,MATCH($A57,WestBCColumn,0),MATCH('[1]Macro Page'!$A$40,WestBCRow,0))+INDEX(ABArray,MATCH($A57,ABColumn,0),MATCH('[1]Macro Page'!$A$40,ABRow,0))+INDEX(EDArray,MATCH($A57,EDColumn,0),MATCH('[1]Macro Page'!$A$40,EDRow,0))+INDEX(PowerArray,MATCH($A57,POwerColumn,0),MATCH('[1]Macro Page'!$A$40,POwerRow,0))</f>
        <v>#VALUE!</v>
      </c>
      <c r="AT57" s="27" t="n">
        <f aca="false">INDEX([1]Mids!$A$7:$BH$271,MATCH($A57,[1]Mids!$A$7:$A$271,0),MATCH('[1]Macro Page'!$B$24,[1]Mids!$A$7:$XFD$7,0))</f>
        <v>3.315</v>
      </c>
      <c r="AU57" s="28"/>
      <c r="AV57" s="34" t="n">
        <f aca="false">INDEX(ABIndexArray,MATCH($A57,ABIndexColumn,0),MATCH('[1]Macro Page'!$A$90,ABIndexRow,0))+IF(ISERROR(INDEX(WestBCIndexArray,MATCH($A57,WestBCIndexColumn,0),MATCH('[1]Macro Page'!$A$90,WestBCIndexRow,0))),0,INDEX(WestBCIndexArray,MATCH($A57,WestBCIndexColumn,0),MATCH('[1]Macro Page'!$A$90,WestBCIndexRow,0)))+IF(ISERROR(VLOOKUP($A57,'[1]Op Index'!$A$15:$B$26,2,FALSE())),0,VLOOKUP($A57,'[1]Op Index'!$A$15:$B$26,2,FALSE()))+INDEX(EDIdxArray,MATCH($A57,EDIdxColumn,0),MATCH('[1]Macro Page'!$A$90,EDIdxRow,0))</f>
        <v>-108.45</v>
      </c>
      <c r="AW57" s="34" t="n">
        <f aca="false">INDEX(ABIndexArray,MATCH($A57,ABIndexColumn,0),MATCH('[1]Macro Page'!$A$91,ABIndexRow,0))+INDEX(EDIdxArray,MATCH($A57,EDIdxColumn,0),MATCH('[1]Macro Page'!$A$91,EDIdxRow,0))</f>
        <v>31.52</v>
      </c>
      <c r="AX57" s="34" t="n">
        <f aca="false">IF(ISERROR(INDEX(WestBCIndexArray,MATCH($A57,WestBCIndexColumn,0),MATCH('[1]Macro Page'!$A$72,WestBCIndexRow,0))),0,INDEX(WestBCIndexArray,MATCH($A57,WestBCIndexColumn,0),MATCH('[1]Macro Page'!$A$72,WestBCIndexRow,0)))+INDEX(ABIndexArray,MATCH($A57,ABIndexColumn,0),MATCH('[1]Macro Page'!$A$34,ABIndexRow,0))</f>
        <v>26.05</v>
      </c>
      <c r="AY57" s="34" t="n">
        <f aca="false">IF(ISERROR(INDEX(WestBCIndexArray,MATCH($A57,WestBCIndexColumn,0),MATCH('[1]Macro Page'!$A$81,WestBCIndexRow,0))),0,INDEX(WestBCIndexArray,MATCH($A57,WestBCIndexColumn,0),MATCH('[1]Macro Page'!$A$81,WestBCIndexRow,0)))</f>
        <v>0</v>
      </c>
      <c r="BA57" s="31"/>
      <c r="BB57" s="35" t="n">
        <v>38777</v>
      </c>
      <c r="BC57" s="34" t="n">
        <f aca="false">INDEX(ABArray,MATCH($A57,ABColumn,0),MATCH('[1]Macro Page'!$A$48,ABRow,0))</f>
        <v>-128.62</v>
      </c>
      <c r="BD57" s="34" t="n">
        <f aca="false">INDEX(ABArray,MATCH($A57,ABColumn,0),MATCH('[1]Macro Page'!$A$49,ABRow,0))</f>
        <v>2.49</v>
      </c>
      <c r="BE57" s="34" t="n">
        <f aca="false">INDEX(ABArray,MATCH($A57,ABColumn,0),MATCH('[1]Macro Page'!$A$51,ABRow,0))</f>
        <v>-69.35</v>
      </c>
      <c r="BF57" s="34" t="n">
        <f aca="false">SUM(BC57:BE57)</f>
        <v>-195.48</v>
      </c>
      <c r="BG57" s="29"/>
      <c r="BH57" s="34" t="n">
        <f aca="false">INDEX(ABArray,MATCH($A57,ABColumn,0),MATCH('[1]Macro Page'!$A$47,ABRow,0))</f>
        <v>-130.69</v>
      </c>
      <c r="BI57" s="34" t="e">
        <f aca="false">INDEX(ABArray,MATCH($A57,ABColumn,0),MATCH('[1]Macro Page'!$A$56,ABRow,0))</f>
        <v>#N/A</v>
      </c>
      <c r="BJ57" s="34" t="n">
        <f aca="false">INDEX(ABArray,MATCH($A57,ABColumn,0),MATCH('[1]Macro Page'!$A$58,ABRow,0))</f>
        <v>-28.5</v>
      </c>
      <c r="BK57" s="34" t="n">
        <f aca="false">INDEX(ABArray,MATCH($A57,ABColumn,0),MATCH('[1]Macro Page'!$A$59,ABRow,0))</f>
        <v>-3.91</v>
      </c>
      <c r="BL57" s="34" t="n">
        <f aca="false">INDEX(ABArray,MATCH($A57,ABColumn,0),MATCH('[1]Macro Page'!$A$55,ABRow,0))</f>
        <v>18.4</v>
      </c>
      <c r="BM57" s="34" t="n">
        <f aca="false">INDEX(ABArray,MATCH($A57,ABColumn,0),MATCH('[1]Macro Page'!$A$53,ABRow,0))</f>
        <v>-61.42</v>
      </c>
    </row>
    <row r="58" customFormat="false" ht="12.75" hidden="false" customHeight="false" outlineLevel="0" collapsed="false">
      <c r="A58" s="46" t="n">
        <v>38808</v>
      </c>
      <c r="B58" s="37" t="e">
        <f aca="false">INDEX(WestBCArray,MATCH($A58,WestBCColumn,0),MATCH('[1]Macro Page'!$A$34,WestBCRow,0))+INDEX(ABArray,MATCH($A58,ABColumn,0),MATCH('[1]Macro Page'!$A$34,ABRow,0))+[1]Other!B54</f>
        <v>#VALUE!</v>
      </c>
      <c r="C58" s="38" t="n">
        <f aca="false">INDEX([1]Mids!$A$7:$BH$271,MATCH($A58,[1]Mids!$A$7:$A$271,0),MATCH('[1]Macro Page'!$B$37,[1]Mids!$A$7:$XFD$7,0))</f>
        <v>-0.25</v>
      </c>
      <c r="D58" s="39"/>
      <c r="E58" s="37" t="e">
        <f aca="false">INDEX(WestBCArray,MATCH($A58,WestBCColumn,0),MATCH('[1]Macro Page'!$A$88,WestBCRow,0))+INDEX(ABArray,MATCH($A58,ABColumn,0),MATCH('[1]Macro Page'!$A$88,ABRow,0))+[1]Other!C54</f>
        <v>#VALUE!</v>
      </c>
      <c r="F58" s="38" t="n">
        <f aca="false">INDEX([1]Mids!$A$7:$BH$271,MATCH($A58,[1]Mids!$A$7:$A$271,0),MATCH('[1]Macro Page'!$B$36,[1]Mids!$A$7:$XFD$7,0))</f>
        <v>0.05</v>
      </c>
      <c r="G58" s="39"/>
      <c r="H58" s="37" t="e">
        <f aca="false">INDEX(ABArray,MATCH($A58,ABColumn,0),MATCH('[1]Macro Page'!$A$42,ABRow,0))+INDEX(WestBCArray,MATCH($A58,WestBCColumn,0),MATCH('[1]Macro Page'!$A$42,WestBCRow,0))+[1]Other!D54</f>
        <v>#VALUE!</v>
      </c>
      <c r="I58" s="38" t="n">
        <f aca="false">INDEX([1]Mids!$A$7:$BH$271,MATCH($A58,[1]Mids!$A$7:$A$271,0),MATCH('[1]Macro Page'!$B$39,[1]Mids!$A$7:$XFD$7,0))</f>
        <v>0.13</v>
      </c>
      <c r="J58" s="39"/>
      <c r="K58" s="37" t="n">
        <f aca="false">IF(ISERROR(INDEX(WestBCArray,MATCH($A58,WestBCColumn,0),MATCH('[1]Macro Page'!$A$35,WestBCRow,0))),0,INDEX(WestBCArray,MATCH($A58,WestBCColumn,0),MATCH('[1]Macro Page'!$A$35,WestBCRow,0)))+IF(ISERROR(INDEX(ABArray,MATCH($A58,ABColumn,0),MATCH('[1]Macro Page'!$A$35,ABRow,0))),0,INDEX(ABArray,MATCH($A58,ABColumn,0),MATCH('[1]Macro Page'!$A$35,ABRow,0)))+[1]Other!E54</f>
        <v>0</v>
      </c>
      <c r="L58" s="38" t="n">
        <f aca="false">INDEX([1]Mids!$A$7:$BH$271,MATCH($A58,[1]Mids!$A$7:$A$271,0),MATCH('[1]Macro Page'!$B$35,[1]Mids!$A$7:$XFD$7,0))</f>
        <v>-0.34</v>
      </c>
      <c r="M58" s="39"/>
      <c r="N58" s="37" t="e">
        <f aca="false">INDEX(WestBCArray,MATCH($A58,WestBCColumn,0),MATCH('[1]Macro Page'!$A$24,WestBCRow,0))+INDEX(ABArray,MATCH($A58,ABColumn,0),MATCH('[1]Macro Page'!$A$24,ABRow,0))+INDEX(EDArray,MATCH($A58,EDColumn,0),MATCH('[1]Macro Page'!$A$24,EDRow,0))+[1]Other!F54+INDEX(PowerArray,MATCH($A58,POwerColumn,0),MATCH('[1]Macro Page'!$A$24,POwerRow,0))</f>
        <v>#VALUE!</v>
      </c>
      <c r="O58" s="38" t="n">
        <f aca="false">INDEX([1]Mids!$A$7:$BH$271,MATCH($A58,[1]Mids!$A$7:$A$271,0),MATCH('[1]Macro Page'!$B$25,[1]Mids!$A$7:$XFD$7,0))</f>
        <v>-0.37</v>
      </c>
      <c r="P58" s="39"/>
      <c r="Q58" s="37" t="n">
        <f aca="false">INDEX(ABArray,MATCH($A58,ABColumn,0),MATCH('[1]Macro Page'!$B$110,ABRow,0))+INDEX(EDArray,MATCH($A58,EDColumn,0),MATCH('[1]Macro Page'!$B$110,EDRow,0))</f>
        <v>12.42</v>
      </c>
      <c r="R58" s="37" t="n">
        <f aca="false">INDEX(ABArray,MATCH($A58,ABColumn,0),MATCH('[1]Macro Page'!$B$111,ABRow,0))+INDEX(EDArray,MATCH($A58,EDColumn,0),MATCH('[1]Macro Page'!$B$111,EDRow,0))</f>
        <v>8.18</v>
      </c>
      <c r="S58" s="37" t="n">
        <f aca="false">INDEX(ABArray,MATCH($A58,ABColumn,0),MATCH('[1]Macro Page'!$B$112,ABRow,0))</f>
        <v>-23.04</v>
      </c>
      <c r="T58" s="37" t="n">
        <f aca="false">INDEX(ABArray,MATCH($A58,ABColumn,0),MATCH('[1]Macro Page'!$B$113,ABRow,0))</f>
        <v>0</v>
      </c>
      <c r="U58" s="37" t="n">
        <f aca="false">INDEX(ABArray,MATCH($A58,ABColumn,0),MATCH('[1]Macro Page'!$B$114,ABRow,0))+INDEX(EDArray,MATCH($A58,EDColumn,0),MATCH('[1]Macro Page'!$B$114,EDRow,0))</f>
        <v>0</v>
      </c>
      <c r="V58" s="37" t="n">
        <f aca="false">INDEX(ABArray,MATCH($A58,ABColumn,0),MATCH('[1]Macro Page'!$B$115,ABRow,0))</f>
        <v>23.32</v>
      </c>
      <c r="W58" s="37" t="n">
        <f aca="false">INDEX(ABArray,MATCH($A58,ABColumn,0),MATCH('[1]Macro Page'!$B$116,ABRow,0))</f>
        <v>-25.08</v>
      </c>
      <c r="X58" s="37" t="n">
        <f aca="false">INDEX(ABArray,MATCH($A58,ABColumn,0),MATCH('[1]Macro Page'!$B$117,ABRow,0))</f>
        <v>135.5</v>
      </c>
      <c r="Y58" s="37" t="n">
        <f aca="false">INDEX(ABArray,MATCH($A58,ABColumn,0),MATCH('[1]Macro Page'!$B$109,ABRow,0))</f>
        <v>12.69</v>
      </c>
      <c r="Z58" s="37" t="n">
        <f aca="false">INDEX(ABArray,MATCH($A58,ABColumn,0),MATCH('[1]Macro Page'!$A$89,ABRow,0))+INDEX(EDArray,MATCH($A58,EDColumn,0),MATCH('[1]Macro Page'!$A$24,EDRow,0))+INDEX(ABArray,MATCH($A58,ABColumn,0),MATCH('[1]Macro Page'!$B$109,ABRow,0))</f>
        <v>14.76</v>
      </c>
      <c r="AA58" s="38" t="n">
        <f aca="false">INDEX([1]Mids!$A$7:$BH$271,MATCH($A58,[1]Mids!$A$7:$A$271,0),MATCH('[1]Macro Page'!$B$32,[1]Mids!$A$7:$XFD$7,0))</f>
        <v>0.07</v>
      </c>
      <c r="AB58" s="39"/>
      <c r="AC58" s="37" t="n">
        <f aca="false">INDEX(ABArray,MATCH($A58,ABColumn,0),MATCH('[1]Macro Page'!$A$74,ABRow,0))</f>
        <v>0</v>
      </c>
      <c r="AD58" s="38" t="n">
        <f aca="false">INDEX([1]Mids!$A$7:$BH$271,MATCH($A58,[1]Mids!$A$7:$A$271,0),MATCH('[1]Macro Page'!$B$42,[1]Mids!$A$7:$XFD$7,0))</f>
        <v>-0.1025</v>
      </c>
      <c r="AE58" s="39"/>
      <c r="AF58" s="37" t="n">
        <f aca="false">[1]Other!H54</f>
        <v>0</v>
      </c>
      <c r="AG58" s="38" t="n">
        <f aca="false">INDEX([1]Mids!$A$7:$BH$271,MATCH($A58,[1]Mids!$A$7:$A$271,0),MATCH('[1]Macro Page'!$B$28,[1]Mids!$A$7:$XFD$7,0))</f>
        <v>0.1325</v>
      </c>
      <c r="AH58" s="39"/>
      <c r="AI58" s="37" t="n">
        <f aca="false">[1]Other!G54</f>
        <v>0</v>
      </c>
      <c r="AJ58" s="38" t="n">
        <f aca="false">INDEX([1]Mids!$A$7:$BH$271,MATCH($A58,[1]Mids!$A$7:$A$271,0),MATCH('[1]Macro Page'!$B$63,[1]Mids!$A$7:$XFD$7,0))</f>
        <v>0.3225</v>
      </c>
      <c r="AK58" s="39"/>
      <c r="AL58" s="37" t="n">
        <f aca="false">[1]Other!K54</f>
        <v>0</v>
      </c>
      <c r="AM58" s="38"/>
      <c r="AN58" s="39"/>
      <c r="AO58" s="37" t="e">
        <f aca="false">INDEX(WestBCArray,MATCH($A58,WestBCColumn,0),MATCH('[1]Macro Page'!$B$73,WestBCRow,0))+INDEX(ABArray,MATCH($A58,ABColumn,0),MATCH('[1]Macro Page'!$B$73,ABRow,0))+[1]Other!I54</f>
        <v>#VALUE!</v>
      </c>
      <c r="AP58" s="38" t="n">
        <f aca="false">INDEX([1]Mids!$A$7:$BH$271,MATCH($A58,[1]Mids!$A$7:$A$271,0),MATCH('[1]Macro Page'!$B$27,[1]Mids!$A$7:$XFD$7,0))</f>
        <v>-0.303073558085024</v>
      </c>
      <c r="AQ58" s="39"/>
      <c r="AR58" s="29"/>
      <c r="AS58" s="37" t="e">
        <f aca="false">INDEX(WestBCArray,MATCH($A58,WestBCColumn,0),MATCH('[1]Macro Page'!$A$40,WestBCRow,0))+INDEX(ABArray,MATCH($A58,ABColumn,0),MATCH('[1]Macro Page'!$A$40,ABRow,0))+INDEX(EDArray,MATCH($A58,EDColumn,0),MATCH('[1]Macro Page'!$A$40,EDRow,0))+INDEX(PowerArray,MATCH($A58,POwerColumn,0),MATCH('[1]Macro Page'!$A$40,POwerRow,0))</f>
        <v>#VALUE!</v>
      </c>
      <c r="AT58" s="38" t="n">
        <f aca="false">INDEX([1]Mids!$A$7:$BH$271,MATCH($A58,[1]Mids!$A$7:$A$271,0),MATCH('[1]Macro Page'!$B$24,[1]Mids!$A$7:$XFD$7,0))</f>
        <v>3.145</v>
      </c>
      <c r="AU58" s="39"/>
      <c r="AV58" s="40" t="n">
        <f aca="false">INDEX(ABIndexArray,MATCH($A58,ABIndexColumn,0),MATCH('[1]Macro Page'!$A$90,ABIndexRow,0))+IF(ISERROR(INDEX(WestBCIndexArray,MATCH($A58,WestBCIndexColumn,0),MATCH('[1]Macro Page'!$A$90,WestBCIndexRow,0))),0,INDEX(WestBCIndexArray,MATCH($A58,WestBCIndexColumn,0),MATCH('[1]Macro Page'!$A$90,WestBCIndexRow,0)))+IF(ISERROR(VLOOKUP($A58,'[1]Op Index'!$A$15:$B$26,2,FALSE())),0,VLOOKUP($A58,'[1]Op Index'!$A$15:$B$26,2,FALSE()))+INDEX(EDIdxArray,MATCH($A58,EDIdxColumn,0),MATCH('[1]Macro Page'!$A$90,EDIdxRow,0))</f>
        <v>-104.1</v>
      </c>
      <c r="AW58" s="40" t="n">
        <f aca="false">INDEX(ABIndexArray,MATCH($A58,ABIndexColumn,0),MATCH('[1]Macro Page'!$A$91,ABIndexRow,0))+INDEX(EDIdxArray,MATCH($A58,EDIdxColumn,0),MATCH('[1]Macro Page'!$A$91,EDIdxRow,0))</f>
        <v>30.35</v>
      </c>
      <c r="AX58" s="40" t="n">
        <f aca="false">IF(ISERROR(INDEX(WestBCIndexArray,MATCH($A58,WestBCIndexColumn,0),MATCH('[1]Macro Page'!$A$72,WestBCIndexRow,0))),0,INDEX(WestBCIndexArray,MATCH($A58,WestBCIndexColumn,0),MATCH('[1]Macro Page'!$A$72,WestBCIndexRow,0)))+INDEX(ABIndexArray,MATCH($A58,ABIndexColumn,0),MATCH('[1]Macro Page'!$A$34,ABIndexRow,0))</f>
        <v>0</v>
      </c>
      <c r="AY58" s="40" t="n">
        <f aca="false">IF(ISERROR(INDEX(WestBCIndexArray,MATCH($A58,WestBCIndexColumn,0),MATCH('[1]Macro Page'!$A$81,WestBCIndexRow,0))),0,INDEX(WestBCIndexArray,MATCH($A58,WestBCIndexColumn,0),MATCH('[1]Macro Page'!$A$81,WestBCIndexRow,0)))</f>
        <v>0</v>
      </c>
      <c r="BA58" s="31"/>
      <c r="BB58" s="41" t="n">
        <v>38808</v>
      </c>
      <c r="BC58" s="40" t="n">
        <f aca="false">INDEX(ABArray,MATCH($A58,ABColumn,0),MATCH('[1]Macro Page'!$A$48,ABRow,0))</f>
        <v>-123.83</v>
      </c>
      <c r="BD58" s="40" t="n">
        <f aca="false">INDEX(ABArray,MATCH($A58,ABColumn,0),MATCH('[1]Macro Page'!$A$49,ABRow,0))</f>
        <v>2.4</v>
      </c>
      <c r="BE58" s="40" t="n">
        <f aca="false">INDEX(ABArray,MATCH($A58,ABColumn,0),MATCH('[1]Macro Page'!$A$51,ABRow,0))</f>
        <v>-66.76</v>
      </c>
      <c r="BF58" s="40" t="n">
        <f aca="false">SUM(BC58:BE58)</f>
        <v>-188.19</v>
      </c>
      <c r="BG58" s="29"/>
      <c r="BH58" s="40" t="n">
        <f aca="false">INDEX(ABArray,MATCH($A58,ABColumn,0),MATCH('[1]Macro Page'!$A$47,ABRow,0))</f>
        <v>-125.82</v>
      </c>
      <c r="BI58" s="40" t="e">
        <f aca="false">INDEX(ABArray,MATCH($A58,ABColumn,0),MATCH('[1]Macro Page'!$A$56,ABRow,0))</f>
        <v>#N/A</v>
      </c>
      <c r="BJ58" s="40" t="n">
        <f aca="false">INDEX(ABArray,MATCH($A58,ABColumn,0),MATCH('[1]Macro Page'!$A$58,ABRow,0))</f>
        <v>-27.44</v>
      </c>
      <c r="BK58" s="40" t="n">
        <f aca="false">INDEX(ABArray,MATCH($A58,ABColumn,0),MATCH('[1]Macro Page'!$A$59,ABRow,0))</f>
        <v>-3.76</v>
      </c>
      <c r="BL58" s="40" t="n">
        <f aca="false">INDEX(ABArray,MATCH($A58,ABColumn,0),MATCH('[1]Macro Page'!$A$55,ABRow,0))</f>
        <v>17.71</v>
      </c>
      <c r="BM58" s="40" t="n">
        <f aca="false">INDEX(ABArray,MATCH($A58,ABColumn,0),MATCH('[1]Macro Page'!$A$53,ABRow,0))</f>
        <v>-59.13</v>
      </c>
    </row>
    <row r="59" customFormat="false" ht="12.75" hidden="false" customHeight="false" outlineLevel="0" collapsed="false">
      <c r="A59" s="48" t="n">
        <v>38838</v>
      </c>
      <c r="B59" s="26" t="e">
        <f aca="false">INDEX(WestBCArray,MATCH($A59,WestBCColumn,0),MATCH('[1]Macro Page'!$A$34,WestBCRow,0))+INDEX(ABArray,MATCH($A59,ABColumn,0),MATCH('[1]Macro Page'!$A$34,ABRow,0))+[1]Other!B55</f>
        <v>#VALUE!</v>
      </c>
      <c r="C59" s="27" t="n">
        <f aca="false">INDEX([1]Mids!$A$7:$BH$271,MATCH($A59,[1]Mids!$A$7:$A$271,0),MATCH('[1]Macro Page'!$B$37,[1]Mids!$A$7:$XFD$7,0))</f>
        <v>-0.25</v>
      </c>
      <c r="D59" s="28"/>
      <c r="E59" s="26" t="e">
        <f aca="false">INDEX(WestBCArray,MATCH($A59,WestBCColumn,0),MATCH('[1]Macro Page'!$A$88,WestBCRow,0))+INDEX(ABArray,MATCH($A59,ABColumn,0),MATCH('[1]Macro Page'!$A$88,ABRow,0))+[1]Other!C55</f>
        <v>#VALUE!</v>
      </c>
      <c r="F59" s="27" t="n">
        <f aca="false">INDEX([1]Mids!$A$7:$BH$271,MATCH($A59,[1]Mids!$A$7:$A$271,0),MATCH('[1]Macro Page'!$B$36,[1]Mids!$A$7:$XFD$7,0))</f>
        <v>0.05</v>
      </c>
      <c r="G59" s="28"/>
      <c r="H59" s="26" t="e">
        <f aca="false">INDEX(ABArray,MATCH($A59,ABColumn,0),MATCH('[1]Macro Page'!$A$42,ABRow,0))+INDEX(WestBCArray,MATCH($A59,WestBCColumn,0),MATCH('[1]Macro Page'!$A$42,WestBCRow,0))+[1]Other!D55</f>
        <v>#VALUE!</v>
      </c>
      <c r="I59" s="27" t="n">
        <f aca="false">INDEX([1]Mids!$A$7:$BH$271,MATCH($A59,[1]Mids!$A$7:$A$271,0),MATCH('[1]Macro Page'!$B$39,[1]Mids!$A$7:$XFD$7,0))</f>
        <v>0.13</v>
      </c>
      <c r="J59" s="28"/>
      <c r="K59" s="26" t="n">
        <f aca="false">IF(ISERROR(INDEX(WestBCArray,MATCH($A59,WestBCColumn,0),MATCH('[1]Macro Page'!$A$35,WestBCRow,0))),0,INDEX(WestBCArray,MATCH($A59,WestBCColumn,0),MATCH('[1]Macro Page'!$A$35,WestBCRow,0)))+IF(ISERROR(INDEX(ABArray,MATCH($A59,ABColumn,0),MATCH('[1]Macro Page'!$A$35,ABRow,0))),0,INDEX(ABArray,MATCH($A59,ABColumn,0),MATCH('[1]Macro Page'!$A$35,ABRow,0)))+[1]Other!E55</f>
        <v>0</v>
      </c>
      <c r="L59" s="27" t="n">
        <f aca="false">INDEX([1]Mids!$A$7:$BH$271,MATCH($A59,[1]Mids!$A$7:$A$271,0),MATCH('[1]Macro Page'!$B$35,[1]Mids!$A$7:$XFD$7,0))</f>
        <v>-0.34</v>
      </c>
      <c r="M59" s="28"/>
      <c r="N59" s="26" t="e">
        <f aca="false">INDEX(WestBCArray,MATCH($A59,WestBCColumn,0),MATCH('[1]Macro Page'!$A$24,WestBCRow,0))+INDEX(ABArray,MATCH($A59,ABColumn,0),MATCH('[1]Macro Page'!$A$24,ABRow,0))+INDEX(EDArray,MATCH($A59,EDColumn,0),MATCH('[1]Macro Page'!$A$24,EDRow,0))+[1]Other!F55+INDEX(PowerArray,MATCH($A59,POwerColumn,0),MATCH('[1]Macro Page'!$A$24,POwerRow,0))</f>
        <v>#VALUE!</v>
      </c>
      <c r="O59" s="27" t="n">
        <f aca="false">INDEX([1]Mids!$A$7:$BH$271,MATCH($A59,[1]Mids!$A$7:$A$271,0),MATCH('[1]Macro Page'!$B$25,[1]Mids!$A$7:$XFD$7,0))</f>
        <v>-0.37</v>
      </c>
      <c r="P59" s="28"/>
      <c r="Q59" s="26" t="n">
        <f aca="false">INDEX(ABArray,MATCH($A59,ABColumn,0),MATCH('[1]Macro Page'!$B$110,ABRow,0))+INDEX(EDArray,MATCH($A59,EDColumn,0),MATCH('[1]Macro Page'!$B$110,EDRow,0))</f>
        <v>12.77</v>
      </c>
      <c r="R59" s="26" t="n">
        <f aca="false">INDEX(ABArray,MATCH($A59,ABColumn,0),MATCH('[1]Macro Page'!$B$111,ABRow,0))+INDEX(EDArray,MATCH($A59,EDColumn,0),MATCH('[1]Macro Page'!$B$111,EDRow,0))</f>
        <v>8.41</v>
      </c>
      <c r="S59" s="26" t="n">
        <f aca="false">INDEX(ABArray,MATCH($A59,ABColumn,0),MATCH('[1]Macro Page'!$B$112,ABRow,0))</f>
        <v>-23.69</v>
      </c>
      <c r="T59" s="26" t="n">
        <f aca="false">INDEX(ABArray,MATCH($A59,ABColumn,0),MATCH('[1]Macro Page'!$B$113,ABRow,0))</f>
        <v>0</v>
      </c>
      <c r="U59" s="26" t="n">
        <f aca="false">INDEX(ABArray,MATCH($A59,ABColumn,0),MATCH('[1]Macro Page'!$B$114,ABRow,0))+INDEX(EDArray,MATCH($A59,EDColumn,0),MATCH('[1]Macro Page'!$B$114,EDRow,0))</f>
        <v>0</v>
      </c>
      <c r="V59" s="26" t="n">
        <f aca="false">INDEX(ABArray,MATCH($A59,ABColumn,0),MATCH('[1]Macro Page'!$B$115,ABRow,0))</f>
        <v>23.98</v>
      </c>
      <c r="W59" s="26" t="n">
        <f aca="false">INDEX(ABArray,MATCH($A59,ABColumn,0),MATCH('[1]Macro Page'!$B$116,ABRow,0))</f>
        <v>-25.78</v>
      </c>
      <c r="X59" s="26" t="n">
        <f aca="false">INDEX(ABArray,MATCH($A59,ABColumn,0),MATCH('[1]Macro Page'!$B$117,ABRow,0))</f>
        <v>139.31</v>
      </c>
      <c r="Y59" s="26" t="n">
        <f aca="false">INDEX(ABArray,MATCH($A59,ABColumn,0),MATCH('[1]Macro Page'!$B$109,ABRow,0))</f>
        <v>13.05</v>
      </c>
      <c r="Z59" s="26" t="n">
        <f aca="false">INDEX(ABArray,MATCH($A59,ABColumn,0),MATCH('[1]Macro Page'!$A$89,ABRow,0))+INDEX(EDArray,MATCH($A59,EDColumn,0),MATCH('[1]Macro Page'!$A$24,EDRow,0))+INDEX(ABArray,MATCH($A59,ABColumn,0),MATCH('[1]Macro Page'!$B$109,ABRow,0))</f>
        <v>15.35</v>
      </c>
      <c r="AA59" s="27" t="n">
        <f aca="false">INDEX([1]Mids!$A$7:$BH$271,MATCH($A59,[1]Mids!$A$7:$A$271,0),MATCH('[1]Macro Page'!$B$32,[1]Mids!$A$7:$XFD$7,0))</f>
        <v>0.07</v>
      </c>
      <c r="AB59" s="28"/>
      <c r="AC59" s="26" t="n">
        <f aca="false">INDEX(ABArray,MATCH($A59,ABColumn,0),MATCH('[1]Macro Page'!$A$74,ABRow,0))</f>
        <v>0</v>
      </c>
      <c r="AD59" s="27" t="n">
        <f aca="false">INDEX([1]Mids!$A$7:$BH$271,MATCH($A59,[1]Mids!$A$7:$A$271,0),MATCH('[1]Macro Page'!$B$42,[1]Mids!$A$7:$XFD$7,0))</f>
        <v>-0.1025</v>
      </c>
      <c r="AE59" s="28"/>
      <c r="AF59" s="26" t="n">
        <f aca="false">[1]Other!H55</f>
        <v>0</v>
      </c>
      <c r="AG59" s="27" t="n">
        <f aca="false">INDEX([1]Mids!$A$7:$BH$271,MATCH($A59,[1]Mids!$A$7:$A$271,0),MATCH('[1]Macro Page'!$B$28,[1]Mids!$A$7:$XFD$7,0))</f>
        <v>0.1325</v>
      </c>
      <c r="AH59" s="28"/>
      <c r="AI59" s="26" t="n">
        <f aca="false">[1]Other!G55</f>
        <v>0</v>
      </c>
      <c r="AJ59" s="27" t="n">
        <f aca="false">INDEX([1]Mids!$A$7:$BH$271,MATCH($A59,[1]Mids!$A$7:$A$271,0),MATCH('[1]Macro Page'!$B$63,[1]Mids!$A$7:$XFD$7,0))</f>
        <v>0.3225</v>
      </c>
      <c r="AK59" s="28"/>
      <c r="AL59" s="26" t="n">
        <f aca="false">[1]Other!K55</f>
        <v>0</v>
      </c>
      <c r="AM59" s="27"/>
      <c r="AN59" s="28"/>
      <c r="AO59" s="26" t="e">
        <f aca="false">INDEX(WestBCArray,MATCH($A59,WestBCColumn,0),MATCH('[1]Macro Page'!$B$73,WestBCRow,0))+INDEX(ABArray,MATCH($A59,ABColumn,0),MATCH('[1]Macro Page'!$B$73,ABRow,0))+[1]Other!I55</f>
        <v>#VALUE!</v>
      </c>
      <c r="AP59" s="27" t="n">
        <f aca="false">INDEX([1]Mids!$A$7:$BH$271,MATCH($A59,[1]Mids!$A$7:$A$271,0),MATCH('[1]Macro Page'!$B$27,[1]Mids!$A$7:$XFD$7,0))</f>
        <v>-0.303085112068831</v>
      </c>
      <c r="AQ59" s="28"/>
      <c r="AR59" s="29"/>
      <c r="AS59" s="26" t="e">
        <f aca="false">INDEX(WestBCArray,MATCH($A59,WestBCColumn,0),MATCH('[1]Macro Page'!$A$40,WestBCRow,0))+INDEX(ABArray,MATCH($A59,ABColumn,0),MATCH('[1]Macro Page'!$A$40,ABRow,0))+INDEX(EDArray,MATCH($A59,EDColumn,0),MATCH('[1]Macro Page'!$A$40,EDRow,0))+INDEX(PowerArray,MATCH($A59,POwerColumn,0),MATCH('[1]Macro Page'!$A$40,POwerRow,0))</f>
        <v>#VALUE!</v>
      </c>
      <c r="AT59" s="27" t="n">
        <f aca="false">INDEX([1]Mids!$A$7:$BH$271,MATCH($A59,[1]Mids!$A$7:$A$271,0),MATCH('[1]Macro Page'!$B$24,[1]Mids!$A$7:$XFD$7,0))</f>
        <v>3.156</v>
      </c>
      <c r="AU59" s="28"/>
      <c r="AV59" s="30" t="n">
        <f aca="false">INDEX(ABIndexArray,MATCH($A59,ABIndexColumn,0),MATCH('[1]Macro Page'!$A$90,ABIndexRow,0))+IF(ISERROR(INDEX(WestBCIndexArray,MATCH($A59,WestBCIndexColumn,0),MATCH('[1]Macro Page'!$A$90,WestBCIndexRow,0))),0,INDEX(WestBCIndexArray,MATCH($A59,WestBCIndexColumn,0),MATCH('[1]Macro Page'!$A$90,WestBCIndexRow,0)))+IF(ISERROR(VLOOKUP($A59,'[1]Op Index'!$A$15:$B$26,2,FALSE())),0,VLOOKUP($A59,'[1]Op Index'!$A$15:$B$26,2,FALSE()))+INDEX(EDIdxArray,MATCH($A59,EDIdxColumn,0),MATCH('[1]Macro Page'!$A$90,EDIdxRow,0))</f>
        <v>-106.85</v>
      </c>
      <c r="AW59" s="30" t="n">
        <f aca="false">INDEX(ABIndexArray,MATCH($A59,ABIndexColumn,0),MATCH('[1]Macro Page'!$A$91,ABIndexRow,0))+INDEX(EDIdxArray,MATCH($A59,EDIdxColumn,0),MATCH('[1]Macro Page'!$A$91,EDIdxRow,0))</f>
        <v>31.21</v>
      </c>
      <c r="AX59" s="30" t="n">
        <f aca="false">IF(ISERROR(INDEX(WestBCIndexArray,MATCH($A59,WestBCIndexColumn,0),MATCH('[1]Macro Page'!$A$72,WestBCIndexRow,0))),0,INDEX(WestBCIndexArray,MATCH($A59,WestBCIndexColumn,0),MATCH('[1]Macro Page'!$A$72,WestBCIndexRow,0)))+INDEX(ABIndexArray,MATCH($A59,ABIndexColumn,0),MATCH('[1]Macro Page'!$A$34,ABIndexRow,0))</f>
        <v>0</v>
      </c>
      <c r="AY59" s="30" t="n">
        <f aca="false">IF(ISERROR(INDEX(WestBCIndexArray,MATCH($A59,WestBCIndexColumn,0),MATCH('[1]Macro Page'!$A$81,WestBCIndexRow,0))),0,INDEX(WestBCIndexArray,MATCH($A59,WestBCIndexColumn,0),MATCH('[1]Macro Page'!$A$81,WestBCIndexRow,0)))</f>
        <v>0</v>
      </c>
      <c r="BA59" s="31"/>
      <c r="BB59" s="32" t="n">
        <v>38838</v>
      </c>
      <c r="BC59" s="30" t="n">
        <f aca="false">INDEX(ABArray,MATCH($A59,ABColumn,0),MATCH('[1]Macro Page'!$A$48,ABRow,0))</f>
        <v>-127.32</v>
      </c>
      <c r="BD59" s="30" t="n">
        <f aca="false">INDEX(ABArray,MATCH($A59,ABColumn,0),MATCH('[1]Macro Page'!$A$49,ABRow,0))</f>
        <v>2.46</v>
      </c>
      <c r="BE59" s="30" t="n">
        <f aca="false">INDEX(ABArray,MATCH($A59,ABColumn,0),MATCH('[1]Macro Page'!$A$51,ABRow,0))</f>
        <v>-68.64</v>
      </c>
      <c r="BF59" s="30" t="n">
        <f aca="false">SUM(BC59:BE59)</f>
        <v>-193.5</v>
      </c>
      <c r="BG59" s="29"/>
      <c r="BH59" s="30" t="n">
        <f aca="false">INDEX(ABArray,MATCH($A59,ABColumn,0),MATCH('[1]Macro Page'!$A$47,ABRow,0))</f>
        <v>-129.36</v>
      </c>
      <c r="BI59" s="30" t="e">
        <f aca="false">INDEX(ABArray,MATCH($A59,ABColumn,0),MATCH('[1]Macro Page'!$A$56,ABRow,0))</f>
        <v>#N/A</v>
      </c>
      <c r="BJ59" s="30" t="n">
        <f aca="false">INDEX(ABArray,MATCH($A59,ABColumn,0),MATCH('[1]Macro Page'!$A$58,ABRow,0))</f>
        <v>-28.21</v>
      </c>
      <c r="BK59" s="30" t="n">
        <f aca="false">INDEX(ABArray,MATCH($A59,ABColumn,0),MATCH('[1]Macro Page'!$A$59,ABRow,0))</f>
        <v>-3.87</v>
      </c>
      <c r="BL59" s="30" t="n">
        <f aca="false">INDEX(ABArray,MATCH($A59,ABColumn,0),MATCH('[1]Macro Page'!$A$55,ABRow,0))</f>
        <v>18.21</v>
      </c>
      <c r="BM59" s="30" t="n">
        <f aca="false">INDEX(ABArray,MATCH($A59,ABColumn,0),MATCH('[1]Macro Page'!$A$53,ABRow,0))</f>
        <v>-60.79</v>
      </c>
    </row>
    <row r="60" customFormat="false" ht="12.75" hidden="false" customHeight="false" outlineLevel="0" collapsed="false">
      <c r="A60" s="48" t="n">
        <v>38869</v>
      </c>
      <c r="B60" s="26" t="e">
        <f aca="false">INDEX(WestBCArray,MATCH($A60,WestBCColumn,0),MATCH('[1]Macro Page'!$A$34,WestBCRow,0))+INDEX(ABArray,MATCH($A60,ABColumn,0),MATCH('[1]Macro Page'!$A$34,ABRow,0))+[1]Other!B56</f>
        <v>#VALUE!</v>
      </c>
      <c r="C60" s="27" t="n">
        <f aca="false">INDEX([1]Mids!$A$7:$BH$271,MATCH($A60,[1]Mids!$A$7:$A$271,0),MATCH('[1]Macro Page'!$B$37,[1]Mids!$A$7:$XFD$7,0))</f>
        <v>-0.25</v>
      </c>
      <c r="D60" s="28"/>
      <c r="E60" s="26" t="e">
        <f aca="false">INDEX(WestBCArray,MATCH($A60,WestBCColumn,0),MATCH('[1]Macro Page'!$A$88,WestBCRow,0))+INDEX(ABArray,MATCH($A60,ABColumn,0),MATCH('[1]Macro Page'!$A$88,ABRow,0))+[1]Other!C56</f>
        <v>#VALUE!</v>
      </c>
      <c r="F60" s="27" t="n">
        <f aca="false">INDEX([1]Mids!$A$7:$BH$271,MATCH($A60,[1]Mids!$A$7:$A$271,0),MATCH('[1]Macro Page'!$B$36,[1]Mids!$A$7:$XFD$7,0))</f>
        <v>0.05</v>
      </c>
      <c r="G60" s="28"/>
      <c r="H60" s="26" t="e">
        <f aca="false">INDEX(ABArray,MATCH($A60,ABColumn,0),MATCH('[1]Macro Page'!$A$42,ABRow,0))+INDEX(WestBCArray,MATCH($A60,WestBCColumn,0),MATCH('[1]Macro Page'!$A$42,WestBCRow,0))+[1]Other!D56</f>
        <v>#VALUE!</v>
      </c>
      <c r="I60" s="27" t="n">
        <f aca="false">INDEX([1]Mids!$A$7:$BH$271,MATCH($A60,[1]Mids!$A$7:$A$271,0),MATCH('[1]Macro Page'!$B$39,[1]Mids!$A$7:$XFD$7,0))</f>
        <v>0.13</v>
      </c>
      <c r="J60" s="28"/>
      <c r="K60" s="26" t="n">
        <f aca="false">IF(ISERROR(INDEX(WestBCArray,MATCH($A60,WestBCColumn,0),MATCH('[1]Macro Page'!$A$35,WestBCRow,0))),0,INDEX(WestBCArray,MATCH($A60,WestBCColumn,0),MATCH('[1]Macro Page'!$A$35,WestBCRow,0)))+IF(ISERROR(INDEX(ABArray,MATCH($A60,ABColumn,0),MATCH('[1]Macro Page'!$A$35,ABRow,0))),0,INDEX(ABArray,MATCH($A60,ABColumn,0),MATCH('[1]Macro Page'!$A$35,ABRow,0)))+[1]Other!E56</f>
        <v>0</v>
      </c>
      <c r="L60" s="27" t="n">
        <f aca="false">INDEX([1]Mids!$A$7:$BH$271,MATCH($A60,[1]Mids!$A$7:$A$271,0),MATCH('[1]Macro Page'!$B$35,[1]Mids!$A$7:$XFD$7,0))</f>
        <v>-0.34</v>
      </c>
      <c r="M60" s="28"/>
      <c r="N60" s="26" t="e">
        <f aca="false">INDEX(WestBCArray,MATCH($A60,WestBCColumn,0),MATCH('[1]Macro Page'!$A$24,WestBCRow,0))+INDEX(ABArray,MATCH($A60,ABColumn,0),MATCH('[1]Macro Page'!$A$24,ABRow,0))+INDEX(EDArray,MATCH($A60,EDColumn,0),MATCH('[1]Macro Page'!$A$24,EDRow,0))+[1]Other!F56+INDEX(PowerArray,MATCH($A60,POwerColumn,0),MATCH('[1]Macro Page'!$A$24,POwerRow,0))</f>
        <v>#VALUE!</v>
      </c>
      <c r="O60" s="27" t="n">
        <f aca="false">INDEX([1]Mids!$A$7:$BH$271,MATCH($A60,[1]Mids!$A$7:$A$271,0),MATCH('[1]Macro Page'!$B$25,[1]Mids!$A$7:$XFD$7,0))</f>
        <v>-0.37</v>
      </c>
      <c r="P60" s="28"/>
      <c r="Q60" s="26" t="n">
        <f aca="false">INDEX(ABArray,MATCH($A60,ABColumn,0),MATCH('[1]Macro Page'!$B$110,ABRow,0))+INDEX(EDArray,MATCH($A60,EDColumn,0),MATCH('[1]Macro Page'!$B$110,EDRow,0))</f>
        <v>12.29</v>
      </c>
      <c r="R60" s="26" t="n">
        <f aca="false">INDEX(ABArray,MATCH($A60,ABColumn,0),MATCH('[1]Macro Page'!$B$111,ABRow,0))+INDEX(EDArray,MATCH($A60,EDColumn,0),MATCH('[1]Macro Page'!$B$111,EDRow,0))</f>
        <v>8.09</v>
      </c>
      <c r="S60" s="26" t="n">
        <f aca="false">INDEX(ABArray,MATCH($A60,ABColumn,0),MATCH('[1]Macro Page'!$B$112,ABRow,0))</f>
        <v>-22.81</v>
      </c>
      <c r="T60" s="26" t="n">
        <f aca="false">INDEX(ABArray,MATCH($A60,ABColumn,0),MATCH('[1]Macro Page'!$B$113,ABRow,0))</f>
        <v>0</v>
      </c>
      <c r="U60" s="26" t="n">
        <f aca="false">INDEX(ABArray,MATCH($A60,ABColumn,0),MATCH('[1]Macro Page'!$B$114,ABRow,0))+INDEX(EDArray,MATCH($A60,EDColumn,0),MATCH('[1]Macro Page'!$B$114,EDRow,0))</f>
        <v>0</v>
      </c>
      <c r="V60" s="26" t="n">
        <f aca="false">INDEX(ABArray,MATCH($A60,ABColumn,0),MATCH('[1]Macro Page'!$B$115,ABRow,0))</f>
        <v>23.08</v>
      </c>
      <c r="W60" s="26" t="n">
        <f aca="false">INDEX(ABArray,MATCH($A60,ABColumn,0),MATCH('[1]Macro Page'!$B$116,ABRow,0))</f>
        <v>-24.82</v>
      </c>
      <c r="X60" s="26" t="n">
        <f aca="false">INDEX(ABArray,MATCH($A60,ABColumn,0),MATCH('[1]Macro Page'!$B$117,ABRow,0))</f>
        <v>134.11</v>
      </c>
      <c r="Y60" s="26" t="n">
        <f aca="false">INDEX(ABArray,MATCH($A60,ABColumn,0),MATCH('[1]Macro Page'!$B$109,ABRow,0))</f>
        <v>12.56</v>
      </c>
      <c r="Z60" s="26" t="n">
        <f aca="false">INDEX(ABArray,MATCH($A60,ABColumn,0),MATCH('[1]Macro Page'!$A$89,ABRow,0))+INDEX(EDArray,MATCH($A60,EDColumn,0),MATCH('[1]Macro Page'!$A$24,EDRow,0))+INDEX(ABArray,MATCH($A60,ABColumn,0),MATCH('[1]Macro Page'!$B$109,ABRow,0))</f>
        <v>15.02</v>
      </c>
      <c r="AA60" s="27" t="n">
        <f aca="false">INDEX([1]Mids!$A$7:$BH$271,MATCH($A60,[1]Mids!$A$7:$A$271,0),MATCH('[1]Macro Page'!$B$32,[1]Mids!$A$7:$XFD$7,0))</f>
        <v>0.07</v>
      </c>
      <c r="AB60" s="28"/>
      <c r="AC60" s="26" t="n">
        <f aca="false">INDEX(ABArray,MATCH($A60,ABColumn,0),MATCH('[1]Macro Page'!$A$74,ABRow,0))</f>
        <v>0</v>
      </c>
      <c r="AD60" s="27" t="n">
        <f aca="false">INDEX([1]Mids!$A$7:$BH$271,MATCH($A60,[1]Mids!$A$7:$A$271,0),MATCH('[1]Macro Page'!$B$42,[1]Mids!$A$7:$XFD$7,0))</f>
        <v>-0.1025</v>
      </c>
      <c r="AE60" s="28"/>
      <c r="AF60" s="26" t="n">
        <f aca="false">[1]Other!H56</f>
        <v>0</v>
      </c>
      <c r="AG60" s="27" t="n">
        <f aca="false">INDEX([1]Mids!$A$7:$BH$271,MATCH($A60,[1]Mids!$A$7:$A$271,0),MATCH('[1]Macro Page'!$B$28,[1]Mids!$A$7:$XFD$7,0))</f>
        <v>0.1325</v>
      </c>
      <c r="AH60" s="28"/>
      <c r="AI60" s="26" t="n">
        <f aca="false">[1]Other!G56</f>
        <v>0</v>
      </c>
      <c r="AJ60" s="27" t="n">
        <f aca="false">INDEX([1]Mids!$A$7:$BH$271,MATCH($A60,[1]Mids!$A$7:$A$271,0),MATCH('[1]Macro Page'!$B$63,[1]Mids!$A$7:$XFD$7,0))</f>
        <v>0.3225</v>
      </c>
      <c r="AK60" s="28"/>
      <c r="AL60" s="26" t="n">
        <f aca="false">[1]Other!K56</f>
        <v>0</v>
      </c>
      <c r="AM60" s="27"/>
      <c r="AN60" s="28"/>
      <c r="AO60" s="26" t="e">
        <f aca="false">INDEX(WestBCArray,MATCH($A60,WestBCColumn,0),MATCH('[1]Macro Page'!$B$73,WestBCRow,0))+INDEX(ABArray,MATCH($A60,ABColumn,0),MATCH('[1]Macro Page'!$B$73,ABRow,0))+[1]Other!I56</f>
        <v>#VALUE!</v>
      </c>
      <c r="AP60" s="27" t="n">
        <f aca="false">INDEX([1]Mids!$A$7:$BH$271,MATCH($A60,[1]Mids!$A$7:$A$271,0),MATCH('[1]Macro Page'!$B$27,[1]Mids!$A$7:$XFD$7,0))</f>
        <v>-0.303098106361158</v>
      </c>
      <c r="AQ60" s="28"/>
      <c r="AR60" s="29"/>
      <c r="AS60" s="26" t="e">
        <f aca="false">INDEX(WestBCArray,MATCH($A60,WestBCColumn,0),MATCH('[1]Macro Page'!$A$40,WestBCRow,0))+INDEX(ABArray,MATCH($A60,ABColumn,0),MATCH('[1]Macro Page'!$A$40,ABRow,0))+INDEX(EDArray,MATCH($A60,EDColumn,0),MATCH('[1]Macro Page'!$A$40,EDRow,0))+INDEX(PowerArray,MATCH($A60,POwerColumn,0),MATCH('[1]Macro Page'!$A$40,POwerRow,0))</f>
        <v>#VALUE!</v>
      </c>
      <c r="AT60" s="27" t="n">
        <f aca="false">INDEX([1]Mids!$A$7:$BH$271,MATCH($A60,[1]Mids!$A$7:$A$271,0),MATCH('[1]Macro Page'!$B$24,[1]Mids!$A$7:$XFD$7,0))</f>
        <v>3.206</v>
      </c>
      <c r="AU60" s="28"/>
      <c r="AV60" s="30" t="n">
        <f aca="false">INDEX(ABIndexArray,MATCH($A60,ABIndexColumn,0),MATCH('[1]Macro Page'!$A$90,ABIndexRow,0))+IF(ISERROR(INDEX(WestBCIndexArray,MATCH($A60,WestBCIndexColumn,0),MATCH('[1]Macro Page'!$A$90,WestBCIndexRow,0))),0,INDEX(WestBCIndexArray,MATCH($A60,WestBCIndexColumn,0),MATCH('[1]Macro Page'!$A$90,WestBCIndexRow,0)))+IF(ISERROR(VLOOKUP($A60,'[1]Op Index'!$A$15:$B$26,2,FALSE())),0,VLOOKUP($A60,'[1]Op Index'!$A$15:$B$26,2,FALSE()))+INDEX(EDIdxArray,MATCH($A60,EDIdxColumn,0),MATCH('[1]Macro Page'!$A$90,EDIdxRow,0))</f>
        <v>-102.58</v>
      </c>
      <c r="AW60" s="30" t="n">
        <f aca="false">INDEX(ABIndexArray,MATCH($A60,ABIndexColumn,0),MATCH('[1]Macro Page'!$A$91,ABIndexRow,0))+INDEX(EDIdxArray,MATCH($A60,EDIdxColumn,0),MATCH('[1]Macro Page'!$A$91,EDIdxRow,0))</f>
        <v>30.03</v>
      </c>
      <c r="AX60" s="30" t="n">
        <f aca="false">IF(ISERROR(INDEX(WestBCIndexArray,MATCH($A60,WestBCIndexColumn,0),MATCH('[1]Macro Page'!$A$72,WestBCIndexRow,0))),0,INDEX(WestBCIndexArray,MATCH($A60,WestBCIndexColumn,0),MATCH('[1]Macro Page'!$A$72,WestBCIndexRow,0)))+INDEX(ABIndexArray,MATCH($A60,ABIndexColumn,0),MATCH('[1]Macro Page'!$A$34,ABIndexRow,0))</f>
        <v>0</v>
      </c>
      <c r="AY60" s="30" t="n">
        <f aca="false">IF(ISERROR(INDEX(WestBCIndexArray,MATCH($A60,WestBCIndexColumn,0),MATCH('[1]Macro Page'!$A$81,WestBCIndexRow,0))),0,INDEX(WestBCIndexArray,MATCH($A60,WestBCIndexColumn,0),MATCH('[1]Macro Page'!$A$81,WestBCIndexRow,0)))</f>
        <v>0</v>
      </c>
      <c r="BA60" s="31"/>
      <c r="BB60" s="32" t="n">
        <v>38869</v>
      </c>
      <c r="BC60" s="30" t="n">
        <f aca="false">INDEX(ABArray,MATCH($A60,ABColumn,0),MATCH('[1]Macro Page'!$A$48,ABRow,0))</f>
        <v>-122.56</v>
      </c>
      <c r="BD60" s="30" t="n">
        <f aca="false">INDEX(ABArray,MATCH($A60,ABColumn,0),MATCH('[1]Macro Page'!$A$49,ABRow,0))</f>
        <v>2.37</v>
      </c>
      <c r="BE60" s="30" t="n">
        <f aca="false">INDEX(ABArray,MATCH($A60,ABColumn,0),MATCH('[1]Macro Page'!$A$51,ABRow,0))</f>
        <v>-66.08</v>
      </c>
      <c r="BF60" s="30" t="n">
        <f aca="false">SUM(BC60:BE60)</f>
        <v>-186.27</v>
      </c>
      <c r="BG60" s="29"/>
      <c r="BH60" s="30" t="n">
        <f aca="false">INDEX(ABArray,MATCH($A60,ABColumn,0),MATCH('[1]Macro Page'!$A$47,ABRow,0))</f>
        <v>-124.53</v>
      </c>
      <c r="BI60" s="30" t="e">
        <f aca="false">INDEX(ABArray,MATCH($A60,ABColumn,0),MATCH('[1]Macro Page'!$A$56,ABRow,0))</f>
        <v>#N/A</v>
      </c>
      <c r="BJ60" s="30" t="n">
        <f aca="false">INDEX(ABArray,MATCH($A60,ABColumn,0),MATCH('[1]Macro Page'!$A$58,ABRow,0))</f>
        <v>-27.16</v>
      </c>
      <c r="BK60" s="30" t="n">
        <f aca="false">INDEX(ABArray,MATCH($A60,ABColumn,0),MATCH('[1]Macro Page'!$A$59,ABRow,0))</f>
        <v>-3.72</v>
      </c>
      <c r="BL60" s="30" t="n">
        <f aca="false">INDEX(ABArray,MATCH($A60,ABColumn,0),MATCH('[1]Macro Page'!$A$55,ABRow,0))</f>
        <v>17.53</v>
      </c>
      <c r="BM60" s="30" t="n">
        <f aca="false">INDEX(ABArray,MATCH($A60,ABColumn,0),MATCH('[1]Macro Page'!$A$53,ABRow,0))</f>
        <v>-58.52</v>
      </c>
    </row>
    <row r="61" customFormat="false" ht="12.75" hidden="false" customHeight="false" outlineLevel="0" collapsed="false">
      <c r="A61" s="48" t="n">
        <v>38899</v>
      </c>
      <c r="B61" s="26" t="e">
        <f aca="false">INDEX(WestBCArray,MATCH($A61,WestBCColumn,0),MATCH('[1]Macro Page'!$A$34,WestBCRow,0))+INDEX(ABArray,MATCH($A61,ABColumn,0),MATCH('[1]Macro Page'!$A$34,ABRow,0))+[1]Other!B57</f>
        <v>#VALUE!</v>
      </c>
      <c r="C61" s="27" t="n">
        <f aca="false">INDEX([1]Mids!$A$7:$BH$271,MATCH($A61,[1]Mids!$A$7:$A$271,0),MATCH('[1]Macro Page'!$B$37,[1]Mids!$A$7:$XFD$7,0))</f>
        <v>-0.25</v>
      </c>
      <c r="D61" s="42" t="n">
        <f aca="false">AVERAGE(C58:C64)</f>
        <v>-0.25</v>
      </c>
      <c r="E61" s="26" t="e">
        <f aca="false">INDEX(WestBCArray,MATCH($A61,WestBCColumn,0),MATCH('[1]Macro Page'!$A$88,WestBCRow,0))+INDEX(ABArray,MATCH($A61,ABColumn,0),MATCH('[1]Macro Page'!$A$88,ABRow,0))+[1]Other!C57</f>
        <v>#VALUE!</v>
      </c>
      <c r="F61" s="27" t="n">
        <f aca="false">INDEX([1]Mids!$A$7:$BH$271,MATCH($A61,[1]Mids!$A$7:$A$271,0),MATCH('[1]Macro Page'!$B$36,[1]Mids!$A$7:$XFD$7,0))</f>
        <v>0.05</v>
      </c>
      <c r="G61" s="42" t="n">
        <f aca="false">AVERAGE(F58:F64)</f>
        <v>0.05</v>
      </c>
      <c r="H61" s="26" t="e">
        <f aca="false">INDEX(ABArray,MATCH($A61,ABColumn,0),MATCH('[1]Macro Page'!$A$42,ABRow,0))+INDEX(WestBCArray,MATCH($A61,WestBCColumn,0),MATCH('[1]Macro Page'!$A$42,WestBCRow,0))+[1]Other!D57</f>
        <v>#VALUE!</v>
      </c>
      <c r="I61" s="27" t="n">
        <f aca="false">INDEX([1]Mids!$A$7:$BH$271,MATCH($A61,[1]Mids!$A$7:$A$271,0),MATCH('[1]Macro Page'!$B$39,[1]Mids!$A$7:$XFD$7,0))</f>
        <v>0.13</v>
      </c>
      <c r="J61" s="42" t="n">
        <f aca="false">AVERAGE(I58:I64)</f>
        <v>0.13</v>
      </c>
      <c r="K61" s="26" t="n">
        <f aca="false">IF(ISERROR(INDEX(WestBCArray,MATCH($A61,WestBCColumn,0),MATCH('[1]Macro Page'!$A$35,WestBCRow,0))),0,INDEX(WestBCArray,MATCH($A61,WestBCColumn,0),MATCH('[1]Macro Page'!$A$35,WestBCRow,0)))+IF(ISERROR(INDEX(ABArray,MATCH($A61,ABColumn,0),MATCH('[1]Macro Page'!$A$35,ABRow,0))),0,INDEX(ABArray,MATCH($A61,ABColumn,0),MATCH('[1]Macro Page'!$A$35,ABRow,0)))+[1]Other!E57</f>
        <v>0</v>
      </c>
      <c r="L61" s="27" t="n">
        <f aca="false">INDEX([1]Mids!$A$7:$BH$271,MATCH($A61,[1]Mids!$A$7:$A$271,0),MATCH('[1]Macro Page'!$B$35,[1]Mids!$A$7:$XFD$7,0))</f>
        <v>-0.34</v>
      </c>
      <c r="M61" s="42" t="n">
        <f aca="false">AVERAGE(L58:L64)</f>
        <v>-0.34</v>
      </c>
      <c r="N61" s="26" t="e">
        <f aca="false">INDEX(WestBCArray,MATCH($A61,WestBCColumn,0),MATCH('[1]Macro Page'!$A$24,WestBCRow,0))+INDEX(ABArray,MATCH($A61,ABColumn,0),MATCH('[1]Macro Page'!$A$24,ABRow,0))+INDEX(EDArray,MATCH($A61,EDColumn,0),MATCH('[1]Macro Page'!$A$24,EDRow,0))+[1]Other!F57+INDEX(PowerArray,MATCH($A61,POwerColumn,0),MATCH('[1]Macro Page'!$A$24,POwerRow,0))</f>
        <v>#VALUE!</v>
      </c>
      <c r="O61" s="27" t="n">
        <f aca="false">INDEX([1]Mids!$A$7:$BH$271,MATCH($A61,[1]Mids!$A$7:$A$271,0),MATCH('[1]Macro Page'!$B$25,[1]Mids!$A$7:$XFD$7,0))</f>
        <v>-0.37</v>
      </c>
      <c r="P61" s="42" t="n">
        <f aca="false">AVERAGE(O58:O64)</f>
        <v>-0.37</v>
      </c>
      <c r="Q61" s="26" t="n">
        <f aca="false">INDEX(ABArray,MATCH($A61,ABColumn,0),MATCH('[1]Macro Page'!$B$110,ABRow,0))+INDEX(EDArray,MATCH($A61,EDColumn,0),MATCH('[1]Macro Page'!$B$110,EDRow,0))</f>
        <v>12.64</v>
      </c>
      <c r="R61" s="26" t="n">
        <f aca="false">INDEX(ABArray,MATCH($A61,ABColumn,0),MATCH('[1]Macro Page'!$B$111,ABRow,0))+INDEX(EDArray,MATCH($A61,EDColumn,0),MATCH('[1]Macro Page'!$B$111,EDRow,0))</f>
        <v>8.32</v>
      </c>
      <c r="S61" s="26" t="n">
        <f aca="false">INDEX(ABArray,MATCH($A61,ABColumn,0),MATCH('[1]Macro Page'!$B$112,ABRow,0))</f>
        <v>-23.45</v>
      </c>
      <c r="T61" s="26" t="n">
        <f aca="false">INDEX(ABArray,MATCH($A61,ABColumn,0),MATCH('[1]Macro Page'!$B$113,ABRow,0))</f>
        <v>0</v>
      </c>
      <c r="U61" s="26" t="n">
        <f aca="false">INDEX(ABArray,MATCH($A61,ABColumn,0),MATCH('[1]Macro Page'!$B$114,ABRow,0))+INDEX(EDArray,MATCH($A61,EDColumn,0),MATCH('[1]Macro Page'!$B$114,EDRow,0))</f>
        <v>0</v>
      </c>
      <c r="V61" s="26" t="n">
        <f aca="false">INDEX(ABArray,MATCH($A61,ABColumn,0),MATCH('[1]Macro Page'!$B$115,ABRow,0))</f>
        <v>23.73</v>
      </c>
      <c r="W61" s="26" t="n">
        <f aca="false">INDEX(ABArray,MATCH($A61,ABColumn,0),MATCH('[1]Macro Page'!$B$116,ABRow,0))</f>
        <v>-25.51</v>
      </c>
      <c r="X61" s="26" t="n">
        <f aca="false">INDEX(ABArray,MATCH($A61,ABColumn,0),MATCH('[1]Macro Page'!$B$117,ABRow,0))</f>
        <v>137.86</v>
      </c>
      <c r="Y61" s="26" t="n">
        <f aca="false">INDEX(ABArray,MATCH($A61,ABColumn,0),MATCH('[1]Macro Page'!$B$109,ABRow,0))</f>
        <v>12.91</v>
      </c>
      <c r="Z61" s="26" t="n">
        <f aca="false">INDEX(ABArray,MATCH($A61,ABColumn,0),MATCH('[1]Macro Page'!$A$89,ABRow,0))+INDEX(EDArray,MATCH($A61,EDColumn,0),MATCH('[1]Macro Page'!$A$24,EDRow,0))+INDEX(ABArray,MATCH($A61,ABColumn,0),MATCH('[1]Macro Page'!$B$109,ABRow,0))</f>
        <v>15.38</v>
      </c>
      <c r="AA61" s="27" t="n">
        <f aca="false">INDEX([1]Mids!$A$7:$BH$271,MATCH($A61,[1]Mids!$A$7:$A$271,0),MATCH('[1]Macro Page'!$B$32,[1]Mids!$A$7:$XFD$7,0))</f>
        <v>0.07</v>
      </c>
      <c r="AB61" s="42" t="n">
        <f aca="false">AVERAGE(AA58:AA64)</f>
        <v>0.07</v>
      </c>
      <c r="AC61" s="26" t="n">
        <f aca="false">INDEX(ABArray,MATCH($A61,ABColumn,0),MATCH('[1]Macro Page'!$A$74,ABRow,0))</f>
        <v>0</v>
      </c>
      <c r="AD61" s="27" t="n">
        <f aca="false">INDEX([1]Mids!$A$7:$BH$271,MATCH($A61,[1]Mids!$A$7:$A$271,0),MATCH('[1]Macro Page'!$B$42,[1]Mids!$A$7:$XFD$7,0))</f>
        <v>-0.1025</v>
      </c>
      <c r="AE61" s="42" t="n">
        <f aca="false">AVERAGE(AD58:AD64)</f>
        <v>-0.1025</v>
      </c>
      <c r="AF61" s="26" t="n">
        <f aca="false">[1]Other!H57</f>
        <v>0</v>
      </c>
      <c r="AG61" s="27" t="n">
        <f aca="false">INDEX([1]Mids!$A$7:$BH$271,MATCH($A61,[1]Mids!$A$7:$A$271,0),MATCH('[1]Macro Page'!$B$28,[1]Mids!$A$7:$XFD$7,0))</f>
        <v>0.1325</v>
      </c>
      <c r="AH61" s="42" t="n">
        <f aca="false">AVERAGE(AG58:AG64)</f>
        <v>0.1325</v>
      </c>
      <c r="AI61" s="26" t="n">
        <f aca="false">[1]Other!G57</f>
        <v>0</v>
      </c>
      <c r="AJ61" s="27" t="n">
        <f aca="false">INDEX([1]Mids!$A$7:$BH$271,MATCH($A61,[1]Mids!$A$7:$A$271,0),MATCH('[1]Macro Page'!$B$63,[1]Mids!$A$7:$XFD$7,0))</f>
        <v>0.3225</v>
      </c>
      <c r="AK61" s="42" t="n">
        <f aca="false">AVERAGE(AJ58:AJ64)</f>
        <v>0.3225</v>
      </c>
      <c r="AL61" s="26" t="n">
        <f aca="false">[1]Other!K57</f>
        <v>0</v>
      </c>
      <c r="AM61" s="27"/>
      <c r="AN61" s="42" t="e">
        <f aca="false">AVERAGE(AM58:AM64)</f>
        <v>#DIV/0!</v>
      </c>
      <c r="AO61" s="26" t="e">
        <f aca="false">INDEX(WestBCArray,MATCH($A61,WestBCColumn,0),MATCH('[1]Macro Page'!$B$73,WestBCRow,0))+INDEX(ABArray,MATCH($A61,ABColumn,0),MATCH('[1]Macro Page'!$B$73,ABRow,0))+[1]Other!I57</f>
        <v>#VALUE!</v>
      </c>
      <c r="AP61" s="27" t="n">
        <f aca="false">INDEX([1]Mids!$A$7:$BH$271,MATCH($A61,[1]Mids!$A$7:$A$271,0),MATCH('[1]Macro Page'!$B$27,[1]Mids!$A$7:$XFD$7,0))</f>
        <v>-0.303111701547672</v>
      </c>
      <c r="AQ61" s="42" t="n">
        <f aca="false">AVERAGE(AP58:AP64)</f>
        <v>-0.303113984559817</v>
      </c>
      <c r="AR61" s="29"/>
      <c r="AS61" s="26" t="e">
        <f aca="false">INDEX(WestBCArray,MATCH($A61,WestBCColumn,0),MATCH('[1]Macro Page'!$A$40,WestBCRow,0))+INDEX(ABArray,MATCH($A61,ABColumn,0),MATCH('[1]Macro Page'!$A$40,ABRow,0))+INDEX(EDArray,MATCH($A61,EDColumn,0),MATCH('[1]Macro Page'!$A$40,EDRow,0))+INDEX(PowerArray,MATCH($A61,POwerColumn,0),MATCH('[1]Macro Page'!$A$40,POwerRow,0))</f>
        <v>#VALUE!</v>
      </c>
      <c r="AT61" s="27" t="n">
        <f aca="false">INDEX([1]Mids!$A$7:$BH$271,MATCH($A61,[1]Mids!$A$7:$A$271,0),MATCH('[1]Macro Page'!$B$24,[1]Mids!$A$7:$XFD$7,0))</f>
        <v>3.255</v>
      </c>
      <c r="AU61" s="42" t="n">
        <f aca="false">AVERAGE(AT58:AT64)</f>
        <v>3.23385714285714</v>
      </c>
      <c r="AV61" s="30" t="n">
        <f aca="false">INDEX(ABIndexArray,MATCH($A61,ABIndexColumn,0),MATCH('[1]Macro Page'!$A$90,ABIndexRow,0))+IF(ISERROR(INDEX(WestBCIndexArray,MATCH($A61,WestBCIndexColumn,0),MATCH('[1]Macro Page'!$A$90,WestBCIndexRow,0))),0,INDEX(WestBCIndexArray,MATCH($A61,WestBCIndexColumn,0),MATCH('[1]Macro Page'!$A$90,WestBCIndexRow,0)))+IF(ISERROR(VLOOKUP($A61,'[1]Op Index'!$A$15:$B$26,2,FALSE())),0,VLOOKUP($A61,'[1]Op Index'!$A$15:$B$26,2,FALSE()))+INDEX(EDIdxArray,MATCH($A61,EDIdxColumn,0),MATCH('[1]Macro Page'!$A$90,EDIdxRow,0))</f>
        <v>-105.53</v>
      </c>
      <c r="AW61" s="30" t="n">
        <f aca="false">INDEX(ABIndexArray,MATCH($A61,ABIndexColumn,0),MATCH('[1]Macro Page'!$A$91,ABIndexRow,0))+INDEX(EDIdxArray,MATCH($A61,EDIdxColumn,0),MATCH('[1]Macro Page'!$A$91,EDIdxRow,0))</f>
        <v>30.88</v>
      </c>
      <c r="AX61" s="30" t="n">
        <f aca="false">IF(ISERROR(INDEX(WestBCIndexArray,MATCH($A61,WestBCIndexColumn,0),MATCH('[1]Macro Page'!$A$72,WestBCIndexRow,0))),0,INDEX(WestBCIndexArray,MATCH($A61,WestBCIndexColumn,0),MATCH('[1]Macro Page'!$A$72,WestBCIndexRow,0)))+INDEX(ABIndexArray,MATCH($A61,ABIndexColumn,0),MATCH('[1]Macro Page'!$A$34,ABIndexRow,0))</f>
        <v>25.51</v>
      </c>
      <c r="AY61" s="30" t="n">
        <f aca="false">IF(ISERROR(INDEX(WestBCIndexArray,MATCH($A61,WestBCIndexColumn,0),MATCH('[1]Macro Page'!$A$81,WestBCIndexRow,0))),0,INDEX(WestBCIndexArray,MATCH($A61,WestBCIndexColumn,0),MATCH('[1]Macro Page'!$A$81,WestBCIndexRow,0)))</f>
        <v>0</v>
      </c>
      <c r="BA61" s="31"/>
      <c r="BB61" s="32" t="n">
        <v>38899</v>
      </c>
      <c r="BC61" s="30" t="n">
        <f aca="false">INDEX(ABArray,MATCH($A61,ABColumn,0),MATCH('[1]Macro Page'!$A$48,ABRow,0))</f>
        <v>-125.99</v>
      </c>
      <c r="BD61" s="30" t="n">
        <f aca="false">INDEX(ABArray,MATCH($A61,ABColumn,0),MATCH('[1]Macro Page'!$A$49,ABRow,0))</f>
        <v>2.44</v>
      </c>
      <c r="BE61" s="30" t="n">
        <f aca="false">INDEX(ABArray,MATCH($A61,ABColumn,0),MATCH('[1]Macro Page'!$A$51,ABRow,0))</f>
        <v>-67.93</v>
      </c>
      <c r="BF61" s="30" t="n">
        <f aca="false">SUM(BC61:BE61)</f>
        <v>-191.48</v>
      </c>
      <c r="BG61" s="29"/>
      <c r="BH61" s="30" t="n">
        <f aca="false">INDEX(ABArray,MATCH($A61,ABColumn,0),MATCH('[1]Macro Page'!$A$47,ABRow,0))</f>
        <v>-128.01</v>
      </c>
      <c r="BI61" s="30" t="e">
        <f aca="false">INDEX(ABArray,MATCH($A61,ABColumn,0),MATCH('[1]Macro Page'!$A$56,ABRow,0))</f>
        <v>#N/A</v>
      </c>
      <c r="BJ61" s="30" t="n">
        <f aca="false">INDEX(ABArray,MATCH($A61,ABColumn,0),MATCH('[1]Macro Page'!$A$58,ABRow,0))</f>
        <v>-27.92</v>
      </c>
      <c r="BK61" s="30" t="n">
        <f aca="false">INDEX(ABArray,MATCH($A61,ABColumn,0),MATCH('[1]Macro Page'!$A$59,ABRow,0))</f>
        <v>-3.83</v>
      </c>
      <c r="BL61" s="30" t="n">
        <f aca="false">INDEX(ABArray,MATCH($A61,ABColumn,0),MATCH('[1]Macro Page'!$A$55,ABRow,0))</f>
        <v>18.02</v>
      </c>
      <c r="BM61" s="30" t="n">
        <f aca="false">INDEX(ABArray,MATCH($A61,ABColumn,0),MATCH('[1]Macro Page'!$A$53,ABRow,0))</f>
        <v>-60.16</v>
      </c>
    </row>
    <row r="62" customFormat="false" ht="12.75" hidden="false" customHeight="false" outlineLevel="0" collapsed="false">
      <c r="A62" s="48" t="n">
        <v>38930</v>
      </c>
      <c r="B62" s="26" t="e">
        <f aca="false">INDEX(WestBCArray,MATCH($A62,WestBCColumn,0),MATCH('[1]Macro Page'!$A$34,WestBCRow,0))+INDEX(ABArray,MATCH($A62,ABColumn,0),MATCH('[1]Macro Page'!$A$34,ABRow,0))+[1]Other!B58</f>
        <v>#VALUE!</v>
      </c>
      <c r="C62" s="27" t="n">
        <f aca="false">INDEX([1]Mids!$A$7:$BH$271,MATCH($A62,[1]Mids!$A$7:$A$271,0),MATCH('[1]Macro Page'!$B$37,[1]Mids!$A$7:$XFD$7,0))</f>
        <v>-0.25</v>
      </c>
      <c r="D62" s="28"/>
      <c r="E62" s="26" t="e">
        <f aca="false">INDEX(WestBCArray,MATCH($A62,WestBCColumn,0),MATCH('[1]Macro Page'!$A$88,WestBCRow,0))+INDEX(ABArray,MATCH($A62,ABColumn,0),MATCH('[1]Macro Page'!$A$88,ABRow,0))+[1]Other!C58</f>
        <v>#VALUE!</v>
      </c>
      <c r="F62" s="27" t="n">
        <f aca="false">INDEX([1]Mids!$A$7:$BH$271,MATCH($A62,[1]Mids!$A$7:$A$271,0),MATCH('[1]Macro Page'!$B$36,[1]Mids!$A$7:$XFD$7,0))</f>
        <v>0.05</v>
      </c>
      <c r="G62" s="28"/>
      <c r="H62" s="26" t="e">
        <f aca="false">INDEX(ABArray,MATCH($A62,ABColumn,0),MATCH('[1]Macro Page'!$A$42,ABRow,0))+INDEX(WestBCArray,MATCH($A62,WestBCColumn,0),MATCH('[1]Macro Page'!$A$42,WestBCRow,0))+[1]Other!D58</f>
        <v>#VALUE!</v>
      </c>
      <c r="I62" s="27" t="n">
        <f aca="false">INDEX([1]Mids!$A$7:$BH$271,MATCH($A62,[1]Mids!$A$7:$A$271,0),MATCH('[1]Macro Page'!$B$39,[1]Mids!$A$7:$XFD$7,0))</f>
        <v>0.13</v>
      </c>
      <c r="J62" s="28"/>
      <c r="K62" s="26" t="n">
        <f aca="false">IF(ISERROR(INDEX(WestBCArray,MATCH($A62,WestBCColumn,0),MATCH('[1]Macro Page'!$A$35,WestBCRow,0))),0,INDEX(WestBCArray,MATCH($A62,WestBCColumn,0),MATCH('[1]Macro Page'!$A$35,WestBCRow,0)))+IF(ISERROR(INDEX(ABArray,MATCH($A62,ABColumn,0),MATCH('[1]Macro Page'!$A$35,ABRow,0))),0,INDEX(ABArray,MATCH($A62,ABColumn,0),MATCH('[1]Macro Page'!$A$35,ABRow,0)))+[1]Other!E58</f>
        <v>0</v>
      </c>
      <c r="L62" s="27" t="n">
        <f aca="false">INDEX([1]Mids!$A$7:$BH$271,MATCH($A62,[1]Mids!$A$7:$A$271,0),MATCH('[1]Macro Page'!$B$35,[1]Mids!$A$7:$XFD$7,0))</f>
        <v>-0.34</v>
      </c>
      <c r="M62" s="28"/>
      <c r="N62" s="26" t="e">
        <f aca="false">INDEX(WestBCArray,MATCH($A62,WestBCColumn,0),MATCH('[1]Macro Page'!$A$24,WestBCRow,0))+INDEX(ABArray,MATCH($A62,ABColumn,0),MATCH('[1]Macro Page'!$A$24,ABRow,0))+INDEX(EDArray,MATCH($A62,EDColumn,0),MATCH('[1]Macro Page'!$A$24,EDRow,0))+[1]Other!F58+INDEX(PowerArray,MATCH($A62,POwerColumn,0),MATCH('[1]Macro Page'!$A$24,POwerRow,0))</f>
        <v>#VALUE!</v>
      </c>
      <c r="O62" s="27" t="n">
        <f aca="false">INDEX([1]Mids!$A$7:$BH$271,MATCH($A62,[1]Mids!$A$7:$A$271,0),MATCH('[1]Macro Page'!$B$25,[1]Mids!$A$7:$XFD$7,0))</f>
        <v>-0.37</v>
      </c>
      <c r="P62" s="28"/>
      <c r="Q62" s="26" t="n">
        <f aca="false">INDEX(ABArray,MATCH($A62,ABColumn,0),MATCH('[1]Macro Page'!$B$110,ABRow,0))+INDEX(EDArray,MATCH($A62,EDColumn,0),MATCH('[1]Macro Page'!$B$110,EDRow,0))</f>
        <v>12.57</v>
      </c>
      <c r="R62" s="26" t="n">
        <f aca="false">INDEX(ABArray,MATCH($A62,ABColumn,0),MATCH('[1]Macro Page'!$B$111,ABRow,0))+INDEX(EDArray,MATCH($A62,EDColumn,0),MATCH('[1]Macro Page'!$B$111,EDRow,0))</f>
        <v>8.28</v>
      </c>
      <c r="S62" s="26" t="n">
        <f aca="false">INDEX(ABArray,MATCH($A62,ABColumn,0),MATCH('[1]Macro Page'!$B$112,ABRow,0))</f>
        <v>-23.32</v>
      </c>
      <c r="T62" s="26" t="n">
        <f aca="false">INDEX(ABArray,MATCH($A62,ABColumn,0),MATCH('[1]Macro Page'!$B$113,ABRow,0))</f>
        <v>0</v>
      </c>
      <c r="U62" s="26" t="n">
        <f aca="false">INDEX(ABArray,MATCH($A62,ABColumn,0),MATCH('[1]Macro Page'!$B$114,ABRow,0))+INDEX(EDArray,MATCH($A62,EDColumn,0),MATCH('[1]Macro Page'!$B$114,EDRow,0))</f>
        <v>0</v>
      </c>
      <c r="V62" s="26" t="n">
        <f aca="false">INDEX(ABArray,MATCH($A62,ABColumn,0),MATCH('[1]Macro Page'!$B$115,ABRow,0))</f>
        <v>23.6</v>
      </c>
      <c r="W62" s="26" t="n">
        <f aca="false">INDEX(ABArray,MATCH($A62,ABColumn,0),MATCH('[1]Macro Page'!$B$116,ABRow,0))</f>
        <v>-25.38</v>
      </c>
      <c r="X62" s="26" t="n">
        <f aca="false">INDEX(ABArray,MATCH($A62,ABColumn,0),MATCH('[1]Macro Page'!$B$117,ABRow,0))</f>
        <v>137.12</v>
      </c>
      <c r="Y62" s="26" t="n">
        <f aca="false">INDEX(ABArray,MATCH($A62,ABColumn,0),MATCH('[1]Macro Page'!$B$109,ABRow,0))</f>
        <v>12.84</v>
      </c>
      <c r="Z62" s="26" t="n">
        <f aca="false">INDEX(ABArray,MATCH($A62,ABColumn,0),MATCH('[1]Macro Page'!$A$89,ABRow,0))+INDEX(EDArray,MATCH($A62,EDColumn,0),MATCH('[1]Macro Page'!$A$24,EDRow,0))+INDEX(ABArray,MATCH($A62,ABColumn,0),MATCH('[1]Macro Page'!$B$109,ABRow,0))</f>
        <v>15.65</v>
      </c>
      <c r="AA62" s="27" t="n">
        <f aca="false">INDEX([1]Mids!$A$7:$BH$271,MATCH($A62,[1]Mids!$A$7:$A$271,0),MATCH('[1]Macro Page'!$B$32,[1]Mids!$A$7:$XFD$7,0))</f>
        <v>0.07</v>
      </c>
      <c r="AB62" s="28"/>
      <c r="AC62" s="26" t="n">
        <f aca="false">INDEX(ABArray,MATCH($A62,ABColumn,0),MATCH('[1]Macro Page'!$A$74,ABRow,0))</f>
        <v>0</v>
      </c>
      <c r="AD62" s="27" t="n">
        <f aca="false">INDEX([1]Mids!$A$7:$BH$271,MATCH($A62,[1]Mids!$A$7:$A$271,0),MATCH('[1]Macro Page'!$B$42,[1]Mids!$A$7:$XFD$7,0))</f>
        <v>-0.1025</v>
      </c>
      <c r="AE62" s="28"/>
      <c r="AF62" s="26" t="n">
        <f aca="false">[1]Other!H58</f>
        <v>0</v>
      </c>
      <c r="AG62" s="27" t="n">
        <f aca="false">INDEX([1]Mids!$A$7:$BH$271,MATCH($A62,[1]Mids!$A$7:$A$271,0),MATCH('[1]Macro Page'!$B$28,[1]Mids!$A$7:$XFD$7,0))</f>
        <v>0.1325</v>
      </c>
      <c r="AH62" s="28"/>
      <c r="AI62" s="26" t="n">
        <f aca="false">[1]Other!G58</f>
        <v>0</v>
      </c>
      <c r="AJ62" s="27" t="n">
        <f aca="false">INDEX([1]Mids!$A$7:$BH$271,MATCH($A62,[1]Mids!$A$7:$A$271,0),MATCH('[1]Macro Page'!$B$63,[1]Mids!$A$7:$XFD$7,0))</f>
        <v>0.3225</v>
      </c>
      <c r="AK62" s="28"/>
      <c r="AL62" s="26" t="n">
        <f aca="false">[1]Other!K58</f>
        <v>0</v>
      </c>
      <c r="AM62" s="27"/>
      <c r="AN62" s="28"/>
      <c r="AO62" s="26" t="e">
        <f aca="false">INDEX(WestBCArray,MATCH($A62,WestBCColumn,0),MATCH('[1]Macro Page'!$B$73,WestBCRow,0))+INDEX(ABArray,MATCH($A62,ABColumn,0),MATCH('[1]Macro Page'!$B$73,ABRow,0))+[1]Other!I58</f>
        <v>#VALUE!</v>
      </c>
      <c r="AP62" s="27" t="n">
        <f aca="false">INDEX([1]Mids!$A$7:$BH$271,MATCH($A62,[1]Mids!$A$7:$A$271,0),MATCH('[1]Macro Page'!$B$27,[1]Mids!$A$7:$XFD$7,0))</f>
        <v>-0.303126802804756</v>
      </c>
      <c r="AQ62" s="28"/>
      <c r="AR62" s="29"/>
      <c r="AS62" s="26" t="e">
        <f aca="false">INDEX(WestBCArray,MATCH($A62,WestBCColumn,0),MATCH('[1]Macro Page'!$A$40,WestBCRow,0))+INDEX(ABArray,MATCH($A62,ABColumn,0),MATCH('[1]Macro Page'!$A$40,ABRow,0))+INDEX(EDArray,MATCH($A62,EDColumn,0),MATCH('[1]Macro Page'!$A$40,EDRow,0))+INDEX(PowerArray,MATCH($A62,POwerColumn,0),MATCH('[1]Macro Page'!$A$40,POwerRow,0))</f>
        <v>#VALUE!</v>
      </c>
      <c r="AT62" s="27" t="n">
        <f aca="false">INDEX([1]Mids!$A$7:$BH$271,MATCH($A62,[1]Mids!$A$7:$A$271,0),MATCH('[1]Macro Page'!$B$24,[1]Mids!$A$7:$XFD$7,0))</f>
        <v>3.31</v>
      </c>
      <c r="AU62" s="28"/>
      <c r="AV62" s="30" t="n">
        <f aca="false">INDEX(ABIndexArray,MATCH($A62,ABIndexColumn,0),MATCH('[1]Macro Page'!$A$90,ABIndexRow,0))+IF(ISERROR(INDEX(WestBCIndexArray,MATCH($A62,WestBCIndexColumn,0),MATCH('[1]Macro Page'!$A$90,WestBCIndexRow,0))),0,INDEX(WestBCIndexArray,MATCH($A62,WestBCIndexColumn,0),MATCH('[1]Macro Page'!$A$90,WestBCIndexRow,0)))+IF(ISERROR(VLOOKUP($A62,'[1]Op Index'!$A$15:$B$26,2,FALSE())),0,VLOOKUP($A62,'[1]Op Index'!$A$15:$B$26,2,FALSE()))+INDEX(EDIdxArray,MATCH($A62,EDIdxColumn,0),MATCH('[1]Macro Page'!$A$90,EDIdxRow,0))</f>
        <v>-104.58</v>
      </c>
      <c r="AW62" s="30" t="n">
        <f aca="false">INDEX(ABIndexArray,MATCH($A62,ABIndexColumn,0),MATCH('[1]Macro Page'!$A$91,ABIndexRow,0))+INDEX(EDIdxArray,MATCH($A62,EDIdxColumn,0),MATCH('[1]Macro Page'!$A$91,EDIdxRow,0))</f>
        <v>30.71</v>
      </c>
      <c r="AX62" s="30" t="n">
        <f aca="false">IF(ISERROR(INDEX(WestBCIndexArray,MATCH($A62,WestBCIndexColumn,0),MATCH('[1]Macro Page'!$A$72,WestBCIndexRow,0))),0,INDEX(WestBCIndexArray,MATCH($A62,WestBCIndexColumn,0),MATCH('[1]Macro Page'!$A$72,WestBCIndexRow,0)))+INDEX(ABIndexArray,MATCH($A62,ABIndexColumn,0),MATCH('[1]Macro Page'!$A$34,ABIndexRow,0))</f>
        <v>25.38</v>
      </c>
      <c r="AY62" s="30" t="n">
        <f aca="false">IF(ISERROR(INDEX(WestBCIndexArray,MATCH($A62,WestBCIndexColumn,0),MATCH('[1]Macro Page'!$A$81,WestBCIndexRow,0))),0,INDEX(WestBCIndexArray,MATCH($A62,WestBCIndexColumn,0),MATCH('[1]Macro Page'!$A$81,WestBCIndexRow,0)))</f>
        <v>0</v>
      </c>
      <c r="BA62" s="31"/>
      <c r="BB62" s="32" t="n">
        <v>38930</v>
      </c>
      <c r="BC62" s="30" t="n">
        <f aca="false">INDEX(ABArray,MATCH($A62,ABColumn,0),MATCH('[1]Macro Page'!$A$48,ABRow,0))</f>
        <v>-125.31</v>
      </c>
      <c r="BD62" s="30" t="n">
        <f aca="false">INDEX(ABArray,MATCH($A62,ABColumn,0),MATCH('[1]Macro Page'!$A$49,ABRow,0))</f>
        <v>2.43</v>
      </c>
      <c r="BE62" s="30" t="n">
        <f aca="false">INDEX(ABArray,MATCH($A62,ABColumn,0),MATCH('[1]Macro Page'!$A$51,ABRow,0))</f>
        <v>-67.56</v>
      </c>
      <c r="BF62" s="30" t="n">
        <f aca="false">SUM(BC62:BE62)</f>
        <v>-190.44</v>
      </c>
      <c r="BG62" s="29"/>
      <c r="BH62" s="30" t="n">
        <f aca="false">INDEX(ABArray,MATCH($A62,ABColumn,0),MATCH('[1]Macro Page'!$A$47,ABRow,0))</f>
        <v>-127.32</v>
      </c>
      <c r="BI62" s="30" t="e">
        <f aca="false">INDEX(ABArray,MATCH($A62,ABColumn,0),MATCH('[1]Macro Page'!$A$56,ABRow,0))</f>
        <v>#N/A</v>
      </c>
      <c r="BJ62" s="30" t="n">
        <f aca="false">INDEX(ABArray,MATCH($A62,ABColumn,0),MATCH('[1]Macro Page'!$A$58,ABRow,0))</f>
        <v>-27.77</v>
      </c>
      <c r="BK62" s="30" t="n">
        <f aca="false">INDEX(ABArray,MATCH($A62,ABColumn,0),MATCH('[1]Macro Page'!$A$59,ABRow,0))</f>
        <v>-3.81</v>
      </c>
      <c r="BL62" s="30" t="n">
        <f aca="false">INDEX(ABArray,MATCH($A62,ABColumn,0),MATCH('[1]Macro Page'!$A$55,ABRow,0))</f>
        <v>17.92</v>
      </c>
      <c r="BM62" s="30" t="n">
        <f aca="false">INDEX(ABArray,MATCH($A62,ABColumn,0),MATCH('[1]Macro Page'!$A$53,ABRow,0))</f>
        <v>-59.84</v>
      </c>
    </row>
    <row r="63" customFormat="false" ht="12.75" hidden="false" customHeight="false" outlineLevel="0" collapsed="false">
      <c r="A63" s="48" t="n">
        <v>38961</v>
      </c>
      <c r="B63" s="26" t="e">
        <f aca="false">INDEX(WestBCArray,MATCH($A63,WestBCColumn,0),MATCH('[1]Macro Page'!$A$34,WestBCRow,0))+INDEX(ABArray,MATCH($A63,ABColumn,0),MATCH('[1]Macro Page'!$A$34,ABRow,0))+[1]Other!B59</f>
        <v>#VALUE!</v>
      </c>
      <c r="C63" s="27" t="n">
        <f aca="false">INDEX([1]Mids!$A$7:$BH$271,MATCH($A63,[1]Mids!$A$7:$A$271,0),MATCH('[1]Macro Page'!$B$37,[1]Mids!$A$7:$XFD$7,0))</f>
        <v>-0.25</v>
      </c>
      <c r="D63" s="28"/>
      <c r="E63" s="26" t="e">
        <f aca="false">INDEX(WestBCArray,MATCH($A63,WestBCColumn,0),MATCH('[1]Macro Page'!$A$88,WestBCRow,0))+INDEX(ABArray,MATCH($A63,ABColumn,0),MATCH('[1]Macro Page'!$A$88,ABRow,0))+[1]Other!C59</f>
        <v>#VALUE!</v>
      </c>
      <c r="F63" s="27" t="n">
        <f aca="false">INDEX([1]Mids!$A$7:$BH$271,MATCH($A63,[1]Mids!$A$7:$A$271,0),MATCH('[1]Macro Page'!$B$36,[1]Mids!$A$7:$XFD$7,0))</f>
        <v>0.05</v>
      </c>
      <c r="G63" s="28"/>
      <c r="H63" s="26" t="e">
        <f aca="false">INDEX(ABArray,MATCH($A63,ABColumn,0),MATCH('[1]Macro Page'!$A$42,ABRow,0))+INDEX(WestBCArray,MATCH($A63,WestBCColumn,0),MATCH('[1]Macro Page'!$A$42,WestBCRow,0))+[1]Other!D59</f>
        <v>#VALUE!</v>
      </c>
      <c r="I63" s="27" t="n">
        <f aca="false">INDEX([1]Mids!$A$7:$BH$271,MATCH($A63,[1]Mids!$A$7:$A$271,0),MATCH('[1]Macro Page'!$B$39,[1]Mids!$A$7:$XFD$7,0))</f>
        <v>0.13</v>
      </c>
      <c r="J63" s="28"/>
      <c r="K63" s="26" t="n">
        <f aca="false">IF(ISERROR(INDEX(WestBCArray,MATCH($A63,WestBCColumn,0),MATCH('[1]Macro Page'!$A$35,WestBCRow,0))),0,INDEX(WestBCArray,MATCH($A63,WestBCColumn,0),MATCH('[1]Macro Page'!$A$35,WestBCRow,0)))+IF(ISERROR(INDEX(ABArray,MATCH($A63,ABColumn,0),MATCH('[1]Macro Page'!$A$35,ABRow,0))),0,INDEX(ABArray,MATCH($A63,ABColumn,0),MATCH('[1]Macro Page'!$A$35,ABRow,0)))+[1]Other!E59</f>
        <v>0</v>
      </c>
      <c r="L63" s="27" t="n">
        <f aca="false">INDEX([1]Mids!$A$7:$BH$271,MATCH($A63,[1]Mids!$A$7:$A$271,0),MATCH('[1]Macro Page'!$B$35,[1]Mids!$A$7:$XFD$7,0))</f>
        <v>-0.34</v>
      </c>
      <c r="M63" s="28"/>
      <c r="N63" s="26" t="e">
        <f aca="false">INDEX(WestBCArray,MATCH($A63,WestBCColumn,0),MATCH('[1]Macro Page'!$A$24,WestBCRow,0))+INDEX(ABArray,MATCH($A63,ABColumn,0),MATCH('[1]Macro Page'!$A$24,ABRow,0))+INDEX(EDArray,MATCH($A63,EDColumn,0),MATCH('[1]Macro Page'!$A$24,EDRow,0))+[1]Other!F59+INDEX(PowerArray,MATCH($A63,POwerColumn,0),MATCH('[1]Macro Page'!$A$24,POwerRow,0))</f>
        <v>#VALUE!</v>
      </c>
      <c r="O63" s="27" t="n">
        <f aca="false">INDEX([1]Mids!$A$7:$BH$271,MATCH($A63,[1]Mids!$A$7:$A$271,0),MATCH('[1]Macro Page'!$B$25,[1]Mids!$A$7:$XFD$7,0))</f>
        <v>-0.37</v>
      </c>
      <c r="P63" s="28"/>
      <c r="Q63" s="26" t="n">
        <f aca="false">INDEX(ABArray,MATCH($A63,ABColumn,0),MATCH('[1]Macro Page'!$B$110,ABRow,0))+INDEX(EDArray,MATCH($A63,EDColumn,0),MATCH('[1]Macro Page'!$B$110,EDRow,0))</f>
        <v>12.09</v>
      </c>
      <c r="R63" s="26" t="n">
        <f aca="false">INDEX(ABArray,MATCH($A63,ABColumn,0),MATCH('[1]Macro Page'!$B$111,ABRow,0))+INDEX(EDArray,MATCH($A63,EDColumn,0),MATCH('[1]Macro Page'!$B$111,EDRow,0))</f>
        <v>7.96</v>
      </c>
      <c r="S63" s="26" t="n">
        <f aca="false">INDEX(ABArray,MATCH($A63,ABColumn,0),MATCH('[1]Macro Page'!$B$112,ABRow,0))</f>
        <v>-22.44</v>
      </c>
      <c r="T63" s="26" t="n">
        <f aca="false">INDEX(ABArray,MATCH($A63,ABColumn,0),MATCH('[1]Macro Page'!$B$113,ABRow,0))</f>
        <v>0</v>
      </c>
      <c r="U63" s="26" t="n">
        <f aca="false">INDEX(ABArray,MATCH($A63,ABColumn,0),MATCH('[1]Macro Page'!$B$114,ABRow,0))+INDEX(EDArray,MATCH($A63,EDColumn,0),MATCH('[1]Macro Page'!$B$114,EDRow,0))</f>
        <v>0</v>
      </c>
      <c r="V63" s="26" t="n">
        <f aca="false">INDEX(ABArray,MATCH($A63,ABColumn,0),MATCH('[1]Macro Page'!$B$115,ABRow,0))</f>
        <v>22.71</v>
      </c>
      <c r="W63" s="26" t="n">
        <f aca="false">INDEX(ABArray,MATCH($A63,ABColumn,0),MATCH('[1]Macro Page'!$B$116,ABRow,0))</f>
        <v>-24.42</v>
      </c>
      <c r="X63" s="26" t="n">
        <f aca="false">INDEX(ABArray,MATCH($A63,ABColumn,0),MATCH('[1]Macro Page'!$B$117,ABRow,0))</f>
        <v>131.97</v>
      </c>
      <c r="Y63" s="26" t="n">
        <f aca="false">INDEX(ABArray,MATCH($A63,ABColumn,0),MATCH('[1]Macro Page'!$B$109,ABRow,0))</f>
        <v>12.36</v>
      </c>
      <c r="Z63" s="26" t="n">
        <f aca="false">INDEX(ABArray,MATCH($A63,ABColumn,0),MATCH('[1]Macro Page'!$A$89,ABRow,0))+INDEX(EDArray,MATCH($A63,EDColumn,0),MATCH('[1]Macro Page'!$A$24,EDRow,0))+INDEX(ABArray,MATCH($A63,ABColumn,0),MATCH('[1]Macro Page'!$B$109,ABRow,0))</f>
        <v>15.08</v>
      </c>
      <c r="AA63" s="27" t="n">
        <f aca="false">INDEX([1]Mids!$A$7:$BH$271,MATCH($A63,[1]Mids!$A$7:$A$271,0),MATCH('[1]Macro Page'!$B$32,[1]Mids!$A$7:$XFD$7,0))</f>
        <v>0.07</v>
      </c>
      <c r="AB63" s="28"/>
      <c r="AC63" s="26" t="n">
        <f aca="false">INDEX(ABArray,MATCH($A63,ABColumn,0),MATCH('[1]Macro Page'!$A$74,ABRow,0))</f>
        <v>0</v>
      </c>
      <c r="AD63" s="27" t="n">
        <f aca="false">INDEX([1]Mids!$A$7:$BH$271,MATCH($A63,[1]Mids!$A$7:$A$271,0),MATCH('[1]Macro Page'!$B$42,[1]Mids!$A$7:$XFD$7,0))</f>
        <v>-0.1025</v>
      </c>
      <c r="AE63" s="28"/>
      <c r="AF63" s="26" t="n">
        <f aca="false">[1]Other!H59</f>
        <v>0</v>
      </c>
      <c r="AG63" s="27" t="n">
        <f aca="false">INDEX([1]Mids!$A$7:$BH$271,MATCH($A63,[1]Mids!$A$7:$A$271,0),MATCH('[1]Macro Page'!$B$28,[1]Mids!$A$7:$XFD$7,0))</f>
        <v>0.1325</v>
      </c>
      <c r="AH63" s="28"/>
      <c r="AI63" s="26" t="n">
        <f aca="false">[1]Other!G59</f>
        <v>0</v>
      </c>
      <c r="AJ63" s="27" t="n">
        <f aca="false">INDEX([1]Mids!$A$7:$BH$271,MATCH($A63,[1]Mids!$A$7:$A$271,0),MATCH('[1]Macro Page'!$B$63,[1]Mids!$A$7:$XFD$7,0))</f>
        <v>0.3225</v>
      </c>
      <c r="AK63" s="28"/>
      <c r="AL63" s="26" t="n">
        <f aca="false">[1]Other!K59</f>
        <v>0</v>
      </c>
      <c r="AM63" s="27"/>
      <c r="AN63" s="28"/>
      <c r="AO63" s="26" t="e">
        <f aca="false">INDEX(WestBCArray,MATCH($A63,WestBCColumn,0),MATCH('[1]Macro Page'!$B$73,WestBCRow,0))+INDEX(ABArray,MATCH($A63,ABColumn,0),MATCH('[1]Macro Page'!$B$73,ABRow,0))+[1]Other!I59</f>
        <v>#VALUE!</v>
      </c>
      <c r="AP63" s="27" t="n">
        <f aca="false">INDEX([1]Mids!$A$7:$BH$271,MATCH($A63,[1]Mids!$A$7:$A$271,0),MATCH('[1]Macro Page'!$B$27,[1]Mids!$A$7:$XFD$7,0))</f>
        <v>-0.303142972981978</v>
      </c>
      <c r="AQ63" s="28"/>
      <c r="AR63" s="29"/>
      <c r="AS63" s="26" t="e">
        <f aca="false">INDEX(WestBCArray,MATCH($A63,WestBCColumn,0),MATCH('[1]Macro Page'!$A$40,WestBCRow,0))+INDEX(ABArray,MATCH($A63,ABColumn,0),MATCH('[1]Macro Page'!$A$40,ABRow,0))+INDEX(EDArray,MATCH($A63,EDColumn,0),MATCH('[1]Macro Page'!$A$40,EDRow,0))+INDEX(PowerArray,MATCH($A63,POwerColumn,0),MATCH('[1]Macro Page'!$A$40,POwerRow,0))</f>
        <v>#VALUE!</v>
      </c>
      <c r="AT63" s="27" t="n">
        <f aca="false">INDEX([1]Mids!$A$7:$BH$271,MATCH($A63,[1]Mids!$A$7:$A$271,0),MATCH('[1]Macro Page'!$B$24,[1]Mids!$A$7:$XFD$7,0))</f>
        <v>3.28</v>
      </c>
      <c r="AU63" s="28"/>
      <c r="AV63" s="30" t="n">
        <f aca="false">INDEX(ABIndexArray,MATCH($A63,ABIndexColumn,0),MATCH('[1]Macro Page'!$A$90,ABIndexRow,0))+IF(ISERROR(INDEX(WestBCIndexArray,MATCH($A63,WestBCIndexColumn,0),MATCH('[1]Macro Page'!$A$90,WestBCIndexRow,0))),0,INDEX(WestBCIndexArray,MATCH($A63,WestBCIndexColumn,0),MATCH('[1]Macro Page'!$A$90,WestBCIndexRow,0)))+IF(ISERROR(VLOOKUP($A63,'[1]Op Index'!$A$15:$B$26,2,FALSE())),0,VLOOKUP($A63,'[1]Op Index'!$A$15:$B$26,2,FALSE()))+INDEX(EDIdxArray,MATCH($A63,EDIdxColumn,0),MATCH('[1]Macro Page'!$A$90,EDIdxRow,0))</f>
        <v>-100.63</v>
      </c>
      <c r="AW63" s="30" t="n">
        <f aca="false">INDEX(ABIndexArray,MATCH($A63,ABIndexColumn,0),MATCH('[1]Macro Page'!$A$91,ABIndexRow,0))+INDEX(EDIdxArray,MATCH($A63,EDIdxColumn,0),MATCH('[1]Macro Page'!$A$91,EDIdxRow,0))</f>
        <v>29.56</v>
      </c>
      <c r="AX63" s="30" t="n">
        <f aca="false">IF(ISERROR(INDEX(WestBCIndexArray,MATCH($A63,WestBCIndexColumn,0),MATCH('[1]Macro Page'!$A$72,WestBCIndexRow,0))),0,INDEX(WestBCIndexArray,MATCH($A63,WestBCIndexColumn,0),MATCH('[1]Macro Page'!$A$72,WestBCIndexRow,0)))+INDEX(ABIndexArray,MATCH($A63,ABIndexColumn,0),MATCH('[1]Macro Page'!$A$34,ABIndexRow,0))</f>
        <v>24.42</v>
      </c>
      <c r="AY63" s="30" t="n">
        <f aca="false">IF(ISERROR(INDEX(WestBCIndexArray,MATCH($A63,WestBCIndexColumn,0),MATCH('[1]Macro Page'!$A$81,WestBCIndexRow,0))),0,INDEX(WestBCIndexArray,MATCH($A63,WestBCIndexColumn,0),MATCH('[1]Macro Page'!$A$81,WestBCIndexRow,0)))</f>
        <v>0</v>
      </c>
      <c r="BA63" s="31"/>
      <c r="BB63" s="32" t="n">
        <v>38961</v>
      </c>
      <c r="BC63" s="30" t="n">
        <f aca="false">INDEX(ABArray,MATCH($A63,ABColumn,0),MATCH('[1]Macro Page'!$A$48,ABRow,0))</f>
        <v>-120.61</v>
      </c>
      <c r="BD63" s="30" t="n">
        <f aca="false">INDEX(ABArray,MATCH($A63,ABColumn,0),MATCH('[1]Macro Page'!$A$49,ABRow,0))</f>
        <v>2.33</v>
      </c>
      <c r="BE63" s="30" t="n">
        <f aca="false">INDEX(ABArray,MATCH($A63,ABColumn,0),MATCH('[1]Macro Page'!$A$51,ABRow,0))</f>
        <v>-65.02</v>
      </c>
      <c r="BF63" s="30" t="n">
        <f aca="false">SUM(BC63:BE63)</f>
        <v>-183.3</v>
      </c>
      <c r="BG63" s="29"/>
      <c r="BH63" s="30" t="n">
        <f aca="false">INDEX(ABArray,MATCH($A63,ABColumn,0),MATCH('[1]Macro Page'!$A$47,ABRow,0))</f>
        <v>-122.54</v>
      </c>
      <c r="BI63" s="30" t="e">
        <f aca="false">INDEX(ABArray,MATCH($A63,ABColumn,0),MATCH('[1]Macro Page'!$A$56,ABRow,0))</f>
        <v>#N/A</v>
      </c>
      <c r="BJ63" s="30" t="n">
        <f aca="false">INDEX(ABArray,MATCH($A63,ABColumn,0),MATCH('[1]Macro Page'!$A$58,ABRow,0))</f>
        <v>-26.73</v>
      </c>
      <c r="BK63" s="30" t="n">
        <f aca="false">INDEX(ABArray,MATCH($A63,ABColumn,0),MATCH('[1]Macro Page'!$A$59,ABRow,0))</f>
        <v>-3.66</v>
      </c>
      <c r="BL63" s="30" t="n">
        <f aca="false">INDEX(ABArray,MATCH($A63,ABColumn,0),MATCH('[1]Macro Page'!$A$55,ABRow,0))</f>
        <v>17.25</v>
      </c>
      <c r="BM63" s="30" t="n">
        <f aca="false">INDEX(ABArray,MATCH($A63,ABColumn,0),MATCH('[1]Macro Page'!$A$53,ABRow,0))</f>
        <v>-57.59</v>
      </c>
    </row>
    <row r="64" customFormat="false" ht="13.5" hidden="false" customHeight="false" outlineLevel="0" collapsed="false">
      <c r="A64" s="49" t="n">
        <v>38991</v>
      </c>
      <c r="B64" s="43" t="e">
        <f aca="false">INDEX(WestBCArray,MATCH($A64,WestBCColumn,0),MATCH('[1]Macro Page'!$A$34,WestBCRow,0))+INDEX(ABArray,MATCH($A64,ABColumn,0),MATCH('[1]Macro Page'!$A$34,ABRow,0))+[1]Other!B60</f>
        <v>#VALUE!</v>
      </c>
      <c r="C64" s="44" t="n">
        <f aca="false">INDEX([1]Mids!$A$7:$BH$271,MATCH($A64,[1]Mids!$A$7:$A$271,0),MATCH('[1]Macro Page'!$B$37,[1]Mids!$A$7:$XFD$7,0))</f>
        <v>-0.25</v>
      </c>
      <c r="D64" s="45"/>
      <c r="E64" s="43" t="e">
        <f aca="false">INDEX(WestBCArray,MATCH($A64,WestBCColumn,0),MATCH('[1]Macro Page'!$A$88,WestBCRow,0))+INDEX(ABArray,MATCH($A64,ABColumn,0),MATCH('[1]Macro Page'!$A$88,ABRow,0))+[1]Other!C60</f>
        <v>#VALUE!</v>
      </c>
      <c r="F64" s="44" t="n">
        <f aca="false">INDEX([1]Mids!$A$7:$BH$271,MATCH($A64,[1]Mids!$A$7:$A$271,0),MATCH('[1]Macro Page'!$B$36,[1]Mids!$A$7:$XFD$7,0))</f>
        <v>0.05</v>
      </c>
      <c r="G64" s="45"/>
      <c r="H64" s="43" t="e">
        <f aca="false">INDEX(ABArray,MATCH($A64,ABColumn,0),MATCH('[1]Macro Page'!$A$42,ABRow,0))+INDEX(WestBCArray,MATCH($A64,WestBCColumn,0),MATCH('[1]Macro Page'!$A$42,WestBCRow,0))+[1]Other!D60</f>
        <v>#VALUE!</v>
      </c>
      <c r="I64" s="44" t="n">
        <f aca="false">INDEX([1]Mids!$A$7:$BH$271,MATCH($A64,[1]Mids!$A$7:$A$271,0),MATCH('[1]Macro Page'!$B$39,[1]Mids!$A$7:$XFD$7,0))</f>
        <v>0.13</v>
      </c>
      <c r="J64" s="45"/>
      <c r="K64" s="43" t="n">
        <f aca="false">IF(ISERROR(INDEX(WestBCArray,MATCH($A64,WestBCColumn,0),MATCH('[1]Macro Page'!$A$35,WestBCRow,0))),0,INDEX(WestBCArray,MATCH($A64,WestBCColumn,0),MATCH('[1]Macro Page'!$A$35,WestBCRow,0)))+IF(ISERROR(INDEX(ABArray,MATCH($A64,ABColumn,0),MATCH('[1]Macro Page'!$A$35,ABRow,0))),0,INDEX(ABArray,MATCH($A64,ABColumn,0),MATCH('[1]Macro Page'!$A$35,ABRow,0)))+[1]Other!E60</f>
        <v>0</v>
      </c>
      <c r="L64" s="44" t="n">
        <f aca="false">INDEX([1]Mids!$A$7:$BH$271,MATCH($A64,[1]Mids!$A$7:$A$271,0),MATCH('[1]Macro Page'!$B$35,[1]Mids!$A$7:$XFD$7,0))</f>
        <v>-0.34</v>
      </c>
      <c r="M64" s="45"/>
      <c r="N64" s="43" t="e">
        <f aca="false">INDEX(WestBCArray,MATCH($A64,WestBCColumn,0),MATCH('[1]Macro Page'!$A$24,WestBCRow,0))+INDEX(ABArray,MATCH($A64,ABColumn,0),MATCH('[1]Macro Page'!$A$24,ABRow,0))+INDEX(EDArray,MATCH($A64,EDColumn,0),MATCH('[1]Macro Page'!$A$24,EDRow,0))+[1]Other!F60+INDEX(PowerArray,MATCH($A64,POwerColumn,0),MATCH('[1]Macro Page'!$A$24,POwerRow,0))</f>
        <v>#VALUE!</v>
      </c>
      <c r="O64" s="44" t="n">
        <f aca="false">INDEX([1]Mids!$A$7:$BH$271,MATCH($A64,[1]Mids!$A$7:$A$271,0),MATCH('[1]Macro Page'!$B$25,[1]Mids!$A$7:$XFD$7,0))</f>
        <v>-0.37</v>
      </c>
      <c r="P64" s="45"/>
      <c r="Q64" s="43" t="n">
        <f aca="false">INDEX(ABArray,MATCH($A64,ABColumn,0),MATCH('[1]Macro Page'!$B$110,ABRow,0))+INDEX(EDArray,MATCH($A64,EDColumn,0),MATCH('[1]Macro Page'!$B$110,EDRow,0))</f>
        <v>12.43</v>
      </c>
      <c r="R64" s="43" t="n">
        <f aca="false">INDEX(ABArray,MATCH($A64,ABColumn,0),MATCH('[1]Macro Page'!$B$111,ABRow,0))+INDEX(EDArray,MATCH($A64,EDColumn,0),MATCH('[1]Macro Page'!$B$111,EDRow,0))</f>
        <v>8.19</v>
      </c>
      <c r="S64" s="43" t="n">
        <f aca="false">INDEX(ABArray,MATCH($A64,ABColumn,0),MATCH('[1]Macro Page'!$B$112,ABRow,0))</f>
        <v>-23.07</v>
      </c>
      <c r="T64" s="43" t="n">
        <f aca="false">INDEX(ABArray,MATCH($A64,ABColumn,0),MATCH('[1]Macro Page'!$B$113,ABRow,0))</f>
        <v>0</v>
      </c>
      <c r="U64" s="43" t="n">
        <f aca="false">INDEX(ABArray,MATCH($A64,ABColumn,0),MATCH('[1]Macro Page'!$B$114,ABRow,0))+INDEX(EDArray,MATCH($A64,EDColumn,0),MATCH('[1]Macro Page'!$B$114,EDRow,0))</f>
        <v>0</v>
      </c>
      <c r="V64" s="43" t="n">
        <f aca="false">INDEX(ABArray,MATCH($A64,ABColumn,0),MATCH('[1]Macro Page'!$B$115,ABRow,0))</f>
        <v>23.35</v>
      </c>
      <c r="W64" s="43" t="n">
        <f aca="false">INDEX(ABArray,MATCH($A64,ABColumn,0),MATCH('[1]Macro Page'!$B$116,ABRow,0))</f>
        <v>-25.1</v>
      </c>
      <c r="X64" s="43" t="n">
        <f aca="false">INDEX(ABArray,MATCH($A64,ABColumn,0),MATCH('[1]Macro Page'!$B$117,ABRow,0))</f>
        <v>135.64</v>
      </c>
      <c r="Y64" s="43" t="n">
        <f aca="false">INDEX(ABArray,MATCH($A64,ABColumn,0),MATCH('[1]Macro Page'!$B$109,ABRow,0))</f>
        <v>12.7</v>
      </c>
      <c r="Z64" s="43" t="n">
        <f aca="false">INDEX(ABArray,MATCH($A64,ABColumn,0),MATCH('[1]Macro Page'!$A$89,ABRow,0))+INDEX(EDArray,MATCH($A64,EDColumn,0),MATCH('[1]Macro Page'!$A$24,EDRow,0))+INDEX(ABArray,MATCH($A64,ABColumn,0),MATCH('[1]Macro Page'!$B$109,ABRow,0))</f>
        <v>15.36</v>
      </c>
      <c r="AA64" s="44" t="n">
        <f aca="false">INDEX([1]Mids!$A$7:$BH$271,MATCH($A64,[1]Mids!$A$7:$A$271,0),MATCH('[1]Macro Page'!$B$32,[1]Mids!$A$7:$XFD$7,0))</f>
        <v>0.07</v>
      </c>
      <c r="AB64" s="45"/>
      <c r="AC64" s="43" t="n">
        <f aca="false">INDEX(ABArray,MATCH($A64,ABColumn,0),MATCH('[1]Macro Page'!$A$74,ABRow,0))</f>
        <v>0</v>
      </c>
      <c r="AD64" s="44" t="n">
        <f aca="false">INDEX([1]Mids!$A$7:$BH$271,MATCH($A64,[1]Mids!$A$7:$A$271,0),MATCH('[1]Macro Page'!$B$42,[1]Mids!$A$7:$XFD$7,0))</f>
        <v>-0.1025</v>
      </c>
      <c r="AE64" s="45"/>
      <c r="AF64" s="43" t="n">
        <f aca="false">[1]Other!H60</f>
        <v>0</v>
      </c>
      <c r="AG64" s="44" t="n">
        <f aca="false">INDEX([1]Mids!$A$7:$BH$271,MATCH($A64,[1]Mids!$A$7:$A$271,0),MATCH('[1]Macro Page'!$B$28,[1]Mids!$A$7:$XFD$7,0))</f>
        <v>0.1325</v>
      </c>
      <c r="AH64" s="45"/>
      <c r="AI64" s="43" t="n">
        <f aca="false">[1]Other!G60</f>
        <v>0</v>
      </c>
      <c r="AJ64" s="44" t="n">
        <f aca="false">INDEX([1]Mids!$A$7:$BH$271,MATCH($A64,[1]Mids!$A$7:$A$271,0),MATCH('[1]Macro Page'!$B$63,[1]Mids!$A$7:$XFD$7,0))</f>
        <v>0.3225</v>
      </c>
      <c r="AK64" s="45"/>
      <c r="AL64" s="43" t="n">
        <f aca="false">[1]Other!K60</f>
        <v>0</v>
      </c>
      <c r="AM64" s="44"/>
      <c r="AN64" s="45"/>
      <c r="AO64" s="43" t="e">
        <f aca="false">INDEX(WestBCArray,MATCH($A64,WestBCColumn,0),MATCH('[1]Macro Page'!$B$73,WestBCRow,0))+INDEX(ABArray,MATCH($A64,ABColumn,0),MATCH('[1]Macro Page'!$B$73,ABRow,0))+[1]Other!I60</f>
        <v>#VALUE!</v>
      </c>
      <c r="AP64" s="44" t="n">
        <f aca="false">INDEX([1]Mids!$A$7:$BH$271,MATCH($A64,[1]Mids!$A$7:$A$271,0),MATCH('[1]Macro Page'!$B$27,[1]Mids!$A$7:$XFD$7,0))</f>
        <v>-0.303159638069297</v>
      </c>
      <c r="AQ64" s="45"/>
      <c r="AR64" s="29"/>
      <c r="AS64" s="43" t="e">
        <f aca="false">INDEX(WestBCArray,MATCH($A64,WestBCColumn,0),MATCH('[1]Macro Page'!$A$40,WestBCRow,0))+INDEX(ABArray,MATCH($A64,ABColumn,0),MATCH('[1]Macro Page'!$A$40,ABRow,0))+INDEX(EDArray,MATCH($A64,EDColumn,0),MATCH('[1]Macro Page'!$A$40,EDRow,0))+INDEX(PowerArray,MATCH($A64,POwerColumn,0),MATCH('[1]Macro Page'!$A$40,POwerRow,0))</f>
        <v>#VALUE!</v>
      </c>
      <c r="AT64" s="44" t="n">
        <f aca="false">INDEX([1]Mids!$A$7:$BH$271,MATCH($A64,[1]Mids!$A$7:$A$271,0),MATCH('[1]Macro Page'!$B$24,[1]Mids!$A$7:$XFD$7,0))</f>
        <v>3.285</v>
      </c>
      <c r="AU64" s="45"/>
      <c r="AV64" s="34" t="n">
        <f aca="false">INDEX(ABIndexArray,MATCH($A64,ABIndexColumn,0),MATCH('[1]Macro Page'!$A$90,ABIndexRow,0))+IF(ISERROR(INDEX(WestBCIndexArray,MATCH($A64,WestBCIndexColumn,0),MATCH('[1]Macro Page'!$A$90,WestBCIndexRow,0))),0,INDEX(WestBCIndexArray,MATCH($A64,WestBCIndexColumn,0),MATCH('[1]Macro Page'!$A$90,WestBCIndexRow,0)))+IF(ISERROR(VLOOKUP($A64,'[1]Op Index'!$A$15:$B$26,2,FALSE())),0,VLOOKUP($A64,'[1]Op Index'!$A$15:$B$26,2,FALSE()))+INDEX(EDIdxArray,MATCH($A64,EDIdxColumn,0),MATCH('[1]Macro Page'!$A$90,EDIdxRow,0))</f>
        <v>-103.58</v>
      </c>
      <c r="AW64" s="34" t="n">
        <f aca="false">INDEX(ABIndexArray,MATCH($A64,ABIndexColumn,0),MATCH('[1]Macro Page'!$A$91,ABIndexRow,0))+INDEX(EDIdxArray,MATCH($A64,EDIdxColumn,0),MATCH('[1]Macro Page'!$A$91,EDIdxRow,0))</f>
        <v>30.38</v>
      </c>
      <c r="AX64" s="34" t="n">
        <f aca="false">IF(ISERROR(INDEX(WestBCIndexArray,MATCH($A64,WestBCIndexColumn,0),MATCH('[1]Macro Page'!$A$72,WestBCIndexRow,0))),0,INDEX(WestBCIndexArray,MATCH($A64,WestBCIndexColumn,0),MATCH('[1]Macro Page'!$A$72,WestBCIndexRow,0)))+INDEX(ABIndexArray,MATCH($A64,ABIndexColumn,0),MATCH('[1]Macro Page'!$A$34,ABIndexRow,0))</f>
        <v>25.1</v>
      </c>
      <c r="AY64" s="34" t="n">
        <f aca="false">IF(ISERROR(INDEX(WestBCIndexArray,MATCH($A64,WestBCIndexColumn,0),MATCH('[1]Macro Page'!$A$81,WestBCIndexRow,0))),0,INDEX(WestBCIndexArray,MATCH($A64,WestBCIndexColumn,0),MATCH('[1]Macro Page'!$A$81,WestBCIndexRow,0)))</f>
        <v>0</v>
      </c>
      <c r="BA64" s="31"/>
      <c r="BB64" s="35" t="n">
        <v>38991</v>
      </c>
      <c r="BC64" s="34" t="n">
        <f aca="false">INDEX(ABArray,MATCH($A64,ABColumn,0),MATCH('[1]Macro Page'!$A$48,ABRow,0))</f>
        <v>-123.96</v>
      </c>
      <c r="BD64" s="34" t="n">
        <f aca="false">INDEX(ABArray,MATCH($A64,ABColumn,0),MATCH('[1]Macro Page'!$A$49,ABRow,0))</f>
        <v>2.4</v>
      </c>
      <c r="BE64" s="34" t="n">
        <f aca="false">INDEX(ABArray,MATCH($A64,ABColumn,0),MATCH('[1]Macro Page'!$A$51,ABRow,0))</f>
        <v>-66.83</v>
      </c>
      <c r="BF64" s="34" t="n">
        <f aca="false">SUM(BC64:BE64)</f>
        <v>-188.39</v>
      </c>
      <c r="BG64" s="29"/>
      <c r="BH64" s="34" t="n">
        <f aca="false">INDEX(ABArray,MATCH($A64,ABColumn,0),MATCH('[1]Macro Page'!$A$47,ABRow,0))</f>
        <v>-125.95</v>
      </c>
      <c r="BI64" s="34" t="e">
        <f aca="false">INDEX(ABArray,MATCH($A64,ABColumn,0),MATCH('[1]Macro Page'!$A$56,ABRow,0))</f>
        <v>#N/A</v>
      </c>
      <c r="BJ64" s="34" t="n">
        <f aca="false">INDEX(ABArray,MATCH($A64,ABColumn,0),MATCH('[1]Macro Page'!$A$58,ABRow,0))</f>
        <v>-27.47</v>
      </c>
      <c r="BK64" s="34" t="n">
        <f aca="false">INDEX(ABArray,MATCH($A64,ABColumn,0),MATCH('[1]Macro Page'!$A$59,ABRow,0))</f>
        <v>-3.77</v>
      </c>
      <c r="BL64" s="34" t="n">
        <f aca="false">INDEX(ABArray,MATCH($A64,ABColumn,0),MATCH('[1]Macro Page'!$A$55,ABRow,0))</f>
        <v>17.73</v>
      </c>
      <c r="BM64" s="34" t="n">
        <f aca="false">INDEX(ABArray,MATCH($A64,ABColumn,0),MATCH('[1]Macro Page'!$A$53,ABRow,0))</f>
        <v>-59.19</v>
      </c>
    </row>
    <row r="65" customFormat="false" ht="13.5" hidden="false" customHeight="false" outlineLevel="0" collapsed="false">
      <c r="A65" s="46" t="n">
        <v>39022</v>
      </c>
      <c r="B65" s="37" t="e">
        <f aca="false">INDEX(WestBCArray,MATCH($A65,WestBCColumn,0),MATCH('[1]Macro Page'!$A$34,WestBCRow,0))+INDEX(ABArray,MATCH($A65,ABColumn,0),MATCH('[1]Macro Page'!$A$34,ABRow,0))+[1]Other!B61</f>
        <v>#VALUE!</v>
      </c>
      <c r="C65" s="38" t="n">
        <f aca="false">INDEX([1]Mids!$A$7:$BH$271,MATCH($A65,[1]Mids!$A$7:$A$271,0),MATCH('[1]Macro Page'!$B$37,[1]Mids!$A$7:$XFD$7,0))</f>
        <v>0.248</v>
      </c>
      <c r="D65" s="47" t="n">
        <f aca="false">AVERAGE(C65:C76)</f>
        <v>-0.0416666666666667</v>
      </c>
      <c r="E65" s="37" t="e">
        <f aca="false">INDEX(WestBCArray,MATCH($A65,WestBCColumn,0),MATCH('[1]Macro Page'!$A$88,WestBCRow,0))+INDEX(ABArray,MATCH($A65,ABColumn,0),MATCH('[1]Macro Page'!$A$88,ABRow,0))+[1]Other!C61</f>
        <v>#VALUE!</v>
      </c>
      <c r="F65" s="38" t="n">
        <f aca="false">INDEX([1]Mids!$A$7:$BH$271,MATCH($A65,[1]Mids!$A$7:$A$271,0),MATCH('[1]Macro Page'!$B$36,[1]Mids!$A$7:$XFD$7,0))</f>
        <v>0.12</v>
      </c>
      <c r="G65" s="47" t="n">
        <f aca="false">AVERAGE(F65:F76)</f>
        <v>0.0791666666666667</v>
      </c>
      <c r="H65" s="37" t="e">
        <f aca="false">INDEX(ABArray,MATCH($A65,ABColumn,0),MATCH('[1]Macro Page'!$A$42,ABRow,0))+INDEX(WestBCArray,MATCH($A65,WestBCColumn,0),MATCH('[1]Macro Page'!$A$42,WestBCRow,0))+[1]Other!D61</f>
        <v>#VALUE!</v>
      </c>
      <c r="I65" s="38" t="n">
        <f aca="false">INDEX([1]Mids!$A$7:$BH$271,MATCH($A65,[1]Mids!$A$7:$A$271,0),MATCH('[1]Macro Page'!$B$39,[1]Mids!$A$7:$XFD$7,0))</f>
        <v>0.13</v>
      </c>
      <c r="J65" s="47" t="n">
        <f aca="false">AVERAGE(I65:I76)</f>
        <v>0.135833333333333</v>
      </c>
      <c r="K65" s="37" t="n">
        <f aca="false">IF(ISERROR(INDEX(WestBCArray,MATCH($A65,WestBCColumn,0),MATCH('[1]Macro Page'!$A$35,WestBCRow,0))),0,INDEX(WestBCArray,MATCH($A65,WestBCColumn,0),MATCH('[1]Macro Page'!$A$35,WestBCRow,0)))+IF(ISERROR(INDEX(ABArray,MATCH($A65,ABColumn,0),MATCH('[1]Macro Page'!$A$35,ABRow,0))),0,INDEX(ABArray,MATCH($A65,ABColumn,0),MATCH('[1]Macro Page'!$A$35,ABRow,0)))+[1]Other!E61</f>
        <v>0</v>
      </c>
      <c r="L65" s="38" t="n">
        <f aca="false">INDEX([1]Mids!$A$7:$BH$271,MATCH($A65,[1]Mids!$A$7:$A$271,0),MATCH('[1]Macro Page'!$B$35,[1]Mids!$A$7:$XFD$7,0))</f>
        <v>-0.23</v>
      </c>
      <c r="M65" s="47" t="n">
        <f aca="false">AVERAGE(L65:L76)</f>
        <v>-0.2825</v>
      </c>
      <c r="N65" s="37" t="e">
        <f aca="false">INDEX(WestBCArray,MATCH($A65,WestBCColumn,0),MATCH('[1]Macro Page'!$A$24,WestBCRow,0))+INDEX(ABArray,MATCH($A65,ABColumn,0),MATCH('[1]Macro Page'!$A$24,ABRow,0))+INDEX(EDArray,MATCH($A65,EDColumn,0),MATCH('[1]Macro Page'!$A$24,EDRow,0))+[1]Other!F61+INDEX(PowerArray,MATCH($A65,POwerColumn,0),MATCH('[1]Macro Page'!$A$24,POwerRow,0))</f>
        <v>#VALUE!</v>
      </c>
      <c r="O65" s="38" t="n">
        <f aca="false">INDEX([1]Mids!$A$7:$BH$271,MATCH($A65,[1]Mids!$A$7:$A$271,0),MATCH('[1]Macro Page'!$B$25,[1]Mids!$A$7:$XFD$7,0))</f>
        <v>-0.325</v>
      </c>
      <c r="P65" s="47" t="n">
        <f aca="false">AVERAGE(O65:O76)</f>
        <v>-0.336666666666667</v>
      </c>
      <c r="Q65" s="37" t="n">
        <f aca="false">INDEX(ABArray,MATCH($A65,ABColumn,0),MATCH('[1]Macro Page'!$B$110,ABRow,0))+INDEX(EDArray,MATCH($A65,EDColumn,0),MATCH('[1]Macro Page'!$B$110,EDRow,0))</f>
        <v>-0.1</v>
      </c>
      <c r="R65" s="37" t="n">
        <f aca="false">INDEX(ABArray,MATCH($A65,ABColumn,0),MATCH('[1]Macro Page'!$B$111,ABRow,0))+INDEX(EDArray,MATCH($A65,EDColumn,0),MATCH('[1]Macro Page'!$B$111,EDRow,0))</f>
        <v>-11.45</v>
      </c>
      <c r="S65" s="37" t="n">
        <f aca="false">INDEX(ABArray,MATCH($A65,ABColumn,0),MATCH('[1]Macro Page'!$B$112,ABRow,0))</f>
        <v>-22.2</v>
      </c>
      <c r="T65" s="37" t="n">
        <f aca="false">INDEX(ABArray,MATCH($A65,ABColumn,0),MATCH('[1]Macro Page'!$B$113,ABRow,0))</f>
        <v>0</v>
      </c>
      <c r="U65" s="37" t="n">
        <f aca="false">INDEX(ABArray,MATCH($A65,ABColumn,0),MATCH('[1]Macro Page'!$B$114,ABRow,0))+INDEX(EDArray,MATCH($A65,EDColumn,0),MATCH('[1]Macro Page'!$B$114,EDRow,0))</f>
        <v>0</v>
      </c>
      <c r="V65" s="37" t="n">
        <f aca="false">INDEX(ABArray,MATCH($A65,ABColumn,0),MATCH('[1]Macro Page'!$B$115,ABRow,0))</f>
        <v>22.47</v>
      </c>
      <c r="W65" s="37" t="n">
        <f aca="false">INDEX(ABArray,MATCH($A65,ABColumn,0),MATCH('[1]Macro Page'!$B$116,ABRow,0))</f>
        <v>-24.16</v>
      </c>
      <c r="X65" s="37" t="n">
        <f aca="false">INDEX(ABArray,MATCH($A65,ABColumn,0),MATCH('[1]Macro Page'!$B$117,ABRow,0))</f>
        <v>130.53</v>
      </c>
      <c r="Y65" s="37" t="n">
        <f aca="false">INDEX(ABArray,MATCH($A65,ABColumn,0),MATCH('[1]Macro Page'!$B$109,ABRow,0))</f>
        <v>12.23</v>
      </c>
      <c r="Z65" s="37" t="n">
        <f aca="false">INDEX(ABArray,MATCH($A65,ABColumn,0),MATCH('[1]Macro Page'!$A$89,ABRow,0))+INDEX(EDArray,MATCH($A65,EDColumn,0),MATCH('[1]Macro Page'!$A$24,EDRow,0))+INDEX(ABArray,MATCH($A65,ABColumn,0),MATCH('[1]Macro Page'!$B$109,ABRow,0))</f>
        <v>14.63</v>
      </c>
      <c r="AA65" s="38" t="n">
        <f aca="false">INDEX([1]Mids!$A$7:$BH$271,MATCH($A65,[1]Mids!$A$7:$A$271,0),MATCH('[1]Macro Page'!$B$32,[1]Mids!$A$7:$XFD$7,0))</f>
        <v>0.07</v>
      </c>
      <c r="AB65" s="47" t="n">
        <f aca="false">AVERAGE(AA65:AA76)</f>
        <v>0.07</v>
      </c>
      <c r="AC65" s="37" t="n">
        <f aca="false">INDEX(ABArray,MATCH($A65,ABColumn,0),MATCH('[1]Macro Page'!$A$74,ABRow,0))</f>
        <v>0</v>
      </c>
      <c r="AD65" s="38" t="n">
        <f aca="false">INDEX([1]Mids!$A$7:$BH$271,MATCH($A65,[1]Mids!$A$7:$A$271,0),MATCH('[1]Macro Page'!$B$42,[1]Mids!$A$7:$XFD$7,0))</f>
        <v>-0.005</v>
      </c>
      <c r="AE65" s="47" t="n">
        <f aca="false">AVERAGE(AD65:AD76)</f>
        <v>-0.061875</v>
      </c>
      <c r="AF65" s="37" t="n">
        <f aca="false">[1]Other!H61</f>
        <v>0</v>
      </c>
      <c r="AG65" s="38" t="n">
        <f aca="false">INDEX([1]Mids!$A$7:$BH$271,MATCH($A65,[1]Mids!$A$7:$A$271,0),MATCH('[1]Macro Page'!$B$28,[1]Mids!$A$7:$XFD$7,0))</f>
        <v>0.175</v>
      </c>
      <c r="AH65" s="47" t="n">
        <f aca="false">AVERAGE(AG65:AG76)</f>
        <v>0.156041666666667</v>
      </c>
      <c r="AI65" s="37" t="n">
        <f aca="false">[1]Other!G61</f>
        <v>0</v>
      </c>
      <c r="AJ65" s="38" t="n">
        <f aca="false">INDEX([1]Mids!$A$7:$BH$271,MATCH($A65,[1]Mids!$A$7:$A$271,0),MATCH('[1]Macro Page'!$B$63,[1]Mids!$A$7:$XFD$7,0))</f>
        <v>0.65</v>
      </c>
      <c r="AK65" s="47" t="n">
        <f aca="false">AVERAGE(AJ65:AJ76)</f>
        <v>0.643958333333333</v>
      </c>
      <c r="AL65" s="37" t="n">
        <f aca="false">[1]Other!K61</f>
        <v>0</v>
      </c>
      <c r="AM65" s="38"/>
      <c r="AN65" s="47" t="e">
        <f aca="false">AVERAGE(AM65:AM76)</f>
        <v>#DIV/0!</v>
      </c>
      <c r="AO65" s="37" t="e">
        <f aca="false">INDEX(WestBCArray,MATCH($A65,WestBCColumn,0),MATCH('[1]Macro Page'!$B$73,WestBCRow,0))+INDEX(ABArray,MATCH($A65,ABColumn,0),MATCH('[1]Macro Page'!$B$73,ABRow,0))+[1]Other!I61</f>
        <v>#VALUE!</v>
      </c>
      <c r="AP65" s="38" t="n">
        <f aca="false">INDEX([1]Mids!$A$7:$BH$271,MATCH($A65,[1]Mids!$A$7:$A$271,0),MATCH('[1]Macro Page'!$B$27,[1]Mids!$A$7:$XFD$7,0))</f>
        <v>-0.18</v>
      </c>
      <c r="AQ65" s="47" t="n">
        <f aca="false">AVERAGE(AP65:AP76)</f>
        <v>-0.237251946963353</v>
      </c>
      <c r="AR65" s="29"/>
      <c r="AS65" s="37" t="e">
        <f aca="false">INDEX(WestBCArray,MATCH($A65,WestBCColumn,0),MATCH('[1]Macro Page'!$A$40,WestBCRow,0))+INDEX(ABArray,MATCH($A65,ABColumn,0),MATCH('[1]Macro Page'!$A$40,ABRow,0))+INDEX(EDArray,MATCH($A65,EDColumn,0),MATCH('[1]Macro Page'!$A$40,EDRow,0))+INDEX(PowerArray,MATCH($A65,POwerColumn,0),MATCH('[1]Macro Page'!$A$40,POwerRow,0))</f>
        <v>#VALUE!</v>
      </c>
      <c r="AT65" s="38" t="n">
        <f aca="false">INDEX([1]Mids!$A$7:$BH$271,MATCH($A65,[1]Mids!$A$7:$A$271,0),MATCH('[1]Macro Page'!$B$24,[1]Mids!$A$7:$XFD$7,0))</f>
        <v>3.43</v>
      </c>
      <c r="AU65" s="47" t="n">
        <f aca="false">AVERAGE(AT65:AT76)</f>
        <v>3.40308333333333</v>
      </c>
      <c r="AV65" s="40" t="n">
        <f aca="false">INDEX(ABIndexArray,MATCH($A65,ABIndexColumn,0),MATCH('[1]Macro Page'!$A$90,ABIndexRow,0))+IF(ISERROR(INDEX(WestBCIndexArray,MATCH($A65,WestBCIndexColumn,0),MATCH('[1]Macro Page'!$A$90,WestBCIndexRow,0))),0,INDEX(WestBCIndexArray,MATCH($A65,WestBCIndexColumn,0),MATCH('[1]Macro Page'!$A$90,WestBCIndexRow,0)))+IF(ISERROR(VLOOKUP($A65,'[1]Op Index'!$A$15:$B$26,2,FALSE())),0,VLOOKUP($A65,'[1]Op Index'!$A$15:$B$26,2,FALSE()))+INDEX(EDIdxArray,MATCH($A65,EDIdxColumn,0),MATCH('[1]Macro Page'!$A$90,EDIdxRow,0))</f>
        <v>-111.97</v>
      </c>
      <c r="AW65" s="40" t="n">
        <f aca="false">INDEX(ABIndexArray,MATCH($A65,ABIndexColumn,0),MATCH('[1]Macro Page'!$A$91,ABIndexRow,0))+INDEX(EDIdxArray,MATCH($A65,EDIdxColumn,0),MATCH('[1]Macro Page'!$A$91,EDIdxRow,0))</f>
        <v>63.04</v>
      </c>
      <c r="AX65" s="40" t="n">
        <f aca="false">IF(ISERROR(INDEX(WestBCIndexArray,MATCH($A65,WestBCIndexColumn,0),MATCH('[1]Macro Page'!$A$72,WestBCIndexRow,0))),0,INDEX(WestBCIndexArray,MATCH($A65,WestBCIndexColumn,0),MATCH('[1]Macro Page'!$A$72,WestBCIndexRow,0)))+INDEX(ABIndexArray,MATCH($A65,ABIndexColumn,0),MATCH('[1]Macro Page'!$A$34,ABIndexRow,0))</f>
        <v>24.16</v>
      </c>
      <c r="AY65" s="40" t="n">
        <f aca="false">IF(ISERROR(INDEX(WestBCIndexArray,MATCH($A65,WestBCIndexColumn,0),MATCH('[1]Macro Page'!$A$81,WestBCIndexRow,0))),0,INDEX(WestBCIndexArray,MATCH($A65,WestBCIndexColumn,0),MATCH('[1]Macro Page'!$A$81,WestBCIndexRow,0)))</f>
        <v>0</v>
      </c>
      <c r="BA65" s="31"/>
      <c r="BB65" s="41" t="n">
        <v>39022</v>
      </c>
      <c r="BC65" s="40" t="n">
        <f aca="false">INDEX(ABArray,MATCH($A65,ABColumn,0),MATCH('[1]Macro Page'!$A$48,ABRow,0))</f>
        <v>-119.3</v>
      </c>
      <c r="BD65" s="40" t="n">
        <f aca="false">INDEX(ABArray,MATCH($A65,ABColumn,0),MATCH('[1]Macro Page'!$A$49,ABRow,0))</f>
        <v>-2.53</v>
      </c>
      <c r="BE65" s="40" t="n">
        <f aca="false">INDEX(ABArray,MATCH($A65,ABColumn,0),MATCH('[1]Macro Page'!$A$51,ABRow,0))</f>
        <v>-64.32</v>
      </c>
      <c r="BF65" s="40" t="n">
        <f aca="false">SUM(BC65:BE65)</f>
        <v>-186.15</v>
      </c>
      <c r="BG65" s="29"/>
      <c r="BH65" s="40" t="n">
        <f aca="false">INDEX(ABArray,MATCH($A65,ABColumn,0),MATCH('[1]Macro Page'!$A$47,ABRow,0))</f>
        <v>-121.21</v>
      </c>
      <c r="BI65" s="40" t="e">
        <f aca="false">INDEX(ABArray,MATCH($A65,ABColumn,0),MATCH('[1]Macro Page'!$A$56,ABRow,0))</f>
        <v>#N/A</v>
      </c>
      <c r="BJ65" s="40" t="n">
        <f aca="false">INDEX(ABArray,MATCH($A65,ABColumn,0),MATCH('[1]Macro Page'!$A$58,ABRow,0))</f>
        <v>-26.44</v>
      </c>
      <c r="BK65" s="40" t="n">
        <f aca="false">INDEX(ABArray,MATCH($A65,ABColumn,0),MATCH('[1]Macro Page'!$A$59,ABRow,0))</f>
        <v>-3.62</v>
      </c>
      <c r="BL65" s="40" t="n">
        <f aca="false">INDEX(ABArray,MATCH($A65,ABColumn,0),MATCH('[1]Macro Page'!$A$55,ABRow,0))</f>
        <v>21.91</v>
      </c>
      <c r="BM65" s="40" t="n">
        <f aca="false">INDEX(ABArray,MATCH($A65,ABColumn,0),MATCH('[1]Macro Page'!$A$53,ABRow,0))</f>
        <v>-25.56</v>
      </c>
    </row>
    <row r="66" customFormat="false" ht="12.75" hidden="false" customHeight="false" outlineLevel="0" collapsed="false">
      <c r="A66" s="48" t="n">
        <v>39052</v>
      </c>
      <c r="B66" s="26" t="e">
        <f aca="false">INDEX(WestBCArray,MATCH($A66,WestBCColumn,0),MATCH('[1]Macro Page'!$A$34,WestBCRow,0))+INDEX(ABArray,MATCH($A66,ABColumn,0),MATCH('[1]Macro Page'!$A$34,ABRow,0))+[1]Other!B62</f>
        <v>#VALUE!</v>
      </c>
      <c r="C66" s="27" t="n">
        <f aca="false">INDEX([1]Mids!$A$7:$BH$271,MATCH($A66,[1]Mids!$A$7:$A$271,0),MATCH('[1]Macro Page'!$B$37,[1]Mids!$A$7:$XFD$7,0))</f>
        <v>0.308</v>
      </c>
      <c r="D66" s="28"/>
      <c r="E66" s="26" t="e">
        <f aca="false">INDEX(WestBCArray,MATCH($A66,WestBCColumn,0),MATCH('[1]Macro Page'!$A$88,WestBCRow,0))+INDEX(ABArray,MATCH($A66,ABColumn,0),MATCH('[1]Macro Page'!$A$88,ABRow,0))+[1]Other!C62</f>
        <v>#VALUE!</v>
      </c>
      <c r="F66" s="27" t="n">
        <f aca="false">INDEX([1]Mids!$A$7:$BH$271,MATCH($A66,[1]Mids!$A$7:$A$271,0),MATCH('[1]Macro Page'!$B$36,[1]Mids!$A$7:$XFD$7,0))</f>
        <v>0.12</v>
      </c>
      <c r="G66" s="28"/>
      <c r="H66" s="26" t="e">
        <f aca="false">INDEX(ABArray,MATCH($A66,ABColumn,0),MATCH('[1]Macro Page'!$A$42,ABRow,0))+INDEX(WestBCArray,MATCH($A66,WestBCColumn,0),MATCH('[1]Macro Page'!$A$42,WestBCRow,0))+[1]Other!D62</f>
        <v>#VALUE!</v>
      </c>
      <c r="I66" s="27" t="n">
        <f aca="false">INDEX([1]Mids!$A$7:$BH$271,MATCH($A66,[1]Mids!$A$7:$A$271,0),MATCH('[1]Macro Page'!$B$39,[1]Mids!$A$7:$XFD$7,0))</f>
        <v>0.13</v>
      </c>
      <c r="J66" s="28"/>
      <c r="K66" s="26" t="n">
        <f aca="false">IF(ISERROR(INDEX(WestBCArray,MATCH($A66,WestBCColumn,0),MATCH('[1]Macro Page'!$A$35,WestBCRow,0))),0,INDEX(WestBCArray,MATCH($A66,WestBCColumn,0),MATCH('[1]Macro Page'!$A$35,WestBCRow,0)))+IF(ISERROR(INDEX(ABArray,MATCH($A66,ABColumn,0),MATCH('[1]Macro Page'!$A$35,ABRow,0))),0,INDEX(ABArray,MATCH($A66,ABColumn,0),MATCH('[1]Macro Page'!$A$35,ABRow,0)))+[1]Other!E62</f>
        <v>0</v>
      </c>
      <c r="L66" s="27" t="n">
        <f aca="false">INDEX([1]Mids!$A$7:$BH$271,MATCH($A66,[1]Mids!$A$7:$A$271,0),MATCH('[1]Macro Page'!$B$35,[1]Mids!$A$7:$XFD$7,0))</f>
        <v>-0.23</v>
      </c>
      <c r="M66" s="28"/>
      <c r="N66" s="26" t="e">
        <f aca="false">INDEX(WestBCArray,MATCH($A66,WestBCColumn,0),MATCH('[1]Macro Page'!$A$24,WestBCRow,0))+INDEX(ABArray,MATCH($A66,ABColumn,0),MATCH('[1]Macro Page'!$A$24,ABRow,0))+INDEX(EDArray,MATCH($A66,EDColumn,0),MATCH('[1]Macro Page'!$A$24,EDRow,0))+[1]Other!F62+INDEX(PowerArray,MATCH($A66,POwerColumn,0),MATCH('[1]Macro Page'!$A$24,POwerRow,0))</f>
        <v>#VALUE!</v>
      </c>
      <c r="O66" s="27" t="n">
        <f aca="false">INDEX([1]Mids!$A$7:$BH$271,MATCH($A66,[1]Mids!$A$7:$A$271,0),MATCH('[1]Macro Page'!$B$25,[1]Mids!$A$7:$XFD$7,0))</f>
        <v>-0.325</v>
      </c>
      <c r="P66" s="28"/>
      <c r="Q66" s="26" t="n">
        <f aca="false">INDEX(ABArray,MATCH($A66,ABColumn,0),MATCH('[1]Macro Page'!$B$110,ABRow,0))+INDEX(EDArray,MATCH($A66,EDColumn,0),MATCH('[1]Macro Page'!$B$110,EDRow,0))</f>
        <v>-0.06</v>
      </c>
      <c r="R66" s="26" t="n">
        <f aca="false">INDEX(ABArray,MATCH($A66,ABColumn,0),MATCH('[1]Macro Page'!$B$111,ABRow,0))+INDEX(EDArray,MATCH($A66,EDColumn,0),MATCH('[1]Macro Page'!$B$111,EDRow,0))</f>
        <v>-11.77</v>
      </c>
      <c r="S66" s="26" t="n">
        <f aca="false">INDEX(ABArray,MATCH($A66,ABColumn,0),MATCH('[1]Macro Page'!$B$112,ABRow,0))</f>
        <v>-22.81</v>
      </c>
      <c r="T66" s="26" t="n">
        <f aca="false">INDEX(ABArray,MATCH($A66,ABColumn,0),MATCH('[1]Macro Page'!$B$113,ABRow,0))</f>
        <v>0</v>
      </c>
      <c r="U66" s="26" t="n">
        <f aca="false">INDEX(ABArray,MATCH($A66,ABColumn,0),MATCH('[1]Macro Page'!$B$114,ABRow,0))+INDEX(EDArray,MATCH($A66,EDColumn,0),MATCH('[1]Macro Page'!$B$114,EDRow,0))</f>
        <v>0</v>
      </c>
      <c r="V66" s="26" t="n">
        <f aca="false">INDEX(ABArray,MATCH($A66,ABColumn,0),MATCH('[1]Macro Page'!$B$115,ABRow,0))</f>
        <v>23.09</v>
      </c>
      <c r="W66" s="26" t="n">
        <f aca="false">INDEX(ABArray,MATCH($A66,ABColumn,0),MATCH('[1]Macro Page'!$B$116,ABRow,0))</f>
        <v>-24.83</v>
      </c>
      <c r="X66" s="26" t="n">
        <f aca="false">INDEX(ABArray,MATCH($A66,ABColumn,0),MATCH('[1]Macro Page'!$B$117,ABRow,0))</f>
        <v>134.15</v>
      </c>
      <c r="Y66" s="26" t="n">
        <f aca="false">INDEX(ABArray,MATCH($A66,ABColumn,0),MATCH('[1]Macro Page'!$B$109,ABRow,0))</f>
        <v>12.56</v>
      </c>
      <c r="Z66" s="26" t="n">
        <f aca="false">INDEX(ABArray,MATCH($A66,ABColumn,0),MATCH('[1]Macro Page'!$A$89,ABRow,0))+INDEX(EDArray,MATCH($A66,EDColumn,0),MATCH('[1]Macro Page'!$A$24,EDRow,0))+INDEX(ABArray,MATCH($A66,ABColumn,0),MATCH('[1]Macro Page'!$B$109,ABRow,0))</f>
        <v>15.41</v>
      </c>
      <c r="AA66" s="27" t="n">
        <f aca="false">INDEX([1]Mids!$A$7:$BH$271,MATCH($A66,[1]Mids!$A$7:$A$271,0),MATCH('[1]Macro Page'!$B$32,[1]Mids!$A$7:$XFD$7,0))</f>
        <v>0.07</v>
      </c>
      <c r="AB66" s="28"/>
      <c r="AC66" s="26" t="n">
        <f aca="false">INDEX(ABArray,MATCH($A66,ABColumn,0),MATCH('[1]Macro Page'!$A$74,ABRow,0))</f>
        <v>0</v>
      </c>
      <c r="AD66" s="27" t="n">
        <f aca="false">INDEX([1]Mids!$A$7:$BH$271,MATCH($A66,[1]Mids!$A$7:$A$271,0),MATCH('[1]Macro Page'!$B$42,[1]Mids!$A$7:$XFD$7,0))</f>
        <v>-0.005</v>
      </c>
      <c r="AE66" s="28"/>
      <c r="AF66" s="26" t="n">
        <f aca="false">[1]Other!H62</f>
        <v>0</v>
      </c>
      <c r="AG66" s="27" t="n">
        <f aca="false">INDEX([1]Mids!$A$7:$BH$271,MATCH($A66,[1]Mids!$A$7:$A$271,0),MATCH('[1]Macro Page'!$B$28,[1]Mids!$A$7:$XFD$7,0))</f>
        <v>0.175</v>
      </c>
      <c r="AH66" s="28"/>
      <c r="AI66" s="26" t="n">
        <f aca="false">[1]Other!G62</f>
        <v>0</v>
      </c>
      <c r="AJ66" s="27" t="n">
        <f aca="false">INDEX([1]Mids!$A$7:$BH$271,MATCH($A66,[1]Mids!$A$7:$A$271,0),MATCH('[1]Macro Page'!$B$63,[1]Mids!$A$7:$XFD$7,0))</f>
        <v>0.98</v>
      </c>
      <c r="AK66" s="28"/>
      <c r="AL66" s="26" t="n">
        <f aca="false">[1]Other!K62</f>
        <v>0</v>
      </c>
      <c r="AM66" s="27"/>
      <c r="AN66" s="28"/>
      <c r="AO66" s="26" t="e">
        <f aca="false">INDEX(WestBCArray,MATCH($A66,WestBCColumn,0),MATCH('[1]Macro Page'!$B$73,WestBCRow,0))+INDEX(ABArray,MATCH($A66,ABColumn,0),MATCH('[1]Macro Page'!$B$73,ABRow,0))+[1]Other!I62</f>
        <v>#VALUE!</v>
      </c>
      <c r="AP66" s="27" t="n">
        <f aca="false">INDEX([1]Mids!$A$7:$BH$271,MATCH($A66,[1]Mids!$A$7:$A$271,0),MATCH('[1]Macro Page'!$B$27,[1]Mids!$A$7:$XFD$7,0))</f>
        <v>-0.18</v>
      </c>
      <c r="AQ66" s="28"/>
      <c r="AR66" s="29"/>
      <c r="AS66" s="26" t="e">
        <f aca="false">INDEX(WestBCArray,MATCH($A66,WestBCColumn,0),MATCH('[1]Macro Page'!$A$40,WestBCRow,0))+INDEX(ABArray,MATCH($A66,ABColumn,0),MATCH('[1]Macro Page'!$A$40,ABRow,0))+INDEX(EDArray,MATCH($A66,EDColumn,0),MATCH('[1]Macro Page'!$A$40,EDRow,0))+INDEX(PowerArray,MATCH($A66,POwerColumn,0),MATCH('[1]Macro Page'!$A$40,POwerRow,0))</f>
        <v>#VALUE!</v>
      </c>
      <c r="AT66" s="27" t="n">
        <f aca="false">INDEX([1]Mids!$A$7:$BH$271,MATCH($A66,[1]Mids!$A$7:$A$271,0),MATCH('[1]Macro Page'!$B$24,[1]Mids!$A$7:$XFD$7,0))</f>
        <v>3.565</v>
      </c>
      <c r="AU66" s="28"/>
      <c r="AV66" s="30" t="n">
        <f aca="false">INDEX(ABIndexArray,MATCH($A66,ABIndexColumn,0),MATCH('[1]Macro Page'!$A$90,ABIndexRow,0))+IF(ISERROR(INDEX(WestBCIndexArray,MATCH($A66,WestBCIndexColumn,0),MATCH('[1]Macro Page'!$A$90,WestBCIndexRow,0))),0,INDEX(WestBCIndexArray,MATCH($A66,WestBCIndexColumn,0),MATCH('[1]Macro Page'!$A$90,WestBCIndexRow,0)))+IF(ISERROR(VLOOKUP($A66,'[1]Op Index'!$A$15:$B$26,2,FALSE())),0,VLOOKUP($A66,'[1]Op Index'!$A$15:$B$26,2,FALSE()))+INDEX(EDIdxArray,MATCH($A66,EDIdxColumn,0),MATCH('[1]Macro Page'!$A$90,EDIdxRow,0))</f>
        <v>-114.82</v>
      </c>
      <c r="AW66" s="30" t="n">
        <f aca="false">INDEX(ABIndexArray,MATCH($A66,ABIndexColumn,0),MATCH('[1]Macro Page'!$A$91,ABIndexRow,0))+INDEX(EDIdxArray,MATCH($A66,EDIdxColumn,0),MATCH('[1]Macro Page'!$A$91,EDIdxRow,0))</f>
        <v>64.93</v>
      </c>
      <c r="AX66" s="30" t="n">
        <f aca="false">IF(ISERROR(INDEX(WestBCIndexArray,MATCH($A66,WestBCIndexColumn,0),MATCH('[1]Macro Page'!$A$72,WestBCIndexRow,0))),0,INDEX(WestBCIndexArray,MATCH($A66,WestBCIndexColumn,0),MATCH('[1]Macro Page'!$A$72,WestBCIndexRow,0)))+INDEX(ABIndexArray,MATCH($A66,ABIndexColumn,0),MATCH('[1]Macro Page'!$A$34,ABIndexRow,0))</f>
        <v>24.83</v>
      </c>
      <c r="AY66" s="30" t="n">
        <f aca="false">IF(ISERROR(INDEX(WestBCIndexArray,MATCH($A66,WestBCIndexColumn,0),MATCH('[1]Macro Page'!$A$81,WestBCIndexRow,0))),0,INDEX(WestBCIndexArray,MATCH($A66,WestBCIndexColumn,0),MATCH('[1]Macro Page'!$A$81,WestBCIndexRow,0)))</f>
        <v>0</v>
      </c>
      <c r="BA66" s="31"/>
      <c r="BB66" s="32" t="n">
        <v>39052</v>
      </c>
      <c r="BC66" s="30" t="n">
        <f aca="false">INDEX(ABArray,MATCH($A66,ABColumn,0),MATCH('[1]Macro Page'!$A$48,ABRow,0))</f>
        <v>-122.6</v>
      </c>
      <c r="BD66" s="30" t="n">
        <f aca="false">INDEX(ABArray,MATCH($A66,ABColumn,0),MATCH('[1]Macro Page'!$A$49,ABRow,0))</f>
        <v>-2.6</v>
      </c>
      <c r="BE66" s="30" t="n">
        <f aca="false">INDEX(ABArray,MATCH($A66,ABColumn,0),MATCH('[1]Macro Page'!$A$51,ABRow,0))</f>
        <v>-66.1</v>
      </c>
      <c r="BF66" s="30" t="n">
        <f aca="false">SUM(BC66:BE66)</f>
        <v>-191.3</v>
      </c>
      <c r="BG66" s="29"/>
      <c r="BH66" s="30" t="n">
        <f aca="false">INDEX(ABArray,MATCH($A66,ABColumn,0),MATCH('[1]Macro Page'!$A$47,ABRow,0))</f>
        <v>-124.57</v>
      </c>
      <c r="BI66" s="30" t="e">
        <f aca="false">INDEX(ABArray,MATCH($A66,ABColumn,0),MATCH('[1]Macro Page'!$A$56,ABRow,0))</f>
        <v>#N/A</v>
      </c>
      <c r="BJ66" s="30" t="n">
        <f aca="false">INDEX(ABArray,MATCH($A66,ABColumn,0),MATCH('[1]Macro Page'!$A$58,ABRow,0))</f>
        <v>-27.17</v>
      </c>
      <c r="BK66" s="30" t="n">
        <f aca="false">INDEX(ABArray,MATCH($A66,ABColumn,0),MATCH('[1]Macro Page'!$A$59,ABRow,0))</f>
        <v>-3.72</v>
      </c>
      <c r="BL66" s="30" t="n">
        <f aca="false">INDEX(ABArray,MATCH($A66,ABColumn,0),MATCH('[1]Macro Page'!$A$55,ABRow,0))</f>
        <v>22.51</v>
      </c>
      <c r="BM66" s="30" t="n">
        <f aca="false">INDEX(ABArray,MATCH($A66,ABColumn,0),MATCH('[1]Macro Page'!$A$53,ABRow,0))</f>
        <v>-26.26</v>
      </c>
    </row>
    <row r="67" customFormat="false" ht="12.75" hidden="false" customHeight="false" outlineLevel="0" collapsed="false">
      <c r="A67" s="48" t="n">
        <v>39083</v>
      </c>
      <c r="B67" s="26" t="e">
        <f aca="false">INDEX(WestBCArray,MATCH($A67,WestBCColumn,0),MATCH('[1]Macro Page'!$A$34,WestBCRow,0))+INDEX(ABArray,MATCH($A67,ABColumn,0),MATCH('[1]Macro Page'!$A$34,ABRow,0))+[1]Other!B63</f>
        <v>#VALUE!</v>
      </c>
      <c r="C67" s="27" t="n">
        <f aca="false">INDEX([1]Mids!$A$7:$BH$271,MATCH($A67,[1]Mids!$A$7:$A$271,0),MATCH('[1]Macro Page'!$B$37,[1]Mids!$A$7:$XFD$7,0))</f>
        <v>0.378</v>
      </c>
      <c r="D67" s="42" t="n">
        <f aca="false">AVERAGE(C65:C69)</f>
        <v>0.25</v>
      </c>
      <c r="E67" s="26" t="e">
        <f aca="false">INDEX(WestBCArray,MATCH($A67,WestBCColumn,0),MATCH('[1]Macro Page'!$A$88,WestBCRow,0))+INDEX(ABArray,MATCH($A67,ABColumn,0),MATCH('[1]Macro Page'!$A$88,ABRow,0))+[1]Other!C63</f>
        <v>#VALUE!</v>
      </c>
      <c r="F67" s="27" t="n">
        <f aca="false">INDEX([1]Mids!$A$7:$BH$271,MATCH($A67,[1]Mids!$A$7:$A$271,0),MATCH('[1]Macro Page'!$B$36,[1]Mids!$A$7:$XFD$7,0))</f>
        <v>0.12</v>
      </c>
      <c r="G67" s="42" t="n">
        <f aca="false">AVERAGE(F65:F69)</f>
        <v>0.12</v>
      </c>
      <c r="H67" s="26" t="e">
        <f aca="false">INDEX(ABArray,MATCH($A67,ABColumn,0),MATCH('[1]Macro Page'!$A$42,ABRow,0))+INDEX(WestBCArray,MATCH($A67,WestBCColumn,0),MATCH('[1]Macro Page'!$A$42,WestBCRow,0))+[1]Other!D63</f>
        <v>#VALUE!</v>
      </c>
      <c r="I67" s="27" t="n">
        <f aca="false">INDEX([1]Mids!$A$7:$BH$271,MATCH($A67,[1]Mids!$A$7:$A$271,0),MATCH('[1]Macro Page'!$B$39,[1]Mids!$A$7:$XFD$7,0))</f>
        <v>0.13</v>
      </c>
      <c r="J67" s="42" t="n">
        <f aca="false">AVERAGE(I65:I69)</f>
        <v>0.13</v>
      </c>
      <c r="K67" s="26" t="n">
        <f aca="false">IF(ISERROR(INDEX(WestBCArray,MATCH($A67,WestBCColumn,0),MATCH('[1]Macro Page'!$A$35,WestBCRow,0))),0,INDEX(WestBCArray,MATCH($A67,WestBCColumn,0),MATCH('[1]Macro Page'!$A$35,WestBCRow,0)))+IF(ISERROR(INDEX(ABArray,MATCH($A67,ABColumn,0),MATCH('[1]Macro Page'!$A$35,ABRow,0))),0,INDEX(ABArray,MATCH($A67,ABColumn,0),MATCH('[1]Macro Page'!$A$35,ABRow,0)))+[1]Other!E63</f>
        <v>0</v>
      </c>
      <c r="L67" s="27" t="n">
        <f aca="false">INDEX([1]Mids!$A$7:$BH$271,MATCH($A67,[1]Mids!$A$7:$A$271,0),MATCH('[1]Macro Page'!$B$35,[1]Mids!$A$7:$XFD$7,0))</f>
        <v>-0.23</v>
      </c>
      <c r="M67" s="42" t="n">
        <f aca="false">AVERAGE(L65:L69)</f>
        <v>-0.23</v>
      </c>
      <c r="N67" s="26" t="e">
        <f aca="false">INDEX(WestBCArray,MATCH($A67,WestBCColumn,0),MATCH('[1]Macro Page'!$A$24,WestBCRow,0))+INDEX(ABArray,MATCH($A67,ABColumn,0),MATCH('[1]Macro Page'!$A$24,ABRow,0))+INDEX(EDArray,MATCH($A67,EDColumn,0),MATCH('[1]Macro Page'!$A$24,EDRow,0))+[1]Other!F63+INDEX(PowerArray,MATCH($A67,POwerColumn,0),MATCH('[1]Macro Page'!$A$24,POwerRow,0))</f>
        <v>#VALUE!</v>
      </c>
      <c r="O67" s="27" t="n">
        <f aca="false">INDEX([1]Mids!$A$7:$BH$271,MATCH($A67,[1]Mids!$A$7:$A$271,0),MATCH('[1]Macro Page'!$B$25,[1]Mids!$A$7:$XFD$7,0))</f>
        <v>-0.325</v>
      </c>
      <c r="P67" s="42" t="n">
        <f aca="false">AVERAGE(O65:O69)</f>
        <v>-0.325</v>
      </c>
      <c r="Q67" s="26" t="n">
        <f aca="false">INDEX(ABArray,MATCH($A67,ABColumn,0),MATCH('[1]Macro Page'!$B$110,ABRow,0))+INDEX(EDArray,MATCH($A67,EDColumn,0),MATCH('[1]Macro Page'!$B$110,EDRow,0))</f>
        <v>-0.03</v>
      </c>
      <c r="R67" s="26" t="n">
        <f aca="false">INDEX(ABArray,MATCH($A67,ABColumn,0),MATCH('[1]Macro Page'!$B$111,ABRow,0))+INDEX(EDArray,MATCH($A67,EDColumn,0),MATCH('[1]Macro Page'!$B$111,EDRow,0))</f>
        <v>-11.7</v>
      </c>
      <c r="S67" s="26" t="n">
        <f aca="false">INDEX(ABArray,MATCH($A67,ABColumn,0),MATCH('[1]Macro Page'!$B$112,ABRow,0))</f>
        <v>-22.68</v>
      </c>
      <c r="T67" s="26" t="n">
        <f aca="false">INDEX(ABArray,MATCH($A67,ABColumn,0),MATCH('[1]Macro Page'!$B$113,ABRow,0))</f>
        <v>0</v>
      </c>
      <c r="U67" s="26" t="n">
        <f aca="false">INDEX(ABArray,MATCH($A67,ABColumn,0),MATCH('[1]Macro Page'!$B$114,ABRow,0))+INDEX(EDArray,MATCH($A67,EDColumn,0),MATCH('[1]Macro Page'!$B$114,EDRow,0))</f>
        <v>0</v>
      </c>
      <c r="V67" s="26" t="n">
        <f aca="false">INDEX(ABArray,MATCH($A67,ABColumn,0),MATCH('[1]Macro Page'!$B$115,ABRow,0))</f>
        <v>22.96</v>
      </c>
      <c r="W67" s="26" t="n">
        <f aca="false">INDEX(ABArray,MATCH($A67,ABColumn,0),MATCH('[1]Macro Page'!$B$116,ABRow,0))</f>
        <v>-24.69</v>
      </c>
      <c r="X67" s="26" t="n">
        <f aca="false">INDEX(ABArray,MATCH($A67,ABColumn,0),MATCH('[1]Macro Page'!$B$117,ABRow,0))</f>
        <v>133.38</v>
      </c>
      <c r="Y67" s="26" t="n">
        <f aca="false">INDEX(ABArray,MATCH($A67,ABColumn,0),MATCH('[1]Macro Page'!$B$109,ABRow,0))</f>
        <v>12.49</v>
      </c>
      <c r="Z67" s="26" t="n">
        <f aca="false">INDEX(ABArray,MATCH($A67,ABColumn,0),MATCH('[1]Macro Page'!$A$89,ABRow,0))+INDEX(EDArray,MATCH($A67,EDColumn,0),MATCH('[1]Macro Page'!$A$24,EDRow,0))+INDEX(ABArray,MATCH($A67,ABColumn,0),MATCH('[1]Macro Page'!$B$109,ABRow,0))</f>
        <v>15.59</v>
      </c>
      <c r="AA67" s="27" t="n">
        <f aca="false">INDEX([1]Mids!$A$7:$BH$271,MATCH($A67,[1]Mids!$A$7:$A$271,0),MATCH('[1]Macro Page'!$B$32,[1]Mids!$A$7:$XFD$7,0))</f>
        <v>0.07</v>
      </c>
      <c r="AB67" s="42" t="n">
        <f aca="false">AVERAGE(AA65:AA69)</f>
        <v>0.07</v>
      </c>
      <c r="AC67" s="26" t="n">
        <f aca="false">INDEX(ABArray,MATCH($A67,ABColumn,0),MATCH('[1]Macro Page'!$A$74,ABRow,0))</f>
        <v>0</v>
      </c>
      <c r="AD67" s="27" t="n">
        <f aca="false">INDEX([1]Mids!$A$7:$BH$271,MATCH($A67,[1]Mids!$A$7:$A$271,0),MATCH('[1]Macro Page'!$B$42,[1]Mids!$A$7:$XFD$7,0))</f>
        <v>-0.005</v>
      </c>
      <c r="AE67" s="42" t="n">
        <f aca="false">AVERAGE(AD65:AD69)</f>
        <v>-0.005</v>
      </c>
      <c r="AF67" s="26" t="n">
        <f aca="false">[1]Other!H63</f>
        <v>0</v>
      </c>
      <c r="AG67" s="27" t="n">
        <f aca="false">INDEX([1]Mids!$A$7:$BH$271,MATCH($A67,[1]Mids!$A$7:$A$271,0),MATCH('[1]Macro Page'!$B$28,[1]Mids!$A$7:$XFD$7,0))</f>
        <v>0.175</v>
      </c>
      <c r="AH67" s="42" t="n">
        <f aca="false">AVERAGE(AG65:AG69)</f>
        <v>0.175</v>
      </c>
      <c r="AI67" s="26" t="n">
        <f aca="false">[1]Other!G63</f>
        <v>0</v>
      </c>
      <c r="AJ67" s="27" t="n">
        <f aca="false">INDEX([1]Mids!$A$7:$BH$271,MATCH($A67,[1]Mids!$A$7:$A$271,0),MATCH('[1]Macro Page'!$B$63,[1]Mids!$A$7:$XFD$7,0))</f>
        <v>1.6</v>
      </c>
      <c r="AK67" s="42" t="n">
        <f aca="false">AVERAGE(AJ65:AJ69)</f>
        <v>1.094</v>
      </c>
      <c r="AL67" s="26" t="n">
        <f aca="false">[1]Other!K63</f>
        <v>0</v>
      </c>
      <c r="AM67" s="27"/>
      <c r="AN67" s="42" t="e">
        <f aca="false">AVERAGE(AM65:AM69)</f>
        <v>#DIV/0!</v>
      </c>
      <c r="AO67" s="26" t="e">
        <f aca="false">INDEX(WestBCArray,MATCH($A67,WestBCColumn,0),MATCH('[1]Macro Page'!$B$73,WestBCRow,0))+INDEX(ABArray,MATCH($A67,ABColumn,0),MATCH('[1]Macro Page'!$B$73,ABRow,0))+[1]Other!I63</f>
        <v>#VALUE!</v>
      </c>
      <c r="AP67" s="27" t="n">
        <f aca="false">INDEX([1]Mids!$A$7:$BH$271,MATCH($A67,[1]Mids!$A$7:$A$271,0),MATCH('[1]Macro Page'!$B$27,[1]Mids!$A$7:$XFD$7,0))</f>
        <v>-0.18</v>
      </c>
      <c r="AQ67" s="42" t="n">
        <f aca="false">AVERAGE(AP65:AP69)</f>
        <v>-0.18</v>
      </c>
      <c r="AR67" s="29"/>
      <c r="AS67" s="26" t="e">
        <f aca="false">INDEX(WestBCArray,MATCH($A67,WestBCColumn,0),MATCH('[1]Macro Page'!$A$40,WestBCRow,0))+INDEX(ABArray,MATCH($A67,ABColumn,0),MATCH('[1]Macro Page'!$A$40,ABRow,0))+INDEX(EDArray,MATCH($A67,EDColumn,0),MATCH('[1]Macro Page'!$A$40,EDRow,0))+INDEX(PowerArray,MATCH($A67,POwerColumn,0),MATCH('[1]Macro Page'!$A$40,POwerRow,0))</f>
        <v>#VALUE!</v>
      </c>
      <c r="AT67" s="27" t="n">
        <f aca="false">INDEX([1]Mids!$A$7:$BH$271,MATCH($A67,[1]Mids!$A$7:$A$271,0),MATCH('[1]Macro Page'!$B$24,[1]Mids!$A$7:$XFD$7,0))</f>
        <v>3.62</v>
      </c>
      <c r="AU67" s="42" t="n">
        <f aca="false">AVERAGE(AT65:AT69)</f>
        <v>3.507</v>
      </c>
      <c r="AV67" s="30" t="n">
        <f aca="false">INDEX(ABIndexArray,MATCH($A67,ABIndexColumn,0),MATCH('[1]Macro Page'!$A$90,ABIndexRow,0))+IF(ISERROR(INDEX(WestBCIndexArray,MATCH($A67,WestBCIndexColumn,0),MATCH('[1]Macro Page'!$A$90,WestBCIndexRow,0))),0,INDEX(WestBCIndexArray,MATCH($A67,WestBCIndexColumn,0),MATCH('[1]Macro Page'!$A$90,WestBCIndexRow,0)))+IF(ISERROR(VLOOKUP($A67,'[1]Op Index'!$A$15:$B$26,2,FALSE())),0,VLOOKUP($A67,'[1]Op Index'!$A$15:$B$26,2,FALSE()))+INDEX(EDIdxArray,MATCH($A67,EDIdxColumn,0),MATCH('[1]Macro Page'!$A$90,EDIdxRow,0))</f>
        <v>-113.99</v>
      </c>
      <c r="AW67" s="30" t="n">
        <f aca="false">INDEX(ABIndexArray,MATCH($A67,ABIndexColumn,0),MATCH('[1]Macro Page'!$A$91,ABIndexRow,0))+INDEX(EDIdxArray,MATCH($A67,EDIdxColumn,0),MATCH('[1]Macro Page'!$A$91,EDIdxRow,0))</f>
        <v>64.64</v>
      </c>
      <c r="AX67" s="30" t="n">
        <f aca="false">IF(ISERROR(INDEX(WestBCIndexArray,MATCH($A67,WestBCIndexColumn,0),MATCH('[1]Macro Page'!$A$72,WestBCIndexRow,0))),0,INDEX(WestBCIndexArray,MATCH($A67,WestBCIndexColumn,0),MATCH('[1]Macro Page'!$A$72,WestBCIndexRow,0)))+INDEX(ABIndexArray,MATCH($A67,ABIndexColumn,0),MATCH('[1]Macro Page'!$A$34,ABIndexRow,0))</f>
        <v>24.69</v>
      </c>
      <c r="AY67" s="30" t="n">
        <f aca="false">IF(ISERROR(INDEX(WestBCIndexArray,MATCH($A67,WestBCIndexColumn,0),MATCH('[1]Macro Page'!$A$81,WestBCIndexRow,0))),0,INDEX(WestBCIndexArray,MATCH($A67,WestBCIndexColumn,0),MATCH('[1]Macro Page'!$A$81,WestBCIndexRow,0)))</f>
        <v>0</v>
      </c>
      <c r="BA67" s="31"/>
      <c r="BB67" s="32" t="n">
        <v>39083</v>
      </c>
      <c r="BC67" s="30" t="n">
        <f aca="false">INDEX(ABArray,MATCH($A67,ABColumn,0),MATCH('[1]Macro Page'!$A$48,ABRow,0))</f>
        <v>-121.9</v>
      </c>
      <c r="BD67" s="30" t="n">
        <f aca="false">INDEX(ABArray,MATCH($A67,ABColumn,0),MATCH('[1]Macro Page'!$A$49,ABRow,0))</f>
        <v>-2.59</v>
      </c>
      <c r="BE67" s="30" t="n">
        <f aca="false">INDEX(ABArray,MATCH($A67,ABColumn,0),MATCH('[1]Macro Page'!$A$51,ABRow,0))</f>
        <v>-65.72</v>
      </c>
      <c r="BF67" s="30" t="n">
        <f aca="false">SUM(BC67:BE67)</f>
        <v>-190.21</v>
      </c>
      <c r="BG67" s="29"/>
      <c r="BH67" s="30" t="n">
        <f aca="false">INDEX(ABArray,MATCH($A67,ABColumn,0),MATCH('[1]Macro Page'!$A$47,ABRow,0))</f>
        <v>-123.86</v>
      </c>
      <c r="BI67" s="30" t="e">
        <f aca="false">INDEX(ABArray,MATCH($A67,ABColumn,0),MATCH('[1]Macro Page'!$A$56,ABRow,0))</f>
        <v>#N/A</v>
      </c>
      <c r="BJ67" s="30" t="n">
        <f aca="false">INDEX(ABArray,MATCH($A67,ABColumn,0),MATCH('[1]Macro Page'!$A$58,ABRow,0))</f>
        <v>-27.01</v>
      </c>
      <c r="BK67" s="30" t="n">
        <f aca="false">INDEX(ABArray,MATCH($A67,ABColumn,0),MATCH('[1]Macro Page'!$A$59,ABRow,0))</f>
        <v>-3.7</v>
      </c>
      <c r="BL67" s="30" t="n">
        <f aca="false">INDEX(ABArray,MATCH($A67,ABColumn,0),MATCH('[1]Macro Page'!$A$55,ABRow,0))</f>
        <v>22.38</v>
      </c>
      <c r="BM67" s="30" t="n">
        <f aca="false">INDEX(ABArray,MATCH($A67,ABColumn,0),MATCH('[1]Macro Page'!$A$53,ABRow,0))</f>
        <v>-26.11</v>
      </c>
    </row>
    <row r="68" customFormat="false" ht="12.75" hidden="false" customHeight="false" outlineLevel="0" collapsed="false">
      <c r="A68" s="48" t="n">
        <v>39114</v>
      </c>
      <c r="B68" s="26" t="e">
        <f aca="false">INDEX(WestBCArray,MATCH($A68,WestBCColumn,0),MATCH('[1]Macro Page'!$A$34,WestBCRow,0))+INDEX(ABArray,MATCH($A68,ABColumn,0),MATCH('[1]Macro Page'!$A$34,ABRow,0))+[1]Other!B64</f>
        <v>#VALUE!</v>
      </c>
      <c r="C68" s="27" t="n">
        <f aca="false">INDEX([1]Mids!$A$7:$BH$271,MATCH($A68,[1]Mids!$A$7:$A$271,0),MATCH('[1]Macro Page'!$B$37,[1]Mids!$A$7:$XFD$7,0))</f>
        <v>0.248</v>
      </c>
      <c r="D68" s="28"/>
      <c r="E68" s="26" t="e">
        <f aca="false">INDEX(WestBCArray,MATCH($A68,WestBCColumn,0),MATCH('[1]Macro Page'!$A$88,WestBCRow,0))+INDEX(ABArray,MATCH($A68,ABColumn,0),MATCH('[1]Macro Page'!$A$88,ABRow,0))+[1]Other!C64</f>
        <v>#VALUE!</v>
      </c>
      <c r="F68" s="27" t="n">
        <f aca="false">INDEX([1]Mids!$A$7:$BH$271,MATCH($A68,[1]Mids!$A$7:$A$271,0),MATCH('[1]Macro Page'!$B$36,[1]Mids!$A$7:$XFD$7,0))</f>
        <v>0.12</v>
      </c>
      <c r="G68" s="28"/>
      <c r="H68" s="26" t="e">
        <f aca="false">INDEX(ABArray,MATCH($A68,ABColumn,0),MATCH('[1]Macro Page'!$A$42,ABRow,0))+INDEX(WestBCArray,MATCH($A68,WestBCColumn,0),MATCH('[1]Macro Page'!$A$42,WestBCRow,0))+[1]Other!D64</f>
        <v>#VALUE!</v>
      </c>
      <c r="I68" s="27" t="n">
        <f aca="false">INDEX([1]Mids!$A$7:$BH$271,MATCH($A68,[1]Mids!$A$7:$A$271,0),MATCH('[1]Macro Page'!$B$39,[1]Mids!$A$7:$XFD$7,0))</f>
        <v>0.13</v>
      </c>
      <c r="J68" s="28"/>
      <c r="K68" s="26" t="n">
        <f aca="false">IF(ISERROR(INDEX(WestBCArray,MATCH($A68,WestBCColumn,0),MATCH('[1]Macro Page'!$A$35,WestBCRow,0))),0,INDEX(WestBCArray,MATCH($A68,WestBCColumn,0),MATCH('[1]Macro Page'!$A$35,WestBCRow,0)))+IF(ISERROR(INDEX(ABArray,MATCH($A68,ABColumn,0),MATCH('[1]Macro Page'!$A$35,ABRow,0))),0,INDEX(ABArray,MATCH($A68,ABColumn,0),MATCH('[1]Macro Page'!$A$35,ABRow,0)))+[1]Other!E64</f>
        <v>0</v>
      </c>
      <c r="L68" s="27" t="n">
        <f aca="false">INDEX([1]Mids!$A$7:$BH$271,MATCH($A68,[1]Mids!$A$7:$A$271,0),MATCH('[1]Macro Page'!$B$35,[1]Mids!$A$7:$XFD$7,0))</f>
        <v>-0.23</v>
      </c>
      <c r="M68" s="28"/>
      <c r="N68" s="26" t="e">
        <f aca="false">INDEX(WestBCArray,MATCH($A68,WestBCColumn,0),MATCH('[1]Macro Page'!$A$24,WestBCRow,0))+INDEX(ABArray,MATCH($A68,ABColumn,0),MATCH('[1]Macro Page'!$A$24,ABRow,0))+INDEX(EDArray,MATCH($A68,EDColumn,0),MATCH('[1]Macro Page'!$A$24,EDRow,0))+[1]Other!F64+INDEX(PowerArray,MATCH($A68,POwerColumn,0),MATCH('[1]Macro Page'!$A$24,POwerRow,0))</f>
        <v>#VALUE!</v>
      </c>
      <c r="O68" s="27" t="n">
        <f aca="false">INDEX([1]Mids!$A$7:$BH$271,MATCH($A68,[1]Mids!$A$7:$A$271,0),MATCH('[1]Macro Page'!$B$25,[1]Mids!$A$7:$XFD$7,0))</f>
        <v>-0.325</v>
      </c>
      <c r="P68" s="28"/>
      <c r="Q68" s="26" t="n">
        <f aca="false">INDEX(ABArray,MATCH($A68,ABColumn,0),MATCH('[1]Macro Page'!$B$110,ABRow,0))+INDEX(EDArray,MATCH($A68,EDColumn,0),MATCH('[1]Macro Page'!$B$110,EDRow,0))</f>
        <v>-0.03</v>
      </c>
      <c r="R68" s="26" t="n">
        <f aca="false">INDEX(ABArray,MATCH($A68,ABColumn,0),MATCH('[1]Macro Page'!$B$111,ABRow,0))+INDEX(EDArray,MATCH($A68,EDColumn,0),MATCH('[1]Macro Page'!$B$111,EDRow,0))</f>
        <v>-10.51</v>
      </c>
      <c r="S68" s="26" t="n">
        <f aca="false">INDEX(ABArray,MATCH($A68,ABColumn,0),MATCH('[1]Macro Page'!$B$112,ABRow,0))</f>
        <v>-20.38</v>
      </c>
      <c r="T68" s="26" t="n">
        <f aca="false">INDEX(ABArray,MATCH($A68,ABColumn,0),MATCH('[1]Macro Page'!$B$113,ABRow,0))</f>
        <v>0</v>
      </c>
      <c r="U68" s="26" t="n">
        <f aca="false">INDEX(ABArray,MATCH($A68,ABColumn,0),MATCH('[1]Macro Page'!$B$114,ABRow,0))+INDEX(EDArray,MATCH($A68,EDColumn,0),MATCH('[1]Macro Page'!$B$114,EDRow,0))</f>
        <v>0</v>
      </c>
      <c r="V68" s="26" t="n">
        <f aca="false">INDEX(ABArray,MATCH($A68,ABColumn,0),MATCH('[1]Macro Page'!$B$115,ABRow,0))</f>
        <v>20.63</v>
      </c>
      <c r="W68" s="26" t="n">
        <f aca="false">INDEX(ABArray,MATCH($A68,ABColumn,0),MATCH('[1]Macro Page'!$B$116,ABRow,0))</f>
        <v>-22.18</v>
      </c>
      <c r="X68" s="26" t="n">
        <f aca="false">INDEX(ABArray,MATCH($A68,ABColumn,0),MATCH('[1]Macro Page'!$B$117,ABRow,0))</f>
        <v>119.85</v>
      </c>
      <c r="Y68" s="26" t="n">
        <f aca="false">INDEX(ABArray,MATCH($A68,ABColumn,0),MATCH('[1]Macro Page'!$B$109,ABRow,0))</f>
        <v>11.22</v>
      </c>
      <c r="Z68" s="26" t="n">
        <f aca="false">INDEX(ABArray,MATCH($A68,ABColumn,0),MATCH('[1]Macro Page'!$A$89,ABRow,0))+INDEX(EDArray,MATCH($A68,EDColumn,0),MATCH('[1]Macro Page'!$A$24,EDRow,0))+INDEX(ABArray,MATCH($A68,ABColumn,0),MATCH('[1]Macro Page'!$B$109,ABRow,0))</f>
        <v>14.41</v>
      </c>
      <c r="AA68" s="27" t="n">
        <f aca="false">INDEX([1]Mids!$A$7:$BH$271,MATCH($A68,[1]Mids!$A$7:$A$271,0),MATCH('[1]Macro Page'!$B$32,[1]Mids!$A$7:$XFD$7,0))</f>
        <v>0.07</v>
      </c>
      <c r="AB68" s="28"/>
      <c r="AC68" s="26" t="n">
        <f aca="false">INDEX(ABArray,MATCH($A68,ABColumn,0),MATCH('[1]Macro Page'!$A$74,ABRow,0))</f>
        <v>0</v>
      </c>
      <c r="AD68" s="27" t="n">
        <f aca="false">INDEX([1]Mids!$A$7:$BH$271,MATCH($A68,[1]Mids!$A$7:$A$271,0),MATCH('[1]Macro Page'!$B$42,[1]Mids!$A$7:$XFD$7,0))</f>
        <v>-0.005</v>
      </c>
      <c r="AE68" s="28"/>
      <c r="AF68" s="26" t="n">
        <f aca="false">[1]Other!H64</f>
        <v>0</v>
      </c>
      <c r="AG68" s="27" t="n">
        <f aca="false">INDEX([1]Mids!$A$7:$BH$271,MATCH($A68,[1]Mids!$A$7:$A$271,0),MATCH('[1]Macro Page'!$B$28,[1]Mids!$A$7:$XFD$7,0))</f>
        <v>0.175</v>
      </c>
      <c r="AH68" s="28"/>
      <c r="AI68" s="26" t="n">
        <f aca="false">[1]Other!G64</f>
        <v>0</v>
      </c>
      <c r="AJ68" s="27" t="n">
        <f aca="false">INDEX([1]Mids!$A$7:$BH$271,MATCH($A68,[1]Mids!$A$7:$A$271,0),MATCH('[1]Macro Page'!$B$63,[1]Mids!$A$7:$XFD$7,0))</f>
        <v>1.6</v>
      </c>
      <c r="AK68" s="28"/>
      <c r="AL68" s="26" t="n">
        <f aca="false">[1]Other!K64</f>
        <v>0</v>
      </c>
      <c r="AM68" s="27"/>
      <c r="AN68" s="28"/>
      <c r="AO68" s="26" t="e">
        <f aca="false">INDEX(WestBCArray,MATCH($A68,WestBCColumn,0),MATCH('[1]Macro Page'!$B$73,WestBCRow,0))+INDEX(ABArray,MATCH($A68,ABColumn,0),MATCH('[1]Macro Page'!$B$73,ABRow,0))+[1]Other!I64</f>
        <v>#VALUE!</v>
      </c>
      <c r="AP68" s="27" t="n">
        <f aca="false">INDEX([1]Mids!$A$7:$BH$271,MATCH($A68,[1]Mids!$A$7:$A$271,0),MATCH('[1]Macro Page'!$B$27,[1]Mids!$A$7:$XFD$7,0))</f>
        <v>-0.18</v>
      </c>
      <c r="AQ68" s="28"/>
      <c r="AR68" s="29"/>
      <c r="AS68" s="26" t="e">
        <f aca="false">INDEX(WestBCArray,MATCH($A68,WestBCColumn,0),MATCH('[1]Macro Page'!$A$40,WestBCRow,0))+INDEX(ABArray,MATCH($A68,ABColumn,0),MATCH('[1]Macro Page'!$A$40,ABRow,0))+INDEX(EDArray,MATCH($A68,EDColumn,0),MATCH('[1]Macro Page'!$A$40,EDRow,0))+INDEX(PowerArray,MATCH($A68,POwerColumn,0),MATCH('[1]Macro Page'!$A$40,POwerRow,0))</f>
        <v>#VALUE!</v>
      </c>
      <c r="AT68" s="27" t="n">
        <f aca="false">INDEX([1]Mids!$A$7:$BH$271,MATCH($A68,[1]Mids!$A$7:$A$271,0),MATCH('[1]Macro Page'!$B$24,[1]Mids!$A$7:$XFD$7,0))</f>
        <v>3.51</v>
      </c>
      <c r="AU68" s="28"/>
      <c r="AV68" s="30" t="n">
        <f aca="false">INDEX(ABIndexArray,MATCH($A68,ABIndexColumn,0),MATCH('[1]Macro Page'!$A$90,ABIndexRow,0))+IF(ISERROR(INDEX(WestBCIndexArray,MATCH($A68,WestBCIndexColumn,0),MATCH('[1]Macro Page'!$A$90,WestBCIndexRow,0))),0,INDEX(WestBCIndexArray,MATCH($A68,WestBCIndexColumn,0),MATCH('[1]Macro Page'!$A$90,WestBCIndexRow,0)))+IF(ISERROR(VLOOKUP($A68,'[1]Op Index'!$A$15:$B$26,2,FALSE())),0,VLOOKUP($A68,'[1]Op Index'!$A$15:$B$26,2,FALSE()))+INDEX(EDIdxArray,MATCH($A68,EDIdxColumn,0),MATCH('[1]Macro Page'!$A$90,EDIdxRow,0))</f>
        <v>-102.02</v>
      </c>
      <c r="AW68" s="30" t="n">
        <f aca="false">INDEX(ABIndexArray,MATCH($A68,ABIndexColumn,0),MATCH('[1]Macro Page'!$A$91,ABIndexRow,0))+INDEX(EDIdxArray,MATCH($A68,EDIdxColumn,0),MATCH('[1]Macro Page'!$A$91,EDIdxRow,0))</f>
        <v>58.09</v>
      </c>
      <c r="AX68" s="30" t="n">
        <f aca="false">IF(ISERROR(INDEX(WestBCIndexArray,MATCH($A68,WestBCIndexColumn,0),MATCH('[1]Macro Page'!$A$72,WestBCIndexRow,0))),0,INDEX(WestBCIndexArray,MATCH($A68,WestBCIndexColumn,0),MATCH('[1]Macro Page'!$A$72,WestBCIndexRow,0)))+INDEX(ABIndexArray,MATCH($A68,ABIndexColumn,0),MATCH('[1]Macro Page'!$A$34,ABIndexRow,0))</f>
        <v>22.18</v>
      </c>
      <c r="AY68" s="30" t="n">
        <f aca="false">IF(ISERROR(INDEX(WestBCIndexArray,MATCH($A68,WestBCIndexColumn,0),MATCH('[1]Macro Page'!$A$81,WestBCIndexRow,0))),0,INDEX(WestBCIndexArray,MATCH($A68,WestBCIndexColumn,0),MATCH('[1]Macro Page'!$A$81,WestBCIndexRow,0)))</f>
        <v>0</v>
      </c>
      <c r="BA68" s="31"/>
      <c r="BB68" s="32" t="n">
        <v>39114</v>
      </c>
      <c r="BC68" s="30" t="n">
        <f aca="false">INDEX(ABArray,MATCH($A68,ABColumn,0),MATCH('[1]Macro Page'!$A$48,ABRow,0))</f>
        <v>-109.53</v>
      </c>
      <c r="BD68" s="30" t="n">
        <f aca="false">INDEX(ABArray,MATCH($A68,ABColumn,0),MATCH('[1]Macro Page'!$A$49,ABRow,0))</f>
        <v>-2.33</v>
      </c>
      <c r="BE68" s="30" t="n">
        <f aca="false">INDEX(ABArray,MATCH($A68,ABColumn,0),MATCH('[1]Macro Page'!$A$51,ABRow,0))</f>
        <v>-59.05</v>
      </c>
      <c r="BF68" s="30" t="n">
        <f aca="false">SUM(BC68:BE68)</f>
        <v>-170.91</v>
      </c>
      <c r="BG68" s="29"/>
      <c r="BH68" s="30" t="n">
        <f aca="false">INDEX(ABArray,MATCH($A68,ABColumn,0),MATCH('[1]Macro Page'!$A$47,ABRow,0))</f>
        <v>-111.29</v>
      </c>
      <c r="BI68" s="30" t="e">
        <f aca="false">INDEX(ABArray,MATCH($A68,ABColumn,0),MATCH('[1]Macro Page'!$A$56,ABRow,0))</f>
        <v>#N/A</v>
      </c>
      <c r="BJ68" s="30" t="n">
        <f aca="false">INDEX(ABArray,MATCH($A68,ABColumn,0),MATCH('[1]Macro Page'!$A$58,ABRow,0))</f>
        <v>-24.27</v>
      </c>
      <c r="BK68" s="30" t="n">
        <f aca="false">INDEX(ABArray,MATCH($A68,ABColumn,0),MATCH('[1]Macro Page'!$A$59,ABRow,0))</f>
        <v>-3.33</v>
      </c>
      <c r="BL68" s="30" t="n">
        <f aca="false">INDEX(ABArray,MATCH($A68,ABColumn,0),MATCH('[1]Macro Page'!$A$55,ABRow,0))</f>
        <v>20.11</v>
      </c>
      <c r="BM68" s="30" t="n">
        <f aca="false">INDEX(ABArray,MATCH($A68,ABColumn,0),MATCH('[1]Macro Page'!$A$53,ABRow,0))</f>
        <v>-23.46</v>
      </c>
    </row>
    <row r="69" customFormat="false" ht="12.75" hidden="false" customHeight="false" outlineLevel="0" collapsed="false">
      <c r="A69" s="49" t="n">
        <v>39142</v>
      </c>
      <c r="B69" s="26" t="e">
        <f aca="false">INDEX(WestBCArray,MATCH($A69,WestBCColumn,0),MATCH('[1]Macro Page'!$A$34,WestBCRow,0))+INDEX(ABArray,MATCH($A69,ABColumn,0),MATCH('[1]Macro Page'!$A$34,ABRow,0))+[1]Other!B65</f>
        <v>#VALUE!</v>
      </c>
      <c r="C69" s="27" t="n">
        <f aca="false">INDEX([1]Mids!$A$7:$BH$271,MATCH($A69,[1]Mids!$A$7:$A$271,0),MATCH('[1]Macro Page'!$B$37,[1]Mids!$A$7:$XFD$7,0))</f>
        <v>0.068</v>
      </c>
      <c r="D69" s="28"/>
      <c r="E69" s="26" t="e">
        <f aca="false">INDEX(WestBCArray,MATCH($A69,WestBCColumn,0),MATCH('[1]Macro Page'!$A$88,WestBCRow,0))+INDEX(ABArray,MATCH($A69,ABColumn,0),MATCH('[1]Macro Page'!$A$88,ABRow,0))+[1]Other!C65</f>
        <v>#VALUE!</v>
      </c>
      <c r="F69" s="27" t="n">
        <f aca="false">INDEX([1]Mids!$A$7:$BH$271,MATCH($A69,[1]Mids!$A$7:$A$271,0),MATCH('[1]Macro Page'!$B$36,[1]Mids!$A$7:$XFD$7,0))</f>
        <v>0.12</v>
      </c>
      <c r="G69" s="28"/>
      <c r="H69" s="26" t="e">
        <f aca="false">INDEX(ABArray,MATCH($A69,ABColumn,0),MATCH('[1]Macro Page'!$A$42,ABRow,0))+INDEX(WestBCArray,MATCH($A69,WestBCColumn,0),MATCH('[1]Macro Page'!$A$42,WestBCRow,0))+[1]Other!D65</f>
        <v>#VALUE!</v>
      </c>
      <c r="I69" s="27" t="n">
        <f aca="false">INDEX([1]Mids!$A$7:$BH$271,MATCH($A69,[1]Mids!$A$7:$A$271,0),MATCH('[1]Macro Page'!$B$39,[1]Mids!$A$7:$XFD$7,0))</f>
        <v>0.13</v>
      </c>
      <c r="J69" s="28"/>
      <c r="K69" s="26" t="n">
        <f aca="false">IF(ISERROR(INDEX(WestBCArray,MATCH($A69,WestBCColumn,0),MATCH('[1]Macro Page'!$A$35,WestBCRow,0))),0,INDEX(WestBCArray,MATCH($A69,WestBCColumn,0),MATCH('[1]Macro Page'!$A$35,WestBCRow,0)))+IF(ISERROR(INDEX(ABArray,MATCH($A69,ABColumn,0),MATCH('[1]Macro Page'!$A$35,ABRow,0))),0,INDEX(ABArray,MATCH($A69,ABColumn,0),MATCH('[1]Macro Page'!$A$35,ABRow,0)))+[1]Other!E65</f>
        <v>0</v>
      </c>
      <c r="L69" s="27" t="n">
        <f aca="false">INDEX([1]Mids!$A$7:$BH$271,MATCH($A69,[1]Mids!$A$7:$A$271,0),MATCH('[1]Macro Page'!$B$35,[1]Mids!$A$7:$XFD$7,0))</f>
        <v>-0.23</v>
      </c>
      <c r="M69" s="28"/>
      <c r="N69" s="26" t="e">
        <f aca="false">INDEX(WestBCArray,MATCH($A69,WestBCColumn,0),MATCH('[1]Macro Page'!$A$24,WestBCRow,0))+INDEX(ABArray,MATCH($A69,ABColumn,0),MATCH('[1]Macro Page'!$A$24,ABRow,0))+INDEX(EDArray,MATCH($A69,EDColumn,0),MATCH('[1]Macro Page'!$A$24,EDRow,0))+[1]Other!F65+INDEX(PowerArray,MATCH($A69,POwerColumn,0),MATCH('[1]Macro Page'!$A$24,POwerRow,0))</f>
        <v>#VALUE!</v>
      </c>
      <c r="O69" s="27" t="n">
        <f aca="false">INDEX([1]Mids!$A$7:$BH$271,MATCH($A69,[1]Mids!$A$7:$A$271,0),MATCH('[1]Macro Page'!$B$25,[1]Mids!$A$7:$XFD$7,0))</f>
        <v>-0.325</v>
      </c>
      <c r="P69" s="28"/>
      <c r="Q69" s="26" t="n">
        <f aca="false">INDEX(ABArray,MATCH($A69,ABColumn,0),MATCH('[1]Macro Page'!$B$110,ABRow,0))+INDEX(EDArray,MATCH($A69,EDColumn,0),MATCH('[1]Macro Page'!$B$110,EDRow,0))</f>
        <v>-0.03</v>
      </c>
      <c r="R69" s="26" t="n">
        <f aca="false">INDEX(ABArray,MATCH($A69,ABColumn,0),MATCH('[1]Macro Page'!$B$111,ABRow,0))+INDEX(EDArray,MATCH($A69,EDColumn,0),MATCH('[1]Macro Page'!$B$111,EDRow,0))</f>
        <v>-11.59</v>
      </c>
      <c r="S69" s="26" t="n">
        <f aca="false">INDEX(ABArray,MATCH($A69,ABColumn,0),MATCH('[1]Macro Page'!$B$112,ABRow,0))</f>
        <v>-22.47</v>
      </c>
      <c r="T69" s="26" t="n">
        <f aca="false">INDEX(ABArray,MATCH($A69,ABColumn,0),MATCH('[1]Macro Page'!$B$113,ABRow,0))</f>
        <v>0</v>
      </c>
      <c r="U69" s="26" t="n">
        <f aca="false">INDEX(ABArray,MATCH($A69,ABColumn,0),MATCH('[1]Macro Page'!$B$114,ABRow,0))+INDEX(EDArray,MATCH($A69,EDColumn,0),MATCH('[1]Macro Page'!$B$114,EDRow,0))</f>
        <v>0</v>
      </c>
      <c r="V69" s="26" t="n">
        <f aca="false">INDEX(ABArray,MATCH($A69,ABColumn,0),MATCH('[1]Macro Page'!$B$115,ABRow,0))</f>
        <v>22.74</v>
      </c>
      <c r="W69" s="26" t="n">
        <f aca="false">INDEX(ABArray,MATCH($A69,ABColumn,0),MATCH('[1]Macro Page'!$B$116,ABRow,0))</f>
        <v>-24.45</v>
      </c>
      <c r="X69" s="26" t="n">
        <f aca="false">INDEX(ABArray,MATCH($A69,ABColumn,0),MATCH('[1]Macro Page'!$B$117,ABRow,0))</f>
        <v>132.12</v>
      </c>
      <c r="Y69" s="26" t="n">
        <f aca="false">INDEX(ABArray,MATCH($A69,ABColumn,0),MATCH('[1]Macro Page'!$B$109,ABRow,0))</f>
        <v>12.37</v>
      </c>
      <c r="Z69" s="26" t="n">
        <f aca="false">INDEX(ABArray,MATCH($A69,ABColumn,0),MATCH('[1]Macro Page'!$A$89,ABRow,0))+INDEX(EDArray,MATCH($A69,EDColumn,0),MATCH('[1]Macro Page'!$A$24,EDRow,0))+INDEX(ABArray,MATCH($A69,ABColumn,0),MATCH('[1]Macro Page'!$B$109,ABRow,0))</f>
        <v>15.88</v>
      </c>
      <c r="AA69" s="27" t="n">
        <f aca="false">INDEX([1]Mids!$A$7:$BH$271,MATCH($A69,[1]Mids!$A$7:$A$271,0),MATCH('[1]Macro Page'!$B$32,[1]Mids!$A$7:$XFD$7,0))</f>
        <v>0.07</v>
      </c>
      <c r="AB69" s="28"/>
      <c r="AC69" s="26" t="n">
        <f aca="false">INDEX(ABArray,MATCH($A69,ABColumn,0),MATCH('[1]Macro Page'!$A$74,ABRow,0))</f>
        <v>0</v>
      </c>
      <c r="AD69" s="27" t="n">
        <f aca="false">INDEX([1]Mids!$A$7:$BH$271,MATCH($A69,[1]Mids!$A$7:$A$271,0),MATCH('[1]Macro Page'!$B$42,[1]Mids!$A$7:$XFD$7,0))</f>
        <v>-0.005</v>
      </c>
      <c r="AE69" s="28"/>
      <c r="AF69" s="26" t="n">
        <f aca="false">[1]Other!H65</f>
        <v>0</v>
      </c>
      <c r="AG69" s="27" t="n">
        <f aca="false">INDEX([1]Mids!$A$7:$BH$271,MATCH($A69,[1]Mids!$A$7:$A$271,0),MATCH('[1]Macro Page'!$B$28,[1]Mids!$A$7:$XFD$7,0))</f>
        <v>0.175</v>
      </c>
      <c r="AH69" s="28"/>
      <c r="AI69" s="26" t="n">
        <f aca="false">[1]Other!G65</f>
        <v>0</v>
      </c>
      <c r="AJ69" s="27" t="n">
        <f aca="false">INDEX([1]Mids!$A$7:$BH$271,MATCH($A69,[1]Mids!$A$7:$A$271,0),MATCH('[1]Macro Page'!$B$63,[1]Mids!$A$7:$XFD$7,0))</f>
        <v>0.64</v>
      </c>
      <c r="AK69" s="28"/>
      <c r="AL69" s="26" t="n">
        <f aca="false">[1]Other!K65</f>
        <v>0</v>
      </c>
      <c r="AM69" s="27"/>
      <c r="AN69" s="28"/>
      <c r="AO69" s="26" t="e">
        <f aca="false">INDEX(WestBCArray,MATCH($A69,WestBCColumn,0),MATCH('[1]Macro Page'!$B$73,WestBCRow,0))+INDEX(ABArray,MATCH($A69,ABColumn,0),MATCH('[1]Macro Page'!$B$73,ABRow,0))+[1]Other!I65</f>
        <v>#VALUE!</v>
      </c>
      <c r="AP69" s="27" t="n">
        <f aca="false">INDEX([1]Mids!$A$7:$BH$271,MATCH($A69,[1]Mids!$A$7:$A$271,0),MATCH('[1]Macro Page'!$B$27,[1]Mids!$A$7:$XFD$7,0))</f>
        <v>-0.18</v>
      </c>
      <c r="AQ69" s="28"/>
      <c r="AR69" s="29"/>
      <c r="AS69" s="26" t="e">
        <f aca="false">INDEX(WestBCArray,MATCH($A69,WestBCColumn,0),MATCH('[1]Macro Page'!$A$40,WestBCRow,0))+INDEX(ABArray,MATCH($A69,ABColumn,0),MATCH('[1]Macro Page'!$A$40,ABRow,0))+INDEX(EDArray,MATCH($A69,EDColumn,0),MATCH('[1]Macro Page'!$A$40,EDRow,0))+INDEX(PowerArray,MATCH($A69,POwerColumn,0),MATCH('[1]Macro Page'!$A$40,POwerRow,0))</f>
        <v>#VALUE!</v>
      </c>
      <c r="AT69" s="27" t="n">
        <f aca="false">INDEX([1]Mids!$A$7:$BH$271,MATCH($A69,[1]Mids!$A$7:$A$271,0),MATCH('[1]Macro Page'!$B$24,[1]Mids!$A$7:$XFD$7,0))</f>
        <v>3.41</v>
      </c>
      <c r="AU69" s="28"/>
      <c r="AV69" s="34" t="n">
        <f aca="false">INDEX(ABIndexArray,MATCH($A69,ABIndexColumn,0),MATCH('[1]Macro Page'!$A$90,ABIndexRow,0))+IF(ISERROR(INDEX(WestBCIndexArray,MATCH($A69,WestBCIndexColumn,0),MATCH('[1]Macro Page'!$A$90,WestBCIndexRow,0))),0,INDEX(WestBCIndexArray,MATCH($A69,WestBCIndexColumn,0),MATCH('[1]Macro Page'!$A$90,WestBCIndexRow,0)))+IF(ISERROR(VLOOKUP($A69,'[1]Op Index'!$A$15:$B$26,2,FALSE())),0,VLOOKUP($A69,'[1]Op Index'!$A$15:$B$26,2,FALSE()))+INDEX(EDIdxArray,MATCH($A69,EDIdxColumn,0),MATCH('[1]Macro Page'!$A$90,EDIdxRow,0))</f>
        <v>-112.47</v>
      </c>
      <c r="AW69" s="34" t="n">
        <f aca="false">INDEX(ABIndexArray,MATCH($A69,ABIndexColumn,0),MATCH('[1]Macro Page'!$A$91,ABIndexRow,0))+INDEX(EDIdxArray,MATCH($A69,EDIdxColumn,0),MATCH('[1]Macro Page'!$A$91,EDIdxRow,0))</f>
        <v>64.03</v>
      </c>
      <c r="AX69" s="34" t="n">
        <f aca="false">IF(ISERROR(INDEX(WestBCIndexArray,MATCH($A69,WestBCIndexColumn,0),MATCH('[1]Macro Page'!$A$72,WestBCIndexRow,0))),0,INDEX(WestBCIndexArray,MATCH($A69,WestBCIndexColumn,0),MATCH('[1]Macro Page'!$A$72,WestBCIndexRow,0)))+INDEX(ABIndexArray,MATCH($A69,ABIndexColumn,0),MATCH('[1]Macro Page'!$A$34,ABIndexRow,0))</f>
        <v>24.45</v>
      </c>
      <c r="AY69" s="34" t="n">
        <f aca="false">IF(ISERROR(INDEX(WestBCIndexArray,MATCH($A69,WestBCIndexColumn,0),MATCH('[1]Macro Page'!$A$81,WestBCIndexRow,0))),0,INDEX(WestBCIndexArray,MATCH($A69,WestBCIndexColumn,0),MATCH('[1]Macro Page'!$A$81,WestBCIndexRow,0)))</f>
        <v>0</v>
      </c>
      <c r="BA69" s="31"/>
      <c r="BB69" s="35" t="n">
        <v>39142</v>
      </c>
      <c r="BC69" s="34" t="n">
        <f aca="false">INDEX(ABArray,MATCH($A69,ABColumn,0),MATCH('[1]Macro Page'!$A$48,ABRow,0))</f>
        <v>-120.74</v>
      </c>
      <c r="BD69" s="34" t="n">
        <f aca="false">INDEX(ABArray,MATCH($A69,ABColumn,0),MATCH('[1]Macro Page'!$A$49,ABRow,0))</f>
        <v>-2.56</v>
      </c>
      <c r="BE69" s="34" t="n">
        <f aca="false">INDEX(ABArray,MATCH($A69,ABColumn,0),MATCH('[1]Macro Page'!$A$51,ABRow,0))</f>
        <v>-65.1</v>
      </c>
      <c r="BF69" s="34" t="n">
        <f aca="false">SUM(BC69:BE69)</f>
        <v>-188.4</v>
      </c>
      <c r="BG69" s="29"/>
      <c r="BH69" s="34" t="n">
        <f aca="false">INDEX(ABArray,MATCH($A69,ABColumn,0),MATCH('[1]Macro Page'!$A$47,ABRow,0))</f>
        <v>-122.68</v>
      </c>
      <c r="BI69" s="34" t="e">
        <f aca="false">INDEX(ABArray,MATCH($A69,ABColumn,0),MATCH('[1]Macro Page'!$A$56,ABRow,0))</f>
        <v>#N/A</v>
      </c>
      <c r="BJ69" s="34" t="n">
        <f aca="false">INDEX(ABArray,MATCH($A69,ABColumn,0),MATCH('[1]Macro Page'!$A$58,ABRow,0))</f>
        <v>-26.76</v>
      </c>
      <c r="BK69" s="34" t="n">
        <f aca="false">INDEX(ABArray,MATCH($A69,ABColumn,0),MATCH('[1]Macro Page'!$A$59,ABRow,0))</f>
        <v>-3.67</v>
      </c>
      <c r="BL69" s="34" t="n">
        <f aca="false">INDEX(ABArray,MATCH($A69,ABColumn,0),MATCH('[1]Macro Page'!$A$55,ABRow,0))</f>
        <v>22.17</v>
      </c>
      <c r="BM69" s="34" t="n">
        <f aca="false">INDEX(ABArray,MATCH($A69,ABColumn,0),MATCH('[1]Macro Page'!$A$53,ABRow,0))</f>
        <v>-25.87</v>
      </c>
    </row>
    <row r="70" customFormat="false" ht="12.75" hidden="false" customHeight="false" outlineLevel="0" collapsed="false">
      <c r="A70" s="46" t="n">
        <v>39173</v>
      </c>
      <c r="B70" s="37" t="e">
        <f aca="false">INDEX(WestBCArray,MATCH($A70,WestBCColumn,0),MATCH('[1]Macro Page'!$A$34,WestBCRow,0))+INDEX(ABArray,MATCH($A70,ABColumn,0),MATCH('[1]Macro Page'!$A$34,ABRow,0))+[1]Other!B66</f>
        <v>#VALUE!</v>
      </c>
      <c r="C70" s="38" t="n">
        <f aca="false">INDEX([1]Mids!$A$7:$BH$271,MATCH($A70,[1]Mids!$A$7:$A$271,0),MATCH('[1]Macro Page'!$B$37,[1]Mids!$A$7:$XFD$7,0))</f>
        <v>-0.25</v>
      </c>
      <c r="D70" s="39"/>
      <c r="E70" s="37" t="e">
        <f aca="false">INDEX(WestBCArray,MATCH($A70,WestBCColumn,0),MATCH('[1]Macro Page'!$A$88,WestBCRow,0))+INDEX(ABArray,MATCH($A70,ABColumn,0),MATCH('[1]Macro Page'!$A$88,ABRow,0))+[1]Other!C66</f>
        <v>#VALUE!</v>
      </c>
      <c r="F70" s="38" t="n">
        <f aca="false">INDEX([1]Mids!$A$7:$BH$271,MATCH($A70,[1]Mids!$A$7:$A$271,0),MATCH('[1]Macro Page'!$B$36,[1]Mids!$A$7:$XFD$7,0))</f>
        <v>0.05</v>
      </c>
      <c r="G70" s="39"/>
      <c r="H70" s="37" t="e">
        <f aca="false">INDEX(ABArray,MATCH($A70,ABColumn,0),MATCH('[1]Macro Page'!$A$42,ABRow,0))+INDEX(WestBCArray,MATCH($A70,WestBCColumn,0),MATCH('[1]Macro Page'!$A$42,WestBCRow,0))+[1]Other!D66</f>
        <v>#VALUE!</v>
      </c>
      <c r="I70" s="38" t="n">
        <f aca="false">INDEX([1]Mids!$A$7:$BH$271,MATCH($A70,[1]Mids!$A$7:$A$271,0),MATCH('[1]Macro Page'!$B$39,[1]Mids!$A$7:$XFD$7,0))</f>
        <v>0.14</v>
      </c>
      <c r="J70" s="39"/>
      <c r="K70" s="37" t="n">
        <f aca="false">IF(ISERROR(INDEX(WestBCArray,MATCH($A70,WestBCColumn,0),MATCH('[1]Macro Page'!$A$35,WestBCRow,0))),0,INDEX(WestBCArray,MATCH($A70,WestBCColumn,0),MATCH('[1]Macro Page'!$A$35,WestBCRow,0)))+IF(ISERROR(INDEX(ABArray,MATCH($A70,ABColumn,0),MATCH('[1]Macro Page'!$A$35,ABRow,0))),0,INDEX(ABArray,MATCH($A70,ABColumn,0),MATCH('[1]Macro Page'!$A$35,ABRow,0)))+[1]Other!E66</f>
        <v>0</v>
      </c>
      <c r="L70" s="38" t="n">
        <f aca="false">INDEX([1]Mids!$A$7:$BH$271,MATCH($A70,[1]Mids!$A$7:$A$271,0),MATCH('[1]Macro Page'!$B$35,[1]Mids!$A$7:$XFD$7,0))</f>
        <v>-0.32</v>
      </c>
      <c r="M70" s="39"/>
      <c r="N70" s="37" t="e">
        <f aca="false">INDEX(WestBCArray,MATCH($A70,WestBCColumn,0),MATCH('[1]Macro Page'!$A$24,WestBCRow,0))+INDEX(ABArray,MATCH($A70,ABColumn,0),MATCH('[1]Macro Page'!$A$24,ABRow,0))+INDEX(EDArray,MATCH($A70,EDColumn,0),MATCH('[1]Macro Page'!$A$24,EDRow,0))+[1]Other!F66+INDEX(PowerArray,MATCH($A70,POwerColumn,0),MATCH('[1]Macro Page'!$A$24,POwerRow,0))</f>
        <v>#VALUE!</v>
      </c>
      <c r="O70" s="38" t="n">
        <f aca="false">INDEX([1]Mids!$A$7:$BH$271,MATCH($A70,[1]Mids!$A$7:$A$271,0),MATCH('[1]Macro Page'!$B$25,[1]Mids!$A$7:$XFD$7,0))</f>
        <v>-0.345</v>
      </c>
      <c r="P70" s="39"/>
      <c r="Q70" s="37" t="n">
        <f aca="false">INDEX(ABArray,MATCH($A70,ABColumn,0),MATCH('[1]Macro Page'!$B$110,ABRow,0))+INDEX(EDArray,MATCH($A70,EDColumn,0),MATCH('[1]Macro Page'!$B$110,EDRow,0))</f>
        <v>-0.03</v>
      </c>
      <c r="R70" s="37" t="n">
        <f aca="false">INDEX(ABArray,MATCH($A70,ABColumn,0),MATCH('[1]Macro Page'!$B$111,ABRow,0))+INDEX(EDArray,MATCH($A70,EDColumn,0),MATCH('[1]Macro Page'!$B$111,EDRow,0))</f>
        <v>-11.16</v>
      </c>
      <c r="S70" s="37" t="n">
        <f aca="false">INDEX(ABArray,MATCH($A70,ABColumn,0),MATCH('[1]Macro Page'!$B$112,ABRow,0))</f>
        <v>-21.64</v>
      </c>
      <c r="T70" s="37" t="n">
        <f aca="false">INDEX(ABArray,MATCH($A70,ABColumn,0),MATCH('[1]Macro Page'!$B$113,ABRow,0))</f>
        <v>-83.72</v>
      </c>
      <c r="U70" s="37" t="n">
        <f aca="false">INDEX(ABArray,MATCH($A70,ABColumn,0),MATCH('[1]Macro Page'!$B$114,ABRow,0))+INDEX(EDArray,MATCH($A70,EDColumn,0),MATCH('[1]Macro Page'!$B$114,EDRow,0))</f>
        <v>0</v>
      </c>
      <c r="V70" s="37" t="n">
        <f aca="false">INDEX(ABArray,MATCH($A70,ABColumn,0),MATCH('[1]Macro Page'!$B$115,ABRow,0))</f>
        <v>21.9</v>
      </c>
      <c r="W70" s="37" t="n">
        <f aca="false">INDEX(ABArray,MATCH($A70,ABColumn,0),MATCH('[1]Macro Page'!$B$116,ABRow,0))</f>
        <v>0</v>
      </c>
      <c r="X70" s="37" t="n">
        <f aca="false">INDEX(ABArray,MATCH($A70,ABColumn,0),MATCH('[1]Macro Page'!$B$117,ABRow,0))</f>
        <v>127.24</v>
      </c>
      <c r="Y70" s="37" t="n">
        <f aca="false">INDEX(ABArray,MATCH($A70,ABColumn,0),MATCH('[1]Macro Page'!$B$109,ABRow,0))</f>
        <v>11.92</v>
      </c>
      <c r="Z70" s="37" t="n">
        <f aca="false">INDEX(ABArray,MATCH($A70,ABColumn,0),MATCH('[1]Macro Page'!$A$89,ABRow,0))+INDEX(EDArray,MATCH($A70,EDColumn,0),MATCH('[1]Macro Page'!$A$24,EDRow,0))+INDEX(ABArray,MATCH($A70,ABColumn,0),MATCH('[1]Macro Page'!$B$109,ABRow,0))</f>
        <v>15.3</v>
      </c>
      <c r="AA70" s="38" t="n">
        <f aca="false">INDEX([1]Mids!$A$7:$BH$271,MATCH($A70,[1]Mids!$A$7:$A$271,0),MATCH('[1]Macro Page'!$B$32,[1]Mids!$A$7:$XFD$7,0))</f>
        <v>0.07</v>
      </c>
      <c r="AB70" s="39"/>
      <c r="AC70" s="37" t="n">
        <f aca="false">INDEX(ABArray,MATCH($A70,ABColumn,0),MATCH('[1]Macro Page'!$A$74,ABRow,0))</f>
        <v>0</v>
      </c>
      <c r="AD70" s="38" t="n">
        <f aca="false">INDEX([1]Mids!$A$7:$BH$271,MATCH($A70,[1]Mids!$A$7:$A$271,0),MATCH('[1]Macro Page'!$B$42,[1]Mids!$A$7:$XFD$7,0))</f>
        <v>-0.1025</v>
      </c>
      <c r="AE70" s="39"/>
      <c r="AF70" s="37" t="n">
        <f aca="false">[1]Other!H66</f>
        <v>0</v>
      </c>
      <c r="AG70" s="38" t="n">
        <f aca="false">INDEX([1]Mids!$A$7:$BH$271,MATCH($A70,[1]Mids!$A$7:$A$271,0),MATCH('[1]Macro Page'!$B$28,[1]Mids!$A$7:$XFD$7,0))</f>
        <v>0.1425</v>
      </c>
      <c r="AH70" s="39"/>
      <c r="AI70" s="37" t="n">
        <f aca="false">[1]Other!G66</f>
        <v>0</v>
      </c>
      <c r="AJ70" s="38" t="n">
        <f aca="false">INDEX([1]Mids!$A$7:$BH$271,MATCH($A70,[1]Mids!$A$7:$A$271,0),MATCH('[1]Macro Page'!$B$63,[1]Mids!$A$7:$XFD$7,0))</f>
        <v>0.3225</v>
      </c>
      <c r="AK70" s="39"/>
      <c r="AL70" s="37" t="n">
        <f aca="false">[1]Other!K66</f>
        <v>0</v>
      </c>
      <c r="AM70" s="38"/>
      <c r="AN70" s="39"/>
      <c r="AO70" s="37" t="e">
        <f aca="false">INDEX(WestBCArray,MATCH($A70,WestBCColumn,0),MATCH('[1]Macro Page'!$B$73,WestBCRow,0))+INDEX(ABArray,MATCH($A70,ABColumn,0),MATCH('[1]Macro Page'!$B$73,ABRow,0))+[1]Other!I66</f>
        <v>#VALUE!</v>
      </c>
      <c r="AP70" s="38" t="n">
        <f aca="false">INDEX([1]Mids!$A$7:$BH$271,MATCH($A70,[1]Mids!$A$7:$A$271,0),MATCH('[1]Macro Page'!$B$27,[1]Mids!$A$7:$XFD$7,0))</f>
        <v>-0.278189490200638</v>
      </c>
      <c r="AQ70" s="39"/>
      <c r="AR70" s="29"/>
      <c r="AS70" s="37" t="e">
        <f aca="false">INDEX(WestBCArray,MATCH($A70,WestBCColumn,0),MATCH('[1]Macro Page'!$A$40,WestBCRow,0))+INDEX(ABArray,MATCH($A70,ABColumn,0),MATCH('[1]Macro Page'!$A$40,ABRow,0))+INDEX(EDArray,MATCH($A70,EDColumn,0),MATCH('[1]Macro Page'!$A$40,EDRow,0))+INDEX(PowerArray,MATCH($A70,POwerColumn,0),MATCH('[1]Macro Page'!$A$40,POwerRow,0))</f>
        <v>#VALUE!</v>
      </c>
      <c r="AT70" s="38" t="n">
        <f aca="false">INDEX([1]Mids!$A$7:$BH$271,MATCH($A70,[1]Mids!$A$7:$A$271,0),MATCH('[1]Macro Page'!$B$24,[1]Mids!$A$7:$XFD$7,0))</f>
        <v>3.24</v>
      </c>
      <c r="AU70" s="39"/>
      <c r="AV70" s="40" t="n">
        <f aca="false">INDEX(ABIndexArray,MATCH($A70,ABIndexColumn,0),MATCH('[1]Macro Page'!$A$90,ABIndexRow,0))+IF(ISERROR(INDEX(WestBCIndexArray,MATCH($A70,WestBCIndexColumn,0),MATCH('[1]Macro Page'!$A$90,WestBCIndexRow,0))),0,INDEX(WestBCIndexArray,MATCH($A70,WestBCIndexColumn,0),MATCH('[1]Macro Page'!$A$90,WestBCIndexRow,0)))+IF(ISERROR(VLOOKUP($A70,'[1]Op Index'!$A$15:$B$26,2,FALSE())),0,VLOOKUP($A70,'[1]Op Index'!$A$15:$B$26,2,FALSE()))+INDEX(EDIdxArray,MATCH($A70,EDIdxColumn,0),MATCH('[1]Macro Page'!$A$90,EDIdxRow,0))</f>
        <v>-108.32</v>
      </c>
      <c r="AW70" s="40" t="n">
        <f aca="false">INDEX(ABIndexArray,MATCH($A70,ABIndexColumn,0),MATCH('[1]Macro Page'!$A$91,ABIndexRow,0))+INDEX(EDIdxArray,MATCH($A70,EDIdxColumn,0),MATCH('[1]Macro Page'!$A$91,EDIdxRow,0))</f>
        <v>126.79</v>
      </c>
      <c r="AX70" s="40" t="n">
        <f aca="false">IF(ISERROR(INDEX(WestBCIndexArray,MATCH($A70,WestBCIndexColumn,0),MATCH('[1]Macro Page'!$A$72,WestBCIndexRow,0))),0,INDEX(WestBCIndexArray,MATCH($A70,WestBCIndexColumn,0),MATCH('[1]Macro Page'!$A$72,WestBCIndexRow,0)))+INDEX(ABIndexArray,MATCH($A70,ABIndexColumn,0),MATCH('[1]Macro Page'!$A$34,ABIndexRow,0))</f>
        <v>0</v>
      </c>
      <c r="AY70" s="40" t="n">
        <f aca="false">IF(ISERROR(INDEX(WestBCIndexArray,MATCH($A70,WestBCIndexColumn,0),MATCH('[1]Macro Page'!$A$81,WestBCIndexRow,0))),0,INDEX(WestBCIndexArray,MATCH($A70,WestBCIndexColumn,0),MATCH('[1]Macro Page'!$A$81,WestBCIndexRow,0)))</f>
        <v>0</v>
      </c>
      <c r="BA70" s="31"/>
      <c r="BB70" s="41" t="n">
        <v>39173</v>
      </c>
      <c r="BC70" s="40" t="n">
        <f aca="false">INDEX(ABArray,MATCH($A70,ABColumn,0),MATCH('[1]Macro Page'!$A$48,ABRow,0))</f>
        <v>-116.28</v>
      </c>
      <c r="BD70" s="40" t="n">
        <f aca="false">INDEX(ABArray,MATCH($A70,ABColumn,0),MATCH('[1]Macro Page'!$A$49,ABRow,0))</f>
        <v>0.32</v>
      </c>
      <c r="BE70" s="40" t="n">
        <f aca="false">INDEX(ABArray,MATCH($A70,ABColumn,0),MATCH('[1]Macro Page'!$A$51,ABRow,0))</f>
        <v>-62.69</v>
      </c>
      <c r="BF70" s="40" t="n">
        <f aca="false">SUM(BC70:BE70)</f>
        <v>-178.65</v>
      </c>
      <c r="BG70" s="29"/>
      <c r="BH70" s="40" t="n">
        <f aca="false">INDEX(ABArray,MATCH($A70,ABColumn,0),MATCH('[1]Macro Page'!$A$47,ABRow,0))</f>
        <v>-118.15</v>
      </c>
      <c r="BI70" s="40" t="e">
        <f aca="false">INDEX(ABArray,MATCH($A70,ABColumn,0),MATCH('[1]Macro Page'!$A$56,ABRow,0))</f>
        <v>#N/A</v>
      </c>
      <c r="BJ70" s="40" t="n">
        <f aca="false">INDEX(ABArray,MATCH($A70,ABColumn,0),MATCH('[1]Macro Page'!$A$58,ABRow,0))</f>
        <v>-25.77</v>
      </c>
      <c r="BK70" s="40" t="n">
        <f aca="false">INDEX(ABArray,MATCH($A70,ABColumn,0),MATCH('[1]Macro Page'!$A$59,ABRow,0))</f>
        <v>-3.53</v>
      </c>
      <c r="BL70" s="40" t="n">
        <f aca="false">INDEX(ABArray,MATCH($A70,ABColumn,0),MATCH('[1]Macro Page'!$A$55,ABRow,0))</f>
        <v>83.72</v>
      </c>
      <c r="BM70" s="40" t="n">
        <f aca="false">INDEX(ABArray,MATCH($A70,ABColumn,0),MATCH('[1]Macro Page'!$A$53,ABRow,0))</f>
        <v>-24.91</v>
      </c>
    </row>
    <row r="71" customFormat="false" ht="12.75" hidden="false" customHeight="false" outlineLevel="0" collapsed="false">
      <c r="A71" s="48" t="n">
        <v>39203</v>
      </c>
      <c r="B71" s="26" t="e">
        <f aca="false">INDEX(WestBCArray,MATCH($A71,WestBCColumn,0),MATCH('[1]Macro Page'!$A$34,WestBCRow,0))+INDEX(ABArray,MATCH($A71,ABColumn,0),MATCH('[1]Macro Page'!$A$34,ABRow,0))+[1]Other!B67</f>
        <v>#VALUE!</v>
      </c>
      <c r="C71" s="27" t="n">
        <f aca="false">INDEX([1]Mids!$A$7:$BH$271,MATCH($A71,[1]Mids!$A$7:$A$271,0),MATCH('[1]Macro Page'!$B$37,[1]Mids!$A$7:$XFD$7,0))</f>
        <v>-0.25</v>
      </c>
      <c r="D71" s="28"/>
      <c r="E71" s="26" t="e">
        <f aca="false">INDEX(WestBCArray,MATCH($A71,WestBCColumn,0),MATCH('[1]Macro Page'!$A$88,WestBCRow,0))+INDEX(ABArray,MATCH($A71,ABColumn,0),MATCH('[1]Macro Page'!$A$88,ABRow,0))+[1]Other!C67</f>
        <v>#VALUE!</v>
      </c>
      <c r="F71" s="27" t="n">
        <f aca="false">INDEX([1]Mids!$A$7:$BH$271,MATCH($A71,[1]Mids!$A$7:$A$271,0),MATCH('[1]Macro Page'!$B$36,[1]Mids!$A$7:$XFD$7,0))</f>
        <v>0.05</v>
      </c>
      <c r="G71" s="28"/>
      <c r="H71" s="26" t="e">
        <f aca="false">INDEX(ABArray,MATCH($A71,ABColumn,0),MATCH('[1]Macro Page'!$A$42,ABRow,0))+INDEX(WestBCArray,MATCH($A71,WestBCColumn,0),MATCH('[1]Macro Page'!$A$42,WestBCRow,0))+[1]Other!D67</f>
        <v>#VALUE!</v>
      </c>
      <c r="I71" s="27" t="n">
        <f aca="false">INDEX([1]Mids!$A$7:$BH$271,MATCH($A71,[1]Mids!$A$7:$A$271,0),MATCH('[1]Macro Page'!$B$39,[1]Mids!$A$7:$XFD$7,0))</f>
        <v>0.14</v>
      </c>
      <c r="J71" s="28"/>
      <c r="K71" s="26" t="n">
        <f aca="false">IF(ISERROR(INDEX(WestBCArray,MATCH($A71,WestBCColumn,0),MATCH('[1]Macro Page'!$A$35,WestBCRow,0))),0,INDEX(WestBCArray,MATCH($A71,WestBCColumn,0),MATCH('[1]Macro Page'!$A$35,WestBCRow,0)))+IF(ISERROR(INDEX(ABArray,MATCH($A71,ABColumn,0),MATCH('[1]Macro Page'!$A$35,ABRow,0))),0,INDEX(ABArray,MATCH($A71,ABColumn,0),MATCH('[1]Macro Page'!$A$35,ABRow,0)))+[1]Other!E67</f>
        <v>0</v>
      </c>
      <c r="L71" s="27" t="n">
        <f aca="false">INDEX([1]Mids!$A$7:$BH$271,MATCH($A71,[1]Mids!$A$7:$A$271,0),MATCH('[1]Macro Page'!$B$35,[1]Mids!$A$7:$XFD$7,0))</f>
        <v>-0.32</v>
      </c>
      <c r="M71" s="28"/>
      <c r="N71" s="26" t="e">
        <f aca="false">INDEX(WestBCArray,MATCH($A71,WestBCColumn,0),MATCH('[1]Macro Page'!$A$24,WestBCRow,0))+INDEX(ABArray,MATCH($A71,ABColumn,0),MATCH('[1]Macro Page'!$A$24,ABRow,0))+INDEX(EDArray,MATCH($A71,EDColumn,0),MATCH('[1]Macro Page'!$A$24,EDRow,0))+[1]Other!F67+INDEX(PowerArray,MATCH($A71,POwerColumn,0),MATCH('[1]Macro Page'!$A$24,POwerRow,0))</f>
        <v>#VALUE!</v>
      </c>
      <c r="O71" s="27" t="n">
        <f aca="false">INDEX([1]Mids!$A$7:$BH$271,MATCH($A71,[1]Mids!$A$7:$A$271,0),MATCH('[1]Macro Page'!$B$25,[1]Mids!$A$7:$XFD$7,0))</f>
        <v>-0.345</v>
      </c>
      <c r="P71" s="28"/>
      <c r="Q71" s="26" t="n">
        <f aca="false">INDEX(ABArray,MATCH($A71,ABColumn,0),MATCH('[1]Macro Page'!$B$110,ABRow,0))+INDEX(EDArray,MATCH($A71,EDColumn,0),MATCH('[1]Macro Page'!$B$110,EDRow,0))</f>
        <v>-0.03</v>
      </c>
      <c r="R71" s="26" t="n">
        <f aca="false">INDEX(ABArray,MATCH($A71,ABColumn,0),MATCH('[1]Macro Page'!$B$111,ABRow,0))+INDEX(EDArray,MATCH($A71,EDColumn,0),MATCH('[1]Macro Page'!$B$111,EDRow,0))</f>
        <v>-11.48</v>
      </c>
      <c r="S71" s="26" t="n">
        <f aca="false">INDEX(ABArray,MATCH($A71,ABColumn,0),MATCH('[1]Macro Page'!$B$112,ABRow,0))</f>
        <v>-22.26</v>
      </c>
      <c r="T71" s="26" t="n">
        <f aca="false">INDEX(ABArray,MATCH($A71,ABColumn,0),MATCH('[1]Macro Page'!$B$113,ABRow,0))</f>
        <v>-86.11</v>
      </c>
      <c r="U71" s="26" t="n">
        <f aca="false">INDEX(ABArray,MATCH($A71,ABColumn,0),MATCH('[1]Macro Page'!$B$114,ABRow,0))+INDEX(EDArray,MATCH($A71,EDColumn,0),MATCH('[1]Macro Page'!$B$114,EDRow,0))</f>
        <v>0</v>
      </c>
      <c r="V71" s="26" t="n">
        <f aca="false">INDEX(ABArray,MATCH($A71,ABColumn,0),MATCH('[1]Macro Page'!$B$115,ABRow,0))</f>
        <v>22.52</v>
      </c>
      <c r="W71" s="26" t="n">
        <f aca="false">INDEX(ABArray,MATCH($A71,ABColumn,0),MATCH('[1]Macro Page'!$B$116,ABRow,0))</f>
        <v>0</v>
      </c>
      <c r="X71" s="26" t="n">
        <f aca="false">INDEX(ABArray,MATCH($A71,ABColumn,0),MATCH('[1]Macro Page'!$B$117,ABRow,0))</f>
        <v>130.86</v>
      </c>
      <c r="Y71" s="26" t="n">
        <f aca="false">INDEX(ABArray,MATCH($A71,ABColumn,0),MATCH('[1]Macro Page'!$B$109,ABRow,0))</f>
        <v>12.26</v>
      </c>
      <c r="Z71" s="26" t="n">
        <f aca="false">INDEX(ABArray,MATCH($A71,ABColumn,0),MATCH('[1]Macro Page'!$A$89,ABRow,0))+INDEX(EDArray,MATCH($A71,EDColumn,0),MATCH('[1]Macro Page'!$A$24,EDRow,0))+INDEX(ABArray,MATCH($A71,ABColumn,0),MATCH('[1]Macro Page'!$B$109,ABRow,0))</f>
        <v>15.74</v>
      </c>
      <c r="AA71" s="27" t="n">
        <f aca="false">INDEX([1]Mids!$A$7:$BH$271,MATCH($A71,[1]Mids!$A$7:$A$271,0),MATCH('[1]Macro Page'!$B$32,[1]Mids!$A$7:$XFD$7,0))</f>
        <v>0.07</v>
      </c>
      <c r="AB71" s="28"/>
      <c r="AC71" s="26" t="n">
        <f aca="false">INDEX(ABArray,MATCH($A71,ABColumn,0),MATCH('[1]Macro Page'!$A$74,ABRow,0))</f>
        <v>0</v>
      </c>
      <c r="AD71" s="27" t="n">
        <f aca="false">INDEX([1]Mids!$A$7:$BH$271,MATCH($A71,[1]Mids!$A$7:$A$271,0),MATCH('[1]Macro Page'!$B$42,[1]Mids!$A$7:$XFD$7,0))</f>
        <v>-0.1025</v>
      </c>
      <c r="AE71" s="28"/>
      <c r="AF71" s="26" t="n">
        <f aca="false">[1]Other!H67</f>
        <v>0</v>
      </c>
      <c r="AG71" s="27" t="n">
        <f aca="false">INDEX([1]Mids!$A$7:$BH$271,MATCH($A71,[1]Mids!$A$7:$A$271,0),MATCH('[1]Macro Page'!$B$28,[1]Mids!$A$7:$XFD$7,0))</f>
        <v>0.1425</v>
      </c>
      <c r="AH71" s="28"/>
      <c r="AI71" s="26" t="n">
        <f aca="false">[1]Other!G67</f>
        <v>0</v>
      </c>
      <c r="AJ71" s="27" t="n">
        <f aca="false">INDEX([1]Mids!$A$7:$BH$271,MATCH($A71,[1]Mids!$A$7:$A$271,0),MATCH('[1]Macro Page'!$B$63,[1]Mids!$A$7:$XFD$7,0))</f>
        <v>0.3225</v>
      </c>
      <c r="AK71" s="28"/>
      <c r="AL71" s="26" t="n">
        <f aca="false">[1]Other!K67</f>
        <v>0</v>
      </c>
      <c r="AM71" s="27"/>
      <c r="AN71" s="28"/>
      <c r="AO71" s="26" t="e">
        <f aca="false">INDEX(WestBCArray,MATCH($A71,WestBCColumn,0),MATCH('[1]Macro Page'!$B$73,WestBCRow,0))+INDEX(ABArray,MATCH($A71,ABColumn,0),MATCH('[1]Macro Page'!$B$73,ABRow,0))+[1]Other!I67</f>
        <v>#VALUE!</v>
      </c>
      <c r="AP71" s="27" t="n">
        <f aca="false">INDEX([1]Mids!$A$7:$BH$271,MATCH($A71,[1]Mids!$A$7:$A$271,0),MATCH('[1]Macro Page'!$B$27,[1]Mids!$A$7:$XFD$7,0))</f>
        <v>-0.278175487056473</v>
      </c>
      <c r="AQ71" s="28"/>
      <c r="AR71" s="29"/>
      <c r="AS71" s="26" t="e">
        <f aca="false">INDEX(WestBCArray,MATCH($A71,WestBCColumn,0),MATCH('[1]Macro Page'!$A$40,WestBCRow,0))+INDEX(ABArray,MATCH($A71,ABColumn,0),MATCH('[1]Macro Page'!$A$40,ABRow,0))+INDEX(EDArray,MATCH($A71,EDColumn,0),MATCH('[1]Macro Page'!$A$40,EDRow,0))+INDEX(PowerArray,MATCH($A71,POwerColumn,0),MATCH('[1]Macro Page'!$A$40,POwerRow,0))</f>
        <v>#VALUE!</v>
      </c>
      <c r="AT71" s="27" t="n">
        <f aca="false">INDEX([1]Mids!$A$7:$BH$271,MATCH($A71,[1]Mids!$A$7:$A$271,0),MATCH('[1]Macro Page'!$B$24,[1]Mids!$A$7:$XFD$7,0))</f>
        <v>3.251</v>
      </c>
      <c r="AU71" s="28"/>
      <c r="AV71" s="30" t="n">
        <f aca="false">INDEX(ABIndexArray,MATCH($A71,ABIndexColumn,0),MATCH('[1]Macro Page'!$A$90,ABIndexRow,0))+IF(ISERROR(INDEX(WestBCIndexArray,MATCH($A71,WestBCIndexColumn,0),MATCH('[1]Macro Page'!$A$90,WestBCIndexRow,0))),0,INDEX(WestBCIndexArray,MATCH($A71,WestBCIndexColumn,0),MATCH('[1]Macro Page'!$A$90,WestBCIndexRow,0)))+IF(ISERROR(VLOOKUP($A71,'[1]Op Index'!$A$15:$B$26,2,FALSE())),0,VLOOKUP($A71,'[1]Op Index'!$A$15:$B$26,2,FALSE()))+INDEX(EDIdxArray,MATCH($A71,EDIdxColumn,0),MATCH('[1]Macro Page'!$A$90,EDIdxRow,0))</f>
        <v>-111.4</v>
      </c>
      <c r="AW71" s="30" t="n">
        <f aca="false">INDEX(ABIndexArray,MATCH($A71,ABIndexColumn,0),MATCH('[1]Macro Page'!$A$91,ABIndexRow,0))+INDEX(EDIdxArray,MATCH($A71,EDIdxColumn,0),MATCH('[1]Macro Page'!$A$91,EDIdxRow,0))</f>
        <v>130.41</v>
      </c>
      <c r="AX71" s="30" t="n">
        <f aca="false">IF(ISERROR(INDEX(WestBCIndexArray,MATCH($A71,WestBCIndexColumn,0),MATCH('[1]Macro Page'!$A$72,WestBCIndexRow,0))),0,INDEX(WestBCIndexArray,MATCH($A71,WestBCIndexColumn,0),MATCH('[1]Macro Page'!$A$72,WestBCIndexRow,0)))+INDEX(ABIndexArray,MATCH($A71,ABIndexColumn,0),MATCH('[1]Macro Page'!$A$34,ABIndexRow,0))</f>
        <v>0</v>
      </c>
      <c r="AY71" s="30" t="n">
        <f aca="false">IF(ISERROR(INDEX(WestBCIndexArray,MATCH($A71,WestBCIndexColumn,0),MATCH('[1]Macro Page'!$A$81,WestBCIndexRow,0))),0,INDEX(WestBCIndexArray,MATCH($A71,WestBCIndexColumn,0),MATCH('[1]Macro Page'!$A$81,WestBCIndexRow,0)))</f>
        <v>0</v>
      </c>
      <c r="BA71" s="31"/>
      <c r="BB71" s="32" t="n">
        <v>39203</v>
      </c>
      <c r="BC71" s="30" t="n">
        <f aca="false">INDEX(ABArray,MATCH($A71,ABColumn,0),MATCH('[1]Macro Page'!$A$48,ABRow,0))</f>
        <v>-119.6</v>
      </c>
      <c r="BD71" s="30" t="n">
        <f aca="false">INDEX(ABArray,MATCH($A71,ABColumn,0),MATCH('[1]Macro Page'!$A$49,ABRow,0))</f>
        <v>0.33</v>
      </c>
      <c r="BE71" s="30" t="n">
        <f aca="false">INDEX(ABArray,MATCH($A71,ABColumn,0),MATCH('[1]Macro Page'!$A$51,ABRow,0))</f>
        <v>-64.48</v>
      </c>
      <c r="BF71" s="30" t="n">
        <f aca="false">SUM(BC71:BE71)</f>
        <v>-183.75</v>
      </c>
      <c r="BG71" s="29"/>
      <c r="BH71" s="30" t="n">
        <f aca="false">INDEX(ABArray,MATCH($A71,ABColumn,0),MATCH('[1]Macro Page'!$A$47,ABRow,0))</f>
        <v>-121.52</v>
      </c>
      <c r="BI71" s="30" t="e">
        <f aca="false">INDEX(ABArray,MATCH($A71,ABColumn,0),MATCH('[1]Macro Page'!$A$56,ABRow,0))</f>
        <v>#N/A</v>
      </c>
      <c r="BJ71" s="30" t="n">
        <f aca="false">INDEX(ABArray,MATCH($A71,ABColumn,0),MATCH('[1]Macro Page'!$A$58,ABRow,0))</f>
        <v>-26.5</v>
      </c>
      <c r="BK71" s="30" t="n">
        <f aca="false">INDEX(ABArray,MATCH($A71,ABColumn,0),MATCH('[1]Macro Page'!$A$59,ABRow,0))</f>
        <v>-3.63</v>
      </c>
      <c r="BL71" s="30" t="n">
        <f aca="false">INDEX(ABArray,MATCH($A71,ABColumn,0),MATCH('[1]Macro Page'!$A$55,ABRow,0))</f>
        <v>86.11</v>
      </c>
      <c r="BM71" s="30" t="n">
        <f aca="false">INDEX(ABArray,MATCH($A71,ABColumn,0),MATCH('[1]Macro Page'!$A$53,ABRow,0))</f>
        <v>-25.62</v>
      </c>
    </row>
    <row r="72" customFormat="false" ht="12.75" hidden="false" customHeight="false" outlineLevel="0" collapsed="false">
      <c r="A72" s="48" t="n">
        <v>39234</v>
      </c>
      <c r="B72" s="26" t="e">
        <f aca="false">INDEX(WestBCArray,MATCH($A72,WestBCColumn,0),MATCH('[1]Macro Page'!$A$34,WestBCRow,0))+INDEX(ABArray,MATCH($A72,ABColumn,0),MATCH('[1]Macro Page'!$A$34,ABRow,0))+[1]Other!B68</f>
        <v>#VALUE!</v>
      </c>
      <c r="C72" s="27" t="n">
        <f aca="false">INDEX([1]Mids!$A$7:$BH$271,MATCH($A72,[1]Mids!$A$7:$A$271,0),MATCH('[1]Macro Page'!$B$37,[1]Mids!$A$7:$XFD$7,0))</f>
        <v>-0.25</v>
      </c>
      <c r="D72" s="28"/>
      <c r="E72" s="26" t="e">
        <f aca="false">INDEX(WestBCArray,MATCH($A72,WestBCColumn,0),MATCH('[1]Macro Page'!$A$88,WestBCRow,0))+INDEX(ABArray,MATCH($A72,ABColumn,0),MATCH('[1]Macro Page'!$A$88,ABRow,0))+[1]Other!C68</f>
        <v>#VALUE!</v>
      </c>
      <c r="F72" s="27" t="n">
        <f aca="false">INDEX([1]Mids!$A$7:$BH$271,MATCH($A72,[1]Mids!$A$7:$A$271,0),MATCH('[1]Macro Page'!$B$36,[1]Mids!$A$7:$XFD$7,0))</f>
        <v>0.05</v>
      </c>
      <c r="G72" s="28"/>
      <c r="H72" s="26" t="e">
        <f aca="false">INDEX(ABArray,MATCH($A72,ABColumn,0),MATCH('[1]Macro Page'!$A$42,ABRow,0))+INDEX(WestBCArray,MATCH($A72,WestBCColumn,0),MATCH('[1]Macro Page'!$A$42,WestBCRow,0))+[1]Other!D68</f>
        <v>#VALUE!</v>
      </c>
      <c r="I72" s="27" t="n">
        <f aca="false">INDEX([1]Mids!$A$7:$BH$271,MATCH($A72,[1]Mids!$A$7:$A$271,0),MATCH('[1]Macro Page'!$B$39,[1]Mids!$A$7:$XFD$7,0))</f>
        <v>0.14</v>
      </c>
      <c r="J72" s="28"/>
      <c r="K72" s="26" t="n">
        <f aca="false">IF(ISERROR(INDEX(WestBCArray,MATCH($A72,WestBCColumn,0),MATCH('[1]Macro Page'!$A$35,WestBCRow,0))),0,INDEX(WestBCArray,MATCH($A72,WestBCColumn,0),MATCH('[1]Macro Page'!$A$35,WestBCRow,0)))+IF(ISERROR(INDEX(ABArray,MATCH($A72,ABColumn,0),MATCH('[1]Macro Page'!$A$35,ABRow,0))),0,INDEX(ABArray,MATCH($A72,ABColumn,0),MATCH('[1]Macro Page'!$A$35,ABRow,0)))+[1]Other!E68</f>
        <v>0</v>
      </c>
      <c r="L72" s="27" t="n">
        <f aca="false">INDEX([1]Mids!$A$7:$BH$271,MATCH($A72,[1]Mids!$A$7:$A$271,0),MATCH('[1]Macro Page'!$B$35,[1]Mids!$A$7:$XFD$7,0))</f>
        <v>-0.32</v>
      </c>
      <c r="M72" s="28"/>
      <c r="N72" s="26" t="e">
        <f aca="false">INDEX(WestBCArray,MATCH($A72,WestBCColumn,0),MATCH('[1]Macro Page'!$A$24,WestBCRow,0))+INDEX(ABArray,MATCH($A72,ABColumn,0),MATCH('[1]Macro Page'!$A$24,ABRow,0))+INDEX(EDArray,MATCH($A72,EDColumn,0),MATCH('[1]Macro Page'!$A$24,EDRow,0))+[1]Other!F68+INDEX(PowerArray,MATCH($A72,POwerColumn,0),MATCH('[1]Macro Page'!$A$24,POwerRow,0))</f>
        <v>#VALUE!</v>
      </c>
      <c r="O72" s="27" t="n">
        <f aca="false">INDEX([1]Mids!$A$7:$BH$271,MATCH($A72,[1]Mids!$A$7:$A$271,0),MATCH('[1]Macro Page'!$B$25,[1]Mids!$A$7:$XFD$7,0))</f>
        <v>-0.345</v>
      </c>
      <c r="P72" s="28"/>
      <c r="Q72" s="26" t="n">
        <f aca="false">INDEX(ABArray,MATCH($A72,ABColumn,0),MATCH('[1]Macro Page'!$B$110,ABRow,0))+INDEX(EDArray,MATCH($A72,EDColumn,0),MATCH('[1]Macro Page'!$B$110,EDRow,0))</f>
        <v>-0.03</v>
      </c>
      <c r="R72" s="26" t="n">
        <f aca="false">INDEX(ABArray,MATCH($A72,ABColumn,0),MATCH('[1]Macro Page'!$B$111,ABRow,0))+INDEX(EDArray,MATCH($A72,EDColumn,0),MATCH('[1]Macro Page'!$B$111,EDRow,0))</f>
        <v>-11.05</v>
      </c>
      <c r="S72" s="26" t="n">
        <f aca="false">INDEX(ABArray,MATCH($A72,ABColumn,0),MATCH('[1]Macro Page'!$B$112,ABRow,0))</f>
        <v>-21.43</v>
      </c>
      <c r="T72" s="26" t="n">
        <f aca="false">INDEX(ABArray,MATCH($A72,ABColumn,0),MATCH('[1]Macro Page'!$B$113,ABRow,0))</f>
        <v>-82.93</v>
      </c>
      <c r="U72" s="26" t="n">
        <f aca="false">INDEX(ABArray,MATCH($A72,ABColumn,0),MATCH('[1]Macro Page'!$B$114,ABRow,0))+INDEX(EDArray,MATCH($A72,EDColumn,0),MATCH('[1]Macro Page'!$B$114,EDRow,0))</f>
        <v>0</v>
      </c>
      <c r="V72" s="26" t="n">
        <f aca="false">INDEX(ABArray,MATCH($A72,ABColumn,0),MATCH('[1]Macro Page'!$B$115,ABRow,0))</f>
        <v>21.69</v>
      </c>
      <c r="W72" s="26" t="n">
        <f aca="false">INDEX(ABArray,MATCH($A72,ABColumn,0),MATCH('[1]Macro Page'!$B$116,ABRow,0))</f>
        <v>0</v>
      </c>
      <c r="X72" s="26" t="n">
        <f aca="false">INDEX(ABArray,MATCH($A72,ABColumn,0),MATCH('[1]Macro Page'!$B$117,ABRow,0))</f>
        <v>126.03</v>
      </c>
      <c r="Y72" s="26" t="n">
        <f aca="false">INDEX(ABArray,MATCH($A72,ABColumn,0),MATCH('[1]Macro Page'!$B$109,ABRow,0))</f>
        <v>11.8</v>
      </c>
      <c r="Z72" s="26" t="n">
        <f aca="false">INDEX(ABArray,MATCH($A72,ABColumn,0),MATCH('[1]Macro Page'!$A$89,ABRow,0))+INDEX(EDArray,MATCH($A72,EDColumn,0),MATCH('[1]Macro Page'!$A$24,EDRow,0))+INDEX(ABArray,MATCH($A72,ABColumn,0),MATCH('[1]Macro Page'!$B$109,ABRow,0))</f>
        <v>15.15</v>
      </c>
      <c r="AA72" s="27" t="n">
        <f aca="false">INDEX([1]Mids!$A$7:$BH$271,MATCH($A72,[1]Mids!$A$7:$A$271,0),MATCH('[1]Macro Page'!$B$32,[1]Mids!$A$7:$XFD$7,0))</f>
        <v>0.07</v>
      </c>
      <c r="AB72" s="28"/>
      <c r="AC72" s="26" t="n">
        <f aca="false">INDEX(ABArray,MATCH($A72,ABColumn,0),MATCH('[1]Macro Page'!$A$74,ABRow,0))</f>
        <v>0</v>
      </c>
      <c r="AD72" s="27" t="n">
        <f aca="false">INDEX([1]Mids!$A$7:$BH$271,MATCH($A72,[1]Mids!$A$7:$A$271,0),MATCH('[1]Macro Page'!$B$42,[1]Mids!$A$7:$XFD$7,0))</f>
        <v>-0.1025</v>
      </c>
      <c r="AE72" s="28"/>
      <c r="AF72" s="26" t="n">
        <f aca="false">[1]Other!H68</f>
        <v>0</v>
      </c>
      <c r="AG72" s="27" t="n">
        <f aca="false">INDEX([1]Mids!$A$7:$BH$271,MATCH($A72,[1]Mids!$A$7:$A$271,0),MATCH('[1]Macro Page'!$B$28,[1]Mids!$A$7:$XFD$7,0))</f>
        <v>0.1425</v>
      </c>
      <c r="AH72" s="28"/>
      <c r="AI72" s="26" t="n">
        <f aca="false">[1]Other!G68</f>
        <v>0</v>
      </c>
      <c r="AJ72" s="27" t="n">
        <f aca="false">INDEX([1]Mids!$A$7:$BH$271,MATCH($A72,[1]Mids!$A$7:$A$271,0),MATCH('[1]Macro Page'!$B$63,[1]Mids!$A$7:$XFD$7,0))</f>
        <v>0.3225</v>
      </c>
      <c r="AK72" s="28"/>
      <c r="AL72" s="26" t="n">
        <f aca="false">[1]Other!K68</f>
        <v>0</v>
      </c>
      <c r="AM72" s="27"/>
      <c r="AN72" s="28"/>
      <c r="AO72" s="26" t="e">
        <f aca="false">INDEX(WestBCArray,MATCH($A72,WestBCColumn,0),MATCH('[1]Macro Page'!$B$73,WestBCRow,0))+INDEX(ABArray,MATCH($A72,ABColumn,0),MATCH('[1]Macro Page'!$B$73,ABRow,0))+[1]Other!I68</f>
        <v>#VALUE!</v>
      </c>
      <c r="AP72" s="27" t="n">
        <f aca="false">INDEX([1]Mids!$A$7:$BH$271,MATCH($A72,[1]Mids!$A$7:$A$271,0),MATCH('[1]Macro Page'!$B$27,[1]Mids!$A$7:$XFD$7,0))</f>
        <v>-0.278160892031743</v>
      </c>
      <c r="AQ72" s="28"/>
      <c r="AR72" s="29"/>
      <c r="AS72" s="26" t="e">
        <f aca="false">INDEX(WestBCArray,MATCH($A72,WestBCColumn,0),MATCH('[1]Macro Page'!$A$40,WestBCRow,0))+INDEX(ABArray,MATCH($A72,ABColumn,0),MATCH('[1]Macro Page'!$A$40,ABRow,0))+INDEX(EDArray,MATCH($A72,EDColumn,0),MATCH('[1]Macro Page'!$A$40,EDRow,0))+INDEX(PowerArray,MATCH($A72,POwerColumn,0),MATCH('[1]Macro Page'!$A$40,POwerRow,0))</f>
        <v>#VALUE!</v>
      </c>
      <c r="AT72" s="27" t="n">
        <f aca="false">INDEX([1]Mids!$A$7:$BH$271,MATCH($A72,[1]Mids!$A$7:$A$271,0),MATCH('[1]Macro Page'!$B$24,[1]Mids!$A$7:$XFD$7,0))</f>
        <v>3.301</v>
      </c>
      <c r="AU72" s="28"/>
      <c r="AV72" s="30" t="n">
        <f aca="false">INDEX(ABIndexArray,MATCH($A72,ABIndexColumn,0),MATCH('[1]Macro Page'!$A$90,ABIndexRow,0))+IF(ISERROR(INDEX(WestBCIndexArray,MATCH($A72,WestBCIndexColumn,0),MATCH('[1]Macro Page'!$A$90,WestBCIndexRow,0))),0,INDEX(WestBCIndexArray,MATCH($A72,WestBCIndexColumn,0),MATCH('[1]Macro Page'!$A$90,WestBCIndexRow,0)))+IF(ISERROR(VLOOKUP($A72,'[1]Op Index'!$A$15:$B$26,2,FALSE())),0,VLOOKUP($A72,'[1]Op Index'!$A$15:$B$26,2,FALSE()))+INDEX(EDIdxArray,MATCH($A72,EDIdxColumn,0),MATCH('[1]Macro Page'!$A$90,EDIdxRow,0))</f>
        <v>-107.28</v>
      </c>
      <c r="AW72" s="30" t="n">
        <f aca="false">INDEX(ABIndexArray,MATCH($A72,ABIndexColumn,0),MATCH('[1]Macro Page'!$A$91,ABIndexRow,0))+INDEX(EDIdxArray,MATCH($A72,EDIdxColumn,0),MATCH('[1]Macro Page'!$A$91,EDIdxRow,0))</f>
        <v>125.58</v>
      </c>
      <c r="AX72" s="30" t="n">
        <f aca="false">IF(ISERROR(INDEX(WestBCIndexArray,MATCH($A72,WestBCIndexColumn,0),MATCH('[1]Macro Page'!$A$72,WestBCIndexRow,0))),0,INDEX(WestBCIndexArray,MATCH($A72,WestBCIndexColumn,0),MATCH('[1]Macro Page'!$A$72,WestBCIndexRow,0)))+INDEX(ABIndexArray,MATCH($A72,ABIndexColumn,0),MATCH('[1]Macro Page'!$A$34,ABIndexRow,0))</f>
        <v>0</v>
      </c>
      <c r="AY72" s="30" t="n">
        <f aca="false">IF(ISERROR(INDEX(WestBCIndexArray,MATCH($A72,WestBCIndexColumn,0),MATCH('[1]Macro Page'!$A$81,WestBCIndexRow,0))),0,INDEX(WestBCIndexArray,MATCH($A72,WestBCIndexColumn,0),MATCH('[1]Macro Page'!$A$81,WestBCIndexRow,0)))</f>
        <v>0</v>
      </c>
      <c r="BA72" s="31"/>
      <c r="BB72" s="32" t="n">
        <v>39234</v>
      </c>
      <c r="BC72" s="30" t="n">
        <f aca="false">INDEX(ABArray,MATCH($A72,ABColumn,0),MATCH('[1]Macro Page'!$A$48,ABRow,0))</f>
        <v>-115.18</v>
      </c>
      <c r="BD72" s="30" t="n">
        <f aca="false">INDEX(ABArray,MATCH($A72,ABColumn,0),MATCH('[1]Macro Page'!$A$49,ABRow,0))</f>
        <v>0.32</v>
      </c>
      <c r="BE72" s="30" t="n">
        <f aca="false">INDEX(ABArray,MATCH($A72,ABColumn,0),MATCH('[1]Macro Page'!$A$51,ABRow,0))</f>
        <v>-62.1</v>
      </c>
      <c r="BF72" s="30" t="n">
        <f aca="false">SUM(BC72:BE72)</f>
        <v>-176.96</v>
      </c>
      <c r="BG72" s="29"/>
      <c r="BH72" s="30" t="n">
        <f aca="false">INDEX(ABArray,MATCH($A72,ABColumn,0),MATCH('[1]Macro Page'!$A$47,ABRow,0))</f>
        <v>-117.02</v>
      </c>
      <c r="BI72" s="30" t="e">
        <f aca="false">INDEX(ABArray,MATCH($A72,ABColumn,0),MATCH('[1]Macro Page'!$A$56,ABRow,0))</f>
        <v>#N/A</v>
      </c>
      <c r="BJ72" s="30" t="n">
        <f aca="false">INDEX(ABArray,MATCH($A72,ABColumn,0),MATCH('[1]Macro Page'!$A$58,ABRow,0))</f>
        <v>-25.52</v>
      </c>
      <c r="BK72" s="30" t="n">
        <f aca="false">INDEX(ABArray,MATCH($A72,ABColumn,0),MATCH('[1]Macro Page'!$A$59,ABRow,0))</f>
        <v>-3.5</v>
      </c>
      <c r="BL72" s="30" t="n">
        <f aca="false">INDEX(ABArray,MATCH($A72,ABColumn,0),MATCH('[1]Macro Page'!$A$55,ABRow,0))</f>
        <v>82.93</v>
      </c>
      <c r="BM72" s="30" t="n">
        <f aca="false">INDEX(ABArray,MATCH($A72,ABColumn,0),MATCH('[1]Macro Page'!$A$53,ABRow,0))</f>
        <v>-24.67</v>
      </c>
    </row>
    <row r="73" customFormat="false" ht="12.75" hidden="false" customHeight="false" outlineLevel="0" collapsed="false">
      <c r="A73" s="48" t="n">
        <v>39264</v>
      </c>
      <c r="B73" s="26" t="e">
        <f aca="false">INDEX(WestBCArray,MATCH($A73,WestBCColumn,0),MATCH('[1]Macro Page'!$A$34,WestBCRow,0))+INDEX(ABArray,MATCH($A73,ABColumn,0),MATCH('[1]Macro Page'!$A$34,ABRow,0))+[1]Other!B69</f>
        <v>#VALUE!</v>
      </c>
      <c r="C73" s="27" t="n">
        <f aca="false">INDEX([1]Mids!$A$7:$BH$271,MATCH($A73,[1]Mids!$A$7:$A$271,0),MATCH('[1]Macro Page'!$B$37,[1]Mids!$A$7:$XFD$7,0))</f>
        <v>-0.25</v>
      </c>
      <c r="D73" s="42" t="n">
        <f aca="false">AVERAGE(C70:C76)</f>
        <v>-0.25</v>
      </c>
      <c r="E73" s="26" t="e">
        <f aca="false">INDEX(WestBCArray,MATCH($A73,WestBCColumn,0),MATCH('[1]Macro Page'!$A$88,WestBCRow,0))+INDEX(ABArray,MATCH($A73,ABColumn,0),MATCH('[1]Macro Page'!$A$88,ABRow,0))+[1]Other!C69</f>
        <v>#VALUE!</v>
      </c>
      <c r="F73" s="27" t="n">
        <f aca="false">INDEX([1]Mids!$A$7:$BH$271,MATCH($A73,[1]Mids!$A$7:$A$271,0),MATCH('[1]Macro Page'!$B$36,[1]Mids!$A$7:$XFD$7,0))</f>
        <v>0.05</v>
      </c>
      <c r="G73" s="42" t="n">
        <f aca="false">AVERAGE(F70:F76)</f>
        <v>0.05</v>
      </c>
      <c r="H73" s="26" t="e">
        <f aca="false">INDEX(ABArray,MATCH($A73,ABColumn,0),MATCH('[1]Macro Page'!$A$42,ABRow,0))+INDEX(WestBCArray,MATCH($A73,WestBCColumn,0),MATCH('[1]Macro Page'!$A$42,WestBCRow,0))+[1]Other!D69</f>
        <v>#VALUE!</v>
      </c>
      <c r="I73" s="27" t="n">
        <f aca="false">INDEX([1]Mids!$A$7:$BH$271,MATCH($A73,[1]Mids!$A$7:$A$271,0),MATCH('[1]Macro Page'!$B$39,[1]Mids!$A$7:$XFD$7,0))</f>
        <v>0.14</v>
      </c>
      <c r="J73" s="42" t="n">
        <f aca="false">AVERAGE(I70:I76)</f>
        <v>0.14</v>
      </c>
      <c r="K73" s="26" t="n">
        <f aca="false">IF(ISERROR(INDEX(WestBCArray,MATCH($A73,WestBCColumn,0),MATCH('[1]Macro Page'!$A$35,WestBCRow,0))),0,INDEX(WestBCArray,MATCH($A73,WestBCColumn,0),MATCH('[1]Macro Page'!$A$35,WestBCRow,0)))+IF(ISERROR(INDEX(ABArray,MATCH($A73,ABColumn,0),MATCH('[1]Macro Page'!$A$35,ABRow,0))),0,INDEX(ABArray,MATCH($A73,ABColumn,0),MATCH('[1]Macro Page'!$A$35,ABRow,0)))+[1]Other!E69</f>
        <v>0</v>
      </c>
      <c r="L73" s="27" t="n">
        <f aca="false">INDEX([1]Mids!$A$7:$BH$271,MATCH($A73,[1]Mids!$A$7:$A$271,0),MATCH('[1]Macro Page'!$B$35,[1]Mids!$A$7:$XFD$7,0))</f>
        <v>-0.32</v>
      </c>
      <c r="M73" s="42" t="n">
        <f aca="false">AVERAGE(L70:L76)</f>
        <v>-0.32</v>
      </c>
      <c r="N73" s="26" t="e">
        <f aca="false">INDEX(WestBCArray,MATCH($A73,WestBCColumn,0),MATCH('[1]Macro Page'!$A$24,WestBCRow,0))+INDEX(ABArray,MATCH($A73,ABColumn,0),MATCH('[1]Macro Page'!$A$24,ABRow,0))+INDEX(EDArray,MATCH($A73,EDColumn,0),MATCH('[1]Macro Page'!$A$24,EDRow,0))+[1]Other!F69+INDEX(PowerArray,MATCH($A73,POwerColumn,0),MATCH('[1]Macro Page'!$A$24,POwerRow,0))</f>
        <v>#VALUE!</v>
      </c>
      <c r="O73" s="27" t="n">
        <f aca="false">INDEX([1]Mids!$A$7:$BH$271,MATCH($A73,[1]Mids!$A$7:$A$271,0),MATCH('[1]Macro Page'!$B$25,[1]Mids!$A$7:$XFD$7,0))</f>
        <v>-0.345</v>
      </c>
      <c r="P73" s="42" t="n">
        <f aca="false">AVERAGE(O70:O76)</f>
        <v>-0.345</v>
      </c>
      <c r="Q73" s="26" t="n">
        <f aca="false">INDEX(ABArray,MATCH($A73,ABColumn,0),MATCH('[1]Macro Page'!$B$110,ABRow,0))+INDEX(EDArray,MATCH($A73,EDColumn,0),MATCH('[1]Macro Page'!$B$110,EDRow,0))</f>
        <v>-0.03</v>
      </c>
      <c r="R73" s="26" t="n">
        <f aca="false">INDEX(ABArray,MATCH($A73,ABColumn,0),MATCH('[1]Macro Page'!$B$111,ABRow,0))+INDEX(EDArray,MATCH($A73,EDColumn,0),MATCH('[1]Macro Page'!$B$111,EDRow,0))</f>
        <v>-11.37</v>
      </c>
      <c r="S73" s="26" t="n">
        <f aca="false">INDEX(ABArray,MATCH($A73,ABColumn,0),MATCH('[1]Macro Page'!$B$112,ABRow,0))</f>
        <v>-22.04</v>
      </c>
      <c r="T73" s="26" t="n">
        <f aca="false">INDEX(ABArray,MATCH($A73,ABColumn,0),MATCH('[1]Macro Page'!$B$113,ABRow,0))</f>
        <v>-85.28</v>
      </c>
      <c r="U73" s="26" t="n">
        <f aca="false">INDEX(ABArray,MATCH($A73,ABColumn,0),MATCH('[1]Macro Page'!$B$114,ABRow,0))+INDEX(EDArray,MATCH($A73,EDColumn,0),MATCH('[1]Macro Page'!$B$114,EDRow,0))</f>
        <v>0</v>
      </c>
      <c r="V73" s="26" t="n">
        <f aca="false">INDEX(ABArray,MATCH($A73,ABColumn,0),MATCH('[1]Macro Page'!$B$115,ABRow,0))</f>
        <v>22.31</v>
      </c>
      <c r="W73" s="26" t="n">
        <f aca="false">INDEX(ABArray,MATCH($A73,ABColumn,0),MATCH('[1]Macro Page'!$B$116,ABRow,0))</f>
        <v>0</v>
      </c>
      <c r="X73" s="26" t="n">
        <f aca="false">INDEX(ABArray,MATCH($A73,ABColumn,0),MATCH('[1]Macro Page'!$B$117,ABRow,0))</f>
        <v>129.61</v>
      </c>
      <c r="Y73" s="26" t="n">
        <f aca="false">INDEX(ABArray,MATCH($A73,ABColumn,0),MATCH('[1]Macro Page'!$B$109,ABRow,0))</f>
        <v>12.14</v>
      </c>
      <c r="Z73" s="26" t="n">
        <f aca="false">INDEX(ABArray,MATCH($A73,ABColumn,0),MATCH('[1]Macro Page'!$A$89,ABRow,0))+INDEX(EDArray,MATCH($A73,EDColumn,0),MATCH('[1]Macro Page'!$A$24,EDRow,0))+INDEX(ABArray,MATCH($A73,ABColumn,0),MATCH('[1]Macro Page'!$B$109,ABRow,0))</f>
        <v>15.62</v>
      </c>
      <c r="AA73" s="27" t="n">
        <f aca="false">INDEX([1]Mids!$A$7:$BH$271,MATCH($A73,[1]Mids!$A$7:$A$271,0),MATCH('[1]Macro Page'!$B$32,[1]Mids!$A$7:$XFD$7,0))</f>
        <v>0.07</v>
      </c>
      <c r="AB73" s="42" t="n">
        <f aca="false">AVERAGE(AA70:AA76)</f>
        <v>0.07</v>
      </c>
      <c r="AC73" s="26" t="n">
        <f aca="false">INDEX(ABArray,MATCH($A73,ABColumn,0),MATCH('[1]Macro Page'!$A$74,ABRow,0))</f>
        <v>0</v>
      </c>
      <c r="AD73" s="27" t="n">
        <f aca="false">INDEX([1]Mids!$A$7:$BH$271,MATCH($A73,[1]Mids!$A$7:$A$271,0),MATCH('[1]Macro Page'!$B$42,[1]Mids!$A$7:$XFD$7,0))</f>
        <v>-0.1025</v>
      </c>
      <c r="AE73" s="42" t="n">
        <f aca="false">AVERAGE(AD70:AD76)</f>
        <v>-0.1025</v>
      </c>
      <c r="AF73" s="26" t="n">
        <f aca="false">[1]Other!H69</f>
        <v>0</v>
      </c>
      <c r="AG73" s="27" t="n">
        <f aca="false">INDEX([1]Mids!$A$7:$BH$271,MATCH($A73,[1]Mids!$A$7:$A$271,0),MATCH('[1]Macro Page'!$B$28,[1]Mids!$A$7:$XFD$7,0))</f>
        <v>0.1425</v>
      </c>
      <c r="AH73" s="42" t="n">
        <f aca="false">AVERAGE(AG70:AG76)</f>
        <v>0.1425</v>
      </c>
      <c r="AI73" s="26" t="n">
        <f aca="false">[1]Other!G69</f>
        <v>0</v>
      </c>
      <c r="AJ73" s="27" t="n">
        <f aca="false">INDEX([1]Mids!$A$7:$BH$271,MATCH($A73,[1]Mids!$A$7:$A$271,0),MATCH('[1]Macro Page'!$B$63,[1]Mids!$A$7:$XFD$7,0))</f>
        <v>0.3225</v>
      </c>
      <c r="AK73" s="42" t="n">
        <f aca="false">AVERAGE(AJ70:AJ76)</f>
        <v>0.3225</v>
      </c>
      <c r="AL73" s="26" t="n">
        <f aca="false">[1]Other!K69</f>
        <v>0</v>
      </c>
      <c r="AM73" s="27"/>
      <c r="AN73" s="42" t="e">
        <f aca="false">AVERAGE(AM70:AM76)</f>
        <v>#DIV/0!</v>
      </c>
      <c r="AO73" s="26" t="e">
        <f aca="false">INDEX(WestBCArray,MATCH($A73,WestBCColumn,0),MATCH('[1]Macro Page'!$B$73,WestBCRow,0))+INDEX(ABArray,MATCH($A73,ABColumn,0),MATCH('[1]Macro Page'!$B$73,ABRow,0))+[1]Other!I69</f>
        <v>#VALUE!</v>
      </c>
      <c r="AP73" s="27" t="n">
        <f aca="false">INDEX([1]Mids!$A$7:$BH$271,MATCH($A73,[1]Mids!$A$7:$A$271,0),MATCH('[1]Macro Page'!$B$27,[1]Mids!$A$7:$XFD$7,0))</f>
        <v>-0.278146646695194</v>
      </c>
      <c r="AQ73" s="42" t="n">
        <f aca="false">AVERAGE(AP70:AP76)</f>
        <v>-0.278146194794319</v>
      </c>
      <c r="AR73" s="29"/>
      <c r="AS73" s="26" t="e">
        <f aca="false">INDEX(WestBCArray,MATCH($A73,WestBCColumn,0),MATCH('[1]Macro Page'!$A$40,WestBCRow,0))+INDEX(ABArray,MATCH($A73,ABColumn,0),MATCH('[1]Macro Page'!$A$40,ABRow,0))+INDEX(EDArray,MATCH($A73,EDColumn,0),MATCH('[1]Macro Page'!$A$40,EDRow,0))+INDEX(PowerArray,MATCH($A73,POwerColumn,0),MATCH('[1]Macro Page'!$A$40,POwerRow,0))</f>
        <v>#VALUE!</v>
      </c>
      <c r="AT73" s="27" t="n">
        <f aca="false">INDEX([1]Mids!$A$7:$BH$271,MATCH($A73,[1]Mids!$A$7:$A$271,0),MATCH('[1]Macro Page'!$B$24,[1]Mids!$A$7:$XFD$7,0))</f>
        <v>3.35</v>
      </c>
      <c r="AU73" s="42" t="n">
        <f aca="false">AVERAGE(AT70:AT76)</f>
        <v>3.32885714285714</v>
      </c>
      <c r="AV73" s="30" t="n">
        <f aca="false">INDEX(ABIndexArray,MATCH($A73,ABIndexColumn,0),MATCH('[1]Macro Page'!$A$90,ABIndexRow,0))+IF(ISERROR(INDEX(WestBCIndexArray,MATCH($A73,WestBCIndexColumn,0),MATCH('[1]Macro Page'!$A$90,WestBCIndexRow,0))),0,INDEX(WestBCIndexArray,MATCH($A73,WestBCIndexColumn,0),MATCH('[1]Macro Page'!$A$90,WestBCIndexRow,0)))+IF(ISERROR(VLOOKUP($A73,'[1]Op Index'!$A$15:$B$26,2,FALSE())),0,VLOOKUP($A73,'[1]Op Index'!$A$15:$B$26,2,FALSE()))+INDEX(EDIdxArray,MATCH($A73,EDIdxColumn,0),MATCH('[1]Macro Page'!$A$90,EDIdxRow,0))</f>
        <v>-110.33</v>
      </c>
      <c r="AW73" s="30" t="n">
        <f aca="false">INDEX(ABIndexArray,MATCH($A73,ABIndexColumn,0),MATCH('[1]Macro Page'!$A$91,ABIndexRow,0))+INDEX(EDIdxArray,MATCH($A73,EDIdxColumn,0),MATCH('[1]Macro Page'!$A$91,EDIdxRow,0))</f>
        <v>129.19</v>
      </c>
      <c r="AX73" s="30" t="n">
        <f aca="false">IF(ISERROR(INDEX(WestBCIndexArray,MATCH($A73,WestBCIndexColumn,0),MATCH('[1]Macro Page'!$A$72,WestBCIndexRow,0))),0,INDEX(WestBCIndexArray,MATCH($A73,WestBCIndexColumn,0),MATCH('[1]Macro Page'!$A$72,WestBCIndexRow,0)))+INDEX(ABIndexArray,MATCH($A73,ABIndexColumn,0),MATCH('[1]Macro Page'!$A$34,ABIndexRow,0))</f>
        <v>23.99</v>
      </c>
      <c r="AY73" s="30" t="n">
        <f aca="false">IF(ISERROR(INDEX(WestBCIndexArray,MATCH($A73,WestBCIndexColumn,0),MATCH('[1]Macro Page'!$A$81,WestBCIndexRow,0))),0,INDEX(WestBCIndexArray,MATCH($A73,WestBCIndexColumn,0),MATCH('[1]Macro Page'!$A$81,WestBCIndexRow,0)))</f>
        <v>0</v>
      </c>
      <c r="BA73" s="31"/>
      <c r="BB73" s="32" t="n">
        <v>39264</v>
      </c>
      <c r="BC73" s="30" t="n">
        <f aca="false">INDEX(ABArray,MATCH($A73,ABColumn,0),MATCH('[1]Macro Page'!$A$48,ABRow,0))</f>
        <v>-118.45</v>
      </c>
      <c r="BD73" s="30" t="n">
        <f aca="false">INDEX(ABArray,MATCH($A73,ABColumn,0),MATCH('[1]Macro Page'!$A$49,ABRow,0))</f>
        <v>0.33</v>
      </c>
      <c r="BE73" s="30" t="n">
        <f aca="false">INDEX(ABArray,MATCH($A73,ABColumn,0),MATCH('[1]Macro Page'!$A$51,ABRow,0))</f>
        <v>-63.86</v>
      </c>
      <c r="BF73" s="30" t="n">
        <f aca="false">SUM(BC73:BE73)</f>
        <v>-181.98</v>
      </c>
      <c r="BG73" s="29"/>
      <c r="BH73" s="30" t="n">
        <f aca="false">INDEX(ABArray,MATCH($A73,ABColumn,0),MATCH('[1]Macro Page'!$A$47,ABRow,0))</f>
        <v>-120.35</v>
      </c>
      <c r="BI73" s="30" t="e">
        <f aca="false">INDEX(ABArray,MATCH($A73,ABColumn,0),MATCH('[1]Macro Page'!$A$56,ABRow,0))</f>
        <v>#N/A</v>
      </c>
      <c r="BJ73" s="30" t="n">
        <f aca="false">INDEX(ABArray,MATCH($A73,ABColumn,0),MATCH('[1]Macro Page'!$A$58,ABRow,0))</f>
        <v>-26.25</v>
      </c>
      <c r="BK73" s="30" t="n">
        <f aca="false">INDEX(ABArray,MATCH($A73,ABColumn,0),MATCH('[1]Macro Page'!$A$59,ABRow,0))</f>
        <v>-3.6</v>
      </c>
      <c r="BL73" s="30" t="n">
        <f aca="false">INDEX(ABArray,MATCH($A73,ABColumn,0),MATCH('[1]Macro Page'!$A$55,ABRow,0))</f>
        <v>85.28</v>
      </c>
      <c r="BM73" s="30" t="n">
        <f aca="false">INDEX(ABArray,MATCH($A73,ABColumn,0),MATCH('[1]Macro Page'!$A$53,ABRow,0))</f>
        <v>-25.38</v>
      </c>
    </row>
    <row r="74" customFormat="false" ht="12.75" hidden="false" customHeight="false" outlineLevel="0" collapsed="false">
      <c r="A74" s="48" t="n">
        <v>39295</v>
      </c>
      <c r="B74" s="26" t="e">
        <f aca="false">INDEX(WestBCArray,MATCH($A74,WestBCColumn,0),MATCH('[1]Macro Page'!$A$34,WestBCRow,0))+INDEX(ABArray,MATCH($A74,ABColumn,0),MATCH('[1]Macro Page'!$A$34,ABRow,0))+[1]Other!B70</f>
        <v>#VALUE!</v>
      </c>
      <c r="C74" s="27" t="n">
        <f aca="false">INDEX([1]Mids!$A$7:$BH$271,MATCH($A74,[1]Mids!$A$7:$A$271,0),MATCH('[1]Macro Page'!$B$37,[1]Mids!$A$7:$XFD$7,0))</f>
        <v>-0.25</v>
      </c>
      <c r="D74" s="28"/>
      <c r="E74" s="26" t="e">
        <f aca="false">INDEX(WestBCArray,MATCH($A74,WestBCColumn,0),MATCH('[1]Macro Page'!$A$88,WestBCRow,0))+INDEX(ABArray,MATCH($A74,ABColumn,0),MATCH('[1]Macro Page'!$A$88,ABRow,0))+[1]Other!C70</f>
        <v>#VALUE!</v>
      </c>
      <c r="F74" s="27" t="n">
        <f aca="false">INDEX([1]Mids!$A$7:$BH$271,MATCH($A74,[1]Mids!$A$7:$A$271,0),MATCH('[1]Macro Page'!$B$36,[1]Mids!$A$7:$XFD$7,0))</f>
        <v>0.05</v>
      </c>
      <c r="G74" s="28"/>
      <c r="H74" s="26" t="e">
        <f aca="false">INDEX(ABArray,MATCH($A74,ABColumn,0),MATCH('[1]Macro Page'!$A$42,ABRow,0))+INDEX(WestBCArray,MATCH($A74,WestBCColumn,0),MATCH('[1]Macro Page'!$A$42,WestBCRow,0))+[1]Other!D70</f>
        <v>#VALUE!</v>
      </c>
      <c r="I74" s="27" t="n">
        <f aca="false">INDEX([1]Mids!$A$7:$BH$271,MATCH($A74,[1]Mids!$A$7:$A$271,0),MATCH('[1]Macro Page'!$B$39,[1]Mids!$A$7:$XFD$7,0))</f>
        <v>0.14</v>
      </c>
      <c r="J74" s="28"/>
      <c r="K74" s="26" t="n">
        <f aca="false">IF(ISERROR(INDEX(WestBCArray,MATCH($A74,WestBCColumn,0),MATCH('[1]Macro Page'!$A$35,WestBCRow,0))),0,INDEX(WestBCArray,MATCH($A74,WestBCColumn,0),MATCH('[1]Macro Page'!$A$35,WestBCRow,0)))+IF(ISERROR(INDEX(ABArray,MATCH($A74,ABColumn,0),MATCH('[1]Macro Page'!$A$35,ABRow,0))),0,INDEX(ABArray,MATCH($A74,ABColumn,0),MATCH('[1]Macro Page'!$A$35,ABRow,0)))+[1]Other!E70</f>
        <v>0</v>
      </c>
      <c r="L74" s="27" t="n">
        <f aca="false">INDEX([1]Mids!$A$7:$BH$271,MATCH($A74,[1]Mids!$A$7:$A$271,0),MATCH('[1]Macro Page'!$B$35,[1]Mids!$A$7:$XFD$7,0))</f>
        <v>-0.32</v>
      </c>
      <c r="M74" s="28"/>
      <c r="N74" s="26" t="e">
        <f aca="false">INDEX(WestBCArray,MATCH($A74,WestBCColumn,0),MATCH('[1]Macro Page'!$A$24,WestBCRow,0))+INDEX(ABArray,MATCH($A74,ABColumn,0),MATCH('[1]Macro Page'!$A$24,ABRow,0))+INDEX(EDArray,MATCH($A74,EDColumn,0),MATCH('[1]Macro Page'!$A$24,EDRow,0))+[1]Other!F70+INDEX(PowerArray,MATCH($A74,POwerColumn,0),MATCH('[1]Macro Page'!$A$24,POwerRow,0))</f>
        <v>#VALUE!</v>
      </c>
      <c r="O74" s="27" t="n">
        <f aca="false">INDEX([1]Mids!$A$7:$BH$271,MATCH($A74,[1]Mids!$A$7:$A$271,0),MATCH('[1]Macro Page'!$B$25,[1]Mids!$A$7:$XFD$7,0))</f>
        <v>-0.345</v>
      </c>
      <c r="P74" s="28"/>
      <c r="Q74" s="26" t="n">
        <f aca="false">INDEX(ABArray,MATCH($A74,ABColumn,0),MATCH('[1]Macro Page'!$B$110,ABRow,0))+INDEX(EDArray,MATCH($A74,EDColumn,0),MATCH('[1]Macro Page'!$B$110,EDRow,0))</f>
        <v>-0.03</v>
      </c>
      <c r="R74" s="26" t="n">
        <f aca="false">INDEX(ABArray,MATCH($A74,ABColumn,0),MATCH('[1]Macro Page'!$B$111,ABRow,0))+INDEX(EDArray,MATCH($A74,EDColumn,0),MATCH('[1]Macro Page'!$B$111,EDRow,0))</f>
        <v>-11.31</v>
      </c>
      <c r="S74" s="26" t="n">
        <f aca="false">INDEX(ABArray,MATCH($A74,ABColumn,0),MATCH('[1]Macro Page'!$B$112,ABRow,0))</f>
        <v>-21.93</v>
      </c>
      <c r="T74" s="26" t="n">
        <f aca="false">INDEX(ABArray,MATCH($A74,ABColumn,0),MATCH('[1]Macro Page'!$B$113,ABRow,0))</f>
        <v>-84.86</v>
      </c>
      <c r="U74" s="26" t="n">
        <f aca="false">INDEX(ABArray,MATCH($A74,ABColumn,0),MATCH('[1]Macro Page'!$B$114,ABRow,0))+INDEX(EDArray,MATCH($A74,EDColumn,0),MATCH('[1]Macro Page'!$B$114,EDRow,0))</f>
        <v>0</v>
      </c>
      <c r="V74" s="26" t="n">
        <f aca="false">INDEX(ABArray,MATCH($A74,ABColumn,0),MATCH('[1]Macro Page'!$B$115,ABRow,0))</f>
        <v>22.2</v>
      </c>
      <c r="W74" s="26" t="n">
        <f aca="false">INDEX(ABArray,MATCH($A74,ABColumn,0),MATCH('[1]Macro Page'!$B$116,ABRow,0))</f>
        <v>0</v>
      </c>
      <c r="X74" s="26" t="n">
        <f aca="false">INDEX(ABArray,MATCH($A74,ABColumn,0),MATCH('[1]Macro Page'!$B$117,ABRow,0))</f>
        <v>128.97</v>
      </c>
      <c r="Y74" s="26" t="n">
        <f aca="false">INDEX(ABArray,MATCH($A74,ABColumn,0),MATCH('[1]Macro Page'!$B$109,ABRow,0))</f>
        <v>12.08</v>
      </c>
      <c r="Z74" s="26" t="n">
        <f aca="false">INDEX(ABArray,MATCH($A74,ABColumn,0),MATCH('[1]Macro Page'!$A$89,ABRow,0))+INDEX(EDArray,MATCH($A74,EDColumn,0),MATCH('[1]Macro Page'!$A$24,EDRow,0))+INDEX(ABArray,MATCH($A74,ABColumn,0),MATCH('[1]Macro Page'!$B$109,ABRow,0))</f>
        <v>15.54</v>
      </c>
      <c r="AA74" s="27" t="n">
        <f aca="false">INDEX([1]Mids!$A$7:$BH$271,MATCH($A74,[1]Mids!$A$7:$A$271,0),MATCH('[1]Macro Page'!$B$32,[1]Mids!$A$7:$XFD$7,0))</f>
        <v>0.07</v>
      </c>
      <c r="AB74" s="28"/>
      <c r="AC74" s="26" t="n">
        <f aca="false">INDEX(ABArray,MATCH($A74,ABColumn,0),MATCH('[1]Macro Page'!$A$74,ABRow,0))</f>
        <v>0</v>
      </c>
      <c r="AD74" s="27" t="n">
        <f aca="false">INDEX([1]Mids!$A$7:$BH$271,MATCH($A74,[1]Mids!$A$7:$A$271,0),MATCH('[1]Macro Page'!$B$42,[1]Mids!$A$7:$XFD$7,0))</f>
        <v>-0.1025</v>
      </c>
      <c r="AE74" s="28"/>
      <c r="AF74" s="26" t="n">
        <f aca="false">[1]Other!H70</f>
        <v>0</v>
      </c>
      <c r="AG74" s="27" t="n">
        <f aca="false">INDEX([1]Mids!$A$7:$BH$271,MATCH($A74,[1]Mids!$A$7:$A$271,0),MATCH('[1]Macro Page'!$B$28,[1]Mids!$A$7:$XFD$7,0))</f>
        <v>0.1425</v>
      </c>
      <c r="AH74" s="28"/>
      <c r="AI74" s="26" t="n">
        <f aca="false">[1]Other!G70</f>
        <v>0</v>
      </c>
      <c r="AJ74" s="27" t="n">
        <f aca="false">INDEX([1]Mids!$A$7:$BH$271,MATCH($A74,[1]Mids!$A$7:$A$271,0),MATCH('[1]Macro Page'!$B$63,[1]Mids!$A$7:$XFD$7,0))</f>
        <v>0.3225</v>
      </c>
      <c r="AK74" s="28"/>
      <c r="AL74" s="26" t="n">
        <f aca="false">[1]Other!K70</f>
        <v>0</v>
      </c>
      <c r="AM74" s="27"/>
      <c r="AN74" s="28"/>
      <c r="AO74" s="26" t="e">
        <f aca="false">INDEX(WestBCArray,MATCH($A74,WestBCColumn,0),MATCH('[1]Macro Page'!$B$73,WestBCRow,0))+INDEX(ABArray,MATCH($A74,ABColumn,0),MATCH('[1]Macro Page'!$B$73,ABRow,0))+[1]Other!I70</f>
        <v>#VALUE!</v>
      </c>
      <c r="AP74" s="27" t="n">
        <f aca="false">INDEX([1]Mids!$A$7:$BH$271,MATCH($A74,[1]Mids!$A$7:$A$271,0),MATCH('[1]Macro Page'!$B$27,[1]Mids!$A$7:$XFD$7,0))</f>
        <v>-0.278131801309249</v>
      </c>
      <c r="AQ74" s="28"/>
      <c r="AR74" s="29"/>
      <c r="AS74" s="26" t="e">
        <f aca="false">INDEX(WestBCArray,MATCH($A74,WestBCColumn,0),MATCH('[1]Macro Page'!$A$40,WestBCRow,0))+INDEX(ABArray,MATCH($A74,ABColumn,0),MATCH('[1]Macro Page'!$A$40,ABRow,0))+INDEX(EDArray,MATCH($A74,EDColumn,0),MATCH('[1]Macro Page'!$A$40,EDRow,0))+INDEX(PowerArray,MATCH($A74,POwerColumn,0),MATCH('[1]Macro Page'!$A$40,POwerRow,0))</f>
        <v>#VALUE!</v>
      </c>
      <c r="AT74" s="27" t="n">
        <f aca="false">INDEX([1]Mids!$A$7:$BH$271,MATCH($A74,[1]Mids!$A$7:$A$271,0),MATCH('[1]Macro Page'!$B$24,[1]Mids!$A$7:$XFD$7,0))</f>
        <v>3.405</v>
      </c>
      <c r="AU74" s="28"/>
      <c r="AV74" s="30" t="n">
        <f aca="false">INDEX(ABIndexArray,MATCH($A74,ABIndexColumn,0),MATCH('[1]Macro Page'!$A$90,ABIndexRow,0))+IF(ISERROR(INDEX(WestBCIndexArray,MATCH($A74,WestBCIndexColumn,0),MATCH('[1]Macro Page'!$A$90,WestBCIndexRow,0))),0,INDEX(WestBCIndexArray,MATCH($A74,WestBCIndexColumn,0),MATCH('[1]Macro Page'!$A$90,WestBCIndexRow,0)))+IF(ISERROR(VLOOKUP($A74,'[1]Op Index'!$A$15:$B$26,2,FALSE())),0,VLOOKUP($A74,'[1]Op Index'!$A$15:$B$26,2,FALSE()))+INDEX(EDIdxArray,MATCH($A74,EDIdxColumn,0),MATCH('[1]Macro Page'!$A$90,EDIdxRow,0))</f>
        <v>-109.79</v>
      </c>
      <c r="AW74" s="30" t="n">
        <f aca="false">INDEX(ABIndexArray,MATCH($A74,ABIndexColumn,0),MATCH('[1]Macro Page'!$A$91,ABIndexRow,0))+INDEX(EDIdxArray,MATCH($A74,EDIdxColumn,0),MATCH('[1]Macro Page'!$A$91,EDIdxRow,0))</f>
        <v>128.55</v>
      </c>
      <c r="AX74" s="30" t="n">
        <f aca="false">IF(ISERROR(INDEX(WestBCIndexArray,MATCH($A74,WestBCIndexColumn,0),MATCH('[1]Macro Page'!$A$72,WestBCIndexRow,0))),0,INDEX(WestBCIndexArray,MATCH($A74,WestBCIndexColumn,0),MATCH('[1]Macro Page'!$A$72,WestBCIndexRow,0)))+INDEX(ABIndexArray,MATCH($A74,ABIndexColumn,0),MATCH('[1]Macro Page'!$A$34,ABIndexRow,0))</f>
        <v>23.87</v>
      </c>
      <c r="AY74" s="30" t="n">
        <f aca="false">IF(ISERROR(INDEX(WestBCIndexArray,MATCH($A74,WestBCIndexColumn,0),MATCH('[1]Macro Page'!$A$81,WestBCIndexRow,0))),0,INDEX(WestBCIndexArray,MATCH($A74,WestBCIndexColumn,0),MATCH('[1]Macro Page'!$A$81,WestBCIndexRow,0)))</f>
        <v>0</v>
      </c>
      <c r="BA74" s="31"/>
      <c r="BB74" s="32" t="n">
        <v>39295</v>
      </c>
      <c r="BC74" s="30" t="n">
        <f aca="false">INDEX(ABArray,MATCH($A74,ABColumn,0),MATCH('[1]Macro Page'!$A$48,ABRow,0))</f>
        <v>-117.87</v>
      </c>
      <c r="BD74" s="30" t="n">
        <f aca="false">INDEX(ABArray,MATCH($A74,ABColumn,0),MATCH('[1]Macro Page'!$A$49,ABRow,0))</f>
        <v>0.33</v>
      </c>
      <c r="BE74" s="30" t="n">
        <f aca="false">INDEX(ABArray,MATCH($A74,ABColumn,0),MATCH('[1]Macro Page'!$A$51,ABRow,0))</f>
        <v>-63.55</v>
      </c>
      <c r="BF74" s="30" t="n">
        <f aca="false">SUM(BC74:BE74)</f>
        <v>-181.09</v>
      </c>
      <c r="BG74" s="29"/>
      <c r="BH74" s="30" t="n">
        <f aca="false">INDEX(ABArray,MATCH($A74,ABColumn,0),MATCH('[1]Macro Page'!$A$47,ABRow,0))</f>
        <v>-119.76</v>
      </c>
      <c r="BI74" s="30" t="e">
        <f aca="false">INDEX(ABArray,MATCH($A74,ABColumn,0),MATCH('[1]Macro Page'!$A$56,ABRow,0))</f>
        <v>#N/A</v>
      </c>
      <c r="BJ74" s="30" t="n">
        <f aca="false">INDEX(ABArray,MATCH($A74,ABColumn,0),MATCH('[1]Macro Page'!$A$58,ABRow,0))</f>
        <v>-26.12</v>
      </c>
      <c r="BK74" s="30" t="n">
        <f aca="false">INDEX(ABArray,MATCH($A74,ABColumn,0),MATCH('[1]Macro Page'!$A$59,ABRow,0))</f>
        <v>-3.58</v>
      </c>
      <c r="BL74" s="30" t="n">
        <f aca="false">INDEX(ABArray,MATCH($A74,ABColumn,0),MATCH('[1]Macro Page'!$A$55,ABRow,0))</f>
        <v>84.86</v>
      </c>
      <c r="BM74" s="30" t="n">
        <f aca="false">INDEX(ABArray,MATCH($A74,ABColumn,0),MATCH('[1]Macro Page'!$A$53,ABRow,0))</f>
        <v>-25.25</v>
      </c>
    </row>
    <row r="75" customFormat="false" ht="12.75" hidden="false" customHeight="false" outlineLevel="0" collapsed="false">
      <c r="A75" s="48" t="n">
        <v>39326</v>
      </c>
      <c r="B75" s="26" t="e">
        <f aca="false">INDEX(WestBCArray,MATCH($A75,WestBCColumn,0),MATCH('[1]Macro Page'!$A$34,WestBCRow,0))+INDEX(ABArray,MATCH($A75,ABColumn,0),MATCH('[1]Macro Page'!$A$34,ABRow,0))+[1]Other!B71</f>
        <v>#VALUE!</v>
      </c>
      <c r="C75" s="27" t="n">
        <f aca="false">INDEX([1]Mids!$A$7:$BH$271,MATCH($A75,[1]Mids!$A$7:$A$271,0),MATCH('[1]Macro Page'!$B$37,[1]Mids!$A$7:$XFD$7,0))</f>
        <v>-0.25</v>
      </c>
      <c r="D75" s="28"/>
      <c r="E75" s="26" t="e">
        <f aca="false">INDEX(WestBCArray,MATCH($A75,WestBCColumn,0),MATCH('[1]Macro Page'!$A$88,WestBCRow,0))+INDEX(ABArray,MATCH($A75,ABColumn,0),MATCH('[1]Macro Page'!$A$88,ABRow,0))+[1]Other!C71</f>
        <v>#VALUE!</v>
      </c>
      <c r="F75" s="27" t="n">
        <f aca="false">INDEX([1]Mids!$A$7:$BH$271,MATCH($A75,[1]Mids!$A$7:$A$271,0),MATCH('[1]Macro Page'!$B$36,[1]Mids!$A$7:$XFD$7,0))</f>
        <v>0.05</v>
      </c>
      <c r="G75" s="28"/>
      <c r="H75" s="26" t="e">
        <f aca="false">INDEX(ABArray,MATCH($A75,ABColumn,0),MATCH('[1]Macro Page'!$A$42,ABRow,0))+INDEX(WestBCArray,MATCH($A75,WestBCColumn,0),MATCH('[1]Macro Page'!$A$42,WestBCRow,0))+[1]Other!D71</f>
        <v>#VALUE!</v>
      </c>
      <c r="I75" s="27" t="n">
        <f aca="false">INDEX([1]Mids!$A$7:$BH$271,MATCH($A75,[1]Mids!$A$7:$A$271,0),MATCH('[1]Macro Page'!$B$39,[1]Mids!$A$7:$XFD$7,0))</f>
        <v>0.14</v>
      </c>
      <c r="J75" s="28"/>
      <c r="K75" s="26" t="n">
        <f aca="false">IF(ISERROR(INDEX(WestBCArray,MATCH($A75,WestBCColumn,0),MATCH('[1]Macro Page'!$A$35,WestBCRow,0))),0,INDEX(WestBCArray,MATCH($A75,WestBCColumn,0),MATCH('[1]Macro Page'!$A$35,WestBCRow,0)))+IF(ISERROR(INDEX(ABArray,MATCH($A75,ABColumn,0),MATCH('[1]Macro Page'!$A$35,ABRow,0))),0,INDEX(ABArray,MATCH($A75,ABColumn,0),MATCH('[1]Macro Page'!$A$35,ABRow,0)))+[1]Other!E71</f>
        <v>0</v>
      </c>
      <c r="L75" s="27" t="n">
        <f aca="false">INDEX([1]Mids!$A$7:$BH$271,MATCH($A75,[1]Mids!$A$7:$A$271,0),MATCH('[1]Macro Page'!$B$35,[1]Mids!$A$7:$XFD$7,0))</f>
        <v>-0.32</v>
      </c>
      <c r="M75" s="28"/>
      <c r="N75" s="26" t="e">
        <f aca="false">INDEX(WestBCArray,MATCH($A75,WestBCColumn,0),MATCH('[1]Macro Page'!$A$24,WestBCRow,0))+INDEX(ABArray,MATCH($A75,ABColumn,0),MATCH('[1]Macro Page'!$A$24,ABRow,0))+INDEX(EDArray,MATCH($A75,EDColumn,0),MATCH('[1]Macro Page'!$A$24,EDRow,0))+[1]Other!F71+INDEX(PowerArray,MATCH($A75,POwerColumn,0),MATCH('[1]Macro Page'!$A$24,POwerRow,0))</f>
        <v>#VALUE!</v>
      </c>
      <c r="O75" s="27" t="n">
        <f aca="false">INDEX([1]Mids!$A$7:$BH$271,MATCH($A75,[1]Mids!$A$7:$A$271,0),MATCH('[1]Macro Page'!$B$25,[1]Mids!$A$7:$XFD$7,0))</f>
        <v>-0.345</v>
      </c>
      <c r="P75" s="28"/>
      <c r="Q75" s="26" t="n">
        <f aca="false">INDEX(ABArray,MATCH($A75,ABColumn,0),MATCH('[1]Macro Page'!$B$110,ABRow,0))+INDEX(EDArray,MATCH($A75,EDColumn,0),MATCH('[1]Macro Page'!$B$110,EDRow,0))</f>
        <v>-0.03</v>
      </c>
      <c r="R75" s="26" t="n">
        <f aca="false">INDEX(ABArray,MATCH($A75,ABColumn,0),MATCH('[1]Macro Page'!$B$111,ABRow,0))+INDEX(EDArray,MATCH($A75,EDColumn,0),MATCH('[1]Macro Page'!$B$111,EDRow,0))</f>
        <v>-10.89</v>
      </c>
      <c r="S75" s="26" t="n">
        <f aca="false">INDEX(ABArray,MATCH($A75,ABColumn,0),MATCH('[1]Macro Page'!$B$112,ABRow,0))</f>
        <v>-21.12</v>
      </c>
      <c r="T75" s="26" t="n">
        <f aca="false">INDEX(ABArray,MATCH($A75,ABColumn,0),MATCH('[1]Macro Page'!$B$113,ABRow,0))</f>
        <v>-81.72</v>
      </c>
      <c r="U75" s="26" t="n">
        <f aca="false">INDEX(ABArray,MATCH($A75,ABColumn,0),MATCH('[1]Macro Page'!$B$114,ABRow,0))+INDEX(EDArray,MATCH($A75,EDColumn,0),MATCH('[1]Macro Page'!$B$114,EDRow,0))</f>
        <v>0</v>
      </c>
      <c r="V75" s="26" t="n">
        <f aca="false">INDEX(ABArray,MATCH($A75,ABColumn,0),MATCH('[1]Macro Page'!$B$115,ABRow,0))</f>
        <v>21.38</v>
      </c>
      <c r="W75" s="26" t="n">
        <f aca="false">INDEX(ABArray,MATCH($A75,ABColumn,0),MATCH('[1]Macro Page'!$B$116,ABRow,0))</f>
        <v>0</v>
      </c>
      <c r="X75" s="26" t="n">
        <f aca="false">INDEX(ABArray,MATCH($A75,ABColumn,0),MATCH('[1]Macro Page'!$B$117,ABRow,0))</f>
        <v>124.19</v>
      </c>
      <c r="Y75" s="26" t="n">
        <f aca="false">INDEX(ABArray,MATCH($A75,ABColumn,0),MATCH('[1]Macro Page'!$B$109,ABRow,0))</f>
        <v>11.63</v>
      </c>
      <c r="Z75" s="26" t="n">
        <f aca="false">INDEX(ABArray,MATCH($A75,ABColumn,0),MATCH('[1]Macro Page'!$A$89,ABRow,0))+INDEX(EDArray,MATCH($A75,EDColumn,0),MATCH('[1]Macro Page'!$A$24,EDRow,0))+INDEX(ABArray,MATCH($A75,ABColumn,0),MATCH('[1]Macro Page'!$B$109,ABRow,0))</f>
        <v>14.98</v>
      </c>
      <c r="AA75" s="27" t="n">
        <f aca="false">INDEX([1]Mids!$A$7:$BH$271,MATCH($A75,[1]Mids!$A$7:$A$271,0),MATCH('[1]Macro Page'!$B$32,[1]Mids!$A$7:$XFD$7,0))</f>
        <v>0.07</v>
      </c>
      <c r="AB75" s="28"/>
      <c r="AC75" s="26" t="n">
        <f aca="false">INDEX(ABArray,MATCH($A75,ABColumn,0),MATCH('[1]Macro Page'!$A$74,ABRow,0))</f>
        <v>0</v>
      </c>
      <c r="AD75" s="27" t="n">
        <f aca="false">INDEX([1]Mids!$A$7:$BH$271,MATCH($A75,[1]Mids!$A$7:$A$271,0),MATCH('[1]Macro Page'!$B$42,[1]Mids!$A$7:$XFD$7,0))</f>
        <v>-0.1025</v>
      </c>
      <c r="AE75" s="28"/>
      <c r="AF75" s="26" t="n">
        <f aca="false">[1]Other!H71</f>
        <v>0</v>
      </c>
      <c r="AG75" s="27" t="n">
        <f aca="false">INDEX([1]Mids!$A$7:$BH$271,MATCH($A75,[1]Mids!$A$7:$A$271,0),MATCH('[1]Macro Page'!$B$28,[1]Mids!$A$7:$XFD$7,0))</f>
        <v>0.1425</v>
      </c>
      <c r="AH75" s="28"/>
      <c r="AI75" s="26" t="n">
        <f aca="false">[1]Other!G71</f>
        <v>0</v>
      </c>
      <c r="AJ75" s="27" t="n">
        <f aca="false">INDEX([1]Mids!$A$7:$BH$271,MATCH($A75,[1]Mids!$A$7:$A$271,0),MATCH('[1]Macro Page'!$B$63,[1]Mids!$A$7:$XFD$7,0))</f>
        <v>0.3225</v>
      </c>
      <c r="AK75" s="28"/>
      <c r="AL75" s="26" t="n">
        <f aca="false">[1]Other!K71</f>
        <v>0</v>
      </c>
      <c r="AM75" s="27"/>
      <c r="AN75" s="28"/>
      <c r="AO75" s="26" t="e">
        <f aca="false">INDEX(WestBCArray,MATCH($A75,WestBCColumn,0),MATCH('[1]Macro Page'!$B$73,WestBCRow,0))+INDEX(ABArray,MATCH($A75,ABColumn,0),MATCH('[1]Macro Page'!$B$73,ABRow,0))+[1]Other!I71</f>
        <v>#VALUE!</v>
      </c>
      <c r="AP75" s="27" t="n">
        <f aca="false">INDEX([1]Mids!$A$7:$BH$271,MATCH($A75,[1]Mids!$A$7:$A$271,0),MATCH('[1]Macro Page'!$B$27,[1]Mids!$A$7:$XFD$7,0))</f>
        <v>-0.278116828615954</v>
      </c>
      <c r="AQ75" s="28"/>
      <c r="AR75" s="29"/>
      <c r="AS75" s="26" t="e">
        <f aca="false">INDEX(WestBCArray,MATCH($A75,WestBCColumn,0),MATCH('[1]Macro Page'!$A$40,WestBCRow,0))+INDEX(ABArray,MATCH($A75,ABColumn,0),MATCH('[1]Macro Page'!$A$40,ABRow,0))+INDEX(EDArray,MATCH($A75,EDColumn,0),MATCH('[1]Macro Page'!$A$40,EDRow,0))+INDEX(PowerArray,MATCH($A75,POwerColumn,0),MATCH('[1]Macro Page'!$A$40,POwerRow,0))</f>
        <v>#VALUE!</v>
      </c>
      <c r="AT75" s="27" t="n">
        <f aca="false">INDEX([1]Mids!$A$7:$BH$271,MATCH($A75,[1]Mids!$A$7:$A$271,0),MATCH('[1]Macro Page'!$B$24,[1]Mids!$A$7:$XFD$7,0))</f>
        <v>3.375</v>
      </c>
      <c r="AU75" s="28"/>
      <c r="AV75" s="30" t="n">
        <f aca="false">INDEX(ABIndexArray,MATCH($A75,ABIndexColumn,0),MATCH('[1]Macro Page'!$A$90,ABIndexRow,0))+IF(ISERROR(INDEX(WestBCIndexArray,MATCH($A75,WestBCIndexColumn,0),MATCH('[1]Macro Page'!$A$90,WestBCIndexRow,0))),0,INDEX(WestBCIndexArray,MATCH($A75,WestBCIndexColumn,0),MATCH('[1]Macro Page'!$A$90,WestBCIndexRow,0)))+IF(ISERROR(VLOOKUP($A75,'[1]Op Index'!$A$15:$B$26,2,FALSE())),0,VLOOKUP($A75,'[1]Op Index'!$A$15:$B$26,2,FALSE()))+INDEX(EDIdxArray,MATCH($A75,EDIdxColumn,0),MATCH('[1]Macro Page'!$A$90,EDIdxRow,0))</f>
        <v>-105.72</v>
      </c>
      <c r="AW75" s="30" t="n">
        <f aca="false">INDEX(ABIndexArray,MATCH($A75,ABIndexColumn,0),MATCH('[1]Macro Page'!$A$91,ABIndexRow,0))+INDEX(EDIdxArray,MATCH($A75,EDIdxColumn,0),MATCH('[1]Macro Page'!$A$91,EDIdxRow,0))</f>
        <v>123.8</v>
      </c>
      <c r="AX75" s="30" t="n">
        <f aca="false">IF(ISERROR(INDEX(WestBCIndexArray,MATCH($A75,WestBCIndexColumn,0),MATCH('[1]Macro Page'!$A$72,WestBCIndexRow,0))),0,INDEX(WestBCIndexArray,MATCH($A75,WestBCIndexColumn,0),MATCH('[1]Macro Page'!$A$72,WestBCIndexRow,0)))+INDEX(ABIndexArray,MATCH($A75,ABIndexColumn,0),MATCH('[1]Macro Page'!$A$34,ABIndexRow,0))</f>
        <v>22.98</v>
      </c>
      <c r="AY75" s="30" t="n">
        <f aca="false">IF(ISERROR(INDEX(WestBCIndexArray,MATCH($A75,WestBCIndexColumn,0),MATCH('[1]Macro Page'!$A$81,WestBCIndexRow,0))),0,INDEX(WestBCIndexArray,MATCH($A75,WestBCIndexColumn,0),MATCH('[1]Macro Page'!$A$81,WestBCIndexRow,0)))</f>
        <v>0</v>
      </c>
      <c r="BA75" s="31"/>
      <c r="BB75" s="32" t="n">
        <v>39326</v>
      </c>
      <c r="BC75" s="30" t="n">
        <f aca="false">INDEX(ABArray,MATCH($A75,ABColumn,0),MATCH('[1]Macro Page'!$A$48,ABRow,0))</f>
        <v>-113.5</v>
      </c>
      <c r="BD75" s="30" t="n">
        <f aca="false">INDEX(ABArray,MATCH($A75,ABColumn,0),MATCH('[1]Macro Page'!$A$49,ABRow,0))</f>
        <v>0.32</v>
      </c>
      <c r="BE75" s="30" t="n">
        <f aca="false">INDEX(ABArray,MATCH($A75,ABColumn,0),MATCH('[1]Macro Page'!$A$51,ABRow,0))</f>
        <v>-61.19</v>
      </c>
      <c r="BF75" s="30" t="n">
        <f aca="false">SUM(BC75:BE75)</f>
        <v>-174.37</v>
      </c>
      <c r="BG75" s="29"/>
      <c r="BH75" s="30" t="n">
        <f aca="false">INDEX(ABArray,MATCH($A75,ABColumn,0),MATCH('[1]Macro Page'!$A$47,ABRow,0))</f>
        <v>-115.32</v>
      </c>
      <c r="BI75" s="30" t="e">
        <f aca="false">INDEX(ABArray,MATCH($A75,ABColumn,0),MATCH('[1]Macro Page'!$A$56,ABRow,0))</f>
        <v>#N/A</v>
      </c>
      <c r="BJ75" s="30" t="n">
        <f aca="false">INDEX(ABArray,MATCH($A75,ABColumn,0),MATCH('[1]Macro Page'!$A$58,ABRow,0))</f>
        <v>-25.15</v>
      </c>
      <c r="BK75" s="30" t="n">
        <f aca="false">INDEX(ABArray,MATCH($A75,ABColumn,0),MATCH('[1]Macro Page'!$A$59,ABRow,0))</f>
        <v>-3.45</v>
      </c>
      <c r="BL75" s="30" t="n">
        <f aca="false">INDEX(ABArray,MATCH($A75,ABColumn,0),MATCH('[1]Macro Page'!$A$55,ABRow,0))</f>
        <v>81.72</v>
      </c>
      <c r="BM75" s="30" t="n">
        <f aca="false">INDEX(ABArray,MATCH($A75,ABColumn,0),MATCH('[1]Macro Page'!$A$53,ABRow,0))</f>
        <v>-24.32</v>
      </c>
    </row>
    <row r="76" customFormat="false" ht="13.5" hidden="false" customHeight="false" outlineLevel="0" collapsed="false">
      <c r="A76" s="49" t="n">
        <v>39356</v>
      </c>
      <c r="B76" s="43" t="e">
        <f aca="false">INDEX(WestBCArray,MATCH($A76,WestBCColumn,0),MATCH('[1]Macro Page'!$A$34,WestBCRow,0))+INDEX(ABArray,MATCH($A76,ABColumn,0),MATCH('[1]Macro Page'!$A$34,ABRow,0))+[1]Other!B72</f>
        <v>#VALUE!</v>
      </c>
      <c r="C76" s="44" t="n">
        <f aca="false">INDEX([1]Mids!$A$7:$BH$271,MATCH($A76,[1]Mids!$A$7:$A$271,0),MATCH('[1]Macro Page'!$B$37,[1]Mids!$A$7:$XFD$7,0))</f>
        <v>-0.25</v>
      </c>
      <c r="D76" s="45"/>
      <c r="E76" s="43" t="e">
        <f aca="false">INDEX(WestBCArray,MATCH($A76,WestBCColumn,0),MATCH('[1]Macro Page'!$A$88,WestBCRow,0))+INDEX(ABArray,MATCH($A76,ABColumn,0),MATCH('[1]Macro Page'!$A$88,ABRow,0))+[1]Other!C72</f>
        <v>#VALUE!</v>
      </c>
      <c r="F76" s="44" t="n">
        <f aca="false">INDEX([1]Mids!$A$7:$BH$271,MATCH($A76,[1]Mids!$A$7:$A$271,0),MATCH('[1]Macro Page'!$B$36,[1]Mids!$A$7:$XFD$7,0))</f>
        <v>0.05</v>
      </c>
      <c r="G76" s="45"/>
      <c r="H76" s="43" t="e">
        <f aca="false">INDEX(ABArray,MATCH($A76,ABColumn,0),MATCH('[1]Macro Page'!$A$42,ABRow,0))+INDEX(WestBCArray,MATCH($A76,WestBCColumn,0),MATCH('[1]Macro Page'!$A$42,WestBCRow,0))+[1]Other!D72</f>
        <v>#VALUE!</v>
      </c>
      <c r="I76" s="44" t="n">
        <f aca="false">INDEX([1]Mids!$A$7:$BH$271,MATCH($A76,[1]Mids!$A$7:$A$271,0),MATCH('[1]Macro Page'!$B$39,[1]Mids!$A$7:$XFD$7,0))</f>
        <v>0.14</v>
      </c>
      <c r="J76" s="45"/>
      <c r="K76" s="43" t="n">
        <f aca="false">IF(ISERROR(INDEX(WestBCArray,MATCH($A76,WestBCColumn,0),MATCH('[1]Macro Page'!$A$35,WestBCRow,0))),0,INDEX(WestBCArray,MATCH($A76,WestBCColumn,0),MATCH('[1]Macro Page'!$A$35,WestBCRow,0)))+IF(ISERROR(INDEX(ABArray,MATCH($A76,ABColumn,0),MATCH('[1]Macro Page'!$A$35,ABRow,0))),0,INDEX(ABArray,MATCH($A76,ABColumn,0),MATCH('[1]Macro Page'!$A$35,ABRow,0)))+[1]Other!E72</f>
        <v>0</v>
      </c>
      <c r="L76" s="44" t="n">
        <f aca="false">INDEX([1]Mids!$A$7:$BH$271,MATCH($A76,[1]Mids!$A$7:$A$271,0),MATCH('[1]Macro Page'!$B$35,[1]Mids!$A$7:$XFD$7,0))</f>
        <v>-0.32</v>
      </c>
      <c r="M76" s="45"/>
      <c r="N76" s="43" t="e">
        <f aca="false">INDEX(WestBCArray,MATCH($A76,WestBCColumn,0),MATCH('[1]Macro Page'!$A$24,WestBCRow,0))+INDEX(ABArray,MATCH($A76,ABColumn,0),MATCH('[1]Macro Page'!$A$24,ABRow,0))+INDEX(EDArray,MATCH($A76,EDColumn,0),MATCH('[1]Macro Page'!$A$24,EDRow,0))+[1]Other!F72+INDEX(PowerArray,MATCH($A76,POwerColumn,0),MATCH('[1]Macro Page'!$A$24,POwerRow,0))</f>
        <v>#VALUE!</v>
      </c>
      <c r="O76" s="44" t="n">
        <f aca="false">INDEX([1]Mids!$A$7:$BH$271,MATCH($A76,[1]Mids!$A$7:$A$271,0),MATCH('[1]Macro Page'!$B$25,[1]Mids!$A$7:$XFD$7,0))</f>
        <v>-0.345</v>
      </c>
      <c r="P76" s="45"/>
      <c r="Q76" s="43" t="n">
        <f aca="false">INDEX(ABArray,MATCH($A76,ABColumn,0),MATCH('[1]Macro Page'!$B$110,ABRow,0))+INDEX(EDArray,MATCH($A76,EDColumn,0),MATCH('[1]Macro Page'!$B$110,EDRow,0))</f>
        <v>-0.03</v>
      </c>
      <c r="R76" s="43" t="n">
        <f aca="false">INDEX(ABArray,MATCH($A76,ABColumn,0),MATCH('[1]Macro Page'!$B$111,ABRow,0))+INDEX(EDArray,MATCH($A76,EDColumn,0),MATCH('[1]Macro Page'!$B$111,EDRow,0))</f>
        <v>-11.2</v>
      </c>
      <c r="S76" s="43" t="n">
        <f aca="false">INDEX(ABArray,MATCH($A76,ABColumn,0),MATCH('[1]Macro Page'!$B$112,ABRow,0))</f>
        <v>-21.72</v>
      </c>
      <c r="T76" s="43" t="n">
        <f aca="false">INDEX(ABArray,MATCH($A76,ABColumn,0),MATCH('[1]Macro Page'!$B$113,ABRow,0))</f>
        <v>-84.04</v>
      </c>
      <c r="U76" s="43" t="n">
        <f aca="false">INDEX(ABArray,MATCH($A76,ABColumn,0),MATCH('[1]Macro Page'!$B$114,ABRow,0))+INDEX(EDArray,MATCH($A76,EDColumn,0),MATCH('[1]Macro Page'!$B$114,EDRow,0))</f>
        <v>0</v>
      </c>
      <c r="V76" s="43" t="n">
        <f aca="false">INDEX(ABArray,MATCH($A76,ABColumn,0),MATCH('[1]Macro Page'!$B$115,ABRow,0))</f>
        <v>21.98</v>
      </c>
      <c r="W76" s="43" t="n">
        <f aca="false">INDEX(ABArray,MATCH($A76,ABColumn,0),MATCH('[1]Macro Page'!$B$116,ABRow,0))</f>
        <v>0</v>
      </c>
      <c r="X76" s="43" t="n">
        <f aca="false">INDEX(ABArray,MATCH($A76,ABColumn,0),MATCH('[1]Macro Page'!$B$117,ABRow,0))</f>
        <v>127.71</v>
      </c>
      <c r="Y76" s="43" t="n">
        <f aca="false">INDEX(ABArray,MATCH($A76,ABColumn,0),MATCH('[1]Macro Page'!$B$109,ABRow,0))</f>
        <v>11.96</v>
      </c>
      <c r="Z76" s="43" t="n">
        <f aca="false">INDEX(ABArray,MATCH($A76,ABColumn,0),MATCH('[1]Macro Page'!$A$89,ABRow,0))+INDEX(EDArray,MATCH($A76,EDColumn,0),MATCH('[1]Macro Page'!$A$24,EDRow,0))+INDEX(ABArray,MATCH($A76,ABColumn,0),MATCH('[1]Macro Page'!$B$109,ABRow,0))</f>
        <v>15.4</v>
      </c>
      <c r="AA76" s="44" t="n">
        <f aca="false">INDEX([1]Mids!$A$7:$BH$271,MATCH($A76,[1]Mids!$A$7:$A$271,0),MATCH('[1]Macro Page'!$B$32,[1]Mids!$A$7:$XFD$7,0))</f>
        <v>0.07</v>
      </c>
      <c r="AB76" s="45"/>
      <c r="AC76" s="43" t="n">
        <f aca="false">INDEX(ABArray,MATCH($A76,ABColumn,0),MATCH('[1]Macro Page'!$A$74,ABRow,0))</f>
        <v>0</v>
      </c>
      <c r="AD76" s="44" t="n">
        <f aca="false">INDEX([1]Mids!$A$7:$BH$271,MATCH($A76,[1]Mids!$A$7:$A$271,0),MATCH('[1]Macro Page'!$B$42,[1]Mids!$A$7:$XFD$7,0))</f>
        <v>-0.1025</v>
      </c>
      <c r="AE76" s="45"/>
      <c r="AF76" s="43" t="n">
        <f aca="false">[1]Other!H72</f>
        <v>0</v>
      </c>
      <c r="AG76" s="44" t="n">
        <f aca="false">INDEX([1]Mids!$A$7:$BH$271,MATCH($A76,[1]Mids!$A$7:$A$271,0),MATCH('[1]Macro Page'!$B$28,[1]Mids!$A$7:$XFD$7,0))</f>
        <v>0.1425</v>
      </c>
      <c r="AH76" s="45"/>
      <c r="AI76" s="43" t="n">
        <f aca="false">[1]Other!G72</f>
        <v>0</v>
      </c>
      <c r="AJ76" s="44" t="n">
        <f aca="false">INDEX([1]Mids!$A$7:$BH$271,MATCH($A76,[1]Mids!$A$7:$A$271,0),MATCH('[1]Macro Page'!$B$63,[1]Mids!$A$7:$XFD$7,0))</f>
        <v>0.3225</v>
      </c>
      <c r="AK76" s="45"/>
      <c r="AL76" s="43" t="n">
        <f aca="false">[1]Other!K72</f>
        <v>0</v>
      </c>
      <c r="AM76" s="44"/>
      <c r="AN76" s="45"/>
      <c r="AO76" s="43" t="e">
        <f aca="false">INDEX(WestBCArray,MATCH($A76,WestBCColumn,0),MATCH('[1]Macro Page'!$B$73,WestBCRow,0))+INDEX(ABArray,MATCH($A76,ABColumn,0),MATCH('[1]Macro Page'!$B$73,ABRow,0))+[1]Other!I72</f>
        <v>#VALUE!</v>
      </c>
      <c r="AP76" s="44" t="n">
        <f aca="false">INDEX([1]Mids!$A$7:$BH$271,MATCH($A76,[1]Mids!$A$7:$A$271,0),MATCH('[1]Macro Page'!$B$27,[1]Mids!$A$7:$XFD$7,0))</f>
        <v>-0.278102217650982</v>
      </c>
      <c r="AQ76" s="45"/>
      <c r="AR76" s="29"/>
      <c r="AS76" s="43" t="e">
        <f aca="false">INDEX(WestBCArray,MATCH($A76,WestBCColumn,0),MATCH('[1]Macro Page'!$A$40,WestBCRow,0))+INDEX(ABArray,MATCH($A76,ABColumn,0),MATCH('[1]Macro Page'!$A$40,ABRow,0))+INDEX(EDArray,MATCH($A76,EDColumn,0),MATCH('[1]Macro Page'!$A$40,EDRow,0))+INDEX(PowerArray,MATCH($A76,POwerColumn,0),MATCH('[1]Macro Page'!$A$40,POwerRow,0))</f>
        <v>#VALUE!</v>
      </c>
      <c r="AT76" s="44" t="n">
        <f aca="false">INDEX([1]Mids!$A$7:$BH$271,MATCH($A76,[1]Mids!$A$7:$A$271,0),MATCH('[1]Macro Page'!$B$24,[1]Mids!$A$7:$XFD$7,0))</f>
        <v>3.38</v>
      </c>
      <c r="AU76" s="45"/>
      <c r="AV76" s="34" t="n">
        <f aca="false">INDEX(ABIndexArray,MATCH($A76,ABIndexColumn,0),MATCH('[1]Macro Page'!$A$90,ABIndexRow,0))+IF(ISERROR(INDEX(WestBCIndexArray,MATCH($A76,WestBCIndexColumn,0),MATCH('[1]Macro Page'!$A$90,WestBCIndexRow,0))),0,INDEX(WestBCIndexArray,MATCH($A76,WestBCIndexColumn,0),MATCH('[1]Macro Page'!$A$90,WestBCIndexRow,0)))+IF(ISERROR(VLOOKUP($A76,'[1]Op Index'!$A$15:$B$26,2,FALSE())),0,VLOOKUP($A76,'[1]Op Index'!$A$15:$B$26,2,FALSE()))+INDEX(EDIdxArray,MATCH($A76,EDIdxColumn,0),MATCH('[1]Macro Page'!$A$90,EDIdxRow,0))</f>
        <v>-108.72</v>
      </c>
      <c r="AW76" s="34" t="n">
        <f aca="false">INDEX(ABIndexArray,MATCH($A76,ABIndexColumn,0),MATCH('[1]Macro Page'!$A$91,ABIndexRow,0))+INDEX(EDIdxArray,MATCH($A76,EDIdxColumn,0),MATCH('[1]Macro Page'!$A$91,EDIdxRow,0))</f>
        <v>127.31</v>
      </c>
      <c r="AX76" s="34" t="n">
        <f aca="false">IF(ISERROR(INDEX(WestBCIndexArray,MATCH($A76,WestBCIndexColumn,0),MATCH('[1]Macro Page'!$A$72,WestBCIndexRow,0))),0,INDEX(WestBCIndexArray,MATCH($A76,WestBCIndexColumn,0),MATCH('[1]Macro Page'!$A$72,WestBCIndexRow,0)))+INDEX(ABIndexArray,MATCH($A76,ABIndexColumn,0),MATCH('[1]Macro Page'!$A$34,ABIndexRow,0))</f>
        <v>23.64</v>
      </c>
      <c r="AY76" s="34" t="n">
        <f aca="false">IF(ISERROR(INDEX(WestBCIndexArray,MATCH($A76,WestBCIndexColumn,0),MATCH('[1]Macro Page'!$A$81,WestBCIndexRow,0))),0,INDEX(WestBCIndexArray,MATCH($A76,WestBCIndexColumn,0),MATCH('[1]Macro Page'!$A$81,WestBCIndexRow,0)))</f>
        <v>0</v>
      </c>
      <c r="BA76" s="31"/>
      <c r="BB76" s="35" t="n">
        <v>39356</v>
      </c>
      <c r="BC76" s="34" t="n">
        <f aca="false">INDEX(ABArray,MATCH($A76,ABColumn,0),MATCH('[1]Macro Page'!$A$48,ABRow,0))</f>
        <v>-116.72</v>
      </c>
      <c r="BD76" s="34" t="n">
        <f aca="false">INDEX(ABArray,MATCH($A76,ABColumn,0),MATCH('[1]Macro Page'!$A$49,ABRow,0))</f>
        <v>0.33</v>
      </c>
      <c r="BE76" s="34" t="n">
        <f aca="false">INDEX(ABArray,MATCH($A76,ABColumn,0),MATCH('[1]Macro Page'!$A$51,ABRow,0))</f>
        <v>-62.93</v>
      </c>
      <c r="BF76" s="34" t="n">
        <f aca="false">SUM(BC76:BE76)</f>
        <v>-179.32</v>
      </c>
      <c r="BG76" s="29"/>
      <c r="BH76" s="34" t="n">
        <f aca="false">INDEX(ABArray,MATCH($A76,ABColumn,0),MATCH('[1]Macro Page'!$A$47,ABRow,0))</f>
        <v>-118.59</v>
      </c>
      <c r="BI76" s="34" t="e">
        <f aca="false">INDEX(ABArray,MATCH($A76,ABColumn,0),MATCH('[1]Macro Page'!$A$56,ABRow,0))</f>
        <v>#N/A</v>
      </c>
      <c r="BJ76" s="34" t="n">
        <f aca="false">INDEX(ABArray,MATCH($A76,ABColumn,0),MATCH('[1]Macro Page'!$A$58,ABRow,0))</f>
        <v>-25.87</v>
      </c>
      <c r="BK76" s="34" t="n">
        <f aca="false">INDEX(ABArray,MATCH($A76,ABColumn,0),MATCH('[1]Macro Page'!$A$59,ABRow,0))</f>
        <v>-3.55</v>
      </c>
      <c r="BL76" s="34" t="n">
        <f aca="false">INDEX(ABArray,MATCH($A76,ABColumn,0),MATCH('[1]Macro Page'!$A$55,ABRow,0))</f>
        <v>84.04</v>
      </c>
      <c r="BM76" s="34" t="n">
        <f aca="false">INDEX(ABArray,MATCH($A76,ABColumn,0),MATCH('[1]Macro Page'!$A$53,ABRow,0))</f>
        <v>-25</v>
      </c>
    </row>
    <row r="77" customFormat="false" ht="13.5" hidden="false" customHeight="false" outlineLevel="0" collapsed="false">
      <c r="A77" s="46" t="n">
        <v>39387</v>
      </c>
      <c r="B77" s="37" t="e">
        <f aca="false">INDEX(WestBCArray,MATCH($A77,WestBCColumn,0),MATCH('[1]Macro Page'!$A$34,WestBCRow,0))+INDEX(ABArray,MATCH($A77,ABColumn,0),MATCH('[1]Macro Page'!$A$34,ABRow,0))+[1]Other!B73</f>
        <v>#VALUE!</v>
      </c>
      <c r="C77" s="38" t="n">
        <f aca="false">INDEX([1]Mids!$A$7:$BH$271,MATCH($A77,[1]Mids!$A$7:$A$271,0),MATCH('[1]Macro Page'!$B$37,[1]Mids!$A$7:$XFD$7,0))</f>
        <v>0.248</v>
      </c>
      <c r="D77" s="47" t="n">
        <f aca="false">AVERAGE(C77:C88)</f>
        <v>-0.0416666666666667</v>
      </c>
      <c r="E77" s="37" t="e">
        <f aca="false">INDEX(WestBCArray,MATCH($A77,WestBCColumn,0),MATCH('[1]Macro Page'!$A$88,WestBCRow,0))+INDEX(ABArray,MATCH($A77,ABColumn,0),MATCH('[1]Macro Page'!$A$88,ABRow,0))+[1]Other!C73</f>
        <v>#VALUE!</v>
      </c>
      <c r="F77" s="38" t="n">
        <f aca="false">INDEX([1]Mids!$A$7:$BH$271,MATCH($A77,[1]Mids!$A$7:$A$271,0),MATCH('[1]Macro Page'!$B$36,[1]Mids!$A$7:$XFD$7,0))</f>
        <v>0.135</v>
      </c>
      <c r="G77" s="47" t="n">
        <f aca="false">AVERAGE(F77:F88)</f>
        <v>0.0854166666666667</v>
      </c>
      <c r="H77" s="37" t="e">
        <f aca="false">INDEX(ABArray,MATCH($A77,ABColumn,0),MATCH('[1]Macro Page'!$A$42,ABRow,0))+INDEX(WestBCArray,MATCH($A77,WestBCColumn,0),MATCH('[1]Macro Page'!$A$42,WestBCRow,0))+[1]Other!D73</f>
        <v>#VALUE!</v>
      </c>
      <c r="I77" s="38" t="n">
        <f aca="false">INDEX([1]Mids!$A$7:$BH$271,MATCH($A77,[1]Mids!$A$7:$A$271,0),MATCH('[1]Macro Page'!$B$39,[1]Mids!$A$7:$XFD$7,0))</f>
        <v>0.13</v>
      </c>
      <c r="J77" s="47" t="n">
        <f aca="false">AVERAGE(I77:I88)</f>
        <v>0.135833333333333</v>
      </c>
      <c r="K77" s="37" t="n">
        <f aca="false">IF(ISERROR(INDEX(WestBCArray,MATCH($A77,WestBCColumn,0),MATCH('[1]Macro Page'!$A$35,WestBCRow,0))),0,INDEX(WestBCArray,MATCH($A77,WestBCColumn,0),MATCH('[1]Macro Page'!$A$35,WestBCRow,0)))+IF(ISERROR(INDEX(ABArray,MATCH($A77,ABColumn,0),MATCH('[1]Macro Page'!$A$35,ABRow,0))),0,INDEX(ABArray,MATCH($A77,ABColumn,0),MATCH('[1]Macro Page'!$A$35,ABRow,0)))+[1]Other!E73</f>
        <v>0</v>
      </c>
      <c r="L77" s="38" t="n">
        <f aca="false">INDEX([1]Mids!$A$7:$BH$271,MATCH($A77,[1]Mids!$A$7:$A$271,0),MATCH('[1]Macro Page'!$B$35,[1]Mids!$A$7:$XFD$7,0))</f>
        <v>-0.24</v>
      </c>
      <c r="M77" s="47" t="n">
        <f aca="false">AVERAGE(L77:L88)</f>
        <v>-0.286666666666667</v>
      </c>
      <c r="N77" s="37" t="e">
        <f aca="false">INDEX(WestBCArray,MATCH($A77,WestBCColumn,0),MATCH('[1]Macro Page'!$A$24,WestBCRow,0))+INDEX(ABArray,MATCH($A77,ABColumn,0),MATCH('[1]Macro Page'!$A$24,ABRow,0))+INDEX(EDArray,MATCH($A77,EDColumn,0),MATCH('[1]Macro Page'!$A$24,EDRow,0))+[1]Other!F73+INDEX(PowerArray,MATCH($A77,POwerColumn,0),MATCH('[1]Macro Page'!$A$24,POwerRow,0))</f>
        <v>#VALUE!</v>
      </c>
      <c r="O77" s="38" t="n">
        <f aca="false">INDEX([1]Mids!$A$7:$BH$271,MATCH($A77,[1]Mids!$A$7:$A$271,0),MATCH('[1]Macro Page'!$B$25,[1]Mids!$A$7:$XFD$7,0))</f>
        <v>-0.36</v>
      </c>
      <c r="P77" s="47" t="n">
        <f aca="false">AVERAGE(O77:O88)</f>
        <v>-0.38625</v>
      </c>
      <c r="Q77" s="37" t="n">
        <f aca="false">INDEX(ABArray,MATCH($A77,ABColumn,0),MATCH('[1]Macro Page'!$B$110,ABRow,0))+INDEX(EDArray,MATCH($A77,EDColumn,0),MATCH('[1]Macro Page'!$B$110,EDRow,0))</f>
        <v>0</v>
      </c>
      <c r="R77" s="37" t="n">
        <f aca="false">INDEX(ABArray,MATCH($A77,ABColumn,0),MATCH('[1]Macro Page'!$B$111,ABRow,0))+INDEX(EDArray,MATCH($A77,EDColumn,0),MATCH('[1]Macro Page'!$B$111,EDRow,0))</f>
        <v>0</v>
      </c>
      <c r="S77" s="37" t="n">
        <f aca="false">INDEX(ABArray,MATCH($A77,ABColumn,0),MATCH('[1]Macro Page'!$B$112,ABRow,0))</f>
        <v>-20.91</v>
      </c>
      <c r="T77" s="37" t="n">
        <f aca="false">INDEX(ABArray,MATCH($A77,ABColumn,0),MATCH('[1]Macro Page'!$B$113,ABRow,0))</f>
        <v>0</v>
      </c>
      <c r="U77" s="37" t="n">
        <f aca="false">INDEX(ABArray,MATCH($A77,ABColumn,0),MATCH('[1]Macro Page'!$B$114,ABRow,0))+INDEX(EDArray,MATCH($A77,EDColumn,0),MATCH('[1]Macro Page'!$B$114,EDRow,0))</f>
        <v>0</v>
      </c>
      <c r="V77" s="37" t="n">
        <f aca="false">INDEX(ABArray,MATCH($A77,ABColumn,0),MATCH('[1]Macro Page'!$B$115,ABRow,0))</f>
        <v>21.17</v>
      </c>
      <c r="W77" s="37" t="n">
        <f aca="false">INDEX(ABArray,MATCH($A77,ABColumn,0),MATCH('[1]Macro Page'!$B$116,ABRow,0))</f>
        <v>0</v>
      </c>
      <c r="X77" s="37" t="n">
        <f aca="false">INDEX(ABArray,MATCH($A77,ABColumn,0),MATCH('[1]Macro Page'!$B$117,ABRow,0))</f>
        <v>122.97</v>
      </c>
      <c r="Y77" s="37" t="n">
        <f aca="false">INDEX(ABArray,MATCH($A77,ABColumn,0),MATCH('[1]Macro Page'!$B$109,ABRow,0))</f>
        <v>11.52</v>
      </c>
      <c r="Z77" s="37" t="n">
        <f aca="false">INDEX(ABArray,MATCH($A77,ABColumn,0),MATCH('[1]Macro Page'!$A$89,ABRow,0))+INDEX(EDArray,MATCH($A77,EDColumn,0),MATCH('[1]Macro Page'!$A$24,EDRow,0))+INDEX(ABArray,MATCH($A77,ABColumn,0),MATCH('[1]Macro Page'!$B$109,ABRow,0))</f>
        <v>14.92</v>
      </c>
      <c r="AA77" s="38" t="n">
        <f aca="false">INDEX([1]Mids!$A$7:$BH$271,MATCH($A77,[1]Mids!$A$7:$A$271,0),MATCH('[1]Macro Page'!$B$32,[1]Mids!$A$7:$XFD$7,0))</f>
        <v>0.07</v>
      </c>
      <c r="AB77" s="47" t="n">
        <f aca="false">AVERAGE(AA77:AA88)</f>
        <v>0.07</v>
      </c>
      <c r="AC77" s="37" t="n">
        <f aca="false">INDEX(ABArray,MATCH($A77,ABColumn,0),MATCH('[1]Macro Page'!$A$74,ABRow,0))</f>
        <v>0</v>
      </c>
      <c r="AD77" s="38" t="n">
        <f aca="false">INDEX([1]Mids!$A$7:$BH$271,MATCH($A77,[1]Mids!$A$7:$A$271,0),MATCH('[1]Macro Page'!$B$42,[1]Mids!$A$7:$XFD$7,0))</f>
        <v>-0.005</v>
      </c>
      <c r="AE77" s="47" t="n">
        <f aca="false">AVERAGE(AD77:AD88)</f>
        <v>-0.061875</v>
      </c>
      <c r="AF77" s="37" t="n">
        <f aca="false">[1]Other!H73</f>
        <v>0</v>
      </c>
      <c r="AG77" s="38" t="n">
        <f aca="false">INDEX([1]Mids!$A$7:$BH$271,MATCH($A77,[1]Mids!$A$7:$A$271,0),MATCH('[1]Macro Page'!$B$28,[1]Mids!$A$7:$XFD$7,0))</f>
        <v>0.1625</v>
      </c>
      <c r="AH77" s="47" t="n">
        <f aca="false">AVERAGE(AG77:AG88)</f>
        <v>0.150833333333333</v>
      </c>
      <c r="AI77" s="37" t="n">
        <f aca="false">[1]Other!G73</f>
        <v>0</v>
      </c>
      <c r="AJ77" s="38" t="n">
        <f aca="false">INDEX([1]Mids!$A$7:$BH$271,MATCH($A77,[1]Mids!$A$7:$A$271,0),MATCH('[1]Macro Page'!$B$63,[1]Mids!$A$7:$XFD$7,0))</f>
        <v>0.65</v>
      </c>
      <c r="AK77" s="47" t="n">
        <f aca="false">AVERAGE(AJ77:AJ88)</f>
        <v>0.643958333333333</v>
      </c>
      <c r="AL77" s="37" t="n">
        <f aca="false">[1]Other!K73</f>
        <v>0</v>
      </c>
      <c r="AM77" s="38"/>
      <c r="AN77" s="47" t="e">
        <f aca="false">AVERAGE(AM77:AM88)</f>
        <v>#DIV/0!</v>
      </c>
      <c r="AO77" s="37" t="e">
        <f aca="false">INDEX(WestBCArray,MATCH($A77,WestBCColumn,0),MATCH('[1]Macro Page'!$B$73,WestBCRow,0))+INDEX(ABArray,MATCH($A77,ABColumn,0),MATCH('[1]Macro Page'!$B$73,ABRow,0))+[1]Other!I73</f>
        <v>#VALUE!</v>
      </c>
      <c r="AP77" s="38" t="n">
        <f aca="false">INDEX([1]Mids!$A$7:$BH$271,MATCH($A77,[1]Mids!$A$7:$A$271,0),MATCH('[1]Macro Page'!$B$27,[1]Mids!$A$7:$XFD$7,0))</f>
        <v>-0.18</v>
      </c>
      <c r="AQ77" s="47" t="n">
        <f aca="false">AVERAGE(AP77:AP88)</f>
        <v>-0.272144948630092</v>
      </c>
      <c r="AR77" s="29"/>
      <c r="AS77" s="37" t="e">
        <f aca="false">INDEX(WestBCArray,MATCH($A77,WestBCColumn,0),MATCH('[1]Macro Page'!$A$40,WestBCRow,0))+INDEX(ABArray,MATCH($A77,ABColumn,0),MATCH('[1]Macro Page'!$A$40,ABRow,0))+INDEX(EDArray,MATCH($A77,EDColumn,0),MATCH('[1]Macro Page'!$A$40,EDRow,0))+INDEX(PowerArray,MATCH($A77,POwerColumn,0),MATCH('[1]Macro Page'!$A$40,POwerRow,0))</f>
        <v>#VALUE!</v>
      </c>
      <c r="AT77" s="38" t="n">
        <f aca="false">INDEX([1]Mids!$A$7:$BH$271,MATCH($A77,[1]Mids!$A$7:$A$271,0),MATCH('[1]Macro Page'!$B$24,[1]Mids!$A$7:$XFD$7,0))</f>
        <v>3.525</v>
      </c>
      <c r="AU77" s="47" t="n">
        <f aca="false">AVERAGE(AT77:AT88)</f>
        <v>3.49808333333333</v>
      </c>
      <c r="AV77" s="40" t="n">
        <f aca="false">INDEX(ABIndexArray,MATCH($A77,ABIndexColumn,0),MATCH('[1]Macro Page'!$A$90,ABIndexRow,0))+IF(ISERROR(INDEX(WestBCIndexArray,MATCH($A77,WestBCIndexColumn,0),MATCH('[1]Macro Page'!$A$90,WestBCIndexRow,0))),0,INDEX(WestBCIndexArray,MATCH($A77,WestBCIndexColumn,0),MATCH('[1]Macro Page'!$A$90,WestBCIndexRow,0)))+IF(ISERROR(VLOOKUP($A77,'[1]Op Index'!$A$15:$B$26,2,FALSE())),0,VLOOKUP($A77,'[1]Op Index'!$A$15:$B$26,2,FALSE()))+INDEX(EDIdxArray,MATCH($A77,EDIdxColumn,0),MATCH('[1]Macro Page'!$A$90,EDIdxRow,0))</f>
        <v>-104.69</v>
      </c>
      <c r="AW77" s="40" t="n">
        <f aca="false">INDEX(ABIndexArray,MATCH($A77,ABIndexColumn,0),MATCH('[1]Macro Page'!$A$91,ABIndexRow,0))+INDEX(EDIdxArray,MATCH($A77,EDIdxColumn,0),MATCH('[1]Macro Page'!$A$91,EDIdxRow,0))</f>
        <v>34.56</v>
      </c>
      <c r="AX77" s="40" t="n">
        <f aca="false">IF(ISERROR(INDEX(WestBCIndexArray,MATCH($A77,WestBCIndexColumn,0),MATCH('[1]Macro Page'!$A$72,WestBCIndexRow,0))),0,INDEX(WestBCIndexArray,MATCH($A77,WestBCIndexColumn,0),MATCH('[1]Macro Page'!$A$72,WestBCIndexRow,0)))+INDEX(ABIndexArray,MATCH($A77,ABIndexColumn,0),MATCH('[1]Macro Page'!$A$34,ABIndexRow,0))</f>
        <v>22.76</v>
      </c>
      <c r="AY77" s="40" t="n">
        <f aca="false">IF(ISERROR(INDEX(WestBCIndexArray,MATCH($A77,WestBCIndexColumn,0),MATCH('[1]Macro Page'!$A$81,WestBCIndexRow,0))),0,INDEX(WestBCIndexArray,MATCH($A77,WestBCIndexColumn,0),MATCH('[1]Macro Page'!$A$81,WestBCIndexRow,0)))</f>
        <v>0</v>
      </c>
      <c r="BA77" s="31"/>
      <c r="BB77" s="41" t="n">
        <v>39387</v>
      </c>
      <c r="BC77" s="40" t="n">
        <f aca="false">INDEX(ABArray,MATCH($A77,ABColumn,0),MATCH('[1]Macro Page'!$A$48,ABRow,0))</f>
        <v>-112.39</v>
      </c>
      <c r="BD77" s="40" t="n">
        <f aca="false">INDEX(ABArray,MATCH($A77,ABColumn,0),MATCH('[1]Macro Page'!$A$49,ABRow,0))</f>
        <v>0.31</v>
      </c>
      <c r="BE77" s="40" t="n">
        <f aca="false">INDEX(ABArray,MATCH($A77,ABColumn,0),MATCH('[1]Macro Page'!$A$51,ABRow,0))</f>
        <v>-60.59</v>
      </c>
      <c r="BF77" s="40" t="n">
        <f aca="false">SUM(BC77:BE77)</f>
        <v>-172.67</v>
      </c>
      <c r="BG77" s="29"/>
      <c r="BH77" s="40" t="n">
        <f aca="false">INDEX(ABArray,MATCH($A77,ABColumn,0),MATCH('[1]Macro Page'!$A$47,ABRow,0))</f>
        <v>-114.19</v>
      </c>
      <c r="BI77" s="40" t="e">
        <f aca="false">INDEX(ABArray,MATCH($A77,ABColumn,0),MATCH('[1]Macro Page'!$A$56,ABRow,0))</f>
        <v>#N/A</v>
      </c>
      <c r="BJ77" s="40" t="n">
        <f aca="false">INDEX(ABArray,MATCH($A77,ABColumn,0),MATCH('[1]Macro Page'!$A$58,ABRow,0))</f>
        <v>-24.91</v>
      </c>
      <c r="BK77" s="40" t="n">
        <f aca="false">INDEX(ABArray,MATCH($A77,ABColumn,0),MATCH('[1]Macro Page'!$A$59,ABRow,0))</f>
        <v>-3.41</v>
      </c>
      <c r="BL77" s="40" t="n">
        <f aca="false">INDEX(ABArray,MATCH($A77,ABColumn,0),MATCH('[1]Macro Page'!$A$55,ABRow,0))</f>
        <v>0</v>
      </c>
      <c r="BM77" s="40" t="n">
        <f aca="false">INDEX(ABArray,MATCH($A77,ABColumn,0),MATCH('[1]Macro Page'!$A$53,ABRow,0))</f>
        <v>-24.08</v>
      </c>
    </row>
    <row r="78" customFormat="false" ht="12.75" hidden="false" customHeight="false" outlineLevel="0" collapsed="false">
      <c r="A78" s="48" t="n">
        <v>39417</v>
      </c>
      <c r="B78" s="26" t="e">
        <f aca="false">INDEX(WestBCArray,MATCH($A78,WestBCColumn,0),MATCH('[1]Macro Page'!$A$34,WestBCRow,0))+INDEX(ABArray,MATCH($A78,ABColumn,0),MATCH('[1]Macro Page'!$A$34,ABRow,0))+[1]Other!B74</f>
        <v>#VALUE!</v>
      </c>
      <c r="C78" s="27" t="n">
        <f aca="false">INDEX([1]Mids!$A$7:$BH$271,MATCH($A78,[1]Mids!$A$7:$A$271,0),MATCH('[1]Macro Page'!$B$37,[1]Mids!$A$7:$XFD$7,0))</f>
        <v>0.308</v>
      </c>
      <c r="D78" s="28"/>
      <c r="E78" s="26" t="e">
        <f aca="false">INDEX(WestBCArray,MATCH($A78,WestBCColumn,0),MATCH('[1]Macro Page'!$A$88,WestBCRow,0))+INDEX(ABArray,MATCH($A78,ABColumn,0),MATCH('[1]Macro Page'!$A$88,ABRow,0))+[1]Other!C74</f>
        <v>#VALUE!</v>
      </c>
      <c r="F78" s="27" t="n">
        <f aca="false">INDEX([1]Mids!$A$7:$BH$271,MATCH($A78,[1]Mids!$A$7:$A$271,0),MATCH('[1]Macro Page'!$B$36,[1]Mids!$A$7:$XFD$7,0))</f>
        <v>0.135</v>
      </c>
      <c r="G78" s="28"/>
      <c r="H78" s="26" t="e">
        <f aca="false">INDEX(ABArray,MATCH($A78,ABColumn,0),MATCH('[1]Macro Page'!$A$42,ABRow,0))+INDEX(WestBCArray,MATCH($A78,WestBCColumn,0),MATCH('[1]Macro Page'!$A$42,WestBCRow,0))+[1]Other!D74</f>
        <v>#VALUE!</v>
      </c>
      <c r="I78" s="27" t="n">
        <f aca="false">INDEX([1]Mids!$A$7:$BH$271,MATCH($A78,[1]Mids!$A$7:$A$271,0),MATCH('[1]Macro Page'!$B$39,[1]Mids!$A$7:$XFD$7,0))</f>
        <v>0.13</v>
      </c>
      <c r="J78" s="28"/>
      <c r="K78" s="26" t="n">
        <f aca="false">IF(ISERROR(INDEX(WestBCArray,MATCH($A78,WestBCColumn,0),MATCH('[1]Macro Page'!$A$35,WestBCRow,0))),0,INDEX(WestBCArray,MATCH($A78,WestBCColumn,0),MATCH('[1]Macro Page'!$A$35,WestBCRow,0)))+IF(ISERROR(INDEX(ABArray,MATCH($A78,ABColumn,0),MATCH('[1]Macro Page'!$A$35,ABRow,0))),0,INDEX(ABArray,MATCH($A78,ABColumn,0),MATCH('[1]Macro Page'!$A$35,ABRow,0)))+[1]Other!E74</f>
        <v>0</v>
      </c>
      <c r="L78" s="27" t="n">
        <f aca="false">INDEX([1]Mids!$A$7:$BH$271,MATCH($A78,[1]Mids!$A$7:$A$271,0),MATCH('[1]Macro Page'!$B$35,[1]Mids!$A$7:$XFD$7,0))</f>
        <v>-0.24</v>
      </c>
      <c r="M78" s="28"/>
      <c r="N78" s="26" t="e">
        <f aca="false">INDEX(WestBCArray,MATCH($A78,WestBCColumn,0),MATCH('[1]Macro Page'!$A$24,WestBCRow,0))+INDEX(ABArray,MATCH($A78,ABColumn,0),MATCH('[1]Macro Page'!$A$24,ABRow,0))+INDEX(EDArray,MATCH($A78,EDColumn,0),MATCH('[1]Macro Page'!$A$24,EDRow,0))+[1]Other!F74+INDEX(PowerArray,MATCH($A78,POwerColumn,0),MATCH('[1]Macro Page'!$A$24,POwerRow,0))</f>
        <v>#VALUE!</v>
      </c>
      <c r="O78" s="27" t="n">
        <f aca="false">INDEX([1]Mids!$A$7:$BH$271,MATCH($A78,[1]Mids!$A$7:$A$271,0),MATCH('[1]Macro Page'!$B$25,[1]Mids!$A$7:$XFD$7,0))</f>
        <v>-0.36</v>
      </c>
      <c r="P78" s="28"/>
      <c r="Q78" s="26" t="n">
        <f aca="false">INDEX(ABArray,MATCH($A78,ABColumn,0),MATCH('[1]Macro Page'!$B$110,ABRow,0))+INDEX(EDArray,MATCH($A78,EDColumn,0),MATCH('[1]Macro Page'!$B$110,EDRow,0))</f>
        <v>0</v>
      </c>
      <c r="R78" s="26" t="n">
        <f aca="false">INDEX(ABArray,MATCH($A78,ABColumn,0),MATCH('[1]Macro Page'!$B$111,ABRow,0))+INDEX(EDArray,MATCH($A78,EDColumn,0),MATCH('[1]Macro Page'!$B$111,EDRow,0))</f>
        <v>0</v>
      </c>
      <c r="S78" s="26" t="n">
        <f aca="false">INDEX(ABArray,MATCH($A78,ABColumn,0),MATCH('[1]Macro Page'!$B$112,ABRow,0))</f>
        <v>-21.51</v>
      </c>
      <c r="T78" s="26" t="n">
        <f aca="false">INDEX(ABArray,MATCH($A78,ABColumn,0),MATCH('[1]Macro Page'!$B$113,ABRow,0))</f>
        <v>0</v>
      </c>
      <c r="U78" s="26" t="n">
        <f aca="false">INDEX(ABArray,MATCH($A78,ABColumn,0),MATCH('[1]Macro Page'!$B$114,ABRow,0))+INDEX(EDArray,MATCH($A78,EDColumn,0),MATCH('[1]Macro Page'!$B$114,EDRow,0))</f>
        <v>0</v>
      </c>
      <c r="V78" s="26" t="n">
        <f aca="false">INDEX(ABArray,MATCH($A78,ABColumn,0),MATCH('[1]Macro Page'!$B$115,ABRow,0))</f>
        <v>21.76</v>
      </c>
      <c r="W78" s="26" t="n">
        <f aca="false">INDEX(ABArray,MATCH($A78,ABColumn,0),MATCH('[1]Macro Page'!$B$116,ABRow,0))</f>
        <v>0</v>
      </c>
      <c r="X78" s="26" t="n">
        <f aca="false">INDEX(ABArray,MATCH($A78,ABColumn,0),MATCH('[1]Macro Page'!$B$117,ABRow,0))</f>
        <v>126.45</v>
      </c>
      <c r="Y78" s="26" t="n">
        <f aca="false">INDEX(ABArray,MATCH($A78,ABColumn,0),MATCH('[1]Macro Page'!$B$109,ABRow,0))</f>
        <v>11.84</v>
      </c>
      <c r="Z78" s="26" t="n">
        <f aca="false">INDEX(ABArray,MATCH($A78,ABColumn,0),MATCH('[1]Macro Page'!$A$89,ABRow,0))+INDEX(EDArray,MATCH($A78,EDColumn,0),MATCH('[1]Macro Page'!$A$24,EDRow,0))+INDEX(ABArray,MATCH($A78,ABColumn,0),MATCH('[1]Macro Page'!$B$109,ABRow,0))</f>
        <v>15.34</v>
      </c>
      <c r="AA78" s="27" t="n">
        <f aca="false">INDEX([1]Mids!$A$7:$BH$271,MATCH($A78,[1]Mids!$A$7:$A$271,0),MATCH('[1]Macro Page'!$B$32,[1]Mids!$A$7:$XFD$7,0))</f>
        <v>0.07</v>
      </c>
      <c r="AB78" s="28"/>
      <c r="AC78" s="26" t="n">
        <f aca="false">INDEX(ABArray,MATCH($A78,ABColumn,0),MATCH('[1]Macro Page'!$A$74,ABRow,0))</f>
        <v>0</v>
      </c>
      <c r="AD78" s="27" t="n">
        <f aca="false">INDEX([1]Mids!$A$7:$BH$271,MATCH($A78,[1]Mids!$A$7:$A$271,0),MATCH('[1]Macro Page'!$B$42,[1]Mids!$A$7:$XFD$7,0))</f>
        <v>-0.005</v>
      </c>
      <c r="AE78" s="28"/>
      <c r="AF78" s="26" t="n">
        <f aca="false">[1]Other!H74</f>
        <v>0</v>
      </c>
      <c r="AG78" s="27" t="n">
        <f aca="false">INDEX([1]Mids!$A$7:$BH$271,MATCH($A78,[1]Mids!$A$7:$A$271,0),MATCH('[1]Macro Page'!$B$28,[1]Mids!$A$7:$XFD$7,0))</f>
        <v>0.1625</v>
      </c>
      <c r="AH78" s="28"/>
      <c r="AI78" s="26" t="n">
        <f aca="false">[1]Other!G74</f>
        <v>0</v>
      </c>
      <c r="AJ78" s="27" t="n">
        <f aca="false">INDEX([1]Mids!$A$7:$BH$271,MATCH($A78,[1]Mids!$A$7:$A$271,0),MATCH('[1]Macro Page'!$B$63,[1]Mids!$A$7:$XFD$7,0))</f>
        <v>0.98</v>
      </c>
      <c r="AK78" s="28"/>
      <c r="AL78" s="26" t="n">
        <f aca="false">[1]Other!K74</f>
        <v>0</v>
      </c>
      <c r="AM78" s="27"/>
      <c r="AN78" s="28"/>
      <c r="AO78" s="26" t="e">
        <f aca="false">INDEX(WestBCArray,MATCH($A78,WestBCColumn,0),MATCH('[1]Macro Page'!$B$73,WestBCRow,0))+INDEX(ABArray,MATCH($A78,ABColumn,0),MATCH('[1]Macro Page'!$B$73,ABRow,0))+[1]Other!I74</f>
        <v>#VALUE!</v>
      </c>
      <c r="AP78" s="27" t="n">
        <f aca="false">INDEX([1]Mids!$A$7:$BH$271,MATCH($A78,[1]Mids!$A$7:$A$271,0),MATCH('[1]Macro Page'!$B$27,[1]Mids!$A$7:$XFD$7,0))</f>
        <v>-0.18</v>
      </c>
      <c r="AQ78" s="28"/>
      <c r="AR78" s="29"/>
      <c r="AS78" s="26" t="e">
        <f aca="false">INDEX(WestBCArray,MATCH($A78,WestBCColumn,0),MATCH('[1]Macro Page'!$A$40,WestBCRow,0))+INDEX(ABArray,MATCH($A78,ABColumn,0),MATCH('[1]Macro Page'!$A$40,ABRow,0))+INDEX(EDArray,MATCH($A78,EDColumn,0),MATCH('[1]Macro Page'!$A$40,EDRow,0))+INDEX(PowerArray,MATCH($A78,POwerColumn,0),MATCH('[1]Macro Page'!$A$40,POwerRow,0))</f>
        <v>#VALUE!</v>
      </c>
      <c r="AT78" s="27" t="n">
        <f aca="false">INDEX([1]Mids!$A$7:$BH$271,MATCH($A78,[1]Mids!$A$7:$A$271,0),MATCH('[1]Macro Page'!$B$24,[1]Mids!$A$7:$XFD$7,0))</f>
        <v>3.66</v>
      </c>
      <c r="AU78" s="28"/>
      <c r="AV78" s="30" t="n">
        <f aca="false">INDEX(ABIndexArray,MATCH($A78,ABIndexColumn,0),MATCH('[1]Macro Page'!$A$90,ABIndexRow,0))+IF(ISERROR(INDEX(WestBCIndexArray,MATCH($A78,WestBCIndexColumn,0),MATCH('[1]Macro Page'!$A$90,WestBCIndexRow,0))),0,INDEX(WestBCIndexArray,MATCH($A78,WestBCIndexColumn,0),MATCH('[1]Macro Page'!$A$90,WestBCIndexRow,0)))+IF(ISERROR(VLOOKUP($A78,'[1]Op Index'!$A$15:$B$26,2,FALSE())),0,VLOOKUP($A78,'[1]Op Index'!$A$15:$B$26,2,FALSE()))+INDEX(EDIdxArray,MATCH($A78,EDIdxColumn,0),MATCH('[1]Macro Page'!$A$90,EDIdxRow,0))</f>
        <v>-107.65</v>
      </c>
      <c r="AW78" s="30" t="n">
        <f aca="false">INDEX(ABIndexArray,MATCH($A78,ABIndexColumn,0),MATCH('[1]Macro Page'!$A$91,ABIndexRow,0))+INDEX(EDIdxArray,MATCH($A78,EDIdxColumn,0),MATCH('[1]Macro Page'!$A$91,EDIdxRow,0))</f>
        <v>35.54</v>
      </c>
      <c r="AX78" s="30" t="n">
        <f aca="false">IF(ISERROR(INDEX(WestBCIndexArray,MATCH($A78,WestBCIndexColumn,0),MATCH('[1]Macro Page'!$A$72,WestBCIndexRow,0))),0,INDEX(WestBCIndexArray,MATCH($A78,WestBCIndexColumn,0),MATCH('[1]Macro Page'!$A$72,WestBCIndexRow,0)))+INDEX(ABIndexArray,MATCH($A78,ABIndexColumn,0),MATCH('[1]Macro Page'!$A$34,ABIndexRow,0))</f>
        <v>23.4</v>
      </c>
      <c r="AY78" s="30" t="n">
        <f aca="false">IF(ISERROR(INDEX(WestBCIndexArray,MATCH($A78,WestBCIndexColumn,0),MATCH('[1]Macro Page'!$A$81,WestBCIndexRow,0))),0,INDEX(WestBCIndexArray,MATCH($A78,WestBCIndexColumn,0),MATCH('[1]Macro Page'!$A$81,WestBCIndexRow,0)))</f>
        <v>0</v>
      </c>
      <c r="BA78" s="31"/>
      <c r="BB78" s="32" t="n">
        <v>39417</v>
      </c>
      <c r="BC78" s="30" t="n">
        <f aca="false">INDEX(ABArray,MATCH($A78,ABColumn,0),MATCH('[1]Macro Page'!$A$48,ABRow,0))</f>
        <v>-115.57</v>
      </c>
      <c r="BD78" s="30" t="n">
        <f aca="false">INDEX(ABArray,MATCH($A78,ABColumn,0),MATCH('[1]Macro Page'!$A$49,ABRow,0))</f>
        <v>0.32</v>
      </c>
      <c r="BE78" s="30" t="n">
        <f aca="false">INDEX(ABArray,MATCH($A78,ABColumn,0),MATCH('[1]Macro Page'!$A$51,ABRow,0))</f>
        <v>-62.31</v>
      </c>
      <c r="BF78" s="30" t="n">
        <f aca="false">SUM(BC78:BE78)</f>
        <v>-177.56</v>
      </c>
      <c r="BG78" s="29"/>
      <c r="BH78" s="30" t="n">
        <f aca="false">INDEX(ABArray,MATCH($A78,ABColumn,0),MATCH('[1]Macro Page'!$A$47,ABRow,0))</f>
        <v>-117.42</v>
      </c>
      <c r="BI78" s="30" t="e">
        <f aca="false">INDEX(ABArray,MATCH($A78,ABColumn,0),MATCH('[1]Macro Page'!$A$56,ABRow,0))</f>
        <v>#N/A</v>
      </c>
      <c r="BJ78" s="30" t="n">
        <f aca="false">INDEX(ABArray,MATCH($A78,ABColumn,0),MATCH('[1]Macro Page'!$A$58,ABRow,0))</f>
        <v>-25.61</v>
      </c>
      <c r="BK78" s="30" t="n">
        <f aca="false">INDEX(ABArray,MATCH($A78,ABColumn,0),MATCH('[1]Macro Page'!$A$59,ABRow,0))</f>
        <v>-3.51</v>
      </c>
      <c r="BL78" s="30" t="n">
        <f aca="false">INDEX(ABArray,MATCH($A78,ABColumn,0),MATCH('[1]Macro Page'!$A$55,ABRow,0))</f>
        <v>0</v>
      </c>
      <c r="BM78" s="30" t="n">
        <f aca="false">INDEX(ABArray,MATCH($A78,ABColumn,0),MATCH('[1]Macro Page'!$A$53,ABRow,0))</f>
        <v>-24.76</v>
      </c>
    </row>
    <row r="79" customFormat="false" ht="12.75" hidden="false" customHeight="false" outlineLevel="0" collapsed="false">
      <c r="A79" s="48" t="n">
        <v>39448</v>
      </c>
      <c r="B79" s="26" t="e">
        <f aca="false">INDEX(WestBCArray,MATCH($A79,WestBCColumn,0),MATCH('[1]Macro Page'!$A$34,WestBCRow,0))+INDEX(ABArray,MATCH($A79,ABColumn,0),MATCH('[1]Macro Page'!$A$34,ABRow,0))+[1]Other!B75</f>
        <v>#VALUE!</v>
      </c>
      <c r="C79" s="27" t="n">
        <f aca="false">INDEX([1]Mids!$A$7:$BH$271,MATCH($A79,[1]Mids!$A$7:$A$271,0),MATCH('[1]Macro Page'!$B$37,[1]Mids!$A$7:$XFD$7,0))</f>
        <v>0.378</v>
      </c>
      <c r="D79" s="42" t="n">
        <f aca="false">AVERAGE(C77:C81)</f>
        <v>0.25</v>
      </c>
      <c r="E79" s="26" t="e">
        <f aca="false">INDEX(WestBCArray,MATCH($A79,WestBCColumn,0),MATCH('[1]Macro Page'!$A$88,WestBCRow,0))+INDEX(ABArray,MATCH($A79,ABColumn,0),MATCH('[1]Macro Page'!$A$88,ABRow,0))+[1]Other!C75</f>
        <v>#VALUE!</v>
      </c>
      <c r="F79" s="27" t="n">
        <f aca="false">INDEX([1]Mids!$A$7:$BH$271,MATCH($A79,[1]Mids!$A$7:$A$271,0),MATCH('[1]Macro Page'!$B$36,[1]Mids!$A$7:$XFD$7,0))</f>
        <v>0.135</v>
      </c>
      <c r="G79" s="42" t="n">
        <f aca="false">AVERAGE(F77:F81)</f>
        <v>0.135</v>
      </c>
      <c r="H79" s="26" t="e">
        <f aca="false">INDEX(ABArray,MATCH($A79,ABColumn,0),MATCH('[1]Macro Page'!$A$42,ABRow,0))+INDEX(WestBCArray,MATCH($A79,WestBCColumn,0),MATCH('[1]Macro Page'!$A$42,WestBCRow,0))+[1]Other!D75</f>
        <v>#VALUE!</v>
      </c>
      <c r="I79" s="27" t="n">
        <f aca="false">INDEX([1]Mids!$A$7:$BH$271,MATCH($A79,[1]Mids!$A$7:$A$271,0),MATCH('[1]Macro Page'!$B$39,[1]Mids!$A$7:$XFD$7,0))</f>
        <v>0.13</v>
      </c>
      <c r="J79" s="42" t="n">
        <f aca="false">AVERAGE(I77:I81)</f>
        <v>0.13</v>
      </c>
      <c r="K79" s="26" t="n">
        <f aca="false">IF(ISERROR(INDEX(WestBCArray,MATCH($A79,WestBCColumn,0),MATCH('[1]Macro Page'!$A$35,WestBCRow,0))),0,INDEX(WestBCArray,MATCH($A79,WestBCColumn,0),MATCH('[1]Macro Page'!$A$35,WestBCRow,0)))+IF(ISERROR(INDEX(ABArray,MATCH($A79,ABColumn,0),MATCH('[1]Macro Page'!$A$35,ABRow,0))),0,INDEX(ABArray,MATCH($A79,ABColumn,0),MATCH('[1]Macro Page'!$A$35,ABRow,0)))+[1]Other!E75</f>
        <v>0</v>
      </c>
      <c r="L79" s="27" t="n">
        <f aca="false">INDEX([1]Mids!$A$7:$BH$271,MATCH($A79,[1]Mids!$A$7:$A$271,0),MATCH('[1]Macro Page'!$B$35,[1]Mids!$A$7:$XFD$7,0))</f>
        <v>-0.24</v>
      </c>
      <c r="M79" s="42" t="n">
        <f aca="false">AVERAGE(L77:L81)</f>
        <v>-0.24</v>
      </c>
      <c r="N79" s="26" t="e">
        <f aca="false">INDEX(WestBCArray,MATCH($A79,WestBCColumn,0),MATCH('[1]Macro Page'!$A$24,WestBCRow,0))+INDEX(ABArray,MATCH($A79,ABColumn,0),MATCH('[1]Macro Page'!$A$24,ABRow,0))+INDEX(EDArray,MATCH($A79,EDColumn,0),MATCH('[1]Macro Page'!$A$24,EDRow,0))+[1]Other!F75+INDEX(PowerArray,MATCH($A79,POwerColumn,0),MATCH('[1]Macro Page'!$A$24,POwerRow,0))</f>
        <v>#VALUE!</v>
      </c>
      <c r="O79" s="27" t="n">
        <f aca="false">INDEX([1]Mids!$A$7:$BH$271,MATCH($A79,[1]Mids!$A$7:$A$271,0),MATCH('[1]Macro Page'!$B$25,[1]Mids!$A$7:$XFD$7,0))</f>
        <v>-0.36</v>
      </c>
      <c r="P79" s="42" t="n">
        <f aca="false">AVERAGE(O77:O81)</f>
        <v>-0.36</v>
      </c>
      <c r="Q79" s="26" t="n">
        <f aca="false">INDEX(ABArray,MATCH($A79,ABColumn,0),MATCH('[1]Macro Page'!$B$110,ABRow,0))+INDEX(EDArray,MATCH($A79,EDColumn,0),MATCH('[1]Macro Page'!$B$110,EDRow,0))</f>
        <v>0</v>
      </c>
      <c r="R79" s="26" t="n">
        <f aca="false">INDEX(ABArray,MATCH($A79,ABColumn,0),MATCH('[1]Macro Page'!$B$111,ABRow,0))+INDEX(EDArray,MATCH($A79,EDColumn,0),MATCH('[1]Macro Page'!$B$111,EDRow,0))</f>
        <v>0</v>
      </c>
      <c r="S79" s="26" t="n">
        <f aca="false">INDEX(ABArray,MATCH($A79,ABColumn,0),MATCH('[1]Macro Page'!$B$112,ABRow,0))</f>
        <v>-21.4</v>
      </c>
      <c r="T79" s="26" t="n">
        <f aca="false">INDEX(ABArray,MATCH($A79,ABColumn,0),MATCH('[1]Macro Page'!$B$113,ABRow,0))</f>
        <v>0</v>
      </c>
      <c r="U79" s="26" t="n">
        <f aca="false">INDEX(ABArray,MATCH($A79,ABColumn,0),MATCH('[1]Macro Page'!$B$114,ABRow,0))+INDEX(EDArray,MATCH($A79,EDColumn,0),MATCH('[1]Macro Page'!$B$114,EDRow,0))</f>
        <v>0</v>
      </c>
      <c r="V79" s="26" t="n">
        <f aca="false">INDEX(ABArray,MATCH($A79,ABColumn,0),MATCH('[1]Macro Page'!$B$115,ABRow,0))</f>
        <v>21.65</v>
      </c>
      <c r="W79" s="26" t="n">
        <f aca="false">INDEX(ABArray,MATCH($A79,ABColumn,0),MATCH('[1]Macro Page'!$B$116,ABRow,0))</f>
        <v>0</v>
      </c>
      <c r="X79" s="26" t="n">
        <f aca="false">INDEX(ABArray,MATCH($A79,ABColumn,0),MATCH('[1]Macro Page'!$B$117,ABRow,0))</f>
        <v>125.81</v>
      </c>
      <c r="Y79" s="26" t="n">
        <f aca="false">INDEX(ABArray,MATCH($A79,ABColumn,0),MATCH('[1]Macro Page'!$B$109,ABRow,0))</f>
        <v>11.78</v>
      </c>
      <c r="Z79" s="26" t="n">
        <f aca="false">INDEX(ABArray,MATCH($A79,ABColumn,0),MATCH('[1]Macro Page'!$A$89,ABRow,0))+INDEX(EDArray,MATCH($A79,EDColumn,0),MATCH('[1]Macro Page'!$A$24,EDRow,0))+INDEX(ABArray,MATCH($A79,ABColumn,0),MATCH('[1]Macro Page'!$B$109,ABRow,0))</f>
        <v>15.26</v>
      </c>
      <c r="AA79" s="27" t="n">
        <f aca="false">INDEX([1]Mids!$A$7:$BH$271,MATCH($A79,[1]Mids!$A$7:$A$271,0),MATCH('[1]Macro Page'!$B$32,[1]Mids!$A$7:$XFD$7,0))</f>
        <v>0.07</v>
      </c>
      <c r="AB79" s="42" t="n">
        <f aca="false">AVERAGE(AA77:AA81)</f>
        <v>0.07</v>
      </c>
      <c r="AC79" s="26" t="n">
        <f aca="false">INDEX(ABArray,MATCH($A79,ABColumn,0),MATCH('[1]Macro Page'!$A$74,ABRow,0))</f>
        <v>0</v>
      </c>
      <c r="AD79" s="27" t="n">
        <f aca="false">INDEX([1]Mids!$A$7:$BH$271,MATCH($A79,[1]Mids!$A$7:$A$271,0),MATCH('[1]Macro Page'!$B$42,[1]Mids!$A$7:$XFD$7,0))</f>
        <v>-0.005</v>
      </c>
      <c r="AE79" s="42" t="n">
        <f aca="false">AVERAGE(AD77:AD81)</f>
        <v>-0.005</v>
      </c>
      <c r="AF79" s="26" t="n">
        <f aca="false">[1]Other!H75</f>
        <v>0</v>
      </c>
      <c r="AG79" s="27" t="n">
        <f aca="false">INDEX([1]Mids!$A$7:$BH$271,MATCH($A79,[1]Mids!$A$7:$A$271,0),MATCH('[1]Macro Page'!$B$28,[1]Mids!$A$7:$XFD$7,0))</f>
        <v>0.1625</v>
      </c>
      <c r="AH79" s="42" t="n">
        <f aca="false">AVERAGE(AG77:AG81)</f>
        <v>0.1625</v>
      </c>
      <c r="AI79" s="26" t="n">
        <f aca="false">[1]Other!G75</f>
        <v>0</v>
      </c>
      <c r="AJ79" s="27" t="n">
        <f aca="false">INDEX([1]Mids!$A$7:$BH$271,MATCH($A79,[1]Mids!$A$7:$A$271,0),MATCH('[1]Macro Page'!$B$63,[1]Mids!$A$7:$XFD$7,0))</f>
        <v>1.6</v>
      </c>
      <c r="AK79" s="42" t="n">
        <f aca="false">AVERAGE(AJ77:AJ81)</f>
        <v>1.094</v>
      </c>
      <c r="AL79" s="26" t="n">
        <f aca="false">[1]Other!K75</f>
        <v>0</v>
      </c>
      <c r="AM79" s="27"/>
      <c r="AN79" s="42" t="e">
        <f aca="false">AVERAGE(AM77:AM81)</f>
        <v>#DIV/0!</v>
      </c>
      <c r="AO79" s="26" t="e">
        <f aca="false">INDEX(WestBCArray,MATCH($A79,WestBCColumn,0),MATCH('[1]Macro Page'!$B$73,WestBCRow,0))+INDEX(ABArray,MATCH($A79,ABColumn,0),MATCH('[1]Macro Page'!$B$73,ABRow,0))+[1]Other!I75</f>
        <v>#VALUE!</v>
      </c>
      <c r="AP79" s="27" t="n">
        <f aca="false">INDEX([1]Mids!$A$7:$BH$271,MATCH($A79,[1]Mids!$A$7:$A$271,0),MATCH('[1]Macro Page'!$B$27,[1]Mids!$A$7:$XFD$7,0))</f>
        <v>-0.18</v>
      </c>
      <c r="AQ79" s="42" t="n">
        <f aca="false">AVERAGE(AP77:AP81)</f>
        <v>-0.18</v>
      </c>
      <c r="AR79" s="29"/>
      <c r="AS79" s="26" t="e">
        <f aca="false">INDEX(WestBCArray,MATCH($A79,WestBCColumn,0),MATCH('[1]Macro Page'!$A$40,WestBCRow,0))+INDEX(ABArray,MATCH($A79,ABColumn,0),MATCH('[1]Macro Page'!$A$40,ABRow,0))+INDEX(EDArray,MATCH($A79,EDColumn,0),MATCH('[1]Macro Page'!$A$40,EDRow,0))+INDEX(PowerArray,MATCH($A79,POwerColumn,0),MATCH('[1]Macro Page'!$A$40,POwerRow,0))</f>
        <v>#VALUE!</v>
      </c>
      <c r="AT79" s="27" t="n">
        <f aca="false">INDEX([1]Mids!$A$7:$BH$271,MATCH($A79,[1]Mids!$A$7:$A$271,0),MATCH('[1]Macro Page'!$B$24,[1]Mids!$A$7:$XFD$7,0))</f>
        <v>3.715</v>
      </c>
      <c r="AU79" s="42" t="n">
        <f aca="false">AVERAGE(AT77:AT81)</f>
        <v>3.602</v>
      </c>
      <c r="AV79" s="30" t="n">
        <f aca="false">INDEX(ABIndexArray,MATCH($A79,ABIndexColumn,0),MATCH('[1]Macro Page'!$A$90,ABIndexRow,0))+IF(ISERROR(INDEX(WestBCIndexArray,MATCH($A79,WestBCIndexColumn,0),MATCH('[1]Macro Page'!$A$90,WestBCIndexRow,0))),0,INDEX(WestBCIndexArray,MATCH($A79,WestBCIndexColumn,0),MATCH('[1]Macro Page'!$A$90,WestBCIndexRow,0)))+IF(ISERROR(VLOOKUP($A79,'[1]Op Index'!$A$15:$B$26,2,FALSE())),0,VLOOKUP($A79,'[1]Op Index'!$A$15:$B$26,2,FALSE()))+INDEX(EDIdxArray,MATCH($A79,EDIdxColumn,0),MATCH('[1]Macro Page'!$A$90,EDIdxRow,0))</f>
        <v>-107.1</v>
      </c>
      <c r="AW79" s="30" t="n">
        <f aca="false">INDEX(ABIndexArray,MATCH($A79,ABIndexColumn,0),MATCH('[1]Macro Page'!$A$91,ABIndexRow,0))+INDEX(EDIdxArray,MATCH($A79,EDIdxColumn,0),MATCH('[1]Macro Page'!$A$91,EDIdxRow,0))</f>
        <v>35.36</v>
      </c>
      <c r="AX79" s="30" t="n">
        <f aca="false">IF(ISERROR(INDEX(WestBCIndexArray,MATCH($A79,WestBCIndexColumn,0),MATCH('[1]Macro Page'!$A$72,WestBCIndexRow,0))),0,INDEX(WestBCIndexArray,MATCH($A79,WestBCIndexColumn,0),MATCH('[1]Macro Page'!$A$72,WestBCIndexRow,0)))+INDEX(ABIndexArray,MATCH($A79,ABIndexColumn,0),MATCH('[1]Macro Page'!$A$34,ABIndexRow,0))</f>
        <v>23.28</v>
      </c>
      <c r="AY79" s="30" t="n">
        <f aca="false">IF(ISERROR(INDEX(WestBCIndexArray,MATCH($A79,WestBCIndexColumn,0),MATCH('[1]Macro Page'!$A$81,WestBCIndexRow,0))),0,INDEX(WestBCIndexArray,MATCH($A79,WestBCIndexColumn,0),MATCH('[1]Macro Page'!$A$81,WestBCIndexRow,0)))</f>
        <v>0</v>
      </c>
      <c r="BA79" s="31"/>
      <c r="BB79" s="32" t="n">
        <v>39448</v>
      </c>
      <c r="BC79" s="30" t="n">
        <f aca="false">INDEX(ABArray,MATCH($A79,ABColumn,0),MATCH('[1]Macro Page'!$A$48,ABRow,0))</f>
        <v>-114.98</v>
      </c>
      <c r="BD79" s="30" t="n">
        <f aca="false">INDEX(ABArray,MATCH($A79,ABColumn,0),MATCH('[1]Macro Page'!$A$49,ABRow,0))</f>
        <v>0.32</v>
      </c>
      <c r="BE79" s="30" t="n">
        <f aca="false">INDEX(ABArray,MATCH($A79,ABColumn,0),MATCH('[1]Macro Page'!$A$51,ABRow,0))</f>
        <v>-61.99</v>
      </c>
      <c r="BF79" s="30" t="n">
        <f aca="false">SUM(BC79:BE79)</f>
        <v>-176.65</v>
      </c>
      <c r="BG79" s="29"/>
      <c r="BH79" s="30" t="n">
        <f aca="false">INDEX(ABArray,MATCH($A79,ABColumn,0),MATCH('[1]Macro Page'!$A$47,ABRow,0))</f>
        <v>-116.83</v>
      </c>
      <c r="BI79" s="30" t="e">
        <f aca="false">INDEX(ABArray,MATCH($A79,ABColumn,0),MATCH('[1]Macro Page'!$A$56,ABRow,0))</f>
        <v>#N/A</v>
      </c>
      <c r="BJ79" s="30" t="n">
        <f aca="false">INDEX(ABArray,MATCH($A79,ABColumn,0),MATCH('[1]Macro Page'!$A$58,ABRow,0))</f>
        <v>-25.48</v>
      </c>
      <c r="BK79" s="30" t="n">
        <f aca="false">INDEX(ABArray,MATCH($A79,ABColumn,0),MATCH('[1]Macro Page'!$A$59,ABRow,0))</f>
        <v>-3.49</v>
      </c>
      <c r="BL79" s="30" t="n">
        <f aca="false">INDEX(ABArray,MATCH($A79,ABColumn,0),MATCH('[1]Macro Page'!$A$55,ABRow,0))</f>
        <v>0</v>
      </c>
      <c r="BM79" s="30" t="n">
        <f aca="false">INDEX(ABArray,MATCH($A79,ABColumn,0),MATCH('[1]Macro Page'!$A$53,ABRow,0))</f>
        <v>-24.63</v>
      </c>
    </row>
    <row r="80" customFormat="false" ht="12.75" hidden="false" customHeight="false" outlineLevel="0" collapsed="false">
      <c r="A80" s="48" t="n">
        <v>39479</v>
      </c>
      <c r="B80" s="26" t="e">
        <f aca="false">INDEX(WestBCArray,MATCH($A80,WestBCColumn,0),MATCH('[1]Macro Page'!$A$34,WestBCRow,0))+INDEX(ABArray,MATCH($A80,ABColumn,0),MATCH('[1]Macro Page'!$A$34,ABRow,0))+[1]Other!B76</f>
        <v>#VALUE!</v>
      </c>
      <c r="C80" s="27" t="n">
        <f aca="false">INDEX([1]Mids!$A$7:$BH$271,MATCH($A80,[1]Mids!$A$7:$A$271,0),MATCH('[1]Macro Page'!$B$37,[1]Mids!$A$7:$XFD$7,0))</f>
        <v>0.248</v>
      </c>
      <c r="D80" s="28"/>
      <c r="E80" s="26" t="e">
        <f aca="false">INDEX(WestBCArray,MATCH($A80,WestBCColumn,0),MATCH('[1]Macro Page'!$A$88,WestBCRow,0))+INDEX(ABArray,MATCH($A80,ABColumn,0),MATCH('[1]Macro Page'!$A$88,ABRow,0))+[1]Other!C76</f>
        <v>#VALUE!</v>
      </c>
      <c r="F80" s="27" t="n">
        <f aca="false">INDEX([1]Mids!$A$7:$BH$271,MATCH($A80,[1]Mids!$A$7:$A$271,0),MATCH('[1]Macro Page'!$B$36,[1]Mids!$A$7:$XFD$7,0))</f>
        <v>0.135</v>
      </c>
      <c r="G80" s="28"/>
      <c r="H80" s="26" t="e">
        <f aca="false">INDEX(ABArray,MATCH($A80,ABColumn,0),MATCH('[1]Macro Page'!$A$42,ABRow,0))+INDEX(WestBCArray,MATCH($A80,WestBCColumn,0),MATCH('[1]Macro Page'!$A$42,WestBCRow,0))+[1]Other!D76</f>
        <v>#VALUE!</v>
      </c>
      <c r="I80" s="27" t="n">
        <f aca="false">INDEX([1]Mids!$A$7:$BH$271,MATCH($A80,[1]Mids!$A$7:$A$271,0),MATCH('[1]Macro Page'!$B$39,[1]Mids!$A$7:$XFD$7,0))</f>
        <v>0.13</v>
      </c>
      <c r="J80" s="28"/>
      <c r="K80" s="26" t="n">
        <f aca="false">IF(ISERROR(INDEX(WestBCArray,MATCH($A80,WestBCColumn,0),MATCH('[1]Macro Page'!$A$35,WestBCRow,0))),0,INDEX(WestBCArray,MATCH($A80,WestBCColumn,0),MATCH('[1]Macro Page'!$A$35,WestBCRow,0)))+IF(ISERROR(INDEX(ABArray,MATCH($A80,ABColumn,0),MATCH('[1]Macro Page'!$A$35,ABRow,0))),0,INDEX(ABArray,MATCH($A80,ABColumn,0),MATCH('[1]Macro Page'!$A$35,ABRow,0)))+[1]Other!E76</f>
        <v>0</v>
      </c>
      <c r="L80" s="27" t="n">
        <f aca="false">INDEX([1]Mids!$A$7:$BH$271,MATCH($A80,[1]Mids!$A$7:$A$271,0),MATCH('[1]Macro Page'!$B$35,[1]Mids!$A$7:$XFD$7,0))</f>
        <v>-0.24</v>
      </c>
      <c r="M80" s="28"/>
      <c r="N80" s="26" t="e">
        <f aca="false">INDEX(WestBCArray,MATCH($A80,WestBCColumn,0),MATCH('[1]Macro Page'!$A$24,WestBCRow,0))+INDEX(ABArray,MATCH($A80,ABColumn,0),MATCH('[1]Macro Page'!$A$24,ABRow,0))+INDEX(EDArray,MATCH($A80,EDColumn,0),MATCH('[1]Macro Page'!$A$24,EDRow,0))+[1]Other!F76+INDEX(PowerArray,MATCH($A80,POwerColumn,0),MATCH('[1]Macro Page'!$A$24,POwerRow,0))</f>
        <v>#VALUE!</v>
      </c>
      <c r="O80" s="27" t="n">
        <f aca="false">INDEX([1]Mids!$A$7:$BH$271,MATCH($A80,[1]Mids!$A$7:$A$271,0),MATCH('[1]Macro Page'!$B$25,[1]Mids!$A$7:$XFD$7,0))</f>
        <v>-0.36</v>
      </c>
      <c r="P80" s="28"/>
      <c r="Q80" s="26" t="n">
        <f aca="false">INDEX(ABArray,MATCH($A80,ABColumn,0),MATCH('[1]Macro Page'!$B$110,ABRow,0))+INDEX(EDArray,MATCH($A80,EDColumn,0),MATCH('[1]Macro Page'!$B$110,EDRow,0))</f>
        <v>0</v>
      </c>
      <c r="R80" s="26" t="n">
        <f aca="false">INDEX(ABArray,MATCH($A80,ABColumn,0),MATCH('[1]Macro Page'!$B$111,ABRow,0))+INDEX(EDArray,MATCH($A80,EDColumn,0),MATCH('[1]Macro Page'!$B$111,EDRow,0))</f>
        <v>0</v>
      </c>
      <c r="S80" s="26" t="n">
        <f aca="false">INDEX(ABArray,MATCH($A80,ABColumn,0),MATCH('[1]Macro Page'!$B$112,ABRow,0))</f>
        <v>-19.91</v>
      </c>
      <c r="T80" s="26" t="n">
        <f aca="false">INDEX(ABArray,MATCH($A80,ABColumn,0),MATCH('[1]Macro Page'!$B$113,ABRow,0))</f>
        <v>0</v>
      </c>
      <c r="U80" s="26" t="n">
        <f aca="false">INDEX(ABArray,MATCH($A80,ABColumn,0),MATCH('[1]Macro Page'!$B$114,ABRow,0))+INDEX(EDArray,MATCH($A80,EDColumn,0),MATCH('[1]Macro Page'!$B$114,EDRow,0))</f>
        <v>0</v>
      </c>
      <c r="V80" s="26" t="n">
        <f aca="false">INDEX(ABArray,MATCH($A80,ABColumn,0),MATCH('[1]Macro Page'!$B$115,ABRow,0))</f>
        <v>20.15</v>
      </c>
      <c r="W80" s="26" t="n">
        <f aca="false">INDEX(ABArray,MATCH($A80,ABColumn,0),MATCH('[1]Macro Page'!$B$116,ABRow,0))</f>
        <v>0</v>
      </c>
      <c r="X80" s="26" t="n">
        <f aca="false">INDEX(ABArray,MATCH($A80,ABColumn,0),MATCH('[1]Macro Page'!$B$117,ABRow,0))</f>
        <v>117.1</v>
      </c>
      <c r="Y80" s="26" t="n">
        <f aca="false">INDEX(ABArray,MATCH($A80,ABColumn,0),MATCH('[1]Macro Page'!$B$109,ABRow,0))</f>
        <v>10.97</v>
      </c>
      <c r="Z80" s="26" t="n">
        <f aca="false">INDEX(ABArray,MATCH($A80,ABColumn,0),MATCH('[1]Macro Page'!$A$89,ABRow,0))+INDEX(EDArray,MATCH($A80,EDColumn,0),MATCH('[1]Macro Page'!$A$24,EDRow,0))+INDEX(ABArray,MATCH($A80,ABColumn,0),MATCH('[1]Macro Page'!$B$109,ABRow,0))</f>
        <v>14.21</v>
      </c>
      <c r="AA80" s="27" t="n">
        <f aca="false">INDEX([1]Mids!$A$7:$BH$271,MATCH($A80,[1]Mids!$A$7:$A$271,0),MATCH('[1]Macro Page'!$B$32,[1]Mids!$A$7:$XFD$7,0))</f>
        <v>0.07</v>
      </c>
      <c r="AB80" s="28"/>
      <c r="AC80" s="26" t="n">
        <f aca="false">INDEX(ABArray,MATCH($A80,ABColumn,0),MATCH('[1]Macro Page'!$A$74,ABRow,0))</f>
        <v>0</v>
      </c>
      <c r="AD80" s="27" t="n">
        <f aca="false">INDEX([1]Mids!$A$7:$BH$271,MATCH($A80,[1]Mids!$A$7:$A$271,0),MATCH('[1]Macro Page'!$B$42,[1]Mids!$A$7:$XFD$7,0))</f>
        <v>-0.005</v>
      </c>
      <c r="AE80" s="28"/>
      <c r="AF80" s="26" t="n">
        <f aca="false">[1]Other!H76</f>
        <v>0</v>
      </c>
      <c r="AG80" s="27" t="n">
        <f aca="false">INDEX([1]Mids!$A$7:$BH$271,MATCH($A80,[1]Mids!$A$7:$A$271,0),MATCH('[1]Macro Page'!$B$28,[1]Mids!$A$7:$XFD$7,0))</f>
        <v>0.1625</v>
      </c>
      <c r="AH80" s="28"/>
      <c r="AI80" s="26" t="n">
        <f aca="false">[1]Other!G76</f>
        <v>0</v>
      </c>
      <c r="AJ80" s="27" t="n">
        <f aca="false">INDEX([1]Mids!$A$7:$BH$271,MATCH($A80,[1]Mids!$A$7:$A$271,0),MATCH('[1]Macro Page'!$B$63,[1]Mids!$A$7:$XFD$7,0))</f>
        <v>1.6</v>
      </c>
      <c r="AK80" s="28"/>
      <c r="AL80" s="26" t="n">
        <f aca="false">[1]Other!K76</f>
        <v>0</v>
      </c>
      <c r="AM80" s="27"/>
      <c r="AN80" s="28"/>
      <c r="AO80" s="26" t="e">
        <f aca="false">INDEX(WestBCArray,MATCH($A80,WestBCColumn,0),MATCH('[1]Macro Page'!$B$73,WestBCRow,0))+INDEX(ABArray,MATCH($A80,ABColumn,0),MATCH('[1]Macro Page'!$B$73,ABRow,0))+[1]Other!I76</f>
        <v>#VALUE!</v>
      </c>
      <c r="AP80" s="27" t="n">
        <f aca="false">INDEX([1]Mids!$A$7:$BH$271,MATCH($A80,[1]Mids!$A$7:$A$271,0),MATCH('[1]Macro Page'!$B$27,[1]Mids!$A$7:$XFD$7,0))</f>
        <v>-0.180000000000001</v>
      </c>
      <c r="AQ80" s="28"/>
      <c r="AR80" s="29"/>
      <c r="AS80" s="26" t="e">
        <f aca="false">INDEX(WestBCArray,MATCH($A80,WestBCColumn,0),MATCH('[1]Macro Page'!$A$40,WestBCRow,0))+INDEX(ABArray,MATCH($A80,ABColumn,0),MATCH('[1]Macro Page'!$A$40,ABRow,0))+INDEX(EDArray,MATCH($A80,EDColumn,0),MATCH('[1]Macro Page'!$A$40,EDRow,0))+INDEX(PowerArray,MATCH($A80,POwerColumn,0),MATCH('[1]Macro Page'!$A$40,POwerRow,0))</f>
        <v>#VALUE!</v>
      </c>
      <c r="AT80" s="27" t="n">
        <f aca="false">INDEX([1]Mids!$A$7:$BH$271,MATCH($A80,[1]Mids!$A$7:$A$271,0),MATCH('[1]Macro Page'!$B$24,[1]Mids!$A$7:$XFD$7,0))</f>
        <v>3.605</v>
      </c>
      <c r="AU80" s="28"/>
      <c r="AV80" s="30" t="n">
        <f aca="false">INDEX(ABIndexArray,MATCH($A80,ABIndexColumn,0),MATCH('[1]Macro Page'!$A$90,ABIndexRow,0))+IF(ISERROR(INDEX(WestBCIndexArray,MATCH($A80,WestBCIndexColumn,0),MATCH('[1]Macro Page'!$A$90,WestBCIndexRow,0))),0,INDEX(WestBCIndexArray,MATCH($A80,WestBCIndexColumn,0),MATCH('[1]Macro Page'!$A$90,WestBCIndexRow,0)))+IF(ISERROR(VLOOKUP($A80,'[1]Op Index'!$A$15:$B$26,2,FALSE())),0,VLOOKUP($A80,'[1]Op Index'!$A$15:$B$26,2,FALSE()))+INDEX(EDIdxArray,MATCH($A80,EDIdxColumn,0),MATCH('[1]Macro Page'!$A$90,EDIdxRow,0))</f>
        <v>-99.68</v>
      </c>
      <c r="AW80" s="30" t="n">
        <f aca="false">INDEX(ABIndexArray,MATCH($A80,ABIndexColumn,0),MATCH('[1]Macro Page'!$A$91,ABIndexRow,0))+INDEX(EDIdxArray,MATCH($A80,EDIdxColumn,0),MATCH('[1]Macro Page'!$A$91,EDIdxRow,0))</f>
        <v>32.91</v>
      </c>
      <c r="AX80" s="30" t="n">
        <f aca="false">IF(ISERROR(INDEX(WestBCIndexArray,MATCH($A80,WestBCIndexColumn,0),MATCH('[1]Macro Page'!$A$72,WestBCIndexRow,0))),0,INDEX(WestBCIndexArray,MATCH($A80,WestBCIndexColumn,0),MATCH('[1]Macro Page'!$A$72,WestBCIndexRow,0)))+INDEX(ABIndexArray,MATCH($A80,ABIndexColumn,0),MATCH('[1]Macro Page'!$A$34,ABIndexRow,0))</f>
        <v>21.67</v>
      </c>
      <c r="AY80" s="30" t="n">
        <f aca="false">IF(ISERROR(INDEX(WestBCIndexArray,MATCH($A80,WestBCIndexColumn,0),MATCH('[1]Macro Page'!$A$81,WestBCIndexRow,0))),0,INDEX(WestBCIndexArray,MATCH($A80,WestBCIndexColumn,0),MATCH('[1]Macro Page'!$A$81,WestBCIndexRow,0)))</f>
        <v>0</v>
      </c>
      <c r="BA80" s="31"/>
      <c r="BB80" s="32" t="n">
        <v>39479</v>
      </c>
      <c r="BC80" s="30" t="n">
        <f aca="false">INDEX(ABArray,MATCH($A80,ABColumn,0),MATCH('[1]Macro Page'!$A$48,ABRow,0))</f>
        <v>-107.02</v>
      </c>
      <c r="BD80" s="30" t="n">
        <f aca="false">INDEX(ABArray,MATCH($A80,ABColumn,0),MATCH('[1]Macro Page'!$A$49,ABRow,0))</f>
        <v>0.3</v>
      </c>
      <c r="BE80" s="30" t="n">
        <f aca="false">INDEX(ABArray,MATCH($A80,ABColumn,0),MATCH('[1]Macro Page'!$A$51,ABRow,0))</f>
        <v>-57.7</v>
      </c>
      <c r="BF80" s="30" t="n">
        <f aca="false">SUM(BC80:BE80)</f>
        <v>-164.42</v>
      </c>
      <c r="BG80" s="29"/>
      <c r="BH80" s="30" t="n">
        <f aca="false">INDEX(ABArray,MATCH($A80,ABColumn,0),MATCH('[1]Macro Page'!$A$47,ABRow,0))</f>
        <v>-108.73</v>
      </c>
      <c r="BI80" s="30" t="e">
        <f aca="false">INDEX(ABArray,MATCH($A80,ABColumn,0),MATCH('[1]Macro Page'!$A$56,ABRow,0))</f>
        <v>#N/A</v>
      </c>
      <c r="BJ80" s="30" t="n">
        <f aca="false">INDEX(ABArray,MATCH($A80,ABColumn,0),MATCH('[1]Macro Page'!$A$58,ABRow,0))</f>
        <v>-23.71</v>
      </c>
      <c r="BK80" s="30" t="n">
        <f aca="false">INDEX(ABArray,MATCH($A80,ABColumn,0),MATCH('[1]Macro Page'!$A$59,ABRow,0))</f>
        <v>-3.25</v>
      </c>
      <c r="BL80" s="30" t="n">
        <f aca="false">INDEX(ABArray,MATCH($A80,ABColumn,0),MATCH('[1]Macro Page'!$A$55,ABRow,0))</f>
        <v>0</v>
      </c>
      <c r="BM80" s="30" t="n">
        <f aca="false">INDEX(ABArray,MATCH($A80,ABColumn,0),MATCH('[1]Macro Page'!$A$53,ABRow,0))</f>
        <v>-22.93</v>
      </c>
    </row>
    <row r="81" customFormat="false" ht="12.75" hidden="false" customHeight="false" outlineLevel="0" collapsed="false">
      <c r="A81" s="49" t="n">
        <v>39508</v>
      </c>
      <c r="B81" s="26" t="e">
        <f aca="false">INDEX(WestBCArray,MATCH($A81,WestBCColumn,0),MATCH('[1]Macro Page'!$A$34,WestBCRow,0))+INDEX(ABArray,MATCH($A81,ABColumn,0),MATCH('[1]Macro Page'!$A$34,ABRow,0))+[1]Other!B77</f>
        <v>#VALUE!</v>
      </c>
      <c r="C81" s="27" t="n">
        <f aca="false">INDEX([1]Mids!$A$7:$BH$271,MATCH($A81,[1]Mids!$A$7:$A$271,0),MATCH('[1]Macro Page'!$B$37,[1]Mids!$A$7:$XFD$7,0))</f>
        <v>0.068</v>
      </c>
      <c r="D81" s="28"/>
      <c r="E81" s="26" t="e">
        <f aca="false">INDEX(WestBCArray,MATCH($A81,WestBCColumn,0),MATCH('[1]Macro Page'!$A$88,WestBCRow,0))+INDEX(ABArray,MATCH($A81,ABColumn,0),MATCH('[1]Macro Page'!$A$88,ABRow,0))+[1]Other!C77</f>
        <v>#VALUE!</v>
      </c>
      <c r="F81" s="27" t="n">
        <f aca="false">INDEX([1]Mids!$A$7:$BH$271,MATCH($A81,[1]Mids!$A$7:$A$271,0),MATCH('[1]Macro Page'!$B$36,[1]Mids!$A$7:$XFD$7,0))</f>
        <v>0.135</v>
      </c>
      <c r="G81" s="28"/>
      <c r="H81" s="26" t="e">
        <f aca="false">INDEX(ABArray,MATCH($A81,ABColumn,0),MATCH('[1]Macro Page'!$A$42,ABRow,0))+INDEX(WestBCArray,MATCH($A81,WestBCColumn,0),MATCH('[1]Macro Page'!$A$42,WestBCRow,0))+[1]Other!D77</f>
        <v>#VALUE!</v>
      </c>
      <c r="I81" s="27" t="n">
        <f aca="false">INDEX([1]Mids!$A$7:$BH$271,MATCH($A81,[1]Mids!$A$7:$A$271,0),MATCH('[1]Macro Page'!$B$39,[1]Mids!$A$7:$XFD$7,0))</f>
        <v>0.13</v>
      </c>
      <c r="J81" s="28"/>
      <c r="K81" s="26" t="n">
        <f aca="false">IF(ISERROR(INDEX(WestBCArray,MATCH($A81,WestBCColumn,0),MATCH('[1]Macro Page'!$A$35,WestBCRow,0))),0,INDEX(WestBCArray,MATCH($A81,WestBCColumn,0),MATCH('[1]Macro Page'!$A$35,WestBCRow,0)))+IF(ISERROR(INDEX(ABArray,MATCH($A81,ABColumn,0),MATCH('[1]Macro Page'!$A$35,ABRow,0))),0,INDEX(ABArray,MATCH($A81,ABColumn,0),MATCH('[1]Macro Page'!$A$35,ABRow,0)))+[1]Other!E77</f>
        <v>0</v>
      </c>
      <c r="L81" s="27" t="n">
        <f aca="false">INDEX([1]Mids!$A$7:$BH$271,MATCH($A81,[1]Mids!$A$7:$A$271,0),MATCH('[1]Macro Page'!$B$35,[1]Mids!$A$7:$XFD$7,0))</f>
        <v>-0.24</v>
      </c>
      <c r="M81" s="28"/>
      <c r="N81" s="26" t="e">
        <f aca="false">INDEX(WestBCArray,MATCH($A81,WestBCColumn,0),MATCH('[1]Macro Page'!$A$24,WestBCRow,0))+INDEX(ABArray,MATCH($A81,ABColumn,0),MATCH('[1]Macro Page'!$A$24,ABRow,0))+INDEX(EDArray,MATCH($A81,EDColumn,0),MATCH('[1]Macro Page'!$A$24,EDRow,0))+[1]Other!F77+INDEX(PowerArray,MATCH($A81,POwerColumn,0),MATCH('[1]Macro Page'!$A$24,POwerRow,0))</f>
        <v>#VALUE!</v>
      </c>
      <c r="O81" s="27" t="n">
        <f aca="false">INDEX([1]Mids!$A$7:$BH$271,MATCH($A81,[1]Mids!$A$7:$A$271,0),MATCH('[1]Macro Page'!$B$25,[1]Mids!$A$7:$XFD$7,0))</f>
        <v>-0.36</v>
      </c>
      <c r="P81" s="28"/>
      <c r="Q81" s="26" t="n">
        <f aca="false">INDEX(ABArray,MATCH($A81,ABColumn,0),MATCH('[1]Macro Page'!$B$110,ABRow,0))+INDEX(EDArray,MATCH($A81,EDColumn,0),MATCH('[1]Macro Page'!$B$110,EDRow,0))</f>
        <v>0</v>
      </c>
      <c r="R81" s="26" t="n">
        <f aca="false">INDEX(ABArray,MATCH($A81,ABColumn,0),MATCH('[1]Macro Page'!$B$111,ABRow,0))+INDEX(EDArray,MATCH($A81,EDColumn,0),MATCH('[1]Macro Page'!$B$111,EDRow,0))</f>
        <v>0</v>
      </c>
      <c r="S81" s="26" t="n">
        <f aca="false">INDEX(ABArray,MATCH($A81,ABColumn,0),MATCH('[1]Macro Page'!$B$112,ABRow,0))</f>
        <v>-21.19</v>
      </c>
      <c r="T81" s="26" t="n">
        <f aca="false">INDEX(ABArray,MATCH($A81,ABColumn,0),MATCH('[1]Macro Page'!$B$113,ABRow,0))</f>
        <v>0</v>
      </c>
      <c r="U81" s="26" t="n">
        <f aca="false">INDEX(ABArray,MATCH($A81,ABColumn,0),MATCH('[1]Macro Page'!$B$114,ABRow,0))+INDEX(EDArray,MATCH($A81,EDColumn,0),MATCH('[1]Macro Page'!$B$114,EDRow,0))</f>
        <v>0</v>
      </c>
      <c r="V81" s="26" t="n">
        <f aca="false">INDEX(ABArray,MATCH($A81,ABColumn,0),MATCH('[1]Macro Page'!$B$115,ABRow,0))</f>
        <v>21.44</v>
      </c>
      <c r="W81" s="26" t="n">
        <f aca="false">INDEX(ABArray,MATCH($A81,ABColumn,0),MATCH('[1]Macro Page'!$B$116,ABRow,0))</f>
        <v>0</v>
      </c>
      <c r="X81" s="26" t="n">
        <f aca="false">INDEX(ABArray,MATCH($A81,ABColumn,0),MATCH('[1]Macro Page'!$B$117,ABRow,0))</f>
        <v>124.57</v>
      </c>
      <c r="Y81" s="26" t="n">
        <f aca="false">INDEX(ABArray,MATCH($A81,ABColumn,0),MATCH('[1]Macro Page'!$B$109,ABRow,0))</f>
        <v>11.67</v>
      </c>
      <c r="Z81" s="26" t="n">
        <f aca="false">INDEX(ABArray,MATCH($A81,ABColumn,0),MATCH('[1]Macro Page'!$A$89,ABRow,0))+INDEX(EDArray,MATCH($A81,EDColumn,0),MATCH('[1]Macro Page'!$A$24,EDRow,0))+INDEX(ABArray,MATCH($A81,ABColumn,0),MATCH('[1]Macro Page'!$B$109,ABRow,0))</f>
        <v>15.12</v>
      </c>
      <c r="AA81" s="27" t="n">
        <f aca="false">INDEX([1]Mids!$A$7:$BH$271,MATCH($A81,[1]Mids!$A$7:$A$271,0),MATCH('[1]Macro Page'!$B$32,[1]Mids!$A$7:$XFD$7,0))</f>
        <v>0.07</v>
      </c>
      <c r="AB81" s="28"/>
      <c r="AC81" s="26" t="n">
        <f aca="false">INDEX(ABArray,MATCH($A81,ABColumn,0),MATCH('[1]Macro Page'!$A$74,ABRow,0))</f>
        <v>0</v>
      </c>
      <c r="AD81" s="27" t="n">
        <f aca="false">INDEX([1]Mids!$A$7:$BH$271,MATCH($A81,[1]Mids!$A$7:$A$271,0),MATCH('[1]Macro Page'!$B$42,[1]Mids!$A$7:$XFD$7,0))</f>
        <v>-0.005</v>
      </c>
      <c r="AE81" s="28"/>
      <c r="AF81" s="26" t="n">
        <f aca="false">[1]Other!H77</f>
        <v>0</v>
      </c>
      <c r="AG81" s="27" t="n">
        <f aca="false">INDEX([1]Mids!$A$7:$BH$271,MATCH($A81,[1]Mids!$A$7:$A$271,0),MATCH('[1]Macro Page'!$B$28,[1]Mids!$A$7:$XFD$7,0))</f>
        <v>0.1625</v>
      </c>
      <c r="AH81" s="28"/>
      <c r="AI81" s="26" t="n">
        <f aca="false">[1]Other!G77</f>
        <v>0</v>
      </c>
      <c r="AJ81" s="27" t="n">
        <f aca="false">INDEX([1]Mids!$A$7:$BH$271,MATCH($A81,[1]Mids!$A$7:$A$271,0),MATCH('[1]Macro Page'!$B$63,[1]Mids!$A$7:$XFD$7,0))</f>
        <v>0.64</v>
      </c>
      <c r="AK81" s="28"/>
      <c r="AL81" s="26" t="n">
        <f aca="false">[1]Other!K77</f>
        <v>0</v>
      </c>
      <c r="AM81" s="27"/>
      <c r="AN81" s="28"/>
      <c r="AO81" s="26" t="e">
        <f aca="false">INDEX(WestBCArray,MATCH($A81,WestBCColumn,0),MATCH('[1]Macro Page'!$B$73,WestBCRow,0))+INDEX(ABArray,MATCH($A81,ABColumn,0),MATCH('[1]Macro Page'!$B$73,ABRow,0))+[1]Other!I77</f>
        <v>#VALUE!</v>
      </c>
      <c r="AP81" s="27" t="n">
        <f aca="false">INDEX([1]Mids!$A$7:$BH$271,MATCH($A81,[1]Mids!$A$7:$A$271,0),MATCH('[1]Macro Page'!$B$27,[1]Mids!$A$7:$XFD$7,0))</f>
        <v>-0.18</v>
      </c>
      <c r="AQ81" s="28"/>
      <c r="AR81" s="29"/>
      <c r="AS81" s="26" t="e">
        <f aca="false">INDEX(WestBCArray,MATCH($A81,WestBCColumn,0),MATCH('[1]Macro Page'!$A$40,WestBCRow,0))+INDEX(ABArray,MATCH($A81,ABColumn,0),MATCH('[1]Macro Page'!$A$40,ABRow,0))+INDEX(EDArray,MATCH($A81,EDColumn,0),MATCH('[1]Macro Page'!$A$40,EDRow,0))+INDEX(PowerArray,MATCH($A81,POwerColumn,0),MATCH('[1]Macro Page'!$A$40,POwerRow,0))</f>
        <v>#VALUE!</v>
      </c>
      <c r="AT81" s="27" t="n">
        <f aca="false">INDEX([1]Mids!$A$7:$BH$271,MATCH($A81,[1]Mids!$A$7:$A$271,0),MATCH('[1]Macro Page'!$B$24,[1]Mids!$A$7:$XFD$7,0))</f>
        <v>3.505</v>
      </c>
      <c r="AU81" s="28"/>
      <c r="AV81" s="34" t="n">
        <f aca="false">INDEX(ABIndexArray,MATCH($A81,ABIndexColumn,0),MATCH('[1]Macro Page'!$A$90,ABIndexRow,0))+IF(ISERROR(INDEX(WestBCIndexArray,MATCH($A81,WestBCIndexColumn,0),MATCH('[1]Macro Page'!$A$90,WestBCIndexRow,0))),0,INDEX(WestBCIndexArray,MATCH($A81,WestBCIndexColumn,0),MATCH('[1]Macro Page'!$A$90,WestBCIndexRow,0)))+IF(ISERROR(VLOOKUP($A81,'[1]Op Index'!$A$15:$B$26,2,FALSE())),0,VLOOKUP($A81,'[1]Op Index'!$A$15:$B$26,2,FALSE()))+INDEX(EDIdxArray,MATCH($A81,EDIdxColumn,0),MATCH('[1]Macro Page'!$A$90,EDIdxRow,0))</f>
        <v>-106.05</v>
      </c>
      <c r="AW81" s="34" t="n">
        <f aca="false">INDEX(ABIndexArray,MATCH($A81,ABIndexColumn,0),MATCH('[1]Macro Page'!$A$91,ABIndexRow,0))+INDEX(EDIdxArray,MATCH($A81,EDIdxColumn,0),MATCH('[1]Macro Page'!$A$91,EDIdxRow,0))</f>
        <v>35.01</v>
      </c>
      <c r="AX81" s="34" t="n">
        <f aca="false">IF(ISERROR(INDEX(WestBCIndexArray,MATCH($A81,WestBCIndexColumn,0),MATCH('[1]Macro Page'!$A$72,WestBCIndexRow,0))),0,INDEX(WestBCIndexArray,MATCH($A81,WestBCIndexColumn,0),MATCH('[1]Macro Page'!$A$72,WestBCIndexRow,0)))+INDEX(ABIndexArray,MATCH($A81,ABIndexColumn,0),MATCH('[1]Macro Page'!$A$34,ABIndexRow,0))</f>
        <v>23.05</v>
      </c>
      <c r="AY81" s="34" t="n">
        <f aca="false">IF(ISERROR(INDEX(WestBCIndexArray,MATCH($A81,WestBCIndexColumn,0),MATCH('[1]Macro Page'!$A$81,WestBCIndexRow,0))),0,INDEX(WestBCIndexArray,MATCH($A81,WestBCIndexColumn,0),MATCH('[1]Macro Page'!$A$81,WestBCIndexRow,0)))</f>
        <v>0</v>
      </c>
      <c r="BA81" s="31"/>
      <c r="BB81" s="35" t="n">
        <v>39508</v>
      </c>
      <c r="BC81" s="34" t="n">
        <f aca="false">INDEX(ABArray,MATCH($A81,ABColumn,0),MATCH('[1]Macro Page'!$A$48,ABRow,0))</f>
        <v>-113.85</v>
      </c>
      <c r="BD81" s="34" t="n">
        <f aca="false">INDEX(ABArray,MATCH($A81,ABColumn,0),MATCH('[1]Macro Page'!$A$49,ABRow,0))</f>
        <v>0.32</v>
      </c>
      <c r="BE81" s="34" t="n">
        <f aca="false">INDEX(ABArray,MATCH($A81,ABColumn,0),MATCH('[1]Macro Page'!$A$51,ABRow,0))</f>
        <v>-61.38</v>
      </c>
      <c r="BF81" s="34" t="n">
        <f aca="false">SUM(BC81:BE81)</f>
        <v>-174.91</v>
      </c>
      <c r="BG81" s="29"/>
      <c r="BH81" s="34" t="n">
        <f aca="false">INDEX(ABArray,MATCH($A81,ABColumn,0),MATCH('[1]Macro Page'!$A$47,ABRow,0))</f>
        <v>-115.67</v>
      </c>
      <c r="BI81" s="34" t="e">
        <f aca="false">INDEX(ABArray,MATCH($A81,ABColumn,0),MATCH('[1]Macro Page'!$A$56,ABRow,0))</f>
        <v>#N/A</v>
      </c>
      <c r="BJ81" s="34" t="n">
        <f aca="false">INDEX(ABArray,MATCH($A81,ABColumn,0),MATCH('[1]Macro Page'!$A$58,ABRow,0))</f>
        <v>-25.23</v>
      </c>
      <c r="BK81" s="34" t="n">
        <f aca="false">INDEX(ABArray,MATCH($A81,ABColumn,0),MATCH('[1]Macro Page'!$A$59,ABRow,0))</f>
        <v>-3.46</v>
      </c>
      <c r="BL81" s="34" t="n">
        <f aca="false">INDEX(ABArray,MATCH($A81,ABColumn,0),MATCH('[1]Macro Page'!$A$55,ABRow,0))</f>
        <v>0</v>
      </c>
      <c r="BM81" s="34" t="n">
        <f aca="false">INDEX(ABArray,MATCH($A81,ABColumn,0),MATCH('[1]Macro Page'!$A$53,ABRow,0))</f>
        <v>-24.39</v>
      </c>
    </row>
    <row r="82" customFormat="false" ht="12.75" hidden="false" customHeight="false" outlineLevel="0" collapsed="false">
      <c r="A82" s="46" t="n">
        <v>39539</v>
      </c>
      <c r="B82" s="37" t="e">
        <f aca="false">INDEX(WestBCArray,MATCH($A82,WestBCColumn,0),MATCH('[1]Macro Page'!$A$34,WestBCRow,0))+INDEX(ABArray,MATCH($A82,ABColumn,0),MATCH('[1]Macro Page'!$A$34,ABRow,0))+[1]Other!B78</f>
        <v>#VALUE!</v>
      </c>
      <c r="C82" s="38" t="n">
        <f aca="false">INDEX([1]Mids!$A$7:$BH$271,MATCH($A82,[1]Mids!$A$7:$A$271,0),MATCH('[1]Macro Page'!$B$37,[1]Mids!$A$7:$XFD$7,0))</f>
        <v>-0.25</v>
      </c>
      <c r="D82" s="39"/>
      <c r="E82" s="37" t="e">
        <f aca="false">INDEX(WestBCArray,MATCH($A82,WestBCColumn,0),MATCH('[1]Macro Page'!$A$88,WestBCRow,0))+INDEX(ABArray,MATCH($A82,ABColumn,0),MATCH('[1]Macro Page'!$A$88,ABRow,0))+[1]Other!C78</f>
        <v>#VALUE!</v>
      </c>
      <c r="F82" s="38" t="n">
        <f aca="false">INDEX([1]Mids!$A$7:$BH$271,MATCH($A82,[1]Mids!$A$7:$A$271,0),MATCH('[1]Macro Page'!$B$36,[1]Mids!$A$7:$XFD$7,0))</f>
        <v>0.05</v>
      </c>
      <c r="G82" s="39"/>
      <c r="H82" s="37" t="e">
        <f aca="false">INDEX(ABArray,MATCH($A82,ABColumn,0),MATCH('[1]Macro Page'!$A$42,ABRow,0))+INDEX(WestBCArray,MATCH($A82,WestBCColumn,0),MATCH('[1]Macro Page'!$A$42,WestBCRow,0))+[1]Other!D78</f>
        <v>#VALUE!</v>
      </c>
      <c r="I82" s="38" t="n">
        <f aca="false">INDEX([1]Mids!$A$7:$BH$271,MATCH($A82,[1]Mids!$A$7:$A$271,0),MATCH('[1]Macro Page'!$B$39,[1]Mids!$A$7:$XFD$7,0))</f>
        <v>0.14</v>
      </c>
      <c r="J82" s="39"/>
      <c r="K82" s="37" t="n">
        <f aca="false">IF(ISERROR(INDEX(WestBCArray,MATCH($A82,WestBCColumn,0),MATCH('[1]Macro Page'!$A$35,WestBCRow,0))),0,INDEX(WestBCArray,MATCH($A82,WestBCColumn,0),MATCH('[1]Macro Page'!$A$35,WestBCRow,0)))+IF(ISERROR(INDEX(ABArray,MATCH($A82,ABColumn,0),MATCH('[1]Macro Page'!$A$35,ABRow,0))),0,INDEX(ABArray,MATCH($A82,ABColumn,0),MATCH('[1]Macro Page'!$A$35,ABRow,0)))+[1]Other!E78</f>
        <v>0</v>
      </c>
      <c r="L82" s="38" t="n">
        <f aca="false">INDEX([1]Mids!$A$7:$BH$271,MATCH($A82,[1]Mids!$A$7:$A$271,0),MATCH('[1]Macro Page'!$B$35,[1]Mids!$A$7:$XFD$7,0))</f>
        <v>-0.32</v>
      </c>
      <c r="M82" s="39"/>
      <c r="N82" s="37" t="e">
        <f aca="false">INDEX(WestBCArray,MATCH($A82,WestBCColumn,0),MATCH('[1]Macro Page'!$A$24,WestBCRow,0))+INDEX(ABArray,MATCH($A82,ABColumn,0),MATCH('[1]Macro Page'!$A$24,ABRow,0))+INDEX(EDArray,MATCH($A82,EDColumn,0),MATCH('[1]Macro Page'!$A$24,EDRow,0))+[1]Other!F78+INDEX(PowerArray,MATCH($A82,POwerColumn,0),MATCH('[1]Macro Page'!$A$24,POwerRow,0))</f>
        <v>#VALUE!</v>
      </c>
      <c r="O82" s="38" t="n">
        <f aca="false">INDEX([1]Mids!$A$7:$BH$271,MATCH($A82,[1]Mids!$A$7:$A$271,0),MATCH('[1]Macro Page'!$B$25,[1]Mids!$A$7:$XFD$7,0))</f>
        <v>-0.405</v>
      </c>
      <c r="P82" s="39"/>
      <c r="Q82" s="37" t="n">
        <f aca="false">INDEX(ABArray,MATCH($A82,ABColumn,0),MATCH('[1]Macro Page'!$B$110,ABRow,0))+INDEX(EDArray,MATCH($A82,EDColumn,0),MATCH('[1]Macro Page'!$B$110,EDRow,0))</f>
        <v>0</v>
      </c>
      <c r="R82" s="37" t="n">
        <f aca="false">INDEX(ABArray,MATCH($A82,ABColumn,0),MATCH('[1]Macro Page'!$B$111,ABRow,0))+INDEX(EDArray,MATCH($A82,EDColumn,0),MATCH('[1]Macro Page'!$B$111,EDRow,0))</f>
        <v>0</v>
      </c>
      <c r="S82" s="37" t="n">
        <f aca="false">INDEX(ABArray,MATCH($A82,ABColumn,0),MATCH('[1]Macro Page'!$B$112,ABRow,0))</f>
        <v>-20.4</v>
      </c>
      <c r="T82" s="37" t="n">
        <f aca="false">INDEX(ABArray,MATCH($A82,ABColumn,0),MATCH('[1]Macro Page'!$B$113,ABRow,0))</f>
        <v>0</v>
      </c>
      <c r="U82" s="37" t="n">
        <f aca="false">INDEX(ABArray,MATCH($A82,ABColumn,0),MATCH('[1]Macro Page'!$B$114,ABRow,0))+INDEX(EDArray,MATCH($A82,EDColumn,0),MATCH('[1]Macro Page'!$B$114,EDRow,0))</f>
        <v>0</v>
      </c>
      <c r="V82" s="37" t="n">
        <f aca="false">INDEX(ABArray,MATCH($A82,ABColumn,0),MATCH('[1]Macro Page'!$B$115,ABRow,0))</f>
        <v>20.64</v>
      </c>
      <c r="W82" s="37" t="n">
        <f aca="false">INDEX(ABArray,MATCH($A82,ABColumn,0),MATCH('[1]Macro Page'!$B$116,ABRow,0))</f>
        <v>0</v>
      </c>
      <c r="X82" s="37" t="n">
        <f aca="false">INDEX(ABArray,MATCH($A82,ABColumn,0),MATCH('[1]Macro Page'!$B$117,ABRow,0))</f>
        <v>119.93</v>
      </c>
      <c r="Y82" s="37" t="n">
        <f aca="false">INDEX(ABArray,MATCH($A82,ABColumn,0),MATCH('[1]Macro Page'!$B$109,ABRow,0))</f>
        <v>11.23</v>
      </c>
      <c r="Z82" s="37" t="n">
        <f aca="false">INDEX(ABArray,MATCH($A82,ABColumn,0),MATCH('[1]Macro Page'!$A$89,ABRow,0))+INDEX(EDArray,MATCH($A82,EDColumn,0),MATCH('[1]Macro Page'!$A$24,EDRow,0))+INDEX(ABArray,MATCH($A82,ABColumn,0),MATCH('[1]Macro Page'!$B$109,ABRow,0))</f>
        <v>14.55</v>
      </c>
      <c r="AA82" s="38" t="n">
        <f aca="false">INDEX([1]Mids!$A$7:$BH$271,MATCH($A82,[1]Mids!$A$7:$A$271,0),MATCH('[1]Macro Page'!$B$32,[1]Mids!$A$7:$XFD$7,0))</f>
        <v>0.07</v>
      </c>
      <c r="AB82" s="39"/>
      <c r="AC82" s="37" t="n">
        <f aca="false">INDEX(ABArray,MATCH($A82,ABColumn,0),MATCH('[1]Macro Page'!$A$74,ABRow,0))</f>
        <v>0</v>
      </c>
      <c r="AD82" s="38" t="n">
        <f aca="false">INDEX([1]Mids!$A$7:$BH$271,MATCH($A82,[1]Mids!$A$7:$A$271,0),MATCH('[1]Macro Page'!$B$42,[1]Mids!$A$7:$XFD$7,0))</f>
        <v>-0.1025</v>
      </c>
      <c r="AE82" s="39"/>
      <c r="AF82" s="37" t="n">
        <f aca="false">[1]Other!H78</f>
        <v>0</v>
      </c>
      <c r="AG82" s="38" t="n">
        <f aca="false">INDEX([1]Mids!$A$7:$BH$271,MATCH($A82,[1]Mids!$A$7:$A$271,0),MATCH('[1]Macro Page'!$B$28,[1]Mids!$A$7:$XFD$7,0))</f>
        <v>0.1425</v>
      </c>
      <c r="AH82" s="39"/>
      <c r="AI82" s="37" t="n">
        <f aca="false">[1]Other!G78</f>
        <v>0</v>
      </c>
      <c r="AJ82" s="38" t="n">
        <f aca="false">INDEX([1]Mids!$A$7:$BH$271,MATCH($A82,[1]Mids!$A$7:$A$271,0),MATCH('[1]Macro Page'!$B$63,[1]Mids!$A$7:$XFD$7,0))</f>
        <v>0.3225</v>
      </c>
      <c r="AK82" s="39"/>
      <c r="AL82" s="37" t="n">
        <f aca="false">[1]Other!K78</f>
        <v>0</v>
      </c>
      <c r="AM82" s="38"/>
      <c r="AN82" s="39"/>
      <c r="AO82" s="37" t="e">
        <f aca="false">INDEX(WestBCArray,MATCH($A82,WestBCColumn,0),MATCH('[1]Macro Page'!$B$73,WestBCRow,0))+INDEX(ABArray,MATCH($A82,ABColumn,0),MATCH('[1]Macro Page'!$B$73,ABRow,0))+[1]Other!I78</f>
        <v>#VALUE!</v>
      </c>
      <c r="AP82" s="38" t="n">
        <f aca="false">INDEX([1]Mids!$A$7:$BH$271,MATCH($A82,[1]Mids!$A$7:$A$271,0),MATCH('[1]Macro Page'!$B$27,[1]Mids!$A$7:$XFD$7,0))</f>
        <v>-0.338010505080311</v>
      </c>
      <c r="AQ82" s="39"/>
      <c r="AR82" s="29"/>
      <c r="AS82" s="37" t="e">
        <f aca="false">INDEX(WestBCArray,MATCH($A82,WestBCColumn,0),MATCH('[1]Macro Page'!$A$40,WestBCRow,0))+INDEX(ABArray,MATCH($A82,ABColumn,0),MATCH('[1]Macro Page'!$A$40,ABRow,0))+INDEX(EDArray,MATCH($A82,EDColumn,0),MATCH('[1]Macro Page'!$A$40,EDRow,0))+INDEX(PowerArray,MATCH($A82,POwerColumn,0),MATCH('[1]Macro Page'!$A$40,POwerRow,0))</f>
        <v>#VALUE!</v>
      </c>
      <c r="AT82" s="38" t="n">
        <f aca="false">INDEX([1]Mids!$A$7:$BH$271,MATCH($A82,[1]Mids!$A$7:$A$271,0),MATCH('[1]Macro Page'!$B$24,[1]Mids!$A$7:$XFD$7,0))</f>
        <v>3.335</v>
      </c>
      <c r="AU82" s="39"/>
      <c r="AV82" s="40" t="n">
        <f aca="false">INDEX(ABIndexArray,MATCH($A82,ABIndexColumn,0),MATCH('[1]Macro Page'!$A$90,ABIndexRow,0))+IF(ISERROR(INDEX(WestBCIndexArray,MATCH($A82,WestBCIndexColumn,0),MATCH('[1]Macro Page'!$A$90,WestBCIndexRow,0))),0,INDEX(WestBCIndexArray,MATCH($A82,WestBCIndexColumn,0),MATCH('[1]Macro Page'!$A$90,WestBCIndexRow,0)))+IF(ISERROR(VLOOKUP($A82,'[1]Op Index'!$A$15:$B$26,2,FALSE())),0,VLOOKUP($A82,'[1]Op Index'!$A$15:$B$26,2,FALSE()))+INDEX(EDIdxArray,MATCH($A82,EDIdxColumn,0),MATCH('[1]Macro Page'!$A$90,EDIdxRow,0))</f>
        <v>-102.1</v>
      </c>
      <c r="AW82" s="40" t="n">
        <f aca="false">INDEX(ABIndexArray,MATCH($A82,ABIndexColumn,0),MATCH('[1]Macro Page'!$A$91,ABIndexRow,0))+INDEX(EDIdxArray,MATCH($A82,EDIdxColumn,0),MATCH('[1]Macro Page'!$A$91,EDIdxRow,0))</f>
        <v>33.71</v>
      </c>
      <c r="AX82" s="40" t="n">
        <f aca="false">IF(ISERROR(INDEX(WestBCIndexArray,MATCH($A82,WestBCIndexColumn,0),MATCH('[1]Macro Page'!$A$72,WestBCIndexRow,0))),0,INDEX(WestBCIndexArray,MATCH($A82,WestBCIndexColumn,0),MATCH('[1]Macro Page'!$A$72,WestBCIndexRow,0)))+INDEX(ABIndexArray,MATCH($A82,ABIndexColumn,0),MATCH('[1]Macro Page'!$A$34,ABIndexRow,0))</f>
        <v>0</v>
      </c>
      <c r="AY82" s="40" t="n">
        <f aca="false">IF(ISERROR(INDEX(WestBCIndexArray,MATCH($A82,WestBCIndexColumn,0),MATCH('[1]Macro Page'!$A$81,WestBCIndexRow,0))),0,INDEX(WestBCIndexArray,MATCH($A82,WestBCIndexColumn,0),MATCH('[1]Macro Page'!$A$81,WestBCIndexRow,0)))</f>
        <v>0</v>
      </c>
      <c r="BA82" s="31"/>
      <c r="BB82" s="41" t="n">
        <v>39539</v>
      </c>
      <c r="BC82" s="40" t="n">
        <f aca="false">INDEX(ABArray,MATCH($A82,ABColumn,0),MATCH('[1]Macro Page'!$A$48,ABRow,0))</f>
        <v>-109.61</v>
      </c>
      <c r="BD82" s="40" t="n">
        <f aca="false">INDEX(ABArray,MATCH($A82,ABColumn,0),MATCH('[1]Macro Page'!$A$49,ABRow,0))</f>
        <v>0.31</v>
      </c>
      <c r="BE82" s="40" t="n">
        <f aca="false">INDEX(ABArray,MATCH($A82,ABColumn,0),MATCH('[1]Macro Page'!$A$51,ABRow,0))</f>
        <v>-59.09</v>
      </c>
      <c r="BF82" s="40" t="n">
        <f aca="false">SUM(BC82:BE82)</f>
        <v>-168.39</v>
      </c>
      <c r="BG82" s="29"/>
      <c r="BH82" s="40" t="n">
        <f aca="false">INDEX(ABArray,MATCH($A82,ABColumn,0),MATCH('[1]Macro Page'!$A$47,ABRow,0))</f>
        <v>-111.36</v>
      </c>
      <c r="BI82" s="40" t="e">
        <f aca="false">INDEX(ABArray,MATCH($A82,ABColumn,0),MATCH('[1]Macro Page'!$A$56,ABRow,0))</f>
        <v>#N/A</v>
      </c>
      <c r="BJ82" s="40" t="n">
        <f aca="false">INDEX(ABArray,MATCH($A82,ABColumn,0),MATCH('[1]Macro Page'!$A$58,ABRow,0))</f>
        <v>-24.29</v>
      </c>
      <c r="BK82" s="40" t="n">
        <f aca="false">INDEX(ABArray,MATCH($A82,ABColumn,0),MATCH('[1]Macro Page'!$A$59,ABRow,0))</f>
        <v>-3.33</v>
      </c>
      <c r="BL82" s="40" t="n">
        <f aca="false">INDEX(ABArray,MATCH($A82,ABColumn,0),MATCH('[1]Macro Page'!$A$55,ABRow,0))</f>
        <v>0</v>
      </c>
      <c r="BM82" s="40" t="n">
        <f aca="false">INDEX(ABArray,MATCH($A82,ABColumn,0),MATCH('[1]Macro Page'!$A$53,ABRow,0))</f>
        <v>-23.48</v>
      </c>
    </row>
    <row r="83" customFormat="false" ht="12.75" hidden="false" customHeight="false" outlineLevel="0" collapsed="false">
      <c r="A83" s="48" t="n">
        <v>39569</v>
      </c>
      <c r="B83" s="26" t="e">
        <f aca="false">INDEX(WestBCArray,MATCH($A83,WestBCColumn,0),MATCH('[1]Macro Page'!$A$34,WestBCRow,0))+INDEX(ABArray,MATCH($A83,ABColumn,0),MATCH('[1]Macro Page'!$A$34,ABRow,0))+[1]Other!B79</f>
        <v>#VALUE!</v>
      </c>
      <c r="C83" s="27" t="n">
        <f aca="false">INDEX([1]Mids!$A$7:$BH$271,MATCH($A83,[1]Mids!$A$7:$A$271,0),MATCH('[1]Macro Page'!$B$37,[1]Mids!$A$7:$XFD$7,0))</f>
        <v>-0.25</v>
      </c>
      <c r="D83" s="28"/>
      <c r="E83" s="26" t="e">
        <f aca="false">INDEX(WestBCArray,MATCH($A83,WestBCColumn,0),MATCH('[1]Macro Page'!$A$88,WestBCRow,0))+INDEX(ABArray,MATCH($A83,ABColumn,0),MATCH('[1]Macro Page'!$A$88,ABRow,0))+[1]Other!C79</f>
        <v>#VALUE!</v>
      </c>
      <c r="F83" s="27" t="n">
        <f aca="false">INDEX([1]Mids!$A$7:$BH$271,MATCH($A83,[1]Mids!$A$7:$A$271,0),MATCH('[1]Macro Page'!$B$36,[1]Mids!$A$7:$XFD$7,0))</f>
        <v>0.05</v>
      </c>
      <c r="G83" s="28"/>
      <c r="H83" s="26" t="e">
        <f aca="false">INDEX(ABArray,MATCH($A83,ABColumn,0),MATCH('[1]Macro Page'!$A$42,ABRow,0))+INDEX(WestBCArray,MATCH($A83,WestBCColumn,0),MATCH('[1]Macro Page'!$A$42,WestBCRow,0))+[1]Other!D79</f>
        <v>#VALUE!</v>
      </c>
      <c r="I83" s="27" t="n">
        <f aca="false">INDEX([1]Mids!$A$7:$BH$271,MATCH($A83,[1]Mids!$A$7:$A$271,0),MATCH('[1]Macro Page'!$B$39,[1]Mids!$A$7:$XFD$7,0))</f>
        <v>0.14</v>
      </c>
      <c r="J83" s="28"/>
      <c r="K83" s="26" t="n">
        <f aca="false">IF(ISERROR(INDEX(WestBCArray,MATCH($A83,WestBCColumn,0),MATCH('[1]Macro Page'!$A$35,WestBCRow,0))),0,INDEX(WestBCArray,MATCH($A83,WestBCColumn,0),MATCH('[1]Macro Page'!$A$35,WestBCRow,0)))+IF(ISERROR(INDEX(ABArray,MATCH($A83,ABColumn,0),MATCH('[1]Macro Page'!$A$35,ABRow,0))),0,INDEX(ABArray,MATCH($A83,ABColumn,0),MATCH('[1]Macro Page'!$A$35,ABRow,0)))+[1]Other!E79</f>
        <v>0</v>
      </c>
      <c r="L83" s="27" t="n">
        <f aca="false">INDEX([1]Mids!$A$7:$BH$271,MATCH($A83,[1]Mids!$A$7:$A$271,0),MATCH('[1]Macro Page'!$B$35,[1]Mids!$A$7:$XFD$7,0))</f>
        <v>-0.32</v>
      </c>
      <c r="M83" s="28"/>
      <c r="N83" s="26" t="e">
        <f aca="false">INDEX(WestBCArray,MATCH($A83,WestBCColumn,0),MATCH('[1]Macro Page'!$A$24,WestBCRow,0))+INDEX(ABArray,MATCH($A83,ABColumn,0),MATCH('[1]Macro Page'!$A$24,ABRow,0))+INDEX(EDArray,MATCH($A83,EDColumn,0),MATCH('[1]Macro Page'!$A$24,EDRow,0))+[1]Other!F79+INDEX(PowerArray,MATCH($A83,POwerColumn,0),MATCH('[1]Macro Page'!$A$24,POwerRow,0))</f>
        <v>#VALUE!</v>
      </c>
      <c r="O83" s="27" t="n">
        <f aca="false">INDEX([1]Mids!$A$7:$BH$271,MATCH($A83,[1]Mids!$A$7:$A$271,0),MATCH('[1]Macro Page'!$B$25,[1]Mids!$A$7:$XFD$7,0))</f>
        <v>-0.405</v>
      </c>
      <c r="P83" s="28"/>
      <c r="Q83" s="26" t="n">
        <f aca="false">INDEX(ABArray,MATCH($A83,ABColumn,0),MATCH('[1]Macro Page'!$B$110,ABRow,0))+INDEX(EDArray,MATCH($A83,EDColumn,0),MATCH('[1]Macro Page'!$B$110,EDRow,0))</f>
        <v>0</v>
      </c>
      <c r="R83" s="26" t="n">
        <f aca="false">INDEX(ABArray,MATCH($A83,ABColumn,0),MATCH('[1]Macro Page'!$B$111,ABRow,0))+INDEX(EDArray,MATCH($A83,EDColumn,0),MATCH('[1]Macro Page'!$B$111,EDRow,0))</f>
        <v>0</v>
      </c>
      <c r="S83" s="26" t="n">
        <f aca="false">INDEX(ABArray,MATCH($A83,ABColumn,0),MATCH('[1]Macro Page'!$B$112,ABRow,0))</f>
        <v>-20.97</v>
      </c>
      <c r="T83" s="26" t="n">
        <f aca="false">INDEX(ABArray,MATCH($A83,ABColumn,0),MATCH('[1]Macro Page'!$B$113,ABRow,0))</f>
        <v>0</v>
      </c>
      <c r="U83" s="26" t="n">
        <f aca="false">INDEX(ABArray,MATCH($A83,ABColumn,0),MATCH('[1]Macro Page'!$B$114,ABRow,0))+INDEX(EDArray,MATCH($A83,EDColumn,0),MATCH('[1]Macro Page'!$B$114,EDRow,0))</f>
        <v>0</v>
      </c>
      <c r="V83" s="26" t="n">
        <f aca="false">INDEX(ABArray,MATCH($A83,ABColumn,0),MATCH('[1]Macro Page'!$B$115,ABRow,0))</f>
        <v>21.22</v>
      </c>
      <c r="W83" s="26" t="n">
        <f aca="false">INDEX(ABArray,MATCH($A83,ABColumn,0),MATCH('[1]Macro Page'!$B$116,ABRow,0))</f>
        <v>0</v>
      </c>
      <c r="X83" s="26" t="n">
        <f aca="false">INDEX(ABArray,MATCH($A83,ABColumn,0),MATCH('[1]Macro Page'!$B$117,ABRow,0))</f>
        <v>123.31</v>
      </c>
      <c r="Y83" s="26" t="n">
        <f aca="false">INDEX(ABArray,MATCH($A83,ABColumn,0),MATCH('[1]Macro Page'!$B$109,ABRow,0))</f>
        <v>11.55</v>
      </c>
      <c r="Z83" s="26" t="n">
        <f aca="false">INDEX(ABArray,MATCH($A83,ABColumn,0),MATCH('[1]Macro Page'!$A$89,ABRow,0))+INDEX(EDArray,MATCH($A83,EDColumn,0),MATCH('[1]Macro Page'!$A$24,EDRow,0))+INDEX(ABArray,MATCH($A83,ABColumn,0),MATCH('[1]Macro Page'!$B$109,ABRow,0))</f>
        <v>14.96</v>
      </c>
      <c r="AA83" s="27" t="n">
        <f aca="false">INDEX([1]Mids!$A$7:$BH$271,MATCH($A83,[1]Mids!$A$7:$A$271,0),MATCH('[1]Macro Page'!$B$32,[1]Mids!$A$7:$XFD$7,0))</f>
        <v>0.07</v>
      </c>
      <c r="AB83" s="28"/>
      <c r="AC83" s="26" t="n">
        <f aca="false">INDEX(ABArray,MATCH($A83,ABColumn,0),MATCH('[1]Macro Page'!$A$74,ABRow,0))</f>
        <v>0</v>
      </c>
      <c r="AD83" s="27" t="n">
        <f aca="false">INDEX([1]Mids!$A$7:$BH$271,MATCH($A83,[1]Mids!$A$7:$A$271,0),MATCH('[1]Macro Page'!$B$42,[1]Mids!$A$7:$XFD$7,0))</f>
        <v>-0.1025</v>
      </c>
      <c r="AE83" s="28"/>
      <c r="AF83" s="26" t="n">
        <f aca="false">[1]Other!H79</f>
        <v>0</v>
      </c>
      <c r="AG83" s="27" t="n">
        <f aca="false">INDEX([1]Mids!$A$7:$BH$271,MATCH($A83,[1]Mids!$A$7:$A$271,0),MATCH('[1]Macro Page'!$B$28,[1]Mids!$A$7:$XFD$7,0))</f>
        <v>0.1425</v>
      </c>
      <c r="AH83" s="28"/>
      <c r="AI83" s="26" t="n">
        <f aca="false">[1]Other!G79</f>
        <v>0</v>
      </c>
      <c r="AJ83" s="27" t="n">
        <f aca="false">INDEX([1]Mids!$A$7:$BH$271,MATCH($A83,[1]Mids!$A$7:$A$271,0),MATCH('[1]Macro Page'!$B$63,[1]Mids!$A$7:$XFD$7,0))</f>
        <v>0.3225</v>
      </c>
      <c r="AK83" s="28"/>
      <c r="AL83" s="26" t="n">
        <f aca="false">[1]Other!K79</f>
        <v>0</v>
      </c>
      <c r="AM83" s="27"/>
      <c r="AN83" s="28"/>
      <c r="AO83" s="26" t="e">
        <f aca="false">INDEX(WestBCArray,MATCH($A83,WestBCColumn,0),MATCH('[1]Macro Page'!$B$73,WestBCRow,0))+INDEX(ABArray,MATCH($A83,ABColumn,0),MATCH('[1]Macro Page'!$B$73,ABRow,0))+[1]Other!I79</f>
        <v>#VALUE!</v>
      </c>
      <c r="AP83" s="27" t="n">
        <f aca="false">INDEX([1]Mids!$A$7:$BH$271,MATCH($A83,[1]Mids!$A$7:$A$271,0),MATCH('[1]Macro Page'!$B$27,[1]Mids!$A$7:$XFD$7,0))</f>
        <v>-0.337995045877857</v>
      </c>
      <c r="AQ83" s="28"/>
      <c r="AR83" s="29"/>
      <c r="AS83" s="26" t="e">
        <f aca="false">INDEX(WestBCArray,MATCH($A83,WestBCColumn,0),MATCH('[1]Macro Page'!$A$40,WestBCRow,0))+INDEX(ABArray,MATCH($A83,ABColumn,0),MATCH('[1]Macro Page'!$A$40,ABRow,0))+INDEX(EDArray,MATCH($A83,EDColumn,0),MATCH('[1]Macro Page'!$A$40,EDRow,0))+INDEX(PowerArray,MATCH($A83,POwerColumn,0),MATCH('[1]Macro Page'!$A$40,POwerRow,0))</f>
        <v>#VALUE!</v>
      </c>
      <c r="AT83" s="27" t="n">
        <f aca="false">INDEX([1]Mids!$A$7:$BH$271,MATCH($A83,[1]Mids!$A$7:$A$271,0),MATCH('[1]Macro Page'!$B$24,[1]Mids!$A$7:$XFD$7,0))</f>
        <v>3.346</v>
      </c>
      <c r="AU83" s="28"/>
      <c r="AV83" s="30" t="n">
        <f aca="false">INDEX(ABIndexArray,MATCH($A83,ABIndexColumn,0),MATCH('[1]Macro Page'!$A$90,ABIndexRow,0))+IF(ISERROR(INDEX(WestBCIndexArray,MATCH($A83,WestBCIndexColumn,0),MATCH('[1]Macro Page'!$A$90,WestBCIndexRow,0))),0,INDEX(WestBCIndexArray,MATCH($A83,WestBCIndexColumn,0),MATCH('[1]Macro Page'!$A$90,WestBCIndexRow,0)))+IF(ISERROR(VLOOKUP($A83,'[1]Op Index'!$A$15:$B$26,2,FALSE())),0,VLOOKUP($A83,'[1]Op Index'!$A$15:$B$26,2,FALSE()))+INDEX(EDIdxArray,MATCH($A83,EDIdxColumn,0),MATCH('[1]Macro Page'!$A$90,EDIdxRow,0))</f>
        <v>-104.97</v>
      </c>
      <c r="AW83" s="30" t="n">
        <f aca="false">INDEX(ABIndexArray,MATCH($A83,ABIndexColumn,0),MATCH('[1]Macro Page'!$A$91,ABIndexRow,0))+INDEX(EDIdxArray,MATCH($A83,EDIdxColumn,0),MATCH('[1]Macro Page'!$A$91,EDIdxRow,0))</f>
        <v>34.65</v>
      </c>
      <c r="AX83" s="30" t="n">
        <f aca="false">IF(ISERROR(INDEX(WestBCIndexArray,MATCH($A83,WestBCIndexColumn,0),MATCH('[1]Macro Page'!$A$72,WestBCIndexRow,0))),0,INDEX(WestBCIndexArray,MATCH($A83,WestBCIndexColumn,0),MATCH('[1]Macro Page'!$A$72,WestBCIndexRow,0)))+INDEX(ABIndexArray,MATCH($A83,ABIndexColumn,0),MATCH('[1]Macro Page'!$A$34,ABIndexRow,0))</f>
        <v>0</v>
      </c>
      <c r="AY83" s="30" t="n">
        <f aca="false">IF(ISERROR(INDEX(WestBCIndexArray,MATCH($A83,WestBCIndexColumn,0),MATCH('[1]Macro Page'!$A$81,WestBCIndexRow,0))),0,INDEX(WestBCIndexArray,MATCH($A83,WestBCIndexColumn,0),MATCH('[1]Macro Page'!$A$81,WestBCIndexRow,0)))</f>
        <v>0</v>
      </c>
      <c r="BA83" s="31"/>
      <c r="BB83" s="32" t="n">
        <v>39569</v>
      </c>
      <c r="BC83" s="30" t="n">
        <f aca="false">INDEX(ABArray,MATCH($A83,ABColumn,0),MATCH('[1]Macro Page'!$A$48,ABRow,0))</f>
        <v>-112.69</v>
      </c>
      <c r="BD83" s="30" t="n">
        <f aca="false">INDEX(ABArray,MATCH($A83,ABColumn,0),MATCH('[1]Macro Page'!$A$49,ABRow,0))</f>
        <v>0.31</v>
      </c>
      <c r="BE83" s="30" t="n">
        <f aca="false">INDEX(ABArray,MATCH($A83,ABColumn,0),MATCH('[1]Macro Page'!$A$51,ABRow,0))</f>
        <v>-60.76</v>
      </c>
      <c r="BF83" s="30" t="n">
        <f aca="false">SUM(BC83:BE83)</f>
        <v>-173.14</v>
      </c>
      <c r="BG83" s="29"/>
      <c r="BH83" s="30" t="n">
        <f aca="false">INDEX(ABArray,MATCH($A83,ABColumn,0),MATCH('[1]Macro Page'!$A$47,ABRow,0))</f>
        <v>-114.5</v>
      </c>
      <c r="BI83" s="30" t="e">
        <f aca="false">INDEX(ABArray,MATCH($A83,ABColumn,0),MATCH('[1]Macro Page'!$A$56,ABRow,0))</f>
        <v>#N/A</v>
      </c>
      <c r="BJ83" s="30" t="n">
        <f aca="false">INDEX(ABArray,MATCH($A83,ABColumn,0),MATCH('[1]Macro Page'!$A$58,ABRow,0))</f>
        <v>-24.97</v>
      </c>
      <c r="BK83" s="30" t="n">
        <f aca="false">INDEX(ABArray,MATCH($A83,ABColumn,0),MATCH('[1]Macro Page'!$A$59,ABRow,0))</f>
        <v>-3.42</v>
      </c>
      <c r="BL83" s="30" t="n">
        <f aca="false">INDEX(ABArray,MATCH($A83,ABColumn,0),MATCH('[1]Macro Page'!$A$55,ABRow,0))</f>
        <v>0</v>
      </c>
      <c r="BM83" s="30" t="n">
        <f aca="false">INDEX(ABArray,MATCH($A83,ABColumn,0),MATCH('[1]Macro Page'!$A$53,ABRow,0))</f>
        <v>-24.14</v>
      </c>
    </row>
    <row r="84" customFormat="false" ht="12.75" hidden="false" customHeight="false" outlineLevel="0" collapsed="false">
      <c r="A84" s="48" t="n">
        <v>39600</v>
      </c>
      <c r="B84" s="26" t="e">
        <f aca="false">INDEX(WestBCArray,MATCH($A84,WestBCColumn,0),MATCH('[1]Macro Page'!$A$34,WestBCRow,0))+INDEX(ABArray,MATCH($A84,ABColumn,0),MATCH('[1]Macro Page'!$A$34,ABRow,0))+[1]Other!B80</f>
        <v>#VALUE!</v>
      </c>
      <c r="C84" s="27" t="n">
        <f aca="false">INDEX([1]Mids!$A$7:$BH$271,MATCH($A84,[1]Mids!$A$7:$A$271,0),MATCH('[1]Macro Page'!$B$37,[1]Mids!$A$7:$XFD$7,0))</f>
        <v>-0.25</v>
      </c>
      <c r="D84" s="28"/>
      <c r="E84" s="26" t="e">
        <f aca="false">INDEX(WestBCArray,MATCH($A84,WestBCColumn,0),MATCH('[1]Macro Page'!$A$88,WestBCRow,0))+INDEX(ABArray,MATCH($A84,ABColumn,0),MATCH('[1]Macro Page'!$A$88,ABRow,0))+[1]Other!C80</f>
        <v>#VALUE!</v>
      </c>
      <c r="F84" s="27" t="n">
        <f aca="false">INDEX([1]Mids!$A$7:$BH$271,MATCH($A84,[1]Mids!$A$7:$A$271,0),MATCH('[1]Macro Page'!$B$36,[1]Mids!$A$7:$XFD$7,0))</f>
        <v>0.05</v>
      </c>
      <c r="G84" s="28"/>
      <c r="H84" s="26" t="e">
        <f aca="false">INDEX(ABArray,MATCH($A84,ABColumn,0),MATCH('[1]Macro Page'!$A$42,ABRow,0))+INDEX(WestBCArray,MATCH($A84,WestBCColumn,0),MATCH('[1]Macro Page'!$A$42,WestBCRow,0))+[1]Other!D80</f>
        <v>#VALUE!</v>
      </c>
      <c r="I84" s="27" t="n">
        <f aca="false">INDEX([1]Mids!$A$7:$BH$271,MATCH($A84,[1]Mids!$A$7:$A$271,0),MATCH('[1]Macro Page'!$B$39,[1]Mids!$A$7:$XFD$7,0))</f>
        <v>0.14</v>
      </c>
      <c r="J84" s="28"/>
      <c r="K84" s="26" t="n">
        <f aca="false">IF(ISERROR(INDEX(WestBCArray,MATCH($A84,WestBCColumn,0),MATCH('[1]Macro Page'!$A$35,WestBCRow,0))),0,INDEX(WestBCArray,MATCH($A84,WestBCColumn,0),MATCH('[1]Macro Page'!$A$35,WestBCRow,0)))+IF(ISERROR(INDEX(ABArray,MATCH($A84,ABColumn,0),MATCH('[1]Macro Page'!$A$35,ABRow,0))),0,INDEX(ABArray,MATCH($A84,ABColumn,0),MATCH('[1]Macro Page'!$A$35,ABRow,0)))+[1]Other!E80</f>
        <v>0</v>
      </c>
      <c r="L84" s="27" t="n">
        <f aca="false">INDEX([1]Mids!$A$7:$BH$271,MATCH($A84,[1]Mids!$A$7:$A$271,0),MATCH('[1]Macro Page'!$B$35,[1]Mids!$A$7:$XFD$7,0))</f>
        <v>-0.32</v>
      </c>
      <c r="M84" s="28"/>
      <c r="N84" s="26" t="e">
        <f aca="false">INDEX(WestBCArray,MATCH($A84,WestBCColumn,0),MATCH('[1]Macro Page'!$A$24,WestBCRow,0))+INDEX(ABArray,MATCH($A84,ABColumn,0),MATCH('[1]Macro Page'!$A$24,ABRow,0))+INDEX(EDArray,MATCH($A84,EDColumn,0),MATCH('[1]Macro Page'!$A$24,EDRow,0))+[1]Other!F80+INDEX(PowerArray,MATCH($A84,POwerColumn,0),MATCH('[1]Macro Page'!$A$24,POwerRow,0))</f>
        <v>#VALUE!</v>
      </c>
      <c r="O84" s="27" t="n">
        <f aca="false">INDEX([1]Mids!$A$7:$BH$271,MATCH($A84,[1]Mids!$A$7:$A$271,0),MATCH('[1]Macro Page'!$B$25,[1]Mids!$A$7:$XFD$7,0))</f>
        <v>-0.405</v>
      </c>
      <c r="P84" s="28"/>
      <c r="Q84" s="26" t="n">
        <f aca="false">INDEX(ABArray,MATCH($A84,ABColumn,0),MATCH('[1]Macro Page'!$B$110,ABRow,0))+INDEX(EDArray,MATCH($A84,EDColumn,0),MATCH('[1]Macro Page'!$B$110,EDRow,0))</f>
        <v>0</v>
      </c>
      <c r="R84" s="26" t="n">
        <f aca="false">INDEX(ABArray,MATCH($A84,ABColumn,0),MATCH('[1]Macro Page'!$B$111,ABRow,0))+INDEX(EDArray,MATCH($A84,EDColumn,0),MATCH('[1]Macro Page'!$B$111,EDRow,0))</f>
        <v>0</v>
      </c>
      <c r="S84" s="26" t="n">
        <f aca="false">INDEX(ABArray,MATCH($A84,ABColumn,0),MATCH('[1]Macro Page'!$B$112,ABRow,0))</f>
        <v>-20.19</v>
      </c>
      <c r="T84" s="26" t="n">
        <f aca="false">INDEX(ABArray,MATCH($A84,ABColumn,0),MATCH('[1]Macro Page'!$B$113,ABRow,0))</f>
        <v>0</v>
      </c>
      <c r="U84" s="26" t="n">
        <f aca="false">INDEX(ABArray,MATCH($A84,ABColumn,0),MATCH('[1]Macro Page'!$B$114,ABRow,0))+INDEX(EDArray,MATCH($A84,EDColumn,0),MATCH('[1]Macro Page'!$B$114,EDRow,0))</f>
        <v>0</v>
      </c>
      <c r="V84" s="26" t="n">
        <f aca="false">INDEX(ABArray,MATCH($A84,ABColumn,0),MATCH('[1]Macro Page'!$B$115,ABRow,0))</f>
        <v>20.43</v>
      </c>
      <c r="W84" s="26" t="n">
        <f aca="false">INDEX(ABArray,MATCH($A84,ABColumn,0),MATCH('[1]Macro Page'!$B$116,ABRow,0))</f>
        <v>0</v>
      </c>
      <c r="X84" s="26" t="n">
        <f aca="false">INDEX(ABArray,MATCH($A84,ABColumn,0),MATCH('[1]Macro Page'!$B$117,ABRow,0))</f>
        <v>118.71</v>
      </c>
      <c r="Y84" s="26" t="n">
        <f aca="false">INDEX(ABArray,MATCH($A84,ABColumn,0),MATCH('[1]Macro Page'!$B$109,ABRow,0))</f>
        <v>11.12</v>
      </c>
      <c r="Z84" s="26" t="n">
        <f aca="false">INDEX(ABArray,MATCH($A84,ABColumn,0),MATCH('[1]Macro Page'!$A$89,ABRow,0))+INDEX(EDArray,MATCH($A84,EDColumn,0),MATCH('[1]Macro Page'!$A$24,EDRow,0))+INDEX(ABArray,MATCH($A84,ABColumn,0),MATCH('[1]Macro Page'!$B$109,ABRow,0))</f>
        <v>14.41</v>
      </c>
      <c r="AA84" s="27" t="n">
        <f aca="false">INDEX([1]Mids!$A$7:$BH$271,MATCH($A84,[1]Mids!$A$7:$A$271,0),MATCH('[1]Macro Page'!$B$32,[1]Mids!$A$7:$XFD$7,0))</f>
        <v>0.07</v>
      </c>
      <c r="AB84" s="28"/>
      <c r="AC84" s="26" t="n">
        <f aca="false">INDEX(ABArray,MATCH($A84,ABColumn,0),MATCH('[1]Macro Page'!$A$74,ABRow,0))</f>
        <v>0</v>
      </c>
      <c r="AD84" s="27" t="n">
        <f aca="false">INDEX([1]Mids!$A$7:$BH$271,MATCH($A84,[1]Mids!$A$7:$A$271,0),MATCH('[1]Macro Page'!$B$42,[1]Mids!$A$7:$XFD$7,0))</f>
        <v>-0.1025</v>
      </c>
      <c r="AE84" s="28"/>
      <c r="AF84" s="26" t="n">
        <f aca="false">[1]Other!H80</f>
        <v>0</v>
      </c>
      <c r="AG84" s="27" t="n">
        <f aca="false">INDEX([1]Mids!$A$7:$BH$271,MATCH($A84,[1]Mids!$A$7:$A$271,0),MATCH('[1]Macro Page'!$B$28,[1]Mids!$A$7:$XFD$7,0))</f>
        <v>0.1425</v>
      </c>
      <c r="AH84" s="28"/>
      <c r="AI84" s="26" t="n">
        <f aca="false">[1]Other!G80</f>
        <v>0</v>
      </c>
      <c r="AJ84" s="27" t="n">
        <f aca="false">INDEX([1]Mids!$A$7:$BH$271,MATCH($A84,[1]Mids!$A$7:$A$271,0),MATCH('[1]Macro Page'!$B$63,[1]Mids!$A$7:$XFD$7,0))</f>
        <v>0.3225</v>
      </c>
      <c r="AK84" s="28"/>
      <c r="AL84" s="26" t="n">
        <f aca="false">[1]Other!K80</f>
        <v>0</v>
      </c>
      <c r="AM84" s="27"/>
      <c r="AN84" s="28"/>
      <c r="AO84" s="26" t="e">
        <f aca="false">INDEX(WestBCArray,MATCH($A84,WestBCColumn,0),MATCH('[1]Macro Page'!$B$73,WestBCRow,0))+INDEX(ABArray,MATCH($A84,ABColumn,0),MATCH('[1]Macro Page'!$B$73,ABRow,0))+[1]Other!I80</f>
        <v>#VALUE!</v>
      </c>
      <c r="AP84" s="27" t="n">
        <f aca="false">INDEX([1]Mids!$A$7:$BH$271,MATCH($A84,[1]Mids!$A$7:$A$271,0),MATCH('[1]Macro Page'!$B$27,[1]Mids!$A$7:$XFD$7,0))</f>
        <v>-0.337978945644511</v>
      </c>
      <c r="AQ84" s="28"/>
      <c r="AR84" s="29"/>
      <c r="AS84" s="26" t="e">
        <f aca="false">INDEX(WestBCArray,MATCH($A84,WestBCColumn,0),MATCH('[1]Macro Page'!$A$40,WestBCRow,0))+INDEX(ABArray,MATCH($A84,ABColumn,0),MATCH('[1]Macro Page'!$A$40,ABRow,0))+INDEX(EDArray,MATCH($A84,EDColumn,0),MATCH('[1]Macro Page'!$A$40,EDRow,0))+INDEX(PowerArray,MATCH($A84,POwerColumn,0),MATCH('[1]Macro Page'!$A$40,POwerRow,0))</f>
        <v>#VALUE!</v>
      </c>
      <c r="AT84" s="27" t="n">
        <f aca="false">INDEX([1]Mids!$A$7:$BH$271,MATCH($A84,[1]Mids!$A$7:$A$271,0),MATCH('[1]Macro Page'!$B$24,[1]Mids!$A$7:$XFD$7,0))</f>
        <v>3.396</v>
      </c>
      <c r="AU84" s="28"/>
      <c r="AV84" s="30" t="n">
        <f aca="false">INDEX(ABIndexArray,MATCH($A84,ABIndexColumn,0),MATCH('[1]Macro Page'!$A$90,ABIndexRow,0))+IF(ISERROR(INDEX(WestBCIndexArray,MATCH($A84,WestBCIndexColumn,0),MATCH('[1]Macro Page'!$A$90,WestBCIndexRow,0))),0,INDEX(WestBCIndexArray,MATCH($A84,WestBCIndexColumn,0),MATCH('[1]Macro Page'!$A$90,WestBCIndexRow,0)))+IF(ISERROR(VLOOKUP($A84,'[1]Op Index'!$A$15:$B$26,2,FALSE())),0,VLOOKUP($A84,'[1]Op Index'!$A$15:$B$26,2,FALSE()))+INDEX(EDIdxArray,MATCH($A84,EDIdxColumn,0),MATCH('[1]Macro Page'!$A$90,EDIdxRow,0))</f>
        <v>-101.05</v>
      </c>
      <c r="AW84" s="30" t="n">
        <f aca="false">INDEX(ABIndexArray,MATCH($A84,ABIndexColumn,0),MATCH('[1]Macro Page'!$A$91,ABIndexRow,0))+INDEX(EDIdxArray,MATCH($A84,EDIdxColumn,0),MATCH('[1]Macro Page'!$A$91,EDIdxRow,0))</f>
        <v>33.36</v>
      </c>
      <c r="AX84" s="30" t="n">
        <f aca="false">IF(ISERROR(INDEX(WestBCIndexArray,MATCH($A84,WestBCIndexColumn,0),MATCH('[1]Macro Page'!$A$72,WestBCIndexRow,0))),0,INDEX(WestBCIndexArray,MATCH($A84,WestBCIndexColumn,0),MATCH('[1]Macro Page'!$A$72,WestBCIndexRow,0)))+INDEX(ABIndexArray,MATCH($A84,ABIndexColumn,0),MATCH('[1]Macro Page'!$A$34,ABIndexRow,0))</f>
        <v>0</v>
      </c>
      <c r="AY84" s="30" t="n">
        <f aca="false">IF(ISERROR(INDEX(WestBCIndexArray,MATCH($A84,WestBCIndexColumn,0),MATCH('[1]Macro Page'!$A$81,WestBCIndexRow,0))),0,INDEX(WestBCIndexArray,MATCH($A84,WestBCIndexColumn,0),MATCH('[1]Macro Page'!$A$81,WestBCIndexRow,0)))</f>
        <v>0</v>
      </c>
      <c r="BA84" s="31"/>
      <c r="BB84" s="32" t="n">
        <v>39600</v>
      </c>
      <c r="BC84" s="30" t="n">
        <f aca="false">INDEX(ABArray,MATCH($A84,ABColumn,0),MATCH('[1]Macro Page'!$A$48,ABRow,0))</f>
        <v>-108.49</v>
      </c>
      <c r="BD84" s="30" t="n">
        <f aca="false">INDEX(ABArray,MATCH($A84,ABColumn,0),MATCH('[1]Macro Page'!$A$49,ABRow,0))</f>
        <v>0.3</v>
      </c>
      <c r="BE84" s="30" t="n">
        <f aca="false">INDEX(ABArray,MATCH($A84,ABColumn,0),MATCH('[1]Macro Page'!$A$51,ABRow,0))</f>
        <v>-58.49</v>
      </c>
      <c r="BF84" s="30" t="n">
        <f aca="false">SUM(BC84:BE84)</f>
        <v>-166.68</v>
      </c>
      <c r="BG84" s="29"/>
      <c r="BH84" s="30" t="n">
        <f aca="false">INDEX(ABArray,MATCH($A84,ABColumn,0),MATCH('[1]Macro Page'!$A$47,ABRow,0))</f>
        <v>-110.23</v>
      </c>
      <c r="BI84" s="30" t="e">
        <f aca="false">INDEX(ABArray,MATCH($A84,ABColumn,0),MATCH('[1]Macro Page'!$A$56,ABRow,0))</f>
        <v>#N/A</v>
      </c>
      <c r="BJ84" s="30" t="n">
        <f aca="false">INDEX(ABArray,MATCH($A84,ABColumn,0),MATCH('[1]Macro Page'!$A$58,ABRow,0))</f>
        <v>-24.04</v>
      </c>
      <c r="BK84" s="30" t="n">
        <f aca="false">INDEX(ABArray,MATCH($A84,ABColumn,0),MATCH('[1]Macro Page'!$A$59,ABRow,0))</f>
        <v>-3.3</v>
      </c>
      <c r="BL84" s="30" t="n">
        <f aca="false">INDEX(ABArray,MATCH($A84,ABColumn,0),MATCH('[1]Macro Page'!$A$55,ABRow,0))</f>
        <v>0</v>
      </c>
      <c r="BM84" s="30" t="n">
        <f aca="false">INDEX(ABArray,MATCH($A84,ABColumn,0),MATCH('[1]Macro Page'!$A$53,ABRow,0))</f>
        <v>-23.24</v>
      </c>
    </row>
    <row r="85" customFormat="false" ht="12.75" hidden="false" customHeight="false" outlineLevel="0" collapsed="false">
      <c r="A85" s="48" t="n">
        <v>39630</v>
      </c>
      <c r="B85" s="26" t="e">
        <f aca="false">INDEX(WestBCArray,MATCH($A85,WestBCColumn,0),MATCH('[1]Macro Page'!$A$34,WestBCRow,0))+INDEX(ABArray,MATCH($A85,ABColumn,0),MATCH('[1]Macro Page'!$A$34,ABRow,0))+[1]Other!B81</f>
        <v>#VALUE!</v>
      </c>
      <c r="C85" s="27" t="n">
        <f aca="false">INDEX([1]Mids!$A$7:$BH$271,MATCH($A85,[1]Mids!$A$7:$A$271,0),MATCH('[1]Macro Page'!$B$37,[1]Mids!$A$7:$XFD$7,0))</f>
        <v>-0.25</v>
      </c>
      <c r="D85" s="42" t="n">
        <f aca="false">AVERAGE(C82:C88)</f>
        <v>-0.25</v>
      </c>
      <c r="E85" s="26" t="e">
        <f aca="false">INDEX(WestBCArray,MATCH($A85,WestBCColumn,0),MATCH('[1]Macro Page'!$A$88,WestBCRow,0))+INDEX(ABArray,MATCH($A85,ABColumn,0),MATCH('[1]Macro Page'!$A$88,ABRow,0))+[1]Other!C81</f>
        <v>#VALUE!</v>
      </c>
      <c r="F85" s="27" t="n">
        <f aca="false">INDEX([1]Mids!$A$7:$BH$271,MATCH($A85,[1]Mids!$A$7:$A$271,0),MATCH('[1]Macro Page'!$B$36,[1]Mids!$A$7:$XFD$7,0))</f>
        <v>0.05</v>
      </c>
      <c r="G85" s="42" t="n">
        <f aca="false">AVERAGE(F82:F88)</f>
        <v>0.05</v>
      </c>
      <c r="H85" s="26" t="e">
        <f aca="false">INDEX(ABArray,MATCH($A85,ABColumn,0),MATCH('[1]Macro Page'!$A$42,ABRow,0))+INDEX(WestBCArray,MATCH($A85,WestBCColumn,0),MATCH('[1]Macro Page'!$A$42,WestBCRow,0))+[1]Other!D81</f>
        <v>#VALUE!</v>
      </c>
      <c r="I85" s="27" t="n">
        <f aca="false">INDEX([1]Mids!$A$7:$BH$271,MATCH($A85,[1]Mids!$A$7:$A$271,0),MATCH('[1]Macro Page'!$B$39,[1]Mids!$A$7:$XFD$7,0))</f>
        <v>0.14</v>
      </c>
      <c r="J85" s="42" t="n">
        <f aca="false">AVERAGE(I82:I88)</f>
        <v>0.14</v>
      </c>
      <c r="K85" s="26" t="n">
        <f aca="false">IF(ISERROR(INDEX(WestBCArray,MATCH($A85,WestBCColumn,0),MATCH('[1]Macro Page'!$A$35,WestBCRow,0))),0,INDEX(WestBCArray,MATCH($A85,WestBCColumn,0),MATCH('[1]Macro Page'!$A$35,WestBCRow,0)))+IF(ISERROR(INDEX(ABArray,MATCH($A85,ABColumn,0),MATCH('[1]Macro Page'!$A$35,ABRow,0))),0,INDEX(ABArray,MATCH($A85,ABColumn,0),MATCH('[1]Macro Page'!$A$35,ABRow,0)))+[1]Other!E81</f>
        <v>0</v>
      </c>
      <c r="L85" s="27" t="n">
        <f aca="false">INDEX([1]Mids!$A$7:$BH$271,MATCH($A85,[1]Mids!$A$7:$A$271,0),MATCH('[1]Macro Page'!$B$35,[1]Mids!$A$7:$XFD$7,0))</f>
        <v>-0.32</v>
      </c>
      <c r="M85" s="42" t="n">
        <f aca="false">AVERAGE(L82:L88)</f>
        <v>-0.32</v>
      </c>
      <c r="N85" s="26" t="e">
        <f aca="false">INDEX(WestBCArray,MATCH($A85,WestBCColumn,0),MATCH('[1]Macro Page'!$A$24,WestBCRow,0))+INDEX(ABArray,MATCH($A85,ABColumn,0),MATCH('[1]Macro Page'!$A$24,ABRow,0))+INDEX(EDArray,MATCH($A85,EDColumn,0),MATCH('[1]Macro Page'!$A$24,EDRow,0))+[1]Other!F81+INDEX(PowerArray,MATCH($A85,POwerColumn,0),MATCH('[1]Macro Page'!$A$24,POwerRow,0))</f>
        <v>#VALUE!</v>
      </c>
      <c r="O85" s="27" t="n">
        <f aca="false">INDEX([1]Mids!$A$7:$BH$271,MATCH($A85,[1]Mids!$A$7:$A$271,0),MATCH('[1]Macro Page'!$B$25,[1]Mids!$A$7:$XFD$7,0))</f>
        <v>-0.405</v>
      </c>
      <c r="P85" s="42" t="n">
        <f aca="false">AVERAGE(O82:O88)</f>
        <v>-0.405</v>
      </c>
      <c r="Q85" s="26" t="n">
        <f aca="false">INDEX(ABArray,MATCH($A85,ABColumn,0),MATCH('[1]Macro Page'!$B$110,ABRow,0))+INDEX(EDArray,MATCH($A85,EDColumn,0),MATCH('[1]Macro Page'!$B$110,EDRow,0))</f>
        <v>0</v>
      </c>
      <c r="R85" s="26" t="n">
        <f aca="false">INDEX(ABArray,MATCH($A85,ABColumn,0),MATCH('[1]Macro Page'!$B$111,ABRow,0))+INDEX(EDArray,MATCH($A85,EDColumn,0),MATCH('[1]Macro Page'!$B$111,EDRow,0))</f>
        <v>0</v>
      </c>
      <c r="S85" s="26" t="n">
        <f aca="false">INDEX(ABArray,MATCH($A85,ABColumn,0),MATCH('[1]Macro Page'!$B$112,ABRow,0))</f>
        <v>-20.76</v>
      </c>
      <c r="T85" s="26" t="n">
        <f aca="false">INDEX(ABArray,MATCH($A85,ABColumn,0),MATCH('[1]Macro Page'!$B$113,ABRow,0))</f>
        <v>0</v>
      </c>
      <c r="U85" s="26" t="n">
        <f aca="false">INDEX(ABArray,MATCH($A85,ABColumn,0),MATCH('[1]Macro Page'!$B$114,ABRow,0))+INDEX(EDArray,MATCH($A85,EDColumn,0),MATCH('[1]Macro Page'!$B$114,EDRow,0))</f>
        <v>0</v>
      </c>
      <c r="V85" s="26" t="n">
        <f aca="false">INDEX(ABArray,MATCH($A85,ABColumn,0),MATCH('[1]Macro Page'!$B$115,ABRow,0))</f>
        <v>21.01</v>
      </c>
      <c r="W85" s="26" t="n">
        <f aca="false">INDEX(ABArray,MATCH($A85,ABColumn,0),MATCH('[1]Macro Page'!$B$116,ABRow,0))</f>
        <v>0</v>
      </c>
      <c r="X85" s="26" t="n">
        <f aca="false">INDEX(ABArray,MATCH($A85,ABColumn,0),MATCH('[1]Macro Page'!$B$117,ABRow,0))</f>
        <v>122.05</v>
      </c>
      <c r="Y85" s="26" t="n">
        <f aca="false">INDEX(ABArray,MATCH($A85,ABColumn,0),MATCH('[1]Macro Page'!$B$109,ABRow,0))</f>
        <v>11.43</v>
      </c>
      <c r="Z85" s="26" t="n">
        <f aca="false">INDEX(ABArray,MATCH($A85,ABColumn,0),MATCH('[1]Macro Page'!$A$89,ABRow,0))+INDEX(EDArray,MATCH($A85,EDColumn,0),MATCH('[1]Macro Page'!$A$24,EDRow,0))+INDEX(ABArray,MATCH($A85,ABColumn,0),MATCH('[1]Macro Page'!$B$109,ABRow,0))</f>
        <v>14.81</v>
      </c>
      <c r="AA85" s="27" t="n">
        <f aca="false">INDEX([1]Mids!$A$7:$BH$271,MATCH($A85,[1]Mids!$A$7:$A$271,0),MATCH('[1]Macro Page'!$B$32,[1]Mids!$A$7:$XFD$7,0))</f>
        <v>0.07</v>
      </c>
      <c r="AB85" s="42" t="n">
        <f aca="false">AVERAGE(AA82:AA88)</f>
        <v>0.07</v>
      </c>
      <c r="AC85" s="26" t="n">
        <f aca="false">INDEX(ABArray,MATCH($A85,ABColumn,0),MATCH('[1]Macro Page'!$A$74,ABRow,0))</f>
        <v>0</v>
      </c>
      <c r="AD85" s="27" t="n">
        <f aca="false">INDEX([1]Mids!$A$7:$BH$271,MATCH($A85,[1]Mids!$A$7:$A$271,0),MATCH('[1]Macro Page'!$B$42,[1]Mids!$A$7:$XFD$7,0))</f>
        <v>-0.1025</v>
      </c>
      <c r="AE85" s="42" t="n">
        <f aca="false">AVERAGE(AD82:AD88)</f>
        <v>-0.1025</v>
      </c>
      <c r="AF85" s="26" t="n">
        <f aca="false">[1]Other!H81</f>
        <v>0</v>
      </c>
      <c r="AG85" s="27" t="n">
        <f aca="false">INDEX([1]Mids!$A$7:$BH$271,MATCH($A85,[1]Mids!$A$7:$A$271,0),MATCH('[1]Macro Page'!$B$28,[1]Mids!$A$7:$XFD$7,0))</f>
        <v>0.1425</v>
      </c>
      <c r="AH85" s="42" t="n">
        <f aca="false">AVERAGE(AG82:AG88)</f>
        <v>0.1425</v>
      </c>
      <c r="AI85" s="26" t="n">
        <f aca="false">[1]Other!G81</f>
        <v>0</v>
      </c>
      <c r="AJ85" s="27" t="n">
        <f aca="false">INDEX([1]Mids!$A$7:$BH$271,MATCH($A85,[1]Mids!$A$7:$A$271,0),MATCH('[1]Macro Page'!$B$63,[1]Mids!$A$7:$XFD$7,0))</f>
        <v>0.3225</v>
      </c>
      <c r="AK85" s="42" t="n">
        <f aca="false">AVERAGE(AJ82:AJ88)</f>
        <v>0.3225</v>
      </c>
      <c r="AL85" s="26" t="n">
        <f aca="false">[1]Other!K81</f>
        <v>0</v>
      </c>
      <c r="AM85" s="27"/>
      <c r="AN85" s="42" t="e">
        <f aca="false">AVERAGE(AM82:AM88)</f>
        <v>#DIV/0!</v>
      </c>
      <c r="AO85" s="26" t="e">
        <f aca="false">INDEX(WestBCArray,MATCH($A85,WestBCColumn,0),MATCH('[1]Macro Page'!$B$73,WestBCRow,0))+INDEX(ABArray,MATCH($A85,ABColumn,0),MATCH('[1]Macro Page'!$B$73,ABRow,0))+[1]Other!I81</f>
        <v>#VALUE!</v>
      </c>
      <c r="AP85" s="27" t="n">
        <f aca="false">INDEX([1]Mids!$A$7:$BH$271,MATCH($A85,[1]Mids!$A$7:$A$271,0),MATCH('[1]Macro Page'!$B$27,[1]Mids!$A$7:$XFD$7,0))</f>
        <v>-0.337963243051447</v>
      </c>
      <c r="AQ85" s="42" t="n">
        <f aca="false">AVERAGE(AP82:AP88)</f>
        <v>-0.337962769080157</v>
      </c>
      <c r="AR85" s="29"/>
      <c r="AS85" s="26" t="e">
        <f aca="false">INDEX(WestBCArray,MATCH($A85,WestBCColumn,0),MATCH('[1]Macro Page'!$A$40,WestBCRow,0))+INDEX(ABArray,MATCH($A85,ABColumn,0),MATCH('[1]Macro Page'!$A$40,ABRow,0))+INDEX(EDArray,MATCH($A85,EDColumn,0),MATCH('[1]Macro Page'!$A$40,EDRow,0))+INDEX(PowerArray,MATCH($A85,POwerColumn,0),MATCH('[1]Macro Page'!$A$40,POwerRow,0))</f>
        <v>#VALUE!</v>
      </c>
      <c r="AT85" s="27" t="n">
        <f aca="false">INDEX([1]Mids!$A$7:$BH$271,MATCH($A85,[1]Mids!$A$7:$A$271,0),MATCH('[1]Macro Page'!$B$24,[1]Mids!$A$7:$XFD$7,0))</f>
        <v>3.445</v>
      </c>
      <c r="AU85" s="42" t="n">
        <f aca="false">AVERAGE(AT82:AT88)</f>
        <v>3.42385714285714</v>
      </c>
      <c r="AV85" s="30" t="n">
        <f aca="false">INDEX(ABIndexArray,MATCH($A85,ABIndexColumn,0),MATCH('[1]Macro Page'!$A$90,ABIndexRow,0))+IF(ISERROR(INDEX(WestBCIndexArray,MATCH($A85,WestBCIndexColumn,0),MATCH('[1]Macro Page'!$A$90,WestBCIndexRow,0))),0,INDEX(WestBCIndexArray,MATCH($A85,WestBCIndexColumn,0),MATCH('[1]Macro Page'!$A$90,WestBCIndexRow,0)))+IF(ISERROR(VLOOKUP($A85,'[1]Op Index'!$A$15:$B$26,2,FALSE())),0,VLOOKUP($A85,'[1]Op Index'!$A$15:$B$26,2,FALSE()))+INDEX(EDIdxArray,MATCH($A85,EDIdxColumn,0),MATCH('[1]Macro Page'!$A$90,EDIdxRow,0))</f>
        <v>-103.89</v>
      </c>
      <c r="AW85" s="30" t="n">
        <f aca="false">INDEX(ABIndexArray,MATCH($A85,ABIndexColumn,0),MATCH('[1]Macro Page'!$A$91,ABIndexRow,0))+INDEX(EDIdxArray,MATCH($A85,EDIdxColumn,0),MATCH('[1]Macro Page'!$A$91,EDIdxRow,0))</f>
        <v>34.3</v>
      </c>
      <c r="AX85" s="30" t="n">
        <f aca="false">IF(ISERROR(INDEX(WestBCIndexArray,MATCH($A85,WestBCIndexColumn,0),MATCH('[1]Macro Page'!$A$72,WestBCIndexRow,0))),0,INDEX(WestBCIndexArray,MATCH($A85,WestBCIndexColumn,0),MATCH('[1]Macro Page'!$A$72,WestBCIndexRow,0)))+INDEX(ABIndexArray,MATCH($A85,ABIndexColumn,0),MATCH('[1]Macro Page'!$A$34,ABIndexRow,0))</f>
        <v>22.59</v>
      </c>
      <c r="AY85" s="30" t="n">
        <f aca="false">IF(ISERROR(INDEX(WestBCIndexArray,MATCH($A85,WestBCIndexColumn,0),MATCH('[1]Macro Page'!$A$81,WestBCIndexRow,0))),0,INDEX(WestBCIndexArray,MATCH($A85,WestBCIndexColumn,0),MATCH('[1]Macro Page'!$A$81,WestBCIndexRow,0)))</f>
        <v>0</v>
      </c>
      <c r="BA85" s="31"/>
      <c r="BB85" s="32" t="n">
        <v>39630</v>
      </c>
      <c r="BC85" s="30" t="n">
        <f aca="false">INDEX(ABArray,MATCH($A85,ABColumn,0),MATCH('[1]Macro Page'!$A$48,ABRow,0))</f>
        <v>-111.54</v>
      </c>
      <c r="BD85" s="30" t="n">
        <f aca="false">INDEX(ABArray,MATCH($A85,ABColumn,0),MATCH('[1]Macro Page'!$A$49,ABRow,0))</f>
        <v>0.31</v>
      </c>
      <c r="BE85" s="30" t="n">
        <f aca="false">INDEX(ABArray,MATCH($A85,ABColumn,0),MATCH('[1]Macro Page'!$A$51,ABRow,0))</f>
        <v>-60.13</v>
      </c>
      <c r="BF85" s="30" t="n">
        <f aca="false">SUM(BC85:BE85)</f>
        <v>-171.36</v>
      </c>
      <c r="BG85" s="29"/>
      <c r="BH85" s="30" t="n">
        <f aca="false">INDEX(ABArray,MATCH($A85,ABColumn,0),MATCH('[1]Macro Page'!$A$47,ABRow,0))</f>
        <v>-113.33</v>
      </c>
      <c r="BI85" s="30" t="e">
        <f aca="false">INDEX(ABArray,MATCH($A85,ABColumn,0),MATCH('[1]Macro Page'!$A$56,ABRow,0))</f>
        <v>#N/A</v>
      </c>
      <c r="BJ85" s="30" t="n">
        <f aca="false">INDEX(ABArray,MATCH($A85,ABColumn,0),MATCH('[1]Macro Page'!$A$58,ABRow,0))</f>
        <v>-24.72</v>
      </c>
      <c r="BK85" s="30" t="n">
        <f aca="false">INDEX(ABArray,MATCH($A85,ABColumn,0),MATCH('[1]Macro Page'!$A$59,ABRow,0))</f>
        <v>-3.39</v>
      </c>
      <c r="BL85" s="30" t="n">
        <f aca="false">INDEX(ABArray,MATCH($A85,ABColumn,0),MATCH('[1]Macro Page'!$A$55,ABRow,0))</f>
        <v>0</v>
      </c>
      <c r="BM85" s="30" t="n">
        <f aca="false">INDEX(ABArray,MATCH($A85,ABColumn,0),MATCH('[1]Macro Page'!$A$53,ABRow,0))</f>
        <v>-23.89</v>
      </c>
    </row>
    <row r="86" customFormat="false" ht="12.75" hidden="false" customHeight="false" outlineLevel="0" collapsed="false">
      <c r="A86" s="48" t="n">
        <v>39661</v>
      </c>
      <c r="B86" s="26" t="e">
        <f aca="false">INDEX(WestBCArray,MATCH($A86,WestBCColumn,0),MATCH('[1]Macro Page'!$A$34,WestBCRow,0))+INDEX(ABArray,MATCH($A86,ABColumn,0),MATCH('[1]Macro Page'!$A$34,ABRow,0))+[1]Other!B82</f>
        <v>#VALUE!</v>
      </c>
      <c r="C86" s="27" t="n">
        <f aca="false">INDEX([1]Mids!$A$7:$BH$271,MATCH($A86,[1]Mids!$A$7:$A$271,0),MATCH('[1]Macro Page'!$B$37,[1]Mids!$A$7:$XFD$7,0))</f>
        <v>-0.25</v>
      </c>
      <c r="D86" s="28"/>
      <c r="E86" s="26" t="e">
        <f aca="false">INDEX(WestBCArray,MATCH($A86,WestBCColumn,0),MATCH('[1]Macro Page'!$A$88,WestBCRow,0))+INDEX(ABArray,MATCH($A86,ABColumn,0),MATCH('[1]Macro Page'!$A$88,ABRow,0))+[1]Other!C82</f>
        <v>#VALUE!</v>
      </c>
      <c r="F86" s="27" t="n">
        <f aca="false">INDEX([1]Mids!$A$7:$BH$271,MATCH($A86,[1]Mids!$A$7:$A$271,0),MATCH('[1]Macro Page'!$B$36,[1]Mids!$A$7:$XFD$7,0))</f>
        <v>0.05</v>
      </c>
      <c r="G86" s="28"/>
      <c r="H86" s="26" t="e">
        <f aca="false">INDEX(ABArray,MATCH($A86,ABColumn,0),MATCH('[1]Macro Page'!$A$42,ABRow,0))+INDEX(WestBCArray,MATCH($A86,WestBCColumn,0),MATCH('[1]Macro Page'!$A$42,WestBCRow,0))+[1]Other!D82</f>
        <v>#VALUE!</v>
      </c>
      <c r="I86" s="27" t="n">
        <f aca="false">INDEX([1]Mids!$A$7:$BH$271,MATCH($A86,[1]Mids!$A$7:$A$271,0),MATCH('[1]Macro Page'!$B$39,[1]Mids!$A$7:$XFD$7,0))</f>
        <v>0.14</v>
      </c>
      <c r="J86" s="28"/>
      <c r="K86" s="26" t="n">
        <f aca="false">IF(ISERROR(INDEX(WestBCArray,MATCH($A86,WestBCColumn,0),MATCH('[1]Macro Page'!$A$35,WestBCRow,0))),0,INDEX(WestBCArray,MATCH($A86,WestBCColumn,0),MATCH('[1]Macro Page'!$A$35,WestBCRow,0)))+IF(ISERROR(INDEX(ABArray,MATCH($A86,ABColumn,0),MATCH('[1]Macro Page'!$A$35,ABRow,0))),0,INDEX(ABArray,MATCH($A86,ABColumn,0),MATCH('[1]Macro Page'!$A$35,ABRow,0)))+[1]Other!E82</f>
        <v>0</v>
      </c>
      <c r="L86" s="27" t="n">
        <f aca="false">INDEX([1]Mids!$A$7:$BH$271,MATCH($A86,[1]Mids!$A$7:$A$271,0),MATCH('[1]Macro Page'!$B$35,[1]Mids!$A$7:$XFD$7,0))</f>
        <v>-0.32</v>
      </c>
      <c r="M86" s="28"/>
      <c r="N86" s="26" t="e">
        <f aca="false">INDEX(WestBCArray,MATCH($A86,WestBCColumn,0),MATCH('[1]Macro Page'!$A$24,WestBCRow,0))+INDEX(ABArray,MATCH($A86,ABColumn,0),MATCH('[1]Macro Page'!$A$24,ABRow,0))+INDEX(EDArray,MATCH($A86,EDColumn,0),MATCH('[1]Macro Page'!$A$24,EDRow,0))+[1]Other!F82+INDEX(PowerArray,MATCH($A86,POwerColumn,0),MATCH('[1]Macro Page'!$A$24,POwerRow,0))</f>
        <v>#VALUE!</v>
      </c>
      <c r="O86" s="27" t="n">
        <f aca="false">INDEX([1]Mids!$A$7:$BH$271,MATCH($A86,[1]Mids!$A$7:$A$271,0),MATCH('[1]Macro Page'!$B$25,[1]Mids!$A$7:$XFD$7,0))</f>
        <v>-0.405</v>
      </c>
      <c r="P86" s="28"/>
      <c r="Q86" s="26" t="n">
        <f aca="false">INDEX(ABArray,MATCH($A86,ABColumn,0),MATCH('[1]Macro Page'!$B$110,ABRow,0))+INDEX(EDArray,MATCH($A86,EDColumn,0),MATCH('[1]Macro Page'!$B$110,EDRow,0))</f>
        <v>0</v>
      </c>
      <c r="R86" s="26" t="n">
        <f aca="false">INDEX(ABArray,MATCH($A86,ABColumn,0),MATCH('[1]Macro Page'!$B$111,ABRow,0))+INDEX(EDArray,MATCH($A86,EDColumn,0),MATCH('[1]Macro Page'!$B$111,EDRow,0))</f>
        <v>0</v>
      </c>
      <c r="S86" s="26" t="n">
        <f aca="false">INDEX(ABArray,MATCH($A86,ABColumn,0),MATCH('[1]Macro Page'!$B$112,ABRow,0))</f>
        <v>-20.65</v>
      </c>
      <c r="T86" s="26" t="n">
        <f aca="false">INDEX(ABArray,MATCH($A86,ABColumn,0),MATCH('[1]Macro Page'!$B$113,ABRow,0))</f>
        <v>0</v>
      </c>
      <c r="U86" s="26" t="n">
        <f aca="false">INDEX(ABArray,MATCH($A86,ABColumn,0),MATCH('[1]Macro Page'!$B$114,ABRow,0))+INDEX(EDArray,MATCH($A86,EDColumn,0),MATCH('[1]Macro Page'!$B$114,EDRow,0))</f>
        <v>0</v>
      </c>
      <c r="V86" s="26" t="n">
        <f aca="false">INDEX(ABArray,MATCH($A86,ABColumn,0),MATCH('[1]Macro Page'!$B$115,ABRow,0))</f>
        <v>20.9</v>
      </c>
      <c r="W86" s="26" t="n">
        <f aca="false">INDEX(ABArray,MATCH($A86,ABColumn,0),MATCH('[1]Macro Page'!$B$116,ABRow,0))</f>
        <v>0</v>
      </c>
      <c r="X86" s="26" t="n">
        <f aca="false">INDEX(ABArray,MATCH($A86,ABColumn,0),MATCH('[1]Macro Page'!$B$117,ABRow,0))</f>
        <v>121.4</v>
      </c>
      <c r="Y86" s="26" t="n">
        <f aca="false">INDEX(ABArray,MATCH($A86,ABColumn,0),MATCH('[1]Macro Page'!$B$109,ABRow,0))</f>
        <v>11.37</v>
      </c>
      <c r="Z86" s="26" t="n">
        <f aca="false">INDEX(ABArray,MATCH($A86,ABColumn,0),MATCH('[1]Macro Page'!$A$89,ABRow,0))+INDEX(EDArray,MATCH($A86,EDColumn,0),MATCH('[1]Macro Page'!$A$24,EDRow,0))+INDEX(ABArray,MATCH($A86,ABColumn,0),MATCH('[1]Macro Page'!$B$109,ABRow,0))</f>
        <v>14.73</v>
      </c>
      <c r="AA86" s="27" t="n">
        <f aca="false">INDEX([1]Mids!$A$7:$BH$271,MATCH($A86,[1]Mids!$A$7:$A$271,0),MATCH('[1]Macro Page'!$B$32,[1]Mids!$A$7:$XFD$7,0))</f>
        <v>0.07</v>
      </c>
      <c r="AB86" s="28"/>
      <c r="AC86" s="26" t="n">
        <f aca="false">INDEX(ABArray,MATCH($A86,ABColumn,0),MATCH('[1]Macro Page'!$A$74,ABRow,0))</f>
        <v>0</v>
      </c>
      <c r="AD86" s="27" t="n">
        <f aca="false">INDEX([1]Mids!$A$7:$BH$271,MATCH($A86,[1]Mids!$A$7:$A$271,0),MATCH('[1]Macro Page'!$B$42,[1]Mids!$A$7:$XFD$7,0))</f>
        <v>-0.1025</v>
      </c>
      <c r="AE86" s="28"/>
      <c r="AF86" s="26" t="n">
        <f aca="false">[1]Other!H82</f>
        <v>0</v>
      </c>
      <c r="AG86" s="27" t="n">
        <f aca="false">INDEX([1]Mids!$A$7:$BH$271,MATCH($A86,[1]Mids!$A$7:$A$271,0),MATCH('[1]Macro Page'!$B$28,[1]Mids!$A$7:$XFD$7,0))</f>
        <v>0.1425</v>
      </c>
      <c r="AH86" s="28"/>
      <c r="AI86" s="26" t="n">
        <f aca="false">[1]Other!G82</f>
        <v>0</v>
      </c>
      <c r="AJ86" s="27" t="n">
        <f aca="false">INDEX([1]Mids!$A$7:$BH$271,MATCH($A86,[1]Mids!$A$7:$A$271,0),MATCH('[1]Macro Page'!$B$63,[1]Mids!$A$7:$XFD$7,0))</f>
        <v>0.3225</v>
      </c>
      <c r="AK86" s="28"/>
      <c r="AL86" s="26" t="n">
        <f aca="false">[1]Other!K82</f>
        <v>0</v>
      </c>
      <c r="AM86" s="27"/>
      <c r="AN86" s="28"/>
      <c r="AO86" s="26" t="e">
        <f aca="false">INDEX(WestBCArray,MATCH($A86,WestBCColumn,0),MATCH('[1]Macro Page'!$B$73,WestBCRow,0))+INDEX(ABArray,MATCH($A86,ABColumn,0),MATCH('[1]Macro Page'!$B$73,ABRow,0))+[1]Other!I82</f>
        <v>#VALUE!</v>
      </c>
      <c r="AP86" s="27" t="n">
        <f aca="false">INDEX([1]Mids!$A$7:$BH$271,MATCH($A86,[1]Mids!$A$7:$A$271,0),MATCH('[1]Macro Page'!$B$27,[1]Mids!$A$7:$XFD$7,0))</f>
        <v>-0.337946891202494</v>
      </c>
      <c r="AQ86" s="28"/>
      <c r="AR86" s="29"/>
      <c r="AS86" s="26" t="e">
        <f aca="false">INDEX(WestBCArray,MATCH($A86,WestBCColumn,0),MATCH('[1]Macro Page'!$A$40,WestBCRow,0))+INDEX(ABArray,MATCH($A86,ABColumn,0),MATCH('[1]Macro Page'!$A$40,ABRow,0))+INDEX(EDArray,MATCH($A86,EDColumn,0),MATCH('[1]Macro Page'!$A$40,EDRow,0))+INDEX(PowerArray,MATCH($A86,POwerColumn,0),MATCH('[1]Macro Page'!$A$40,POwerRow,0))</f>
        <v>#VALUE!</v>
      </c>
      <c r="AT86" s="27" t="n">
        <f aca="false">INDEX([1]Mids!$A$7:$BH$271,MATCH($A86,[1]Mids!$A$7:$A$271,0),MATCH('[1]Macro Page'!$B$24,[1]Mids!$A$7:$XFD$7,0))</f>
        <v>3.5</v>
      </c>
      <c r="AU86" s="28"/>
      <c r="AV86" s="30" t="n">
        <f aca="false">INDEX(ABIndexArray,MATCH($A86,ABIndexColumn,0),MATCH('[1]Macro Page'!$A$90,ABIndexRow,0))+IF(ISERROR(INDEX(WestBCIndexArray,MATCH($A86,WestBCIndexColumn,0),MATCH('[1]Macro Page'!$A$90,WestBCIndexRow,0))),0,INDEX(WestBCIndexArray,MATCH($A86,WestBCIndexColumn,0),MATCH('[1]Macro Page'!$A$90,WestBCIndexRow,0)))+IF(ISERROR(VLOOKUP($A86,'[1]Op Index'!$A$15:$B$26,2,FALSE())),0,VLOOKUP($A86,'[1]Op Index'!$A$15:$B$26,2,FALSE()))+INDEX(EDIdxArray,MATCH($A86,EDIdxColumn,0),MATCH('[1]Macro Page'!$A$90,EDIdxRow,0))</f>
        <v>-103.35</v>
      </c>
      <c r="AW86" s="30" t="n">
        <f aca="false">INDEX(ABIndexArray,MATCH($A86,ABIndexColumn,0),MATCH('[1]Macro Page'!$A$91,ABIndexRow,0))+INDEX(EDIdxArray,MATCH($A86,EDIdxColumn,0),MATCH('[1]Macro Page'!$A$91,EDIdxRow,0))</f>
        <v>34.12</v>
      </c>
      <c r="AX86" s="30" t="n">
        <f aca="false">IF(ISERROR(INDEX(WestBCIndexArray,MATCH($A86,WestBCIndexColumn,0),MATCH('[1]Macro Page'!$A$72,WestBCIndexRow,0))),0,INDEX(WestBCIndexArray,MATCH($A86,WestBCIndexColumn,0),MATCH('[1]Macro Page'!$A$72,WestBCIndexRow,0)))+INDEX(ABIndexArray,MATCH($A86,ABIndexColumn,0),MATCH('[1]Macro Page'!$A$34,ABIndexRow,0))</f>
        <v>22.47</v>
      </c>
      <c r="AY86" s="30" t="n">
        <f aca="false">IF(ISERROR(INDEX(WestBCIndexArray,MATCH($A86,WestBCIndexColumn,0),MATCH('[1]Macro Page'!$A$81,WestBCIndexRow,0))),0,INDEX(WestBCIndexArray,MATCH($A86,WestBCIndexColumn,0),MATCH('[1]Macro Page'!$A$81,WestBCIndexRow,0)))</f>
        <v>0</v>
      </c>
      <c r="BA86" s="31"/>
      <c r="BB86" s="32" t="n">
        <v>39661</v>
      </c>
      <c r="BC86" s="30" t="n">
        <f aca="false">INDEX(ABArray,MATCH($A86,ABColumn,0),MATCH('[1]Macro Page'!$A$48,ABRow,0))</f>
        <v>-110.95</v>
      </c>
      <c r="BD86" s="30" t="n">
        <f aca="false">INDEX(ABArray,MATCH($A86,ABColumn,0),MATCH('[1]Macro Page'!$A$49,ABRow,0))</f>
        <v>0.31</v>
      </c>
      <c r="BE86" s="30" t="n">
        <f aca="false">INDEX(ABArray,MATCH($A86,ABColumn,0),MATCH('[1]Macro Page'!$A$51,ABRow,0))</f>
        <v>-59.82</v>
      </c>
      <c r="BF86" s="30" t="n">
        <f aca="false">SUM(BC86:BE86)</f>
        <v>-170.46</v>
      </c>
      <c r="BG86" s="29"/>
      <c r="BH86" s="30" t="n">
        <f aca="false">INDEX(ABArray,MATCH($A86,ABColumn,0),MATCH('[1]Macro Page'!$A$47,ABRow,0))</f>
        <v>-112.73</v>
      </c>
      <c r="BI86" s="30" t="e">
        <f aca="false">INDEX(ABArray,MATCH($A86,ABColumn,0),MATCH('[1]Macro Page'!$A$56,ABRow,0))</f>
        <v>#N/A</v>
      </c>
      <c r="BJ86" s="30" t="n">
        <f aca="false">INDEX(ABArray,MATCH($A86,ABColumn,0),MATCH('[1]Macro Page'!$A$58,ABRow,0))</f>
        <v>-24.59</v>
      </c>
      <c r="BK86" s="30" t="n">
        <f aca="false">INDEX(ABArray,MATCH($A86,ABColumn,0),MATCH('[1]Macro Page'!$A$59,ABRow,0))</f>
        <v>-3.37</v>
      </c>
      <c r="BL86" s="30" t="n">
        <f aca="false">INDEX(ABArray,MATCH($A86,ABColumn,0),MATCH('[1]Macro Page'!$A$55,ABRow,0))</f>
        <v>0</v>
      </c>
      <c r="BM86" s="30" t="n">
        <f aca="false">INDEX(ABArray,MATCH($A86,ABColumn,0),MATCH('[1]Macro Page'!$A$53,ABRow,0))</f>
        <v>-23.77</v>
      </c>
    </row>
    <row r="87" customFormat="false" ht="12.75" hidden="false" customHeight="false" outlineLevel="0" collapsed="false">
      <c r="A87" s="48" t="n">
        <v>39692</v>
      </c>
      <c r="B87" s="26" t="e">
        <f aca="false">INDEX(WestBCArray,MATCH($A87,WestBCColumn,0),MATCH('[1]Macro Page'!$A$34,WestBCRow,0))+INDEX(ABArray,MATCH($A87,ABColumn,0),MATCH('[1]Macro Page'!$A$34,ABRow,0))+[1]Other!B83</f>
        <v>#VALUE!</v>
      </c>
      <c r="C87" s="27" t="n">
        <f aca="false">INDEX([1]Mids!$A$7:$BH$271,MATCH($A87,[1]Mids!$A$7:$A$271,0),MATCH('[1]Macro Page'!$B$37,[1]Mids!$A$7:$XFD$7,0))</f>
        <v>-0.25</v>
      </c>
      <c r="D87" s="28"/>
      <c r="E87" s="26" t="e">
        <f aca="false">INDEX(WestBCArray,MATCH($A87,WestBCColumn,0),MATCH('[1]Macro Page'!$A$88,WestBCRow,0))+INDEX(ABArray,MATCH($A87,ABColumn,0),MATCH('[1]Macro Page'!$A$88,ABRow,0))+[1]Other!C83</f>
        <v>#VALUE!</v>
      </c>
      <c r="F87" s="27" t="n">
        <f aca="false">INDEX([1]Mids!$A$7:$BH$271,MATCH($A87,[1]Mids!$A$7:$A$271,0),MATCH('[1]Macro Page'!$B$36,[1]Mids!$A$7:$XFD$7,0))</f>
        <v>0.05</v>
      </c>
      <c r="G87" s="28"/>
      <c r="H87" s="26" t="e">
        <f aca="false">INDEX(ABArray,MATCH($A87,ABColumn,0),MATCH('[1]Macro Page'!$A$42,ABRow,0))+INDEX(WestBCArray,MATCH($A87,WestBCColumn,0),MATCH('[1]Macro Page'!$A$42,WestBCRow,0))+[1]Other!D83</f>
        <v>#VALUE!</v>
      </c>
      <c r="I87" s="27" t="n">
        <f aca="false">INDEX([1]Mids!$A$7:$BH$271,MATCH($A87,[1]Mids!$A$7:$A$271,0),MATCH('[1]Macro Page'!$B$39,[1]Mids!$A$7:$XFD$7,0))</f>
        <v>0.14</v>
      </c>
      <c r="J87" s="28"/>
      <c r="K87" s="26" t="n">
        <f aca="false">IF(ISERROR(INDEX(WestBCArray,MATCH($A87,WestBCColumn,0),MATCH('[1]Macro Page'!$A$35,WestBCRow,0))),0,INDEX(WestBCArray,MATCH($A87,WestBCColumn,0),MATCH('[1]Macro Page'!$A$35,WestBCRow,0)))+IF(ISERROR(INDEX(ABArray,MATCH($A87,ABColumn,0),MATCH('[1]Macro Page'!$A$35,ABRow,0))),0,INDEX(ABArray,MATCH($A87,ABColumn,0),MATCH('[1]Macro Page'!$A$35,ABRow,0)))+[1]Other!E83</f>
        <v>0</v>
      </c>
      <c r="L87" s="27" t="n">
        <f aca="false">INDEX([1]Mids!$A$7:$BH$271,MATCH($A87,[1]Mids!$A$7:$A$271,0),MATCH('[1]Macro Page'!$B$35,[1]Mids!$A$7:$XFD$7,0))</f>
        <v>-0.32</v>
      </c>
      <c r="M87" s="28"/>
      <c r="N87" s="26" t="e">
        <f aca="false">INDEX(WestBCArray,MATCH($A87,WestBCColumn,0),MATCH('[1]Macro Page'!$A$24,WestBCRow,0))+INDEX(ABArray,MATCH($A87,ABColumn,0),MATCH('[1]Macro Page'!$A$24,ABRow,0))+INDEX(EDArray,MATCH($A87,EDColumn,0),MATCH('[1]Macro Page'!$A$24,EDRow,0))+[1]Other!F83+INDEX(PowerArray,MATCH($A87,POwerColumn,0),MATCH('[1]Macro Page'!$A$24,POwerRow,0))</f>
        <v>#VALUE!</v>
      </c>
      <c r="O87" s="27" t="n">
        <f aca="false">INDEX([1]Mids!$A$7:$BH$271,MATCH($A87,[1]Mids!$A$7:$A$271,0),MATCH('[1]Macro Page'!$B$25,[1]Mids!$A$7:$XFD$7,0))</f>
        <v>-0.405</v>
      </c>
      <c r="P87" s="28"/>
      <c r="Q87" s="26" t="n">
        <f aca="false">INDEX(ABArray,MATCH($A87,ABColumn,0),MATCH('[1]Macro Page'!$B$110,ABRow,0))+INDEX(EDArray,MATCH($A87,EDColumn,0),MATCH('[1]Macro Page'!$B$110,EDRow,0))</f>
        <v>0</v>
      </c>
      <c r="R87" s="26" t="n">
        <f aca="false">INDEX(ABArray,MATCH($A87,ABColumn,0),MATCH('[1]Macro Page'!$B$111,ABRow,0))+INDEX(EDArray,MATCH($A87,EDColumn,0),MATCH('[1]Macro Page'!$B$111,EDRow,0))</f>
        <v>0</v>
      </c>
      <c r="S87" s="26" t="n">
        <f aca="false">INDEX(ABArray,MATCH($A87,ABColumn,0),MATCH('[1]Macro Page'!$B$112,ABRow,0))</f>
        <v>-19.87</v>
      </c>
      <c r="T87" s="26" t="n">
        <f aca="false">INDEX(ABArray,MATCH($A87,ABColumn,0),MATCH('[1]Macro Page'!$B$113,ABRow,0))</f>
        <v>0</v>
      </c>
      <c r="U87" s="26" t="n">
        <f aca="false">INDEX(ABArray,MATCH($A87,ABColumn,0),MATCH('[1]Macro Page'!$B$114,ABRow,0))+INDEX(EDArray,MATCH($A87,EDColumn,0),MATCH('[1]Macro Page'!$B$114,EDRow,0))</f>
        <v>0</v>
      </c>
      <c r="V87" s="26" t="n">
        <f aca="false">INDEX(ABArray,MATCH($A87,ABColumn,0),MATCH('[1]Macro Page'!$B$115,ABRow,0))</f>
        <v>20.11</v>
      </c>
      <c r="W87" s="26" t="n">
        <f aca="false">INDEX(ABArray,MATCH($A87,ABColumn,0),MATCH('[1]Macro Page'!$B$116,ABRow,0))</f>
        <v>0</v>
      </c>
      <c r="X87" s="26" t="n">
        <f aca="false">INDEX(ABArray,MATCH($A87,ABColumn,0),MATCH('[1]Macro Page'!$B$117,ABRow,0))</f>
        <v>116.86</v>
      </c>
      <c r="Y87" s="26" t="n">
        <f aca="false">INDEX(ABArray,MATCH($A87,ABColumn,0),MATCH('[1]Macro Page'!$B$109,ABRow,0))</f>
        <v>10.95</v>
      </c>
      <c r="Z87" s="26" t="n">
        <f aca="false">INDEX(ABArray,MATCH($A87,ABColumn,0),MATCH('[1]Macro Page'!$A$89,ABRow,0))+INDEX(EDArray,MATCH($A87,EDColumn,0),MATCH('[1]Macro Page'!$A$24,EDRow,0))+INDEX(ABArray,MATCH($A87,ABColumn,0),MATCH('[1]Macro Page'!$B$109,ABRow,0))</f>
        <v>14.18</v>
      </c>
      <c r="AA87" s="27" t="n">
        <f aca="false">INDEX([1]Mids!$A$7:$BH$271,MATCH($A87,[1]Mids!$A$7:$A$271,0),MATCH('[1]Macro Page'!$B$32,[1]Mids!$A$7:$XFD$7,0))</f>
        <v>0.07</v>
      </c>
      <c r="AB87" s="28"/>
      <c r="AC87" s="26" t="n">
        <f aca="false">INDEX(ABArray,MATCH($A87,ABColumn,0),MATCH('[1]Macro Page'!$A$74,ABRow,0))</f>
        <v>0</v>
      </c>
      <c r="AD87" s="27" t="n">
        <f aca="false">INDEX([1]Mids!$A$7:$BH$271,MATCH($A87,[1]Mids!$A$7:$A$271,0),MATCH('[1]Macro Page'!$B$42,[1]Mids!$A$7:$XFD$7,0))</f>
        <v>-0.1025</v>
      </c>
      <c r="AE87" s="28"/>
      <c r="AF87" s="26" t="n">
        <f aca="false">[1]Other!H83</f>
        <v>0</v>
      </c>
      <c r="AG87" s="27" t="n">
        <f aca="false">INDEX([1]Mids!$A$7:$BH$271,MATCH($A87,[1]Mids!$A$7:$A$271,0),MATCH('[1]Macro Page'!$B$28,[1]Mids!$A$7:$XFD$7,0))</f>
        <v>0.1425</v>
      </c>
      <c r="AH87" s="28"/>
      <c r="AI87" s="26" t="n">
        <f aca="false">[1]Other!G83</f>
        <v>0</v>
      </c>
      <c r="AJ87" s="27" t="n">
        <f aca="false">INDEX([1]Mids!$A$7:$BH$271,MATCH($A87,[1]Mids!$A$7:$A$271,0),MATCH('[1]Macro Page'!$B$63,[1]Mids!$A$7:$XFD$7,0))</f>
        <v>0.3225</v>
      </c>
      <c r="AK87" s="28"/>
      <c r="AL87" s="26" t="n">
        <f aca="false">[1]Other!K83</f>
        <v>0</v>
      </c>
      <c r="AM87" s="27"/>
      <c r="AN87" s="28"/>
      <c r="AO87" s="26" t="e">
        <f aca="false">INDEX(WestBCArray,MATCH($A87,WestBCColumn,0),MATCH('[1]Macro Page'!$B$73,WestBCRow,0))+INDEX(ABArray,MATCH($A87,ABColumn,0),MATCH('[1]Macro Page'!$B$73,ABRow,0))+[1]Other!I83</f>
        <v>#VALUE!</v>
      </c>
      <c r="AP87" s="27" t="n">
        <f aca="false">INDEX([1]Mids!$A$7:$BH$271,MATCH($A87,[1]Mids!$A$7:$A$271,0),MATCH('[1]Macro Page'!$B$27,[1]Mids!$A$7:$XFD$7,0))</f>
        <v>-0.337930411396271</v>
      </c>
      <c r="AQ87" s="28"/>
      <c r="AR87" s="29"/>
      <c r="AS87" s="26" t="e">
        <f aca="false">INDEX(WestBCArray,MATCH($A87,WestBCColumn,0),MATCH('[1]Macro Page'!$A$40,WestBCRow,0))+INDEX(ABArray,MATCH($A87,ABColumn,0),MATCH('[1]Macro Page'!$A$40,ABRow,0))+INDEX(EDArray,MATCH($A87,EDColumn,0),MATCH('[1]Macro Page'!$A$40,EDRow,0))+INDEX(PowerArray,MATCH($A87,POwerColumn,0),MATCH('[1]Macro Page'!$A$40,POwerRow,0))</f>
        <v>#VALUE!</v>
      </c>
      <c r="AT87" s="27" t="n">
        <f aca="false">INDEX([1]Mids!$A$7:$BH$271,MATCH($A87,[1]Mids!$A$7:$A$271,0),MATCH('[1]Macro Page'!$B$24,[1]Mids!$A$7:$XFD$7,0))</f>
        <v>3.47</v>
      </c>
      <c r="AU87" s="28"/>
      <c r="AV87" s="30" t="n">
        <f aca="false">INDEX(ABIndexArray,MATCH($A87,ABIndexColumn,0),MATCH('[1]Macro Page'!$A$90,ABIndexRow,0))+IF(ISERROR(INDEX(WestBCIndexArray,MATCH($A87,WestBCIndexColumn,0),MATCH('[1]Macro Page'!$A$90,WestBCIndexRow,0))),0,INDEX(WestBCIndexArray,MATCH($A87,WestBCIndexColumn,0),MATCH('[1]Macro Page'!$A$90,WestBCIndexRow,0)))+IF(ISERROR(VLOOKUP($A87,'[1]Op Index'!$A$15:$B$26,2,FALSE())),0,VLOOKUP($A87,'[1]Op Index'!$A$15:$B$26,2,FALSE()))+INDEX(EDIdxArray,MATCH($A87,EDIdxColumn,0),MATCH('[1]Macro Page'!$A$90,EDIdxRow,0))</f>
        <v>-99.48</v>
      </c>
      <c r="AW87" s="30" t="n">
        <f aca="false">INDEX(ABIndexArray,MATCH($A87,ABIndexColumn,0),MATCH('[1]Macro Page'!$A$91,ABIndexRow,0))+INDEX(EDIdxArray,MATCH($A87,EDIdxColumn,0),MATCH('[1]Macro Page'!$A$91,EDIdxRow,0))</f>
        <v>32.84</v>
      </c>
      <c r="AX87" s="30" t="n">
        <f aca="false">IF(ISERROR(INDEX(WestBCIndexArray,MATCH($A87,WestBCIndexColumn,0),MATCH('[1]Macro Page'!$A$72,WestBCIndexRow,0))),0,INDEX(WestBCIndexArray,MATCH($A87,WestBCIndexColumn,0),MATCH('[1]Macro Page'!$A$72,WestBCIndexRow,0)))+INDEX(ABIndexArray,MATCH($A87,ABIndexColumn,0),MATCH('[1]Macro Page'!$A$34,ABIndexRow,0))</f>
        <v>21.63</v>
      </c>
      <c r="AY87" s="30" t="n">
        <f aca="false">IF(ISERROR(INDEX(WestBCIndexArray,MATCH($A87,WestBCIndexColumn,0),MATCH('[1]Macro Page'!$A$81,WestBCIndexRow,0))),0,INDEX(WestBCIndexArray,MATCH($A87,WestBCIndexColumn,0),MATCH('[1]Macro Page'!$A$81,WestBCIndexRow,0)))</f>
        <v>0</v>
      </c>
      <c r="BA87" s="31"/>
      <c r="BB87" s="32" t="n">
        <v>39692</v>
      </c>
      <c r="BC87" s="30" t="n">
        <f aca="false">INDEX(ABArray,MATCH($A87,ABColumn,0),MATCH('[1]Macro Page'!$A$48,ABRow,0))</f>
        <v>-106.8</v>
      </c>
      <c r="BD87" s="30" t="n">
        <f aca="false">INDEX(ABArray,MATCH($A87,ABColumn,0),MATCH('[1]Macro Page'!$A$49,ABRow,0))</f>
        <v>0.3</v>
      </c>
      <c r="BE87" s="30" t="n">
        <f aca="false">INDEX(ABArray,MATCH($A87,ABColumn,0),MATCH('[1]Macro Page'!$A$51,ABRow,0))</f>
        <v>-57.58</v>
      </c>
      <c r="BF87" s="30" t="n">
        <f aca="false">SUM(BC87:BE87)</f>
        <v>-164.08</v>
      </c>
      <c r="BG87" s="29"/>
      <c r="BH87" s="30" t="n">
        <f aca="false">INDEX(ABArray,MATCH($A87,ABColumn,0),MATCH('[1]Macro Page'!$A$47,ABRow,0))</f>
        <v>-108.52</v>
      </c>
      <c r="BI87" s="30" t="e">
        <f aca="false">INDEX(ABArray,MATCH($A87,ABColumn,0),MATCH('[1]Macro Page'!$A$56,ABRow,0))</f>
        <v>#N/A</v>
      </c>
      <c r="BJ87" s="30" t="n">
        <f aca="false">INDEX(ABArray,MATCH($A87,ABColumn,0),MATCH('[1]Macro Page'!$A$58,ABRow,0))</f>
        <v>-23.67</v>
      </c>
      <c r="BK87" s="30" t="n">
        <f aca="false">INDEX(ABArray,MATCH($A87,ABColumn,0),MATCH('[1]Macro Page'!$A$59,ABRow,0))</f>
        <v>-3.24</v>
      </c>
      <c r="BL87" s="30" t="n">
        <f aca="false">INDEX(ABArray,MATCH($A87,ABColumn,0),MATCH('[1]Macro Page'!$A$55,ABRow,0))</f>
        <v>0</v>
      </c>
      <c r="BM87" s="30" t="n">
        <f aca="false">INDEX(ABArray,MATCH($A87,ABColumn,0),MATCH('[1]Macro Page'!$A$53,ABRow,0))</f>
        <v>-22.88</v>
      </c>
    </row>
    <row r="88" customFormat="false" ht="13.5" hidden="false" customHeight="false" outlineLevel="0" collapsed="false">
      <c r="A88" s="49" t="n">
        <v>39722</v>
      </c>
      <c r="B88" s="43" t="e">
        <f aca="false">INDEX(WestBCArray,MATCH($A88,WestBCColumn,0),MATCH('[1]Macro Page'!$A$34,WestBCRow,0))+INDEX(ABArray,MATCH($A88,ABColumn,0),MATCH('[1]Macro Page'!$A$34,ABRow,0))+[1]Other!B84</f>
        <v>#VALUE!</v>
      </c>
      <c r="C88" s="44" t="n">
        <f aca="false">INDEX([1]Mids!$A$7:$BH$271,MATCH($A88,[1]Mids!$A$7:$A$271,0),MATCH('[1]Macro Page'!$B$37,[1]Mids!$A$7:$XFD$7,0))</f>
        <v>-0.25</v>
      </c>
      <c r="D88" s="45"/>
      <c r="E88" s="43" t="e">
        <f aca="false">INDEX(WestBCArray,MATCH($A88,WestBCColumn,0),MATCH('[1]Macro Page'!$A$88,WestBCRow,0))+INDEX(ABArray,MATCH($A88,ABColumn,0),MATCH('[1]Macro Page'!$A$88,ABRow,0))+[1]Other!C84</f>
        <v>#VALUE!</v>
      </c>
      <c r="F88" s="44" t="n">
        <f aca="false">INDEX([1]Mids!$A$7:$BH$271,MATCH($A88,[1]Mids!$A$7:$A$271,0),MATCH('[1]Macro Page'!$B$36,[1]Mids!$A$7:$XFD$7,0))</f>
        <v>0.05</v>
      </c>
      <c r="G88" s="45"/>
      <c r="H88" s="43" t="e">
        <f aca="false">INDEX(ABArray,MATCH($A88,ABColumn,0),MATCH('[1]Macro Page'!$A$42,ABRow,0))+INDEX(WestBCArray,MATCH($A88,WestBCColumn,0),MATCH('[1]Macro Page'!$A$42,WestBCRow,0))+[1]Other!D84</f>
        <v>#VALUE!</v>
      </c>
      <c r="I88" s="44" t="n">
        <f aca="false">INDEX([1]Mids!$A$7:$BH$271,MATCH($A88,[1]Mids!$A$7:$A$271,0),MATCH('[1]Macro Page'!$B$39,[1]Mids!$A$7:$XFD$7,0))</f>
        <v>0.14</v>
      </c>
      <c r="J88" s="45"/>
      <c r="K88" s="43" t="n">
        <f aca="false">IF(ISERROR(INDEX(WestBCArray,MATCH($A88,WestBCColumn,0),MATCH('[1]Macro Page'!$A$35,WestBCRow,0))),0,INDEX(WestBCArray,MATCH($A88,WestBCColumn,0),MATCH('[1]Macro Page'!$A$35,WestBCRow,0)))+IF(ISERROR(INDEX(ABArray,MATCH($A88,ABColumn,0),MATCH('[1]Macro Page'!$A$35,ABRow,0))),0,INDEX(ABArray,MATCH($A88,ABColumn,0),MATCH('[1]Macro Page'!$A$35,ABRow,0)))+[1]Other!E84</f>
        <v>0</v>
      </c>
      <c r="L88" s="44" t="n">
        <f aca="false">INDEX([1]Mids!$A$7:$BH$271,MATCH($A88,[1]Mids!$A$7:$A$271,0),MATCH('[1]Macro Page'!$B$35,[1]Mids!$A$7:$XFD$7,0))</f>
        <v>-0.32</v>
      </c>
      <c r="M88" s="45"/>
      <c r="N88" s="43" t="e">
        <f aca="false">INDEX(WestBCArray,MATCH($A88,WestBCColumn,0),MATCH('[1]Macro Page'!$A$24,WestBCRow,0))+INDEX(ABArray,MATCH($A88,ABColumn,0),MATCH('[1]Macro Page'!$A$24,ABRow,0))+INDEX(EDArray,MATCH($A88,EDColumn,0),MATCH('[1]Macro Page'!$A$24,EDRow,0))+[1]Other!F84+INDEX(PowerArray,MATCH($A88,POwerColumn,0),MATCH('[1]Macro Page'!$A$24,POwerRow,0))</f>
        <v>#VALUE!</v>
      </c>
      <c r="O88" s="44" t="n">
        <f aca="false">INDEX([1]Mids!$A$7:$BH$271,MATCH($A88,[1]Mids!$A$7:$A$271,0),MATCH('[1]Macro Page'!$B$25,[1]Mids!$A$7:$XFD$7,0))</f>
        <v>-0.405</v>
      </c>
      <c r="P88" s="45"/>
      <c r="Q88" s="43" t="n">
        <f aca="false">INDEX(ABArray,MATCH($A88,ABColumn,0),MATCH('[1]Macro Page'!$B$110,ABRow,0))+INDEX(EDArray,MATCH($A88,EDColumn,0),MATCH('[1]Macro Page'!$B$110,EDRow,0))</f>
        <v>0</v>
      </c>
      <c r="R88" s="43" t="n">
        <f aca="false">INDEX(ABArray,MATCH($A88,ABColumn,0),MATCH('[1]Macro Page'!$B$111,ABRow,0))+INDEX(EDArray,MATCH($A88,EDColumn,0),MATCH('[1]Macro Page'!$B$111,EDRow,0))</f>
        <v>0</v>
      </c>
      <c r="S88" s="43" t="n">
        <f aca="false">INDEX(ABArray,MATCH($A88,ABColumn,0),MATCH('[1]Macro Page'!$B$112,ABRow,0))</f>
        <v>-20.43</v>
      </c>
      <c r="T88" s="43" t="n">
        <f aca="false">INDEX(ABArray,MATCH($A88,ABColumn,0),MATCH('[1]Macro Page'!$B$113,ABRow,0))</f>
        <v>0</v>
      </c>
      <c r="U88" s="43" t="n">
        <f aca="false">INDEX(ABArray,MATCH($A88,ABColumn,0),MATCH('[1]Macro Page'!$B$114,ABRow,0))+INDEX(EDArray,MATCH($A88,EDColumn,0),MATCH('[1]Macro Page'!$B$114,EDRow,0))</f>
        <v>0</v>
      </c>
      <c r="V88" s="43" t="n">
        <f aca="false">INDEX(ABArray,MATCH($A88,ABColumn,0),MATCH('[1]Macro Page'!$B$115,ABRow,0))</f>
        <v>20.68</v>
      </c>
      <c r="W88" s="43" t="n">
        <f aca="false">INDEX(ABArray,MATCH($A88,ABColumn,0),MATCH('[1]Macro Page'!$B$116,ABRow,0))</f>
        <v>0</v>
      </c>
      <c r="X88" s="43" t="n">
        <f aca="false">INDEX(ABArray,MATCH($A88,ABColumn,0),MATCH('[1]Macro Page'!$B$117,ABRow,0))</f>
        <v>120.14</v>
      </c>
      <c r="Y88" s="43" t="n">
        <f aca="false">INDEX(ABArray,MATCH($A88,ABColumn,0),MATCH('[1]Macro Page'!$B$109,ABRow,0))</f>
        <v>11.25</v>
      </c>
      <c r="Z88" s="43" t="n">
        <f aca="false">INDEX(ABArray,MATCH($A88,ABColumn,0),MATCH('[1]Macro Page'!$A$89,ABRow,0))+INDEX(EDArray,MATCH($A88,EDColumn,0),MATCH('[1]Macro Page'!$A$24,EDRow,0))+INDEX(ABArray,MATCH($A88,ABColumn,0),MATCH('[1]Macro Page'!$B$109,ABRow,0))</f>
        <v>14.58</v>
      </c>
      <c r="AA88" s="44" t="n">
        <f aca="false">INDEX([1]Mids!$A$7:$BH$271,MATCH($A88,[1]Mids!$A$7:$A$271,0),MATCH('[1]Macro Page'!$B$32,[1]Mids!$A$7:$XFD$7,0))</f>
        <v>0.07</v>
      </c>
      <c r="AB88" s="45"/>
      <c r="AC88" s="43" t="n">
        <f aca="false">INDEX(ABArray,MATCH($A88,ABColumn,0),MATCH('[1]Macro Page'!$A$74,ABRow,0))</f>
        <v>0</v>
      </c>
      <c r="AD88" s="44" t="n">
        <f aca="false">INDEX([1]Mids!$A$7:$BH$271,MATCH($A88,[1]Mids!$A$7:$A$271,0),MATCH('[1]Macro Page'!$B$42,[1]Mids!$A$7:$XFD$7,0))</f>
        <v>-0.1025</v>
      </c>
      <c r="AE88" s="45"/>
      <c r="AF88" s="43" t="n">
        <f aca="false">[1]Other!H84</f>
        <v>0</v>
      </c>
      <c r="AG88" s="44" t="n">
        <f aca="false">INDEX([1]Mids!$A$7:$BH$271,MATCH($A88,[1]Mids!$A$7:$A$271,0),MATCH('[1]Macro Page'!$B$28,[1]Mids!$A$7:$XFD$7,0))</f>
        <v>0.1425</v>
      </c>
      <c r="AH88" s="45"/>
      <c r="AI88" s="43" t="n">
        <f aca="false">[1]Other!G84</f>
        <v>0</v>
      </c>
      <c r="AJ88" s="44" t="n">
        <f aca="false">INDEX([1]Mids!$A$7:$BH$271,MATCH($A88,[1]Mids!$A$7:$A$271,0),MATCH('[1]Macro Page'!$B$63,[1]Mids!$A$7:$XFD$7,0))</f>
        <v>0.3225</v>
      </c>
      <c r="AK88" s="45"/>
      <c r="AL88" s="43" t="n">
        <f aca="false">[1]Other!K84</f>
        <v>0</v>
      </c>
      <c r="AM88" s="44"/>
      <c r="AN88" s="45"/>
      <c r="AO88" s="43" t="e">
        <f aca="false">INDEX(WestBCArray,MATCH($A88,WestBCColumn,0),MATCH('[1]Macro Page'!$B$73,WestBCRow,0))+INDEX(ABArray,MATCH($A88,ABColumn,0),MATCH('[1]Macro Page'!$B$73,ABRow,0))+[1]Other!I84</f>
        <v>#VALUE!</v>
      </c>
      <c r="AP88" s="44" t="n">
        <f aca="false">INDEX([1]Mids!$A$7:$BH$271,MATCH($A88,[1]Mids!$A$7:$A$271,0),MATCH('[1]Macro Page'!$B$27,[1]Mids!$A$7:$XFD$7,0))</f>
        <v>-0.33791434130821</v>
      </c>
      <c r="AQ88" s="45"/>
      <c r="AR88" s="29"/>
      <c r="AS88" s="43" t="e">
        <f aca="false">INDEX(WestBCArray,MATCH($A88,WestBCColumn,0),MATCH('[1]Macro Page'!$A$40,WestBCRow,0))+INDEX(ABArray,MATCH($A88,ABColumn,0),MATCH('[1]Macro Page'!$A$40,ABRow,0))+INDEX(EDArray,MATCH($A88,EDColumn,0),MATCH('[1]Macro Page'!$A$40,EDRow,0))+INDEX(PowerArray,MATCH($A88,POwerColumn,0),MATCH('[1]Macro Page'!$A$40,POwerRow,0))</f>
        <v>#VALUE!</v>
      </c>
      <c r="AT88" s="44" t="n">
        <f aca="false">INDEX([1]Mids!$A$7:$BH$271,MATCH($A88,[1]Mids!$A$7:$A$271,0),MATCH('[1]Macro Page'!$B$24,[1]Mids!$A$7:$XFD$7,0))</f>
        <v>3.475</v>
      </c>
      <c r="AU88" s="45"/>
      <c r="AV88" s="34" t="n">
        <f aca="false">INDEX(ABIndexArray,MATCH($A88,ABIndexColumn,0),MATCH('[1]Macro Page'!$A$90,ABIndexRow,0))+IF(ISERROR(INDEX(WestBCIndexArray,MATCH($A88,WestBCIndexColumn,0),MATCH('[1]Macro Page'!$A$90,WestBCIndexRow,0))),0,INDEX(WestBCIndexArray,MATCH($A88,WestBCIndexColumn,0),MATCH('[1]Macro Page'!$A$90,WestBCIndexRow,0)))+IF(ISERROR(VLOOKUP($A88,'[1]Op Index'!$A$15:$B$26,2,FALSE())),0,VLOOKUP($A88,'[1]Op Index'!$A$15:$B$26,2,FALSE()))+INDEX(EDIdxArray,MATCH($A88,EDIdxColumn,0),MATCH('[1]Macro Page'!$A$90,EDIdxRow,0))</f>
        <v>-102.27</v>
      </c>
      <c r="AW88" s="34" t="n">
        <f aca="false">INDEX(ABIndexArray,MATCH($A88,ABIndexColumn,0),MATCH('[1]Macro Page'!$A$91,ABIndexRow,0))+INDEX(EDIdxArray,MATCH($A88,EDIdxColumn,0),MATCH('[1]Macro Page'!$A$91,EDIdxRow,0))</f>
        <v>33.76</v>
      </c>
      <c r="AX88" s="34" t="n">
        <f aca="false">IF(ISERROR(INDEX(WestBCIndexArray,MATCH($A88,WestBCIndexColumn,0),MATCH('[1]Macro Page'!$A$72,WestBCIndexRow,0))),0,INDEX(WestBCIndexArray,MATCH($A88,WestBCIndexColumn,0),MATCH('[1]Macro Page'!$A$72,WestBCIndexRow,0)))+INDEX(ABIndexArray,MATCH($A88,ABIndexColumn,0),MATCH('[1]Macro Page'!$A$34,ABIndexRow,0))</f>
        <v>22.23</v>
      </c>
      <c r="AY88" s="34" t="n">
        <f aca="false">IF(ISERROR(INDEX(WestBCIndexArray,MATCH($A88,WestBCIndexColumn,0),MATCH('[1]Macro Page'!$A$81,WestBCIndexRow,0))),0,INDEX(WestBCIndexArray,MATCH($A88,WestBCIndexColumn,0),MATCH('[1]Macro Page'!$A$81,WestBCIndexRow,0)))</f>
        <v>0</v>
      </c>
      <c r="BA88" s="31"/>
      <c r="BB88" s="35" t="n">
        <v>39722</v>
      </c>
      <c r="BC88" s="34" t="n">
        <f aca="false">INDEX(ABArray,MATCH($A88,ABColumn,0),MATCH('[1]Macro Page'!$A$48,ABRow,0))</f>
        <v>-109.79</v>
      </c>
      <c r="BD88" s="34" t="n">
        <f aca="false">INDEX(ABArray,MATCH($A88,ABColumn,0),MATCH('[1]Macro Page'!$A$49,ABRow,0))</f>
        <v>0.31</v>
      </c>
      <c r="BE88" s="34" t="n">
        <f aca="false">INDEX(ABArray,MATCH($A88,ABColumn,0),MATCH('[1]Macro Page'!$A$51,ABRow,0))</f>
        <v>-59.19</v>
      </c>
      <c r="BF88" s="34" t="n">
        <f aca="false">SUM(BC88:BE88)</f>
        <v>-168.67</v>
      </c>
      <c r="BG88" s="29"/>
      <c r="BH88" s="34" t="n">
        <f aca="false">INDEX(ABArray,MATCH($A88,ABColumn,0),MATCH('[1]Macro Page'!$A$47,ABRow,0))</f>
        <v>-111.56</v>
      </c>
      <c r="BI88" s="34" t="e">
        <f aca="false">INDEX(ABArray,MATCH($A88,ABColumn,0),MATCH('[1]Macro Page'!$A$56,ABRow,0))</f>
        <v>#N/A</v>
      </c>
      <c r="BJ88" s="34" t="n">
        <f aca="false">INDEX(ABArray,MATCH($A88,ABColumn,0),MATCH('[1]Macro Page'!$A$58,ABRow,0))</f>
        <v>-24.33</v>
      </c>
      <c r="BK88" s="34" t="n">
        <f aca="false">INDEX(ABArray,MATCH($A88,ABColumn,0),MATCH('[1]Macro Page'!$A$59,ABRow,0))</f>
        <v>-3.34</v>
      </c>
      <c r="BL88" s="34" t="n">
        <f aca="false">INDEX(ABArray,MATCH($A88,ABColumn,0),MATCH('[1]Macro Page'!$A$55,ABRow,0))</f>
        <v>0</v>
      </c>
      <c r="BM88" s="34" t="n">
        <f aca="false">INDEX(ABArray,MATCH($A88,ABColumn,0),MATCH('[1]Macro Page'!$A$53,ABRow,0))</f>
        <v>-23.52</v>
      </c>
    </row>
    <row r="89" customFormat="false" ht="13.5" hidden="false" customHeight="false" outlineLevel="0" collapsed="false">
      <c r="A89" s="46" t="n">
        <v>39753</v>
      </c>
      <c r="B89" s="37" t="e">
        <f aca="false">INDEX(WestBCArray,MATCH($A89,WestBCColumn,0),MATCH('[1]Macro Page'!$A$34,WestBCRow,0))+INDEX(ABArray,MATCH($A89,ABColumn,0),MATCH('[1]Macro Page'!$A$34,ABRow,0))+[1]Other!B85</f>
        <v>#VALUE!</v>
      </c>
      <c r="C89" s="38" t="n">
        <f aca="false">INDEX([1]Mids!$A$7:$BH$271,MATCH($A89,[1]Mids!$A$7:$A$271,0),MATCH('[1]Macro Page'!$B$37,[1]Mids!$A$7:$XFD$7,0))</f>
        <v>0.248</v>
      </c>
      <c r="D89" s="47" t="n">
        <f aca="false">AVERAGE(C89:C100)</f>
        <v>-0.0416666666666667</v>
      </c>
      <c r="E89" s="37" t="e">
        <f aca="false">INDEX(WestBCArray,MATCH($A89,WestBCColumn,0),MATCH('[1]Macro Page'!$A$88,WestBCRow,0))+INDEX(ABArray,MATCH($A89,ABColumn,0),MATCH('[1]Macro Page'!$A$88,ABRow,0))+[1]Other!C85</f>
        <v>#VALUE!</v>
      </c>
      <c r="F89" s="38" t="n">
        <f aca="false">INDEX([1]Mids!$A$7:$BH$271,MATCH($A89,[1]Mids!$A$7:$A$271,0),MATCH('[1]Macro Page'!$B$36,[1]Mids!$A$7:$XFD$7,0))</f>
        <v>0.125</v>
      </c>
      <c r="G89" s="47" t="n">
        <f aca="false">AVERAGE(F89:F100)</f>
        <v>0.0870833333333333</v>
      </c>
      <c r="H89" s="37" t="e">
        <f aca="false">INDEX(ABArray,MATCH($A89,ABColumn,0),MATCH('[1]Macro Page'!$A$42,ABRow,0))+INDEX(WestBCArray,MATCH($A89,WestBCColumn,0),MATCH('[1]Macro Page'!$A$42,WestBCRow,0))+[1]Other!D85</f>
        <v>#VALUE!</v>
      </c>
      <c r="I89" s="38" t="n">
        <f aca="false">INDEX([1]Mids!$A$7:$BH$271,MATCH($A89,[1]Mids!$A$7:$A$271,0),MATCH('[1]Macro Page'!$B$39,[1]Mids!$A$7:$XFD$7,0))</f>
        <v>0.13</v>
      </c>
      <c r="J89" s="47" t="n">
        <f aca="false">AVERAGE(I89:I100)</f>
        <v>0.135833333333333</v>
      </c>
      <c r="K89" s="37" t="n">
        <f aca="false">IF(ISERROR(INDEX(WestBCArray,MATCH($A89,WestBCColumn,0),MATCH('[1]Macro Page'!$A$35,WestBCRow,0))),0,INDEX(WestBCArray,MATCH($A89,WestBCColumn,0),MATCH('[1]Macro Page'!$A$35,WestBCRow,0)))+IF(ISERROR(INDEX(ABArray,MATCH($A89,ABColumn,0),MATCH('[1]Macro Page'!$A$35,ABRow,0))),0,INDEX(ABArray,MATCH($A89,ABColumn,0),MATCH('[1]Macro Page'!$A$35,ABRow,0)))+[1]Other!E85</f>
        <v>0</v>
      </c>
      <c r="L89" s="38" t="n">
        <f aca="false">INDEX([1]Mids!$A$7:$BH$271,MATCH($A89,[1]Mids!$A$7:$A$271,0),MATCH('[1]Macro Page'!$B$35,[1]Mids!$A$7:$XFD$7,0))</f>
        <v>-0.24</v>
      </c>
      <c r="M89" s="47" t="n">
        <f aca="false">AVERAGE(L89:L100)</f>
        <v>-0.298333333333333</v>
      </c>
      <c r="N89" s="37" t="e">
        <f aca="false">INDEX(WestBCArray,MATCH($A89,WestBCColumn,0),MATCH('[1]Macro Page'!$A$24,WestBCRow,0))+INDEX(ABArray,MATCH($A89,ABColumn,0),MATCH('[1]Macro Page'!$A$24,ABRow,0))+INDEX(EDArray,MATCH($A89,EDColumn,0),MATCH('[1]Macro Page'!$A$24,EDRow,0))+[1]Other!F85+INDEX(PowerArray,MATCH($A89,POwerColumn,0),MATCH('[1]Macro Page'!$A$24,POwerRow,0))</f>
        <v>#VALUE!</v>
      </c>
      <c r="O89" s="38" t="n">
        <f aca="false">INDEX([1]Mids!$A$7:$BH$271,MATCH($A89,[1]Mids!$A$7:$A$271,0),MATCH('[1]Macro Page'!$B$25,[1]Mids!$A$7:$XFD$7,0))</f>
        <v>-0.36</v>
      </c>
      <c r="P89" s="47" t="n">
        <f aca="false">AVERAGE(O89:O100)</f>
        <v>-0.418333333333333</v>
      </c>
      <c r="Q89" s="37" t="n">
        <f aca="false">INDEX(ABArray,MATCH($A89,ABColumn,0),MATCH('[1]Macro Page'!$B$110,ABRow,0))+INDEX(EDArray,MATCH($A89,EDColumn,0),MATCH('[1]Macro Page'!$B$110,EDRow,0))</f>
        <v>0</v>
      </c>
      <c r="R89" s="37" t="n">
        <f aca="false">INDEX(ABArray,MATCH($A89,ABColumn,0),MATCH('[1]Macro Page'!$B$111,ABRow,0))+INDEX(EDArray,MATCH($A89,EDColumn,0),MATCH('[1]Macro Page'!$B$111,EDRow,0))</f>
        <v>0</v>
      </c>
      <c r="S89" s="37" t="n">
        <f aca="false">INDEX(ABArray,MATCH($A89,ABColumn,0),MATCH('[1]Macro Page'!$B$112,ABRow,0))</f>
        <v>0</v>
      </c>
      <c r="T89" s="37" t="n">
        <f aca="false">INDEX(ABArray,MATCH($A89,ABColumn,0),MATCH('[1]Macro Page'!$B$113,ABRow,0))</f>
        <v>0</v>
      </c>
      <c r="U89" s="37" t="n">
        <f aca="false">INDEX(ABArray,MATCH($A89,ABColumn,0),MATCH('[1]Macro Page'!$B$114,ABRow,0))+INDEX(EDArray,MATCH($A89,EDColumn,0),MATCH('[1]Macro Page'!$B$114,EDRow,0))</f>
        <v>0</v>
      </c>
      <c r="V89" s="37" t="n">
        <f aca="false">INDEX(ABArray,MATCH($A89,ABColumn,0),MATCH('[1]Macro Page'!$B$115,ABRow,0))</f>
        <v>19.9</v>
      </c>
      <c r="W89" s="37" t="n">
        <f aca="false">INDEX(ABArray,MATCH($A89,ABColumn,0),MATCH('[1]Macro Page'!$B$116,ABRow,0))</f>
        <v>0</v>
      </c>
      <c r="X89" s="37" t="n">
        <f aca="false">INDEX(ABArray,MATCH($A89,ABColumn,0),MATCH('[1]Macro Page'!$B$117,ABRow,0))</f>
        <v>0</v>
      </c>
      <c r="Y89" s="37" t="n">
        <f aca="false">INDEX(ABArray,MATCH($A89,ABColumn,0),MATCH('[1]Macro Page'!$B$109,ABRow,0))</f>
        <v>10.83</v>
      </c>
      <c r="Z89" s="37" t="n">
        <f aca="false">INDEX(ABArray,MATCH($A89,ABColumn,0),MATCH('[1]Macro Page'!$A$89,ABRow,0))+INDEX(EDArray,MATCH($A89,EDColumn,0),MATCH('[1]Macro Page'!$A$24,EDRow,0))+INDEX(ABArray,MATCH($A89,ABColumn,0),MATCH('[1]Macro Page'!$B$109,ABRow,0))</f>
        <v>14.03</v>
      </c>
      <c r="AA89" s="38" t="n">
        <f aca="false">INDEX([1]Mids!$A$7:$BH$271,MATCH($A89,[1]Mids!$A$7:$A$271,0),MATCH('[1]Macro Page'!$B$32,[1]Mids!$A$7:$XFD$7,0))</f>
        <v>0.07</v>
      </c>
      <c r="AB89" s="47" t="n">
        <f aca="false">AVERAGE(AA89:AA100)</f>
        <v>0.07</v>
      </c>
      <c r="AC89" s="37" t="n">
        <f aca="false">INDEX(ABArray,MATCH($A89,ABColumn,0),MATCH('[1]Macro Page'!$A$74,ABRow,0))</f>
        <v>0</v>
      </c>
      <c r="AD89" s="38" t="n">
        <f aca="false">INDEX([1]Mids!$A$7:$BH$271,MATCH($A89,[1]Mids!$A$7:$A$271,0),MATCH('[1]Macro Page'!$B$42,[1]Mids!$A$7:$XFD$7,0))</f>
        <v>-0.005</v>
      </c>
      <c r="AE89" s="47" t="n">
        <f aca="false">AVERAGE(AD89:AD100)</f>
        <v>-0.061875</v>
      </c>
      <c r="AF89" s="37" t="n">
        <f aca="false">[1]Other!H85</f>
        <v>0</v>
      </c>
      <c r="AG89" s="38" t="n">
        <f aca="false">INDEX([1]Mids!$A$7:$BH$271,MATCH($A89,[1]Mids!$A$7:$A$271,0),MATCH('[1]Macro Page'!$B$28,[1]Mids!$A$7:$XFD$7,0))</f>
        <v>0.1275</v>
      </c>
      <c r="AH89" s="47" t="n">
        <f aca="false">AVERAGE(AG89:AG100)</f>
        <v>0.1275</v>
      </c>
      <c r="AI89" s="37" t="n">
        <f aca="false">[1]Other!G85</f>
        <v>0</v>
      </c>
      <c r="AJ89" s="38" t="n">
        <f aca="false">INDEX([1]Mids!$A$7:$BH$271,MATCH($A89,[1]Mids!$A$7:$A$271,0),MATCH('[1]Macro Page'!$B$63,[1]Mids!$A$7:$XFD$7,0))</f>
        <v>0.65</v>
      </c>
      <c r="AK89" s="47" t="n">
        <f aca="false">AVERAGE(AJ89:AJ100)</f>
        <v>0.643958333333333</v>
      </c>
      <c r="AL89" s="37" t="n">
        <f aca="false">[1]Other!K85</f>
        <v>0</v>
      </c>
      <c r="AM89" s="38"/>
      <c r="AN89" s="47" t="e">
        <f aca="false">AVERAGE(AM89:AM100)</f>
        <v>#DIV/0!</v>
      </c>
      <c r="AO89" s="37" t="e">
        <f aca="false">INDEX(WestBCArray,MATCH($A89,WestBCColumn,0),MATCH('[1]Macro Page'!$B$73,WestBCRow,0))+INDEX(ABArray,MATCH($A89,ABColumn,0),MATCH('[1]Macro Page'!$B$73,ABRow,0))+[1]Other!I85</f>
        <v>#VALUE!</v>
      </c>
      <c r="AP89" s="38" t="n">
        <f aca="false">INDEX([1]Mids!$A$7:$BH$271,MATCH($A89,[1]Mids!$A$7:$A$271,0),MATCH('[1]Macro Page'!$B$27,[1]Mids!$A$7:$XFD$7,0))</f>
        <v>-0.18</v>
      </c>
      <c r="AQ89" s="47" t="n">
        <f aca="false">AVERAGE(AP89:AP100)</f>
        <v>-0.304221280757091</v>
      </c>
      <c r="AR89" s="29"/>
      <c r="AS89" s="37" t="e">
        <f aca="false">INDEX(WestBCArray,MATCH($A89,WestBCColumn,0),MATCH('[1]Macro Page'!$A$40,WestBCRow,0))+INDEX(ABArray,MATCH($A89,ABColumn,0),MATCH('[1]Macro Page'!$A$40,ABRow,0))+INDEX(EDArray,MATCH($A89,EDColumn,0),MATCH('[1]Macro Page'!$A$40,EDRow,0))+INDEX(PowerArray,MATCH($A89,POwerColumn,0),MATCH('[1]Macro Page'!$A$40,POwerRow,0))</f>
        <v>#VALUE!</v>
      </c>
      <c r="AT89" s="38" t="n">
        <f aca="false">INDEX([1]Mids!$A$7:$BH$271,MATCH($A89,[1]Mids!$A$7:$A$271,0),MATCH('[1]Macro Page'!$B$24,[1]Mids!$A$7:$XFD$7,0))</f>
        <v>3.62</v>
      </c>
      <c r="AU89" s="47" t="n">
        <f aca="false">AVERAGE(AT89:AT100)</f>
        <v>3.59308333333333</v>
      </c>
      <c r="AV89" s="40" t="n">
        <f aca="false">INDEX(ABIndexArray,MATCH($A89,ABIndexColumn,0),MATCH('[1]Macro Page'!$A$90,ABIndexRow,0))+IF(ISERROR(INDEX(WestBCIndexArray,MATCH($A89,WestBCIndexColumn,0),MATCH('[1]Macro Page'!$A$90,WestBCIndexRow,0))),0,INDEX(WestBCIndexArray,MATCH($A89,WestBCIndexColumn,0),MATCH('[1]Macro Page'!$A$90,WestBCIndexRow,0)))+IF(ISERROR(VLOOKUP($A89,'[1]Op Index'!$A$15:$B$26,2,FALSE())),0,VLOOKUP($A89,'[1]Op Index'!$A$15:$B$26,2,FALSE()))+INDEX(EDIdxArray,MATCH($A89,EDIdxColumn,0),MATCH('[1]Macro Page'!$A$90,EDIdxRow,0))</f>
        <v>-22.66</v>
      </c>
      <c r="AW89" s="40" t="n">
        <f aca="false">INDEX(ABIndexArray,MATCH($A89,ABIndexColumn,0),MATCH('[1]Macro Page'!$A$91,ABIndexRow,0))+INDEX(EDIdxArray,MATCH($A89,EDIdxColumn,0),MATCH('[1]Macro Page'!$A$91,EDIdxRow,0))</f>
        <v>-11.12</v>
      </c>
      <c r="AX89" s="40" t="n">
        <f aca="false">IF(ISERROR(INDEX(WestBCIndexArray,MATCH($A89,WestBCIndexColumn,0),MATCH('[1]Macro Page'!$A$72,WestBCIndexRow,0))),0,INDEX(WestBCIndexArray,MATCH($A89,WestBCIndexColumn,0),MATCH('[1]Macro Page'!$A$72,WestBCIndexRow,0)))+INDEX(ABIndexArray,MATCH($A89,ABIndexColumn,0),MATCH('[1]Macro Page'!$A$34,ABIndexRow,0))</f>
        <v>21.4</v>
      </c>
      <c r="AY89" s="40" t="n">
        <f aca="false">IF(ISERROR(INDEX(WestBCIndexArray,MATCH($A89,WestBCIndexColumn,0),MATCH('[1]Macro Page'!$A$81,WestBCIndexRow,0))),0,INDEX(WestBCIndexArray,MATCH($A89,WestBCIndexColumn,0),MATCH('[1]Macro Page'!$A$81,WestBCIndexRow,0)))</f>
        <v>0</v>
      </c>
      <c r="BA89" s="31"/>
      <c r="BB89" s="41" t="n">
        <v>39753</v>
      </c>
      <c r="BC89" s="40" t="n">
        <f aca="false">INDEX(ABArray,MATCH($A89,ABColumn,0),MATCH('[1]Macro Page'!$A$48,ABRow,0))</f>
        <v>0</v>
      </c>
      <c r="BD89" s="40" t="n">
        <f aca="false">INDEX(ABArray,MATCH($A89,ABColumn,0),MATCH('[1]Macro Page'!$A$49,ABRow,0))</f>
        <v>0</v>
      </c>
      <c r="BE89" s="40" t="n">
        <f aca="false">INDEX(ABArray,MATCH($A89,ABColumn,0),MATCH('[1]Macro Page'!$A$51,ABRow,0))</f>
        <v>-56.98</v>
      </c>
      <c r="BF89" s="40" t="n">
        <f aca="false">SUM(BC89:BE89)</f>
        <v>-56.98</v>
      </c>
      <c r="BG89" s="29"/>
      <c r="BH89" s="40" t="n">
        <f aca="false">INDEX(ABArray,MATCH($A89,ABColumn,0),MATCH('[1]Macro Page'!$A$47,ABRow,0))</f>
        <v>0</v>
      </c>
      <c r="BI89" s="40" t="e">
        <f aca="false">INDEX(ABArray,MATCH($A89,ABColumn,0),MATCH('[1]Macro Page'!$A$56,ABRow,0))</f>
        <v>#N/A</v>
      </c>
      <c r="BJ89" s="40" t="n">
        <f aca="false">INDEX(ABArray,MATCH($A89,ABColumn,0),MATCH('[1]Macro Page'!$A$58,ABRow,0))</f>
        <v>-23.42</v>
      </c>
      <c r="BK89" s="40" t="n">
        <f aca="false">INDEX(ABArray,MATCH($A89,ABColumn,0),MATCH('[1]Macro Page'!$A$59,ABRow,0))</f>
        <v>-3.21</v>
      </c>
      <c r="BL89" s="40" t="n">
        <f aca="false">INDEX(ABArray,MATCH($A89,ABColumn,0),MATCH('[1]Macro Page'!$A$55,ABRow,0))</f>
        <v>0</v>
      </c>
      <c r="BM89" s="40" t="n">
        <f aca="false">INDEX(ABArray,MATCH($A89,ABColumn,0),MATCH('[1]Macro Page'!$A$53,ABRow,0))</f>
        <v>-42.31</v>
      </c>
    </row>
    <row r="90" customFormat="false" ht="12.75" hidden="false" customHeight="false" outlineLevel="0" collapsed="false">
      <c r="A90" s="48" t="n">
        <v>39783</v>
      </c>
      <c r="B90" s="26" t="e">
        <f aca="false">INDEX(WestBCArray,MATCH($A90,WestBCColumn,0),MATCH('[1]Macro Page'!$A$34,WestBCRow,0))+INDEX(ABArray,MATCH($A90,ABColumn,0),MATCH('[1]Macro Page'!$A$34,ABRow,0))+[1]Other!B86</f>
        <v>#VALUE!</v>
      </c>
      <c r="C90" s="27" t="n">
        <f aca="false">INDEX([1]Mids!$A$7:$BH$271,MATCH($A90,[1]Mids!$A$7:$A$271,0),MATCH('[1]Macro Page'!$B$37,[1]Mids!$A$7:$XFD$7,0))</f>
        <v>0.308</v>
      </c>
      <c r="D90" s="28"/>
      <c r="E90" s="26" t="e">
        <f aca="false">INDEX(WestBCArray,MATCH($A90,WestBCColumn,0),MATCH('[1]Macro Page'!$A$88,WestBCRow,0))+INDEX(ABArray,MATCH($A90,ABColumn,0),MATCH('[1]Macro Page'!$A$88,ABRow,0))+[1]Other!C86</f>
        <v>#VALUE!</v>
      </c>
      <c r="F90" s="27" t="n">
        <f aca="false">INDEX([1]Mids!$A$7:$BH$271,MATCH($A90,[1]Mids!$A$7:$A$271,0),MATCH('[1]Macro Page'!$B$36,[1]Mids!$A$7:$XFD$7,0))</f>
        <v>0.125</v>
      </c>
      <c r="G90" s="28"/>
      <c r="H90" s="26" t="e">
        <f aca="false">INDEX(ABArray,MATCH($A90,ABColumn,0),MATCH('[1]Macro Page'!$A$42,ABRow,0))+INDEX(WestBCArray,MATCH($A90,WestBCColumn,0),MATCH('[1]Macro Page'!$A$42,WestBCRow,0))+[1]Other!D86</f>
        <v>#VALUE!</v>
      </c>
      <c r="I90" s="27" t="n">
        <f aca="false">INDEX([1]Mids!$A$7:$BH$271,MATCH($A90,[1]Mids!$A$7:$A$271,0),MATCH('[1]Macro Page'!$B$39,[1]Mids!$A$7:$XFD$7,0))</f>
        <v>0.13</v>
      </c>
      <c r="J90" s="28"/>
      <c r="K90" s="26" t="n">
        <f aca="false">IF(ISERROR(INDEX(WestBCArray,MATCH($A90,WestBCColumn,0),MATCH('[1]Macro Page'!$A$35,WestBCRow,0))),0,INDEX(WestBCArray,MATCH($A90,WestBCColumn,0),MATCH('[1]Macro Page'!$A$35,WestBCRow,0)))+IF(ISERROR(INDEX(ABArray,MATCH($A90,ABColumn,0),MATCH('[1]Macro Page'!$A$35,ABRow,0))),0,INDEX(ABArray,MATCH($A90,ABColumn,0),MATCH('[1]Macro Page'!$A$35,ABRow,0)))+[1]Other!E86</f>
        <v>0</v>
      </c>
      <c r="L90" s="27" t="n">
        <f aca="false">INDEX([1]Mids!$A$7:$BH$271,MATCH($A90,[1]Mids!$A$7:$A$271,0),MATCH('[1]Macro Page'!$B$35,[1]Mids!$A$7:$XFD$7,0))</f>
        <v>-0.24</v>
      </c>
      <c r="M90" s="28"/>
      <c r="N90" s="26" t="e">
        <f aca="false">INDEX(WestBCArray,MATCH($A90,WestBCColumn,0),MATCH('[1]Macro Page'!$A$24,WestBCRow,0))+INDEX(ABArray,MATCH($A90,ABColumn,0),MATCH('[1]Macro Page'!$A$24,ABRow,0))+INDEX(EDArray,MATCH($A90,EDColumn,0),MATCH('[1]Macro Page'!$A$24,EDRow,0))+[1]Other!F86+INDEX(PowerArray,MATCH($A90,POwerColumn,0),MATCH('[1]Macro Page'!$A$24,POwerRow,0))</f>
        <v>#VALUE!</v>
      </c>
      <c r="O90" s="27" t="n">
        <f aca="false">INDEX([1]Mids!$A$7:$BH$271,MATCH($A90,[1]Mids!$A$7:$A$271,0),MATCH('[1]Macro Page'!$B$25,[1]Mids!$A$7:$XFD$7,0))</f>
        <v>-0.36</v>
      </c>
      <c r="P90" s="28"/>
      <c r="Q90" s="26" t="n">
        <f aca="false">INDEX(ABArray,MATCH($A90,ABColumn,0),MATCH('[1]Macro Page'!$B$110,ABRow,0))+INDEX(EDArray,MATCH($A90,EDColumn,0),MATCH('[1]Macro Page'!$B$110,EDRow,0))</f>
        <v>0</v>
      </c>
      <c r="R90" s="26" t="n">
        <f aca="false">INDEX(ABArray,MATCH($A90,ABColumn,0),MATCH('[1]Macro Page'!$B$111,ABRow,0))+INDEX(EDArray,MATCH($A90,EDColumn,0),MATCH('[1]Macro Page'!$B$111,EDRow,0))</f>
        <v>0</v>
      </c>
      <c r="S90" s="26" t="n">
        <f aca="false">INDEX(ABArray,MATCH($A90,ABColumn,0),MATCH('[1]Macro Page'!$B$112,ABRow,0))</f>
        <v>0</v>
      </c>
      <c r="T90" s="26" t="n">
        <f aca="false">INDEX(ABArray,MATCH($A90,ABColumn,0),MATCH('[1]Macro Page'!$B$113,ABRow,0))</f>
        <v>0</v>
      </c>
      <c r="U90" s="26" t="n">
        <f aca="false">INDEX(ABArray,MATCH($A90,ABColumn,0),MATCH('[1]Macro Page'!$B$114,ABRow,0))+INDEX(EDArray,MATCH($A90,EDColumn,0),MATCH('[1]Macro Page'!$B$114,EDRow,0))</f>
        <v>0</v>
      </c>
      <c r="V90" s="26" t="n">
        <f aca="false">INDEX(ABArray,MATCH($A90,ABColumn,0),MATCH('[1]Macro Page'!$B$115,ABRow,0))</f>
        <v>9.81</v>
      </c>
      <c r="W90" s="26" t="n">
        <f aca="false">INDEX(ABArray,MATCH($A90,ABColumn,0),MATCH('[1]Macro Page'!$B$116,ABRow,0))</f>
        <v>0</v>
      </c>
      <c r="X90" s="26" t="n">
        <f aca="false">INDEX(ABArray,MATCH($A90,ABColumn,0),MATCH('[1]Macro Page'!$B$117,ABRow,0))</f>
        <v>0</v>
      </c>
      <c r="Y90" s="26" t="n">
        <f aca="false">INDEX(ABArray,MATCH($A90,ABColumn,0),MATCH('[1]Macro Page'!$B$109,ABRow,0))</f>
        <v>11.13</v>
      </c>
      <c r="Z90" s="26" t="n">
        <f aca="false">INDEX(ABArray,MATCH($A90,ABColumn,0),MATCH('[1]Macro Page'!$A$89,ABRow,0))+INDEX(EDArray,MATCH($A90,EDColumn,0),MATCH('[1]Macro Page'!$A$24,EDRow,0))+INDEX(ABArray,MATCH($A90,ABColumn,0),MATCH('[1]Macro Page'!$B$109,ABRow,0))</f>
        <v>17.26</v>
      </c>
      <c r="AA90" s="27" t="n">
        <f aca="false">INDEX([1]Mids!$A$7:$BH$271,MATCH($A90,[1]Mids!$A$7:$A$271,0),MATCH('[1]Macro Page'!$B$32,[1]Mids!$A$7:$XFD$7,0))</f>
        <v>0.07</v>
      </c>
      <c r="AB90" s="28"/>
      <c r="AC90" s="26" t="n">
        <f aca="false">INDEX(ABArray,MATCH($A90,ABColumn,0),MATCH('[1]Macro Page'!$A$74,ABRow,0))</f>
        <v>0</v>
      </c>
      <c r="AD90" s="27" t="n">
        <f aca="false">INDEX([1]Mids!$A$7:$BH$271,MATCH($A90,[1]Mids!$A$7:$A$271,0),MATCH('[1]Macro Page'!$B$42,[1]Mids!$A$7:$XFD$7,0))</f>
        <v>-0.005</v>
      </c>
      <c r="AE90" s="28"/>
      <c r="AF90" s="26" t="n">
        <f aca="false">[1]Other!H86</f>
        <v>0</v>
      </c>
      <c r="AG90" s="27" t="n">
        <f aca="false">INDEX([1]Mids!$A$7:$BH$271,MATCH($A90,[1]Mids!$A$7:$A$271,0),MATCH('[1]Macro Page'!$B$28,[1]Mids!$A$7:$XFD$7,0))</f>
        <v>0.1275</v>
      </c>
      <c r="AH90" s="28"/>
      <c r="AI90" s="26" t="n">
        <f aca="false">[1]Other!G86</f>
        <v>0</v>
      </c>
      <c r="AJ90" s="27" t="n">
        <f aca="false">INDEX([1]Mids!$A$7:$BH$271,MATCH($A90,[1]Mids!$A$7:$A$271,0),MATCH('[1]Macro Page'!$B$63,[1]Mids!$A$7:$XFD$7,0))</f>
        <v>0.98</v>
      </c>
      <c r="AK90" s="28"/>
      <c r="AL90" s="26" t="n">
        <f aca="false">[1]Other!K86</f>
        <v>0</v>
      </c>
      <c r="AM90" s="27"/>
      <c r="AN90" s="28"/>
      <c r="AO90" s="26" t="e">
        <f aca="false">INDEX(WestBCArray,MATCH($A90,WestBCColumn,0),MATCH('[1]Macro Page'!$B$73,WestBCRow,0))+INDEX(ABArray,MATCH($A90,ABColumn,0),MATCH('[1]Macro Page'!$B$73,ABRow,0))+[1]Other!I86</f>
        <v>#VALUE!</v>
      </c>
      <c r="AP90" s="27" t="n">
        <f aca="false">INDEX([1]Mids!$A$7:$BH$271,MATCH($A90,[1]Mids!$A$7:$A$271,0),MATCH('[1]Macro Page'!$B$27,[1]Mids!$A$7:$XFD$7,0))</f>
        <v>-0.18</v>
      </c>
      <c r="AQ90" s="28"/>
      <c r="AR90" s="29"/>
      <c r="AS90" s="26" t="e">
        <f aca="false">INDEX(WestBCArray,MATCH($A90,WestBCColumn,0),MATCH('[1]Macro Page'!$A$40,WestBCRow,0))+INDEX(ABArray,MATCH($A90,ABColumn,0),MATCH('[1]Macro Page'!$A$40,ABRow,0))+INDEX(EDArray,MATCH($A90,EDColumn,0),MATCH('[1]Macro Page'!$A$40,EDRow,0))+INDEX(PowerArray,MATCH($A90,POwerColumn,0),MATCH('[1]Macro Page'!$A$40,POwerRow,0))</f>
        <v>#VALUE!</v>
      </c>
      <c r="AT90" s="27" t="n">
        <f aca="false">INDEX([1]Mids!$A$7:$BH$271,MATCH($A90,[1]Mids!$A$7:$A$271,0),MATCH('[1]Macro Page'!$B$24,[1]Mids!$A$7:$XFD$7,0))</f>
        <v>3.755</v>
      </c>
      <c r="AU90" s="28"/>
      <c r="AV90" s="30" t="n">
        <f aca="false">INDEX(ABIndexArray,MATCH($A90,ABIndexColumn,0),MATCH('[1]Macro Page'!$A$90,ABIndexRow,0))+IF(ISERROR(INDEX(WestBCIndexArray,MATCH($A90,WestBCIndexColumn,0),MATCH('[1]Macro Page'!$A$90,WestBCIndexRow,0))),0,INDEX(WestBCIndexArray,MATCH($A90,WestBCIndexColumn,0),MATCH('[1]Macro Page'!$A$90,WestBCIndexRow,0)))+IF(ISERROR(VLOOKUP($A90,'[1]Op Index'!$A$15:$B$26,2,FALSE())),0,VLOOKUP($A90,'[1]Op Index'!$A$15:$B$26,2,FALSE()))+INDEX(EDIdxArray,MATCH($A90,EDIdxColumn,0),MATCH('[1]Macro Page'!$A$90,EDIdxRow,0))</f>
        <v>-19.74</v>
      </c>
      <c r="AW90" s="30" t="n">
        <f aca="false">INDEX(ABIndexArray,MATCH($A90,ABIndexColumn,0),MATCH('[1]Macro Page'!$A$91,ABIndexRow,0))+INDEX(EDIdxArray,MATCH($A90,EDIdxColumn,0),MATCH('[1]Macro Page'!$A$91,EDIdxRow,0))</f>
        <v>-11.43</v>
      </c>
      <c r="AX90" s="30" t="n">
        <f aca="false">IF(ISERROR(INDEX(WestBCIndexArray,MATCH($A90,WestBCIndexColumn,0),MATCH('[1]Macro Page'!$A$72,WestBCIndexRow,0))),0,INDEX(WestBCIndexArray,MATCH($A90,WestBCIndexColumn,0),MATCH('[1]Macro Page'!$A$72,WestBCIndexRow,0)))+INDEX(ABIndexArray,MATCH($A90,ABIndexColumn,0),MATCH('[1]Macro Page'!$A$34,ABIndexRow,0))</f>
        <v>22</v>
      </c>
      <c r="AY90" s="30" t="n">
        <f aca="false">IF(ISERROR(INDEX(WestBCIndexArray,MATCH($A90,WestBCIndexColumn,0),MATCH('[1]Macro Page'!$A$81,WestBCIndexRow,0))),0,INDEX(WestBCIndexArray,MATCH($A90,WestBCIndexColumn,0),MATCH('[1]Macro Page'!$A$81,WestBCIndexRow,0)))</f>
        <v>0</v>
      </c>
      <c r="BA90" s="31"/>
      <c r="BB90" s="32" t="n">
        <v>39783</v>
      </c>
      <c r="BC90" s="30" t="n">
        <f aca="false">INDEX(ABArray,MATCH($A90,ABColumn,0),MATCH('[1]Macro Page'!$A$48,ABRow,0))</f>
        <v>0</v>
      </c>
      <c r="BD90" s="30" t="n">
        <f aca="false">INDEX(ABArray,MATCH($A90,ABColumn,0),MATCH('[1]Macro Page'!$A$49,ABRow,0))</f>
        <v>0</v>
      </c>
      <c r="BE90" s="30" t="n">
        <f aca="false">INDEX(ABArray,MATCH($A90,ABColumn,0),MATCH('[1]Macro Page'!$A$51,ABRow,0))</f>
        <v>-66.44</v>
      </c>
      <c r="BF90" s="30" t="n">
        <f aca="false">SUM(BC90:BE90)</f>
        <v>-66.44</v>
      </c>
      <c r="BG90" s="29"/>
      <c r="BH90" s="30" t="n">
        <f aca="false">INDEX(ABArray,MATCH($A90,ABColumn,0),MATCH('[1]Macro Page'!$A$47,ABRow,0))</f>
        <v>0</v>
      </c>
      <c r="BI90" s="30" t="e">
        <f aca="false">INDEX(ABArray,MATCH($A90,ABColumn,0),MATCH('[1]Macro Page'!$A$56,ABRow,0))</f>
        <v>#N/A</v>
      </c>
      <c r="BJ90" s="30" t="n">
        <f aca="false">INDEX(ABArray,MATCH($A90,ABColumn,0),MATCH('[1]Macro Page'!$A$58,ABRow,0))</f>
        <v>-31.28</v>
      </c>
      <c r="BK90" s="30" t="n">
        <f aca="false">INDEX(ABArray,MATCH($A90,ABColumn,0),MATCH('[1]Macro Page'!$A$59,ABRow,0))</f>
        <v>-6.14</v>
      </c>
      <c r="BL90" s="30" t="n">
        <f aca="false">INDEX(ABArray,MATCH($A90,ABColumn,0),MATCH('[1]Macro Page'!$A$55,ABRow,0))</f>
        <v>0</v>
      </c>
      <c r="BM90" s="30" t="n">
        <f aca="false">INDEX(ABArray,MATCH($A90,ABColumn,0),MATCH('[1]Macro Page'!$A$53,ABRow,0))</f>
        <v>-43.49</v>
      </c>
    </row>
    <row r="91" customFormat="false" ht="12.75" hidden="false" customHeight="false" outlineLevel="0" collapsed="false">
      <c r="A91" s="48" t="n">
        <v>39814</v>
      </c>
      <c r="B91" s="26" t="e">
        <f aca="false">INDEX(WestBCArray,MATCH($A91,WestBCColumn,0),MATCH('[1]Macro Page'!$A$34,WestBCRow,0))+INDEX(ABArray,MATCH($A91,ABColumn,0),MATCH('[1]Macro Page'!$A$34,ABRow,0))+[1]Other!B87</f>
        <v>#VALUE!</v>
      </c>
      <c r="C91" s="27" t="n">
        <f aca="false">INDEX([1]Mids!$A$7:$BH$271,MATCH($A91,[1]Mids!$A$7:$A$271,0),MATCH('[1]Macro Page'!$B$37,[1]Mids!$A$7:$XFD$7,0))</f>
        <v>0.378</v>
      </c>
      <c r="D91" s="42" t="n">
        <f aca="false">AVERAGE(C89:C93)</f>
        <v>0.25</v>
      </c>
      <c r="E91" s="26" t="e">
        <f aca="false">INDEX(WestBCArray,MATCH($A91,WestBCColumn,0),MATCH('[1]Macro Page'!$A$88,WestBCRow,0))+INDEX(ABArray,MATCH($A91,ABColumn,0),MATCH('[1]Macro Page'!$A$88,ABRow,0))+[1]Other!C87</f>
        <v>#VALUE!</v>
      </c>
      <c r="F91" s="27" t="n">
        <f aca="false">INDEX([1]Mids!$A$7:$BH$271,MATCH($A91,[1]Mids!$A$7:$A$271,0),MATCH('[1]Macro Page'!$B$36,[1]Mids!$A$7:$XFD$7,0))</f>
        <v>0.125</v>
      </c>
      <c r="G91" s="42" t="n">
        <f aca="false">AVERAGE(F89:F93)</f>
        <v>0.125</v>
      </c>
      <c r="H91" s="26" t="e">
        <f aca="false">INDEX(ABArray,MATCH($A91,ABColumn,0),MATCH('[1]Macro Page'!$A$42,ABRow,0))+INDEX(WestBCArray,MATCH($A91,WestBCColumn,0),MATCH('[1]Macro Page'!$A$42,WestBCRow,0))+[1]Other!D87</f>
        <v>#VALUE!</v>
      </c>
      <c r="I91" s="27" t="n">
        <f aca="false">INDEX([1]Mids!$A$7:$BH$271,MATCH($A91,[1]Mids!$A$7:$A$271,0),MATCH('[1]Macro Page'!$B$39,[1]Mids!$A$7:$XFD$7,0))</f>
        <v>0.13</v>
      </c>
      <c r="J91" s="42" t="n">
        <f aca="false">AVERAGE(I89:I93)</f>
        <v>0.13</v>
      </c>
      <c r="K91" s="26" t="n">
        <f aca="false">IF(ISERROR(INDEX(WestBCArray,MATCH($A91,WestBCColumn,0),MATCH('[1]Macro Page'!$A$35,WestBCRow,0))),0,INDEX(WestBCArray,MATCH($A91,WestBCColumn,0),MATCH('[1]Macro Page'!$A$35,WestBCRow,0)))+IF(ISERROR(INDEX(ABArray,MATCH($A91,ABColumn,0),MATCH('[1]Macro Page'!$A$35,ABRow,0))),0,INDEX(ABArray,MATCH($A91,ABColumn,0),MATCH('[1]Macro Page'!$A$35,ABRow,0)))+[1]Other!E87</f>
        <v>0</v>
      </c>
      <c r="L91" s="27" t="n">
        <f aca="false">INDEX([1]Mids!$A$7:$BH$271,MATCH($A91,[1]Mids!$A$7:$A$271,0),MATCH('[1]Macro Page'!$B$35,[1]Mids!$A$7:$XFD$7,0))</f>
        <v>-0.24</v>
      </c>
      <c r="M91" s="42" t="n">
        <f aca="false">AVERAGE(L89:L93)</f>
        <v>-0.24</v>
      </c>
      <c r="N91" s="26" t="e">
        <f aca="false">INDEX(WestBCArray,MATCH($A91,WestBCColumn,0),MATCH('[1]Macro Page'!$A$24,WestBCRow,0))+INDEX(ABArray,MATCH($A91,ABColumn,0),MATCH('[1]Macro Page'!$A$24,ABRow,0))+INDEX(EDArray,MATCH($A91,EDColumn,0),MATCH('[1]Macro Page'!$A$24,EDRow,0))+[1]Other!F87+INDEX(PowerArray,MATCH($A91,POwerColumn,0),MATCH('[1]Macro Page'!$A$24,POwerRow,0))</f>
        <v>#VALUE!</v>
      </c>
      <c r="O91" s="27" t="n">
        <f aca="false">INDEX([1]Mids!$A$7:$BH$271,MATCH($A91,[1]Mids!$A$7:$A$271,0),MATCH('[1]Macro Page'!$B$25,[1]Mids!$A$7:$XFD$7,0))</f>
        <v>-0.36</v>
      </c>
      <c r="P91" s="42" t="n">
        <f aca="false">AVERAGE(O89:O93)</f>
        <v>-0.36</v>
      </c>
      <c r="Q91" s="26" t="n">
        <f aca="false">INDEX(ABArray,MATCH($A91,ABColumn,0),MATCH('[1]Macro Page'!$B$110,ABRow,0))+INDEX(EDArray,MATCH($A91,EDColumn,0),MATCH('[1]Macro Page'!$B$110,EDRow,0))</f>
        <v>0</v>
      </c>
      <c r="R91" s="26" t="n">
        <f aca="false">INDEX(ABArray,MATCH($A91,ABColumn,0),MATCH('[1]Macro Page'!$B$111,ABRow,0))+INDEX(EDArray,MATCH($A91,EDColumn,0),MATCH('[1]Macro Page'!$B$111,EDRow,0))</f>
        <v>0</v>
      </c>
      <c r="S91" s="26" t="n">
        <f aca="false">INDEX(ABArray,MATCH($A91,ABColumn,0),MATCH('[1]Macro Page'!$B$112,ABRow,0))</f>
        <v>0</v>
      </c>
      <c r="T91" s="26" t="n">
        <f aca="false">INDEX(ABArray,MATCH($A91,ABColumn,0),MATCH('[1]Macro Page'!$B$113,ABRow,0))</f>
        <v>0</v>
      </c>
      <c r="U91" s="26" t="n">
        <f aca="false">INDEX(ABArray,MATCH($A91,ABColumn,0),MATCH('[1]Macro Page'!$B$114,ABRow,0))+INDEX(EDArray,MATCH($A91,EDColumn,0),MATCH('[1]Macro Page'!$B$114,EDRow,0))</f>
        <v>0</v>
      </c>
      <c r="V91" s="26" t="n">
        <f aca="false">INDEX(ABArray,MATCH($A91,ABColumn,0),MATCH('[1]Macro Page'!$B$115,ABRow,0))</f>
        <v>0</v>
      </c>
      <c r="W91" s="26" t="n">
        <f aca="false">INDEX(ABArray,MATCH($A91,ABColumn,0),MATCH('[1]Macro Page'!$B$116,ABRow,0))</f>
        <v>0</v>
      </c>
      <c r="X91" s="26" t="n">
        <f aca="false">INDEX(ABArray,MATCH($A91,ABColumn,0),MATCH('[1]Macro Page'!$B$117,ABRow,0))</f>
        <v>0</v>
      </c>
      <c r="Y91" s="26" t="n">
        <f aca="false">INDEX(ABArray,MATCH($A91,ABColumn,0),MATCH('[1]Macro Page'!$B$109,ABRow,0))</f>
        <v>0</v>
      </c>
      <c r="Z91" s="26" t="n">
        <f aca="false">INDEX(ABArray,MATCH($A91,ABColumn,0),MATCH('[1]Macro Page'!$A$89,ABRow,0))+INDEX(EDArray,MATCH($A91,EDColumn,0),MATCH('[1]Macro Page'!$A$24,EDRow,0))+INDEX(ABArray,MATCH($A91,ABColumn,0),MATCH('[1]Macro Page'!$B$109,ABRow,0))</f>
        <v>-0.01</v>
      </c>
      <c r="AA91" s="27" t="n">
        <f aca="false">INDEX([1]Mids!$A$7:$BH$271,MATCH($A91,[1]Mids!$A$7:$A$271,0),MATCH('[1]Macro Page'!$B$32,[1]Mids!$A$7:$XFD$7,0))</f>
        <v>0.07</v>
      </c>
      <c r="AB91" s="42" t="n">
        <f aca="false">AVERAGE(AA89:AA93)</f>
        <v>0.07</v>
      </c>
      <c r="AC91" s="26" t="n">
        <f aca="false">INDEX(ABArray,MATCH($A91,ABColumn,0),MATCH('[1]Macro Page'!$A$74,ABRow,0))</f>
        <v>0</v>
      </c>
      <c r="AD91" s="27" t="n">
        <f aca="false">INDEX([1]Mids!$A$7:$BH$271,MATCH($A91,[1]Mids!$A$7:$A$271,0),MATCH('[1]Macro Page'!$B$42,[1]Mids!$A$7:$XFD$7,0))</f>
        <v>-0.005</v>
      </c>
      <c r="AE91" s="42" t="n">
        <f aca="false">AVERAGE(AD89:AD93)</f>
        <v>-0.005</v>
      </c>
      <c r="AF91" s="26" t="n">
        <f aca="false">[1]Other!H87</f>
        <v>0</v>
      </c>
      <c r="AG91" s="27" t="n">
        <f aca="false">INDEX([1]Mids!$A$7:$BH$271,MATCH($A91,[1]Mids!$A$7:$A$271,0),MATCH('[1]Macro Page'!$B$28,[1]Mids!$A$7:$XFD$7,0))</f>
        <v>0.1275</v>
      </c>
      <c r="AH91" s="42" t="n">
        <f aca="false">AVERAGE(AG89:AG93)</f>
        <v>0.1275</v>
      </c>
      <c r="AI91" s="26" t="n">
        <f aca="false">[1]Other!G87</f>
        <v>0</v>
      </c>
      <c r="AJ91" s="27" t="n">
        <f aca="false">INDEX([1]Mids!$A$7:$BH$271,MATCH($A91,[1]Mids!$A$7:$A$271,0),MATCH('[1]Macro Page'!$B$63,[1]Mids!$A$7:$XFD$7,0))</f>
        <v>1.6</v>
      </c>
      <c r="AK91" s="42" t="n">
        <f aca="false">AVERAGE(AJ89:AJ93)</f>
        <v>1.094</v>
      </c>
      <c r="AL91" s="26" t="n">
        <f aca="false">[1]Other!K87</f>
        <v>0</v>
      </c>
      <c r="AM91" s="27"/>
      <c r="AN91" s="42" t="e">
        <f aca="false">AVERAGE(AM89:AM93)</f>
        <v>#DIV/0!</v>
      </c>
      <c r="AO91" s="26" t="e">
        <f aca="false">INDEX(WestBCArray,MATCH($A91,WestBCColumn,0),MATCH('[1]Macro Page'!$B$73,WestBCRow,0))+INDEX(ABArray,MATCH($A91,ABColumn,0),MATCH('[1]Macro Page'!$B$73,ABRow,0))+[1]Other!I87</f>
        <v>#VALUE!</v>
      </c>
      <c r="AP91" s="27" t="n">
        <f aca="false">INDEX([1]Mids!$A$7:$BH$271,MATCH($A91,[1]Mids!$A$7:$A$271,0),MATCH('[1]Macro Page'!$B$27,[1]Mids!$A$7:$XFD$7,0))</f>
        <v>-0.18</v>
      </c>
      <c r="AQ91" s="42" t="n">
        <f aca="false">AVERAGE(AP89:AP93)</f>
        <v>-0.18</v>
      </c>
      <c r="AR91" s="29"/>
      <c r="AS91" s="26" t="e">
        <f aca="false">INDEX(WestBCArray,MATCH($A91,WestBCColumn,0),MATCH('[1]Macro Page'!$A$40,WestBCRow,0))+INDEX(ABArray,MATCH($A91,ABColumn,0),MATCH('[1]Macro Page'!$A$40,ABRow,0))+INDEX(EDArray,MATCH($A91,EDColumn,0),MATCH('[1]Macro Page'!$A$40,EDRow,0))+INDEX(PowerArray,MATCH($A91,POwerColumn,0),MATCH('[1]Macro Page'!$A$40,POwerRow,0))</f>
        <v>#VALUE!</v>
      </c>
      <c r="AT91" s="27" t="n">
        <f aca="false">INDEX([1]Mids!$A$7:$BH$271,MATCH($A91,[1]Mids!$A$7:$A$271,0),MATCH('[1]Macro Page'!$B$24,[1]Mids!$A$7:$XFD$7,0))</f>
        <v>3.81</v>
      </c>
      <c r="AU91" s="42" t="n">
        <f aca="false">AVERAGE(AT89:AT93)</f>
        <v>3.697</v>
      </c>
      <c r="AV91" s="30" t="n">
        <f aca="false">INDEX(ABIndexArray,MATCH($A91,ABIndexColumn,0),MATCH('[1]Macro Page'!$A$90,ABIndexRow,0))+IF(ISERROR(INDEX(WestBCIndexArray,MATCH($A91,WestBCIndexColumn,0),MATCH('[1]Macro Page'!$A$90,WestBCIndexRow,0))),0,INDEX(WestBCIndexArray,MATCH($A91,WestBCIndexColumn,0),MATCH('[1]Macro Page'!$A$90,WestBCIndexRow,0)))+IF(ISERROR(VLOOKUP($A91,'[1]Op Index'!$A$15:$B$26,2,FALSE())),0,VLOOKUP($A91,'[1]Op Index'!$A$15:$B$26,2,FALSE()))+INDEX(EDIdxArray,MATCH($A91,EDIdxColumn,0),MATCH('[1]Macro Page'!$A$90,EDIdxRow,0))</f>
        <v>0</v>
      </c>
      <c r="AW91" s="30" t="n">
        <f aca="false">INDEX(ABIndexArray,MATCH($A91,ABIndexColumn,0),MATCH('[1]Macro Page'!$A$91,ABIndexRow,0))+INDEX(EDIdxArray,MATCH($A91,EDIdxColumn,0),MATCH('[1]Macro Page'!$A$91,EDIdxRow,0))</f>
        <v>-0.01</v>
      </c>
      <c r="AX91" s="30" t="n">
        <f aca="false">IF(ISERROR(INDEX(WestBCIndexArray,MATCH($A91,WestBCIndexColumn,0),MATCH('[1]Macro Page'!$A$72,WestBCIndexRow,0))),0,INDEX(WestBCIndexArray,MATCH($A91,WestBCIndexColumn,0),MATCH('[1]Macro Page'!$A$72,WestBCIndexRow,0)))+INDEX(ABIndexArray,MATCH($A91,ABIndexColumn,0),MATCH('[1]Macro Page'!$A$34,ABIndexRow,0))</f>
        <v>21.88</v>
      </c>
      <c r="AY91" s="30" t="n">
        <f aca="false">IF(ISERROR(INDEX(WestBCIndexArray,MATCH($A91,WestBCIndexColumn,0),MATCH('[1]Macro Page'!$A$81,WestBCIndexRow,0))),0,INDEX(WestBCIndexArray,MATCH($A91,WestBCIndexColumn,0),MATCH('[1]Macro Page'!$A$81,WestBCIndexRow,0)))</f>
        <v>0</v>
      </c>
      <c r="BA91" s="31"/>
      <c r="BB91" s="32" t="n">
        <v>39814</v>
      </c>
      <c r="BC91" s="30" t="n">
        <f aca="false">INDEX(ABArray,MATCH($A91,ABColumn,0),MATCH('[1]Macro Page'!$A$48,ABRow,0))</f>
        <v>0</v>
      </c>
      <c r="BD91" s="30" t="n">
        <f aca="false">INDEX(ABArray,MATCH($A91,ABColumn,0),MATCH('[1]Macro Page'!$A$49,ABRow,0))</f>
        <v>0</v>
      </c>
      <c r="BE91" s="30" t="n">
        <f aca="false">INDEX(ABArray,MATCH($A91,ABColumn,0),MATCH('[1]Macro Page'!$A$51,ABRow,0))</f>
        <v>0</v>
      </c>
      <c r="BF91" s="30" t="n">
        <f aca="false">SUM(BC91:BE91)</f>
        <v>0</v>
      </c>
      <c r="BG91" s="29"/>
      <c r="BH91" s="30" t="n">
        <f aca="false">INDEX(ABArray,MATCH($A91,ABColumn,0),MATCH('[1]Macro Page'!$A$47,ABRow,0))</f>
        <v>0</v>
      </c>
      <c r="BI91" s="30" t="e">
        <f aca="false">INDEX(ABArray,MATCH($A91,ABColumn,0),MATCH('[1]Macro Page'!$A$56,ABRow,0))</f>
        <v>#N/A</v>
      </c>
      <c r="BJ91" s="30" t="n">
        <f aca="false">INDEX(ABArray,MATCH($A91,ABColumn,0),MATCH('[1]Macro Page'!$A$58,ABRow,0))</f>
        <v>0</v>
      </c>
      <c r="BK91" s="30" t="n">
        <f aca="false">INDEX(ABArray,MATCH($A91,ABColumn,0),MATCH('[1]Macro Page'!$A$59,ABRow,0))</f>
        <v>0</v>
      </c>
      <c r="BL91" s="30" t="n">
        <f aca="false">INDEX(ABArray,MATCH($A91,ABColumn,0),MATCH('[1]Macro Page'!$A$55,ABRow,0))</f>
        <v>0</v>
      </c>
      <c r="BM91" s="30" t="n">
        <f aca="false">INDEX(ABArray,MATCH($A91,ABColumn,0),MATCH('[1]Macro Page'!$A$53,ABRow,0))</f>
        <v>-43.25</v>
      </c>
    </row>
    <row r="92" customFormat="false" ht="12.75" hidden="false" customHeight="false" outlineLevel="0" collapsed="false">
      <c r="A92" s="48" t="n">
        <v>39845</v>
      </c>
      <c r="B92" s="26" t="e">
        <f aca="false">INDEX(WestBCArray,MATCH($A92,WestBCColumn,0),MATCH('[1]Macro Page'!$A$34,WestBCRow,0))+INDEX(ABArray,MATCH($A92,ABColumn,0),MATCH('[1]Macro Page'!$A$34,ABRow,0))+[1]Other!B88</f>
        <v>#VALUE!</v>
      </c>
      <c r="C92" s="27" t="n">
        <f aca="false">INDEX([1]Mids!$A$7:$BH$271,MATCH($A92,[1]Mids!$A$7:$A$271,0),MATCH('[1]Macro Page'!$B$37,[1]Mids!$A$7:$XFD$7,0))</f>
        <v>0.248</v>
      </c>
      <c r="D92" s="28"/>
      <c r="E92" s="26" t="e">
        <f aca="false">INDEX(WestBCArray,MATCH($A92,WestBCColumn,0),MATCH('[1]Macro Page'!$A$88,WestBCRow,0))+INDEX(ABArray,MATCH($A92,ABColumn,0),MATCH('[1]Macro Page'!$A$88,ABRow,0))+[1]Other!C88</f>
        <v>#VALUE!</v>
      </c>
      <c r="F92" s="27" t="n">
        <f aca="false">INDEX([1]Mids!$A$7:$BH$271,MATCH($A92,[1]Mids!$A$7:$A$271,0),MATCH('[1]Macro Page'!$B$36,[1]Mids!$A$7:$XFD$7,0))</f>
        <v>0.125</v>
      </c>
      <c r="G92" s="28"/>
      <c r="H92" s="26" t="e">
        <f aca="false">INDEX(ABArray,MATCH($A92,ABColumn,0),MATCH('[1]Macro Page'!$A$42,ABRow,0))+INDEX(WestBCArray,MATCH($A92,WestBCColumn,0),MATCH('[1]Macro Page'!$A$42,WestBCRow,0))+[1]Other!D88</f>
        <v>#VALUE!</v>
      </c>
      <c r="I92" s="27" t="n">
        <f aca="false">INDEX([1]Mids!$A$7:$BH$271,MATCH($A92,[1]Mids!$A$7:$A$271,0),MATCH('[1]Macro Page'!$B$39,[1]Mids!$A$7:$XFD$7,0))</f>
        <v>0.13</v>
      </c>
      <c r="J92" s="28"/>
      <c r="K92" s="26" t="n">
        <f aca="false">IF(ISERROR(INDEX(WestBCArray,MATCH($A92,WestBCColumn,0),MATCH('[1]Macro Page'!$A$35,WestBCRow,0))),0,INDEX(WestBCArray,MATCH($A92,WestBCColumn,0),MATCH('[1]Macro Page'!$A$35,WestBCRow,0)))+IF(ISERROR(INDEX(ABArray,MATCH($A92,ABColumn,0),MATCH('[1]Macro Page'!$A$35,ABRow,0))),0,INDEX(ABArray,MATCH($A92,ABColumn,0),MATCH('[1]Macro Page'!$A$35,ABRow,0)))+[1]Other!E88</f>
        <v>0</v>
      </c>
      <c r="L92" s="27" t="n">
        <f aca="false">INDEX([1]Mids!$A$7:$BH$271,MATCH($A92,[1]Mids!$A$7:$A$271,0),MATCH('[1]Macro Page'!$B$35,[1]Mids!$A$7:$XFD$7,0))</f>
        <v>-0.24</v>
      </c>
      <c r="M92" s="28"/>
      <c r="N92" s="26" t="e">
        <f aca="false">INDEX(WestBCArray,MATCH($A92,WestBCColumn,0),MATCH('[1]Macro Page'!$A$24,WestBCRow,0))+INDEX(ABArray,MATCH($A92,ABColumn,0),MATCH('[1]Macro Page'!$A$24,ABRow,0))+INDEX(EDArray,MATCH($A92,EDColumn,0),MATCH('[1]Macro Page'!$A$24,EDRow,0))+[1]Other!F88+INDEX(PowerArray,MATCH($A92,POwerColumn,0),MATCH('[1]Macro Page'!$A$24,POwerRow,0))</f>
        <v>#VALUE!</v>
      </c>
      <c r="O92" s="27" t="n">
        <f aca="false">INDEX([1]Mids!$A$7:$BH$271,MATCH($A92,[1]Mids!$A$7:$A$271,0),MATCH('[1]Macro Page'!$B$25,[1]Mids!$A$7:$XFD$7,0))</f>
        <v>-0.36</v>
      </c>
      <c r="P92" s="28"/>
      <c r="Q92" s="26" t="n">
        <f aca="false">INDEX(ABArray,MATCH($A92,ABColumn,0),MATCH('[1]Macro Page'!$B$110,ABRow,0))+INDEX(EDArray,MATCH($A92,EDColumn,0),MATCH('[1]Macro Page'!$B$110,EDRow,0))</f>
        <v>0</v>
      </c>
      <c r="R92" s="26" t="n">
        <f aca="false">INDEX(ABArray,MATCH($A92,ABColumn,0),MATCH('[1]Macro Page'!$B$111,ABRow,0))+INDEX(EDArray,MATCH($A92,EDColumn,0),MATCH('[1]Macro Page'!$B$111,EDRow,0))</f>
        <v>0</v>
      </c>
      <c r="S92" s="26" t="n">
        <f aca="false">INDEX(ABArray,MATCH($A92,ABColumn,0),MATCH('[1]Macro Page'!$B$112,ABRow,0))</f>
        <v>0</v>
      </c>
      <c r="T92" s="26" t="n">
        <f aca="false">INDEX(ABArray,MATCH($A92,ABColumn,0),MATCH('[1]Macro Page'!$B$113,ABRow,0))</f>
        <v>0</v>
      </c>
      <c r="U92" s="26" t="n">
        <f aca="false">INDEX(ABArray,MATCH($A92,ABColumn,0),MATCH('[1]Macro Page'!$B$114,ABRow,0))+INDEX(EDArray,MATCH($A92,EDColumn,0),MATCH('[1]Macro Page'!$B$114,EDRow,0))</f>
        <v>0</v>
      </c>
      <c r="V92" s="26" t="n">
        <f aca="false">INDEX(ABArray,MATCH($A92,ABColumn,0),MATCH('[1]Macro Page'!$B$115,ABRow,0))</f>
        <v>0</v>
      </c>
      <c r="W92" s="26" t="n">
        <f aca="false">INDEX(ABArray,MATCH($A92,ABColumn,0),MATCH('[1]Macro Page'!$B$116,ABRow,0))</f>
        <v>0</v>
      </c>
      <c r="X92" s="26" t="n">
        <f aca="false">INDEX(ABArray,MATCH($A92,ABColumn,0),MATCH('[1]Macro Page'!$B$117,ABRow,0))</f>
        <v>0</v>
      </c>
      <c r="Y92" s="26" t="n">
        <f aca="false">INDEX(ABArray,MATCH($A92,ABColumn,0),MATCH('[1]Macro Page'!$B$109,ABRow,0))</f>
        <v>0</v>
      </c>
      <c r="Z92" s="26" t="n">
        <f aca="false">INDEX(ABArray,MATCH($A92,ABColumn,0),MATCH('[1]Macro Page'!$A$89,ABRow,0))+INDEX(EDArray,MATCH($A92,EDColumn,0),MATCH('[1]Macro Page'!$A$24,EDRow,0))+INDEX(ABArray,MATCH($A92,ABColumn,0),MATCH('[1]Macro Page'!$B$109,ABRow,0))</f>
        <v>-0.01</v>
      </c>
      <c r="AA92" s="27" t="n">
        <f aca="false">INDEX([1]Mids!$A$7:$BH$271,MATCH($A92,[1]Mids!$A$7:$A$271,0),MATCH('[1]Macro Page'!$B$32,[1]Mids!$A$7:$XFD$7,0))</f>
        <v>0.07</v>
      </c>
      <c r="AB92" s="28"/>
      <c r="AC92" s="26" t="n">
        <f aca="false">INDEX(ABArray,MATCH($A92,ABColumn,0),MATCH('[1]Macro Page'!$A$74,ABRow,0))</f>
        <v>0</v>
      </c>
      <c r="AD92" s="27" t="n">
        <f aca="false">INDEX([1]Mids!$A$7:$BH$271,MATCH($A92,[1]Mids!$A$7:$A$271,0),MATCH('[1]Macro Page'!$B$42,[1]Mids!$A$7:$XFD$7,0))</f>
        <v>-0.005</v>
      </c>
      <c r="AE92" s="28"/>
      <c r="AF92" s="26" t="n">
        <f aca="false">[1]Other!H88</f>
        <v>0</v>
      </c>
      <c r="AG92" s="27" t="n">
        <f aca="false">INDEX([1]Mids!$A$7:$BH$271,MATCH($A92,[1]Mids!$A$7:$A$271,0),MATCH('[1]Macro Page'!$B$28,[1]Mids!$A$7:$XFD$7,0))</f>
        <v>0.1275</v>
      </c>
      <c r="AH92" s="28"/>
      <c r="AI92" s="26" t="n">
        <f aca="false">[1]Other!G88</f>
        <v>0</v>
      </c>
      <c r="AJ92" s="27" t="n">
        <f aca="false">INDEX([1]Mids!$A$7:$BH$271,MATCH($A92,[1]Mids!$A$7:$A$271,0),MATCH('[1]Macro Page'!$B$63,[1]Mids!$A$7:$XFD$7,0))</f>
        <v>1.6</v>
      </c>
      <c r="AK92" s="28"/>
      <c r="AL92" s="26" t="n">
        <f aca="false">[1]Other!K88</f>
        <v>0</v>
      </c>
      <c r="AM92" s="27"/>
      <c r="AN92" s="28"/>
      <c r="AO92" s="26" t="e">
        <f aca="false">INDEX(WestBCArray,MATCH($A92,WestBCColumn,0),MATCH('[1]Macro Page'!$B$73,WestBCRow,0))+INDEX(ABArray,MATCH($A92,ABColumn,0),MATCH('[1]Macro Page'!$B$73,ABRow,0))+[1]Other!I88</f>
        <v>#VALUE!</v>
      </c>
      <c r="AP92" s="27" t="n">
        <f aca="false">INDEX([1]Mids!$A$7:$BH$271,MATCH($A92,[1]Mids!$A$7:$A$271,0),MATCH('[1]Macro Page'!$B$27,[1]Mids!$A$7:$XFD$7,0))</f>
        <v>-0.18</v>
      </c>
      <c r="AQ92" s="28"/>
      <c r="AR92" s="29"/>
      <c r="AS92" s="26" t="e">
        <f aca="false">INDEX(WestBCArray,MATCH($A92,WestBCColumn,0),MATCH('[1]Macro Page'!$A$40,WestBCRow,0))+INDEX(ABArray,MATCH($A92,ABColumn,0),MATCH('[1]Macro Page'!$A$40,ABRow,0))+INDEX(EDArray,MATCH($A92,EDColumn,0),MATCH('[1]Macro Page'!$A$40,EDRow,0))+INDEX(PowerArray,MATCH($A92,POwerColumn,0),MATCH('[1]Macro Page'!$A$40,POwerRow,0))</f>
        <v>#VALUE!</v>
      </c>
      <c r="AT92" s="27" t="n">
        <f aca="false">INDEX([1]Mids!$A$7:$BH$271,MATCH($A92,[1]Mids!$A$7:$A$271,0),MATCH('[1]Macro Page'!$B$24,[1]Mids!$A$7:$XFD$7,0))</f>
        <v>3.7</v>
      </c>
      <c r="AU92" s="28"/>
      <c r="AV92" s="30" t="n">
        <f aca="false">INDEX(ABIndexArray,MATCH($A92,ABIndexColumn,0),MATCH('[1]Macro Page'!$A$90,ABIndexRow,0))+IF(ISERROR(INDEX(WestBCIndexArray,MATCH($A92,WestBCIndexColumn,0),MATCH('[1]Macro Page'!$A$90,WestBCIndexRow,0))),0,INDEX(WestBCIndexArray,MATCH($A92,WestBCIndexColumn,0),MATCH('[1]Macro Page'!$A$90,WestBCIndexRow,0)))+IF(ISERROR(VLOOKUP($A92,'[1]Op Index'!$A$15:$B$26,2,FALSE())),0,VLOOKUP($A92,'[1]Op Index'!$A$15:$B$26,2,FALSE()))+INDEX(EDIdxArray,MATCH($A92,EDIdxColumn,0),MATCH('[1]Macro Page'!$A$90,EDIdxRow,0))</f>
        <v>0</v>
      </c>
      <c r="AW92" s="30" t="n">
        <f aca="false">INDEX(ABIndexArray,MATCH($A92,ABIndexColumn,0),MATCH('[1]Macro Page'!$A$91,ABIndexRow,0))+INDEX(EDIdxArray,MATCH($A92,EDIdxColumn,0),MATCH('[1]Macro Page'!$A$91,EDIdxRow,0))</f>
        <v>-0.01</v>
      </c>
      <c r="AX92" s="30" t="n">
        <f aca="false">IF(ISERROR(INDEX(WestBCIndexArray,MATCH($A92,WestBCIndexColumn,0),MATCH('[1]Macro Page'!$A$72,WestBCIndexRow,0))),0,INDEX(WestBCIndexArray,MATCH($A92,WestBCIndexColumn,0),MATCH('[1]Macro Page'!$A$72,WestBCIndexRow,0)))+INDEX(ABIndexArray,MATCH($A92,ABIndexColumn,0),MATCH('[1]Macro Page'!$A$34,ABIndexRow,0))</f>
        <v>19.66</v>
      </c>
      <c r="AY92" s="30" t="n">
        <f aca="false">IF(ISERROR(INDEX(WestBCIndexArray,MATCH($A92,WestBCIndexColumn,0),MATCH('[1]Macro Page'!$A$81,WestBCIndexRow,0))),0,INDEX(WestBCIndexArray,MATCH($A92,WestBCIndexColumn,0),MATCH('[1]Macro Page'!$A$81,WestBCIndexRow,0)))</f>
        <v>0</v>
      </c>
      <c r="BA92" s="31"/>
      <c r="BB92" s="32" t="n">
        <v>39845</v>
      </c>
      <c r="BC92" s="30" t="n">
        <f aca="false">INDEX(ABArray,MATCH($A92,ABColumn,0),MATCH('[1]Macro Page'!$A$48,ABRow,0))</f>
        <v>0</v>
      </c>
      <c r="BD92" s="30" t="n">
        <f aca="false">INDEX(ABArray,MATCH($A92,ABColumn,0),MATCH('[1]Macro Page'!$A$49,ABRow,0))</f>
        <v>0</v>
      </c>
      <c r="BE92" s="30" t="n">
        <f aca="false">INDEX(ABArray,MATCH($A92,ABColumn,0),MATCH('[1]Macro Page'!$A$51,ABRow,0))</f>
        <v>0</v>
      </c>
      <c r="BF92" s="30" t="n">
        <f aca="false">SUM(BC92:BE92)</f>
        <v>0</v>
      </c>
      <c r="BG92" s="29"/>
      <c r="BH92" s="30" t="n">
        <f aca="false">INDEX(ABArray,MATCH($A92,ABColumn,0),MATCH('[1]Macro Page'!$A$47,ABRow,0))</f>
        <v>0</v>
      </c>
      <c r="BI92" s="30" t="e">
        <f aca="false">INDEX(ABArray,MATCH($A92,ABColumn,0),MATCH('[1]Macro Page'!$A$56,ABRow,0))</f>
        <v>#N/A</v>
      </c>
      <c r="BJ92" s="30" t="n">
        <f aca="false">INDEX(ABArray,MATCH($A92,ABColumn,0),MATCH('[1]Macro Page'!$A$58,ABRow,0))</f>
        <v>0</v>
      </c>
      <c r="BK92" s="30" t="n">
        <f aca="false">INDEX(ABArray,MATCH($A92,ABColumn,0),MATCH('[1]Macro Page'!$A$59,ABRow,0))</f>
        <v>0</v>
      </c>
      <c r="BL92" s="30" t="n">
        <f aca="false">INDEX(ABArray,MATCH($A92,ABColumn,0),MATCH('[1]Macro Page'!$A$55,ABRow,0))</f>
        <v>0</v>
      </c>
      <c r="BM92" s="30" t="n">
        <f aca="false">INDEX(ABArray,MATCH($A92,ABColumn,0),MATCH('[1]Macro Page'!$A$53,ABRow,0))</f>
        <v>-38.86</v>
      </c>
    </row>
    <row r="93" customFormat="false" ht="12.75" hidden="false" customHeight="false" outlineLevel="0" collapsed="false">
      <c r="A93" s="49" t="n">
        <v>39873</v>
      </c>
      <c r="B93" s="26" t="e">
        <f aca="false">INDEX(WestBCArray,MATCH($A93,WestBCColumn,0),MATCH('[1]Macro Page'!$A$34,WestBCRow,0))+INDEX(ABArray,MATCH($A93,ABColumn,0),MATCH('[1]Macro Page'!$A$34,ABRow,0))+[1]Other!B89</f>
        <v>#VALUE!</v>
      </c>
      <c r="C93" s="27" t="n">
        <f aca="false">INDEX([1]Mids!$A$7:$BH$271,MATCH($A93,[1]Mids!$A$7:$A$271,0),MATCH('[1]Macro Page'!$B$37,[1]Mids!$A$7:$XFD$7,0))</f>
        <v>0.068</v>
      </c>
      <c r="D93" s="28"/>
      <c r="E93" s="26" t="e">
        <f aca="false">INDEX(WestBCArray,MATCH($A93,WestBCColumn,0),MATCH('[1]Macro Page'!$A$88,WestBCRow,0))+INDEX(ABArray,MATCH($A93,ABColumn,0),MATCH('[1]Macro Page'!$A$88,ABRow,0))+[1]Other!C89</f>
        <v>#VALUE!</v>
      </c>
      <c r="F93" s="27" t="n">
        <f aca="false">INDEX([1]Mids!$A$7:$BH$271,MATCH($A93,[1]Mids!$A$7:$A$271,0),MATCH('[1]Macro Page'!$B$36,[1]Mids!$A$7:$XFD$7,0))</f>
        <v>0.125</v>
      </c>
      <c r="G93" s="28"/>
      <c r="H93" s="26" t="e">
        <f aca="false">INDEX(ABArray,MATCH($A93,ABColumn,0),MATCH('[1]Macro Page'!$A$42,ABRow,0))+INDEX(WestBCArray,MATCH($A93,WestBCColumn,0),MATCH('[1]Macro Page'!$A$42,WestBCRow,0))+[1]Other!D89</f>
        <v>#VALUE!</v>
      </c>
      <c r="I93" s="27" t="n">
        <f aca="false">INDEX([1]Mids!$A$7:$BH$271,MATCH($A93,[1]Mids!$A$7:$A$271,0),MATCH('[1]Macro Page'!$B$39,[1]Mids!$A$7:$XFD$7,0))</f>
        <v>0.13</v>
      </c>
      <c r="J93" s="28"/>
      <c r="K93" s="26" t="n">
        <f aca="false">IF(ISERROR(INDEX(WestBCArray,MATCH($A93,WestBCColumn,0),MATCH('[1]Macro Page'!$A$35,WestBCRow,0))),0,INDEX(WestBCArray,MATCH($A93,WestBCColumn,0),MATCH('[1]Macro Page'!$A$35,WestBCRow,0)))+IF(ISERROR(INDEX(ABArray,MATCH($A93,ABColumn,0),MATCH('[1]Macro Page'!$A$35,ABRow,0))),0,INDEX(ABArray,MATCH($A93,ABColumn,0),MATCH('[1]Macro Page'!$A$35,ABRow,0)))+[1]Other!E89</f>
        <v>0</v>
      </c>
      <c r="L93" s="27" t="n">
        <f aca="false">INDEX([1]Mids!$A$7:$BH$271,MATCH($A93,[1]Mids!$A$7:$A$271,0),MATCH('[1]Macro Page'!$B$35,[1]Mids!$A$7:$XFD$7,0))</f>
        <v>-0.24</v>
      </c>
      <c r="M93" s="28"/>
      <c r="N93" s="26" t="e">
        <f aca="false">INDEX(WestBCArray,MATCH($A93,WestBCColumn,0),MATCH('[1]Macro Page'!$A$24,WestBCRow,0))+INDEX(ABArray,MATCH($A93,ABColumn,0),MATCH('[1]Macro Page'!$A$24,ABRow,0))+INDEX(EDArray,MATCH($A93,EDColumn,0),MATCH('[1]Macro Page'!$A$24,EDRow,0))+[1]Other!F89+INDEX(PowerArray,MATCH($A93,POwerColumn,0),MATCH('[1]Macro Page'!$A$24,POwerRow,0))</f>
        <v>#VALUE!</v>
      </c>
      <c r="O93" s="27" t="n">
        <f aca="false">INDEX([1]Mids!$A$7:$BH$271,MATCH($A93,[1]Mids!$A$7:$A$271,0),MATCH('[1]Macro Page'!$B$25,[1]Mids!$A$7:$XFD$7,0))</f>
        <v>-0.36</v>
      </c>
      <c r="P93" s="28"/>
      <c r="Q93" s="26" t="n">
        <f aca="false">INDEX(ABArray,MATCH($A93,ABColumn,0),MATCH('[1]Macro Page'!$B$110,ABRow,0))+INDEX(EDArray,MATCH($A93,EDColumn,0),MATCH('[1]Macro Page'!$B$110,EDRow,0))</f>
        <v>0</v>
      </c>
      <c r="R93" s="26" t="n">
        <f aca="false">INDEX(ABArray,MATCH($A93,ABColumn,0),MATCH('[1]Macro Page'!$B$111,ABRow,0))+INDEX(EDArray,MATCH($A93,EDColumn,0),MATCH('[1]Macro Page'!$B$111,EDRow,0))</f>
        <v>0</v>
      </c>
      <c r="S93" s="26" t="n">
        <f aca="false">INDEX(ABArray,MATCH($A93,ABColumn,0),MATCH('[1]Macro Page'!$B$112,ABRow,0))</f>
        <v>0</v>
      </c>
      <c r="T93" s="26" t="n">
        <f aca="false">INDEX(ABArray,MATCH($A93,ABColumn,0),MATCH('[1]Macro Page'!$B$113,ABRow,0))</f>
        <v>0</v>
      </c>
      <c r="U93" s="26" t="n">
        <f aca="false">INDEX(ABArray,MATCH($A93,ABColumn,0),MATCH('[1]Macro Page'!$B$114,ABRow,0))+INDEX(EDArray,MATCH($A93,EDColumn,0),MATCH('[1]Macro Page'!$B$114,EDRow,0))</f>
        <v>0</v>
      </c>
      <c r="V93" s="26" t="n">
        <f aca="false">INDEX(ABArray,MATCH($A93,ABColumn,0),MATCH('[1]Macro Page'!$B$115,ABRow,0))</f>
        <v>0</v>
      </c>
      <c r="W93" s="26" t="n">
        <f aca="false">INDEX(ABArray,MATCH($A93,ABColumn,0),MATCH('[1]Macro Page'!$B$116,ABRow,0))</f>
        <v>0</v>
      </c>
      <c r="X93" s="26" t="n">
        <f aca="false">INDEX(ABArray,MATCH($A93,ABColumn,0),MATCH('[1]Macro Page'!$B$117,ABRow,0))</f>
        <v>0</v>
      </c>
      <c r="Y93" s="26" t="n">
        <f aca="false">INDEX(ABArray,MATCH($A93,ABColumn,0),MATCH('[1]Macro Page'!$B$109,ABRow,0))</f>
        <v>0</v>
      </c>
      <c r="Z93" s="26" t="n">
        <f aca="false">INDEX(ABArray,MATCH($A93,ABColumn,0),MATCH('[1]Macro Page'!$A$89,ABRow,0))+INDEX(EDArray,MATCH($A93,EDColumn,0),MATCH('[1]Macro Page'!$A$24,EDRow,0))+INDEX(ABArray,MATCH($A93,ABColumn,0),MATCH('[1]Macro Page'!$B$109,ABRow,0))</f>
        <v>-0.01</v>
      </c>
      <c r="AA93" s="27" t="n">
        <f aca="false">INDEX([1]Mids!$A$7:$BH$271,MATCH($A93,[1]Mids!$A$7:$A$271,0),MATCH('[1]Macro Page'!$B$32,[1]Mids!$A$7:$XFD$7,0))</f>
        <v>0.07</v>
      </c>
      <c r="AB93" s="28"/>
      <c r="AC93" s="26" t="n">
        <f aca="false">INDEX(ABArray,MATCH($A93,ABColumn,0),MATCH('[1]Macro Page'!$A$74,ABRow,0))</f>
        <v>0</v>
      </c>
      <c r="AD93" s="27" t="n">
        <f aca="false">INDEX([1]Mids!$A$7:$BH$271,MATCH($A93,[1]Mids!$A$7:$A$271,0),MATCH('[1]Macro Page'!$B$42,[1]Mids!$A$7:$XFD$7,0))</f>
        <v>-0.005</v>
      </c>
      <c r="AE93" s="28"/>
      <c r="AF93" s="26" t="n">
        <f aca="false">[1]Other!H89</f>
        <v>0</v>
      </c>
      <c r="AG93" s="27" t="n">
        <f aca="false">INDEX([1]Mids!$A$7:$BH$271,MATCH($A93,[1]Mids!$A$7:$A$271,0),MATCH('[1]Macro Page'!$B$28,[1]Mids!$A$7:$XFD$7,0))</f>
        <v>0.1275</v>
      </c>
      <c r="AH93" s="28"/>
      <c r="AI93" s="26" t="n">
        <f aca="false">[1]Other!G89</f>
        <v>0</v>
      </c>
      <c r="AJ93" s="27" t="n">
        <f aca="false">INDEX([1]Mids!$A$7:$BH$271,MATCH($A93,[1]Mids!$A$7:$A$271,0),MATCH('[1]Macro Page'!$B$63,[1]Mids!$A$7:$XFD$7,0))</f>
        <v>0.64</v>
      </c>
      <c r="AK93" s="28"/>
      <c r="AL93" s="26" t="n">
        <f aca="false">[1]Other!K89</f>
        <v>0</v>
      </c>
      <c r="AM93" s="27"/>
      <c r="AN93" s="28"/>
      <c r="AO93" s="26" t="e">
        <f aca="false">INDEX(WestBCArray,MATCH($A93,WestBCColumn,0),MATCH('[1]Macro Page'!$B$73,WestBCRow,0))+INDEX(ABArray,MATCH($A93,ABColumn,0),MATCH('[1]Macro Page'!$B$73,ABRow,0))+[1]Other!I89</f>
        <v>#VALUE!</v>
      </c>
      <c r="AP93" s="27" t="n">
        <f aca="false">INDEX([1]Mids!$A$7:$BH$271,MATCH($A93,[1]Mids!$A$7:$A$271,0),MATCH('[1]Macro Page'!$B$27,[1]Mids!$A$7:$XFD$7,0))</f>
        <v>-0.18</v>
      </c>
      <c r="AQ93" s="28"/>
      <c r="AR93" s="29"/>
      <c r="AS93" s="26" t="e">
        <f aca="false">INDEX(WestBCArray,MATCH($A93,WestBCColumn,0),MATCH('[1]Macro Page'!$A$40,WestBCRow,0))+INDEX(ABArray,MATCH($A93,ABColumn,0),MATCH('[1]Macro Page'!$A$40,ABRow,0))+INDEX(EDArray,MATCH($A93,EDColumn,0),MATCH('[1]Macro Page'!$A$40,EDRow,0))+INDEX(PowerArray,MATCH($A93,POwerColumn,0),MATCH('[1]Macro Page'!$A$40,POwerRow,0))</f>
        <v>#VALUE!</v>
      </c>
      <c r="AT93" s="27" t="n">
        <f aca="false">INDEX([1]Mids!$A$7:$BH$271,MATCH($A93,[1]Mids!$A$7:$A$271,0),MATCH('[1]Macro Page'!$B$24,[1]Mids!$A$7:$XFD$7,0))</f>
        <v>3.6</v>
      </c>
      <c r="AU93" s="28"/>
      <c r="AV93" s="34" t="n">
        <f aca="false">INDEX(ABIndexArray,MATCH($A93,ABIndexColumn,0),MATCH('[1]Macro Page'!$A$90,ABIndexRow,0))+IF(ISERROR(INDEX(WestBCIndexArray,MATCH($A93,WestBCIndexColumn,0),MATCH('[1]Macro Page'!$A$90,WestBCIndexRow,0))),0,INDEX(WestBCIndexArray,MATCH($A93,WestBCIndexColumn,0),MATCH('[1]Macro Page'!$A$90,WestBCIndexRow,0)))+IF(ISERROR(VLOOKUP($A93,'[1]Op Index'!$A$15:$B$26,2,FALSE())),0,VLOOKUP($A93,'[1]Op Index'!$A$15:$B$26,2,FALSE()))+INDEX(EDIdxArray,MATCH($A93,EDIdxColumn,0),MATCH('[1]Macro Page'!$A$90,EDIdxRow,0))</f>
        <v>0</v>
      </c>
      <c r="AW93" s="34" t="n">
        <f aca="false">INDEX(ABIndexArray,MATCH($A93,ABIndexColumn,0),MATCH('[1]Macro Page'!$A$91,ABIndexRow,0))+INDEX(EDIdxArray,MATCH($A93,EDIdxColumn,0),MATCH('[1]Macro Page'!$A$91,EDIdxRow,0))</f>
        <v>-0.01</v>
      </c>
      <c r="AX93" s="34" t="n">
        <f aca="false">IF(ISERROR(INDEX(WestBCIndexArray,MATCH($A93,WestBCIndexColumn,0),MATCH('[1]Macro Page'!$A$72,WestBCIndexRow,0))),0,INDEX(WestBCIndexArray,MATCH($A93,WestBCIndexColumn,0),MATCH('[1]Macro Page'!$A$72,WestBCIndexRow,0)))+INDEX(ABIndexArray,MATCH($A93,ABIndexColumn,0),MATCH('[1]Macro Page'!$A$34,ABIndexRow,0))</f>
        <v>21.65</v>
      </c>
      <c r="AY93" s="34" t="n">
        <f aca="false">IF(ISERROR(INDEX(WestBCIndexArray,MATCH($A93,WestBCIndexColumn,0),MATCH('[1]Macro Page'!$A$81,WestBCIndexRow,0))),0,INDEX(WestBCIndexArray,MATCH($A93,WestBCIndexColumn,0),MATCH('[1]Macro Page'!$A$81,WestBCIndexRow,0)))</f>
        <v>0</v>
      </c>
      <c r="BA93" s="31"/>
      <c r="BB93" s="35" t="n">
        <v>39873</v>
      </c>
      <c r="BC93" s="34" t="n">
        <f aca="false">INDEX(ABArray,MATCH($A93,ABColumn,0),MATCH('[1]Macro Page'!$A$48,ABRow,0))</f>
        <v>0</v>
      </c>
      <c r="BD93" s="34" t="n">
        <f aca="false">INDEX(ABArray,MATCH($A93,ABColumn,0),MATCH('[1]Macro Page'!$A$49,ABRow,0))</f>
        <v>0</v>
      </c>
      <c r="BE93" s="34" t="n">
        <f aca="false">INDEX(ABArray,MATCH($A93,ABColumn,0),MATCH('[1]Macro Page'!$A$51,ABRow,0))</f>
        <v>0</v>
      </c>
      <c r="BF93" s="34" t="n">
        <f aca="false">SUM(BC93:BE93)</f>
        <v>0</v>
      </c>
      <c r="BG93" s="29"/>
      <c r="BH93" s="34" t="n">
        <f aca="false">INDEX(ABArray,MATCH($A93,ABColumn,0),MATCH('[1]Macro Page'!$A$47,ABRow,0))</f>
        <v>0</v>
      </c>
      <c r="BI93" s="34" t="e">
        <f aca="false">INDEX(ABArray,MATCH($A93,ABColumn,0),MATCH('[1]Macro Page'!$A$56,ABRow,0))</f>
        <v>#N/A</v>
      </c>
      <c r="BJ93" s="34" t="n">
        <f aca="false">INDEX(ABArray,MATCH($A93,ABColumn,0),MATCH('[1]Macro Page'!$A$58,ABRow,0))</f>
        <v>0</v>
      </c>
      <c r="BK93" s="34" t="n">
        <f aca="false">INDEX(ABArray,MATCH($A93,ABColumn,0),MATCH('[1]Macro Page'!$A$59,ABRow,0))</f>
        <v>0</v>
      </c>
      <c r="BL93" s="34" t="n">
        <f aca="false">INDEX(ABArray,MATCH($A93,ABColumn,0),MATCH('[1]Macro Page'!$A$55,ABRow,0))</f>
        <v>0</v>
      </c>
      <c r="BM93" s="34" t="n">
        <f aca="false">INDEX(ABArray,MATCH($A93,ABColumn,0),MATCH('[1]Macro Page'!$A$53,ABRow,0))</f>
        <v>-42.81</v>
      </c>
    </row>
    <row r="94" customFormat="false" ht="12.75" hidden="false" customHeight="false" outlineLevel="0" collapsed="false">
      <c r="A94" s="46" t="n">
        <v>39904</v>
      </c>
      <c r="B94" s="37" t="e">
        <f aca="false">INDEX(WestBCArray,MATCH($A94,WestBCColumn,0),MATCH('[1]Macro Page'!$A$34,WestBCRow,0))+INDEX(ABArray,MATCH($A94,ABColumn,0),MATCH('[1]Macro Page'!$A$34,ABRow,0))+[1]Other!B90</f>
        <v>#VALUE!</v>
      </c>
      <c r="C94" s="38" t="n">
        <f aca="false">INDEX([1]Mids!$A$7:$BH$271,MATCH($A94,[1]Mids!$A$7:$A$271,0),MATCH('[1]Macro Page'!$B$37,[1]Mids!$A$7:$XFD$7,0))</f>
        <v>-0.25</v>
      </c>
      <c r="D94" s="39"/>
      <c r="E94" s="37" t="e">
        <f aca="false">INDEX(WestBCArray,MATCH($A94,WestBCColumn,0),MATCH('[1]Macro Page'!$A$88,WestBCRow,0))+INDEX(ABArray,MATCH($A94,ABColumn,0),MATCH('[1]Macro Page'!$A$88,ABRow,0))+[1]Other!C90</f>
        <v>#VALUE!</v>
      </c>
      <c r="F94" s="38" t="n">
        <f aca="false">INDEX([1]Mids!$A$7:$BH$271,MATCH($A94,[1]Mids!$A$7:$A$271,0),MATCH('[1]Macro Page'!$B$36,[1]Mids!$A$7:$XFD$7,0))</f>
        <v>0.06</v>
      </c>
      <c r="G94" s="39"/>
      <c r="H94" s="37" t="e">
        <f aca="false">INDEX(ABArray,MATCH($A94,ABColumn,0),MATCH('[1]Macro Page'!$A$42,ABRow,0))+INDEX(WestBCArray,MATCH($A94,WestBCColumn,0),MATCH('[1]Macro Page'!$A$42,WestBCRow,0))+[1]Other!D90</f>
        <v>#VALUE!</v>
      </c>
      <c r="I94" s="38" t="n">
        <f aca="false">INDEX([1]Mids!$A$7:$BH$271,MATCH($A94,[1]Mids!$A$7:$A$271,0),MATCH('[1]Macro Page'!$B$39,[1]Mids!$A$7:$XFD$7,0))</f>
        <v>0.14</v>
      </c>
      <c r="J94" s="39"/>
      <c r="K94" s="37" t="n">
        <f aca="false">IF(ISERROR(INDEX(WestBCArray,MATCH($A94,WestBCColumn,0),MATCH('[1]Macro Page'!$A$35,WestBCRow,0))),0,INDEX(WestBCArray,MATCH($A94,WestBCColumn,0),MATCH('[1]Macro Page'!$A$35,WestBCRow,0)))+IF(ISERROR(INDEX(ABArray,MATCH($A94,ABColumn,0),MATCH('[1]Macro Page'!$A$35,ABRow,0))),0,INDEX(ABArray,MATCH($A94,ABColumn,0),MATCH('[1]Macro Page'!$A$35,ABRow,0)))+[1]Other!E90</f>
        <v>0</v>
      </c>
      <c r="L94" s="38" t="n">
        <f aca="false">INDEX([1]Mids!$A$7:$BH$271,MATCH($A94,[1]Mids!$A$7:$A$271,0),MATCH('[1]Macro Page'!$B$35,[1]Mids!$A$7:$XFD$7,0))</f>
        <v>-0.34</v>
      </c>
      <c r="M94" s="39"/>
      <c r="N94" s="37" t="e">
        <f aca="false">INDEX(WestBCArray,MATCH($A94,WestBCColumn,0),MATCH('[1]Macro Page'!$A$24,WestBCRow,0))+INDEX(ABArray,MATCH($A94,ABColumn,0),MATCH('[1]Macro Page'!$A$24,ABRow,0))+INDEX(EDArray,MATCH($A94,EDColumn,0),MATCH('[1]Macro Page'!$A$24,EDRow,0))+[1]Other!F90+INDEX(PowerArray,MATCH($A94,POwerColumn,0),MATCH('[1]Macro Page'!$A$24,POwerRow,0))</f>
        <v>#VALUE!</v>
      </c>
      <c r="O94" s="38" t="n">
        <f aca="false">INDEX([1]Mids!$A$7:$BH$271,MATCH($A94,[1]Mids!$A$7:$A$271,0),MATCH('[1]Macro Page'!$B$25,[1]Mids!$A$7:$XFD$7,0))</f>
        <v>-0.46</v>
      </c>
      <c r="P94" s="39"/>
      <c r="Q94" s="37" t="n">
        <f aca="false">INDEX(ABArray,MATCH($A94,ABColumn,0),MATCH('[1]Macro Page'!$B$110,ABRow,0))+INDEX(EDArray,MATCH($A94,EDColumn,0),MATCH('[1]Macro Page'!$B$110,EDRow,0))</f>
        <v>0</v>
      </c>
      <c r="R94" s="37" t="n">
        <f aca="false">INDEX(ABArray,MATCH($A94,ABColumn,0),MATCH('[1]Macro Page'!$B$111,ABRow,0))+INDEX(EDArray,MATCH($A94,EDColumn,0),MATCH('[1]Macro Page'!$B$111,EDRow,0))</f>
        <v>0</v>
      </c>
      <c r="S94" s="37" t="n">
        <f aca="false">INDEX(ABArray,MATCH($A94,ABColumn,0),MATCH('[1]Macro Page'!$B$112,ABRow,0))</f>
        <v>0</v>
      </c>
      <c r="T94" s="37" t="n">
        <f aca="false">INDEX(ABArray,MATCH($A94,ABColumn,0),MATCH('[1]Macro Page'!$B$113,ABRow,0))</f>
        <v>0</v>
      </c>
      <c r="U94" s="37" t="n">
        <f aca="false">INDEX(ABArray,MATCH($A94,ABColumn,0),MATCH('[1]Macro Page'!$B$114,ABRow,0))+INDEX(EDArray,MATCH($A94,EDColumn,0),MATCH('[1]Macro Page'!$B$114,EDRow,0))</f>
        <v>0</v>
      </c>
      <c r="V94" s="37" t="n">
        <f aca="false">INDEX(ABArray,MATCH($A94,ABColumn,0),MATCH('[1]Macro Page'!$B$115,ABRow,0))</f>
        <v>0</v>
      </c>
      <c r="W94" s="37" t="n">
        <f aca="false">INDEX(ABArray,MATCH($A94,ABColumn,0),MATCH('[1]Macro Page'!$B$116,ABRow,0))</f>
        <v>0</v>
      </c>
      <c r="X94" s="37" t="n">
        <f aca="false">INDEX(ABArray,MATCH($A94,ABColumn,0),MATCH('[1]Macro Page'!$B$117,ABRow,0))</f>
        <v>0</v>
      </c>
      <c r="Y94" s="37" t="n">
        <f aca="false">INDEX(ABArray,MATCH($A94,ABColumn,0),MATCH('[1]Macro Page'!$B$109,ABRow,0))</f>
        <v>0</v>
      </c>
      <c r="Z94" s="37" t="n">
        <f aca="false">INDEX(ABArray,MATCH($A94,ABColumn,0),MATCH('[1]Macro Page'!$A$89,ABRow,0))+INDEX(EDArray,MATCH($A94,EDColumn,0),MATCH('[1]Macro Page'!$A$24,EDRow,0))+INDEX(ABArray,MATCH($A94,ABColumn,0),MATCH('[1]Macro Page'!$B$109,ABRow,0))</f>
        <v>-0.01</v>
      </c>
      <c r="AA94" s="38" t="n">
        <f aca="false">INDEX([1]Mids!$A$7:$BH$271,MATCH($A94,[1]Mids!$A$7:$A$271,0),MATCH('[1]Macro Page'!$B$32,[1]Mids!$A$7:$XFD$7,0))</f>
        <v>0.07</v>
      </c>
      <c r="AB94" s="39"/>
      <c r="AC94" s="37" t="n">
        <f aca="false">INDEX(ABArray,MATCH($A94,ABColumn,0),MATCH('[1]Macro Page'!$A$74,ABRow,0))</f>
        <v>0</v>
      </c>
      <c r="AD94" s="38" t="n">
        <f aca="false">INDEX([1]Mids!$A$7:$BH$271,MATCH($A94,[1]Mids!$A$7:$A$271,0),MATCH('[1]Macro Page'!$B$42,[1]Mids!$A$7:$XFD$7,0))</f>
        <v>-0.1025</v>
      </c>
      <c r="AE94" s="39"/>
      <c r="AF94" s="37" t="n">
        <f aca="false">[1]Other!H90</f>
        <v>0</v>
      </c>
      <c r="AG94" s="38" t="n">
        <f aca="false">INDEX([1]Mids!$A$7:$BH$271,MATCH($A94,[1]Mids!$A$7:$A$271,0),MATCH('[1]Macro Page'!$B$28,[1]Mids!$A$7:$XFD$7,0))</f>
        <v>0.1275</v>
      </c>
      <c r="AH94" s="39"/>
      <c r="AI94" s="37" t="n">
        <f aca="false">[1]Other!G90</f>
        <v>0</v>
      </c>
      <c r="AJ94" s="38" t="n">
        <f aca="false">INDEX([1]Mids!$A$7:$BH$271,MATCH($A94,[1]Mids!$A$7:$A$271,0),MATCH('[1]Macro Page'!$B$63,[1]Mids!$A$7:$XFD$7,0))</f>
        <v>0.3225</v>
      </c>
      <c r="AK94" s="39"/>
      <c r="AL94" s="37" t="n">
        <f aca="false">[1]Other!K90</f>
        <v>0</v>
      </c>
      <c r="AM94" s="38"/>
      <c r="AN94" s="39"/>
      <c r="AO94" s="37" t="e">
        <f aca="false">INDEX(WestBCArray,MATCH($A94,WestBCColumn,0),MATCH('[1]Macro Page'!$B$73,WestBCRow,0))+INDEX(ABArray,MATCH($A94,ABColumn,0),MATCH('[1]Macro Page'!$B$73,ABRow,0))+[1]Other!I90</f>
        <v>#VALUE!</v>
      </c>
      <c r="AP94" s="38" t="n">
        <f aca="false">INDEX([1]Mids!$A$7:$BH$271,MATCH($A94,[1]Mids!$A$7:$A$271,0),MATCH('[1]Macro Page'!$B$27,[1]Mids!$A$7:$XFD$7,0))</f>
        <v>-0.392893340941625</v>
      </c>
      <c r="AQ94" s="39"/>
      <c r="AR94" s="29"/>
      <c r="AS94" s="37" t="e">
        <f aca="false">INDEX(WestBCArray,MATCH($A94,WestBCColumn,0),MATCH('[1]Macro Page'!$A$40,WestBCRow,0))+INDEX(ABArray,MATCH($A94,ABColumn,0),MATCH('[1]Macro Page'!$A$40,ABRow,0))+INDEX(EDArray,MATCH($A94,EDColumn,0),MATCH('[1]Macro Page'!$A$40,EDRow,0))+INDEX(PowerArray,MATCH($A94,POwerColumn,0),MATCH('[1]Macro Page'!$A$40,POwerRow,0))</f>
        <v>#VALUE!</v>
      </c>
      <c r="AT94" s="38" t="n">
        <f aca="false">INDEX([1]Mids!$A$7:$BH$271,MATCH($A94,[1]Mids!$A$7:$A$271,0),MATCH('[1]Macro Page'!$B$24,[1]Mids!$A$7:$XFD$7,0))</f>
        <v>3.43</v>
      </c>
      <c r="AU94" s="39"/>
      <c r="AV94" s="40" t="n">
        <f aca="false">INDEX(ABIndexArray,MATCH($A94,ABIndexColumn,0),MATCH('[1]Macro Page'!$A$90,ABIndexRow,0))+IF(ISERROR(INDEX(WestBCIndexArray,MATCH($A94,WestBCIndexColumn,0),MATCH('[1]Macro Page'!$A$90,WestBCIndexRow,0))),0,INDEX(WestBCIndexArray,MATCH($A94,WestBCIndexColumn,0),MATCH('[1]Macro Page'!$A$90,WestBCIndexRow,0)))+IF(ISERROR(VLOOKUP($A94,'[1]Op Index'!$A$15:$B$26,2,FALSE())),0,VLOOKUP($A94,'[1]Op Index'!$A$15:$B$26,2,FALSE()))+INDEX(EDIdxArray,MATCH($A94,EDIdxColumn,0),MATCH('[1]Macro Page'!$A$90,EDIdxRow,0))</f>
        <v>0</v>
      </c>
      <c r="AW94" s="40" t="n">
        <f aca="false">INDEX(ABIndexArray,MATCH($A94,ABIndexColumn,0),MATCH('[1]Macro Page'!$A$91,ABIndexRow,0))+INDEX(EDIdxArray,MATCH($A94,EDIdxColumn,0),MATCH('[1]Macro Page'!$A$91,EDIdxRow,0))</f>
        <v>-0.01</v>
      </c>
      <c r="AX94" s="40" t="n">
        <f aca="false">IF(ISERROR(INDEX(WestBCIndexArray,MATCH($A94,WestBCIndexColumn,0),MATCH('[1]Macro Page'!$A$72,WestBCIndexRow,0))),0,INDEX(WestBCIndexArray,MATCH($A94,WestBCIndexColumn,0),MATCH('[1]Macro Page'!$A$72,WestBCIndexRow,0)))+INDEX(ABIndexArray,MATCH($A94,ABIndexColumn,0),MATCH('[1]Macro Page'!$A$34,ABIndexRow,0))</f>
        <v>0</v>
      </c>
      <c r="AY94" s="40" t="n">
        <f aca="false">IF(ISERROR(INDEX(WestBCIndexArray,MATCH($A94,WestBCIndexColumn,0),MATCH('[1]Macro Page'!$A$81,WestBCIndexRow,0))),0,INDEX(WestBCIndexArray,MATCH($A94,WestBCIndexColumn,0),MATCH('[1]Macro Page'!$A$81,WestBCIndexRow,0)))</f>
        <v>0</v>
      </c>
      <c r="BA94" s="31"/>
      <c r="BB94" s="41" t="n">
        <v>39904</v>
      </c>
      <c r="BC94" s="40" t="n">
        <f aca="false">INDEX(ABArray,MATCH($A94,ABColumn,0),MATCH('[1]Macro Page'!$A$48,ABRow,0))</f>
        <v>0</v>
      </c>
      <c r="BD94" s="40" t="n">
        <f aca="false">INDEX(ABArray,MATCH($A94,ABColumn,0),MATCH('[1]Macro Page'!$A$49,ABRow,0))</f>
        <v>0</v>
      </c>
      <c r="BE94" s="40" t="n">
        <f aca="false">INDEX(ABArray,MATCH($A94,ABColumn,0),MATCH('[1]Macro Page'!$A$51,ABRow,0))</f>
        <v>0</v>
      </c>
      <c r="BF94" s="40" t="n">
        <f aca="false">SUM(BC94:BE94)</f>
        <v>0</v>
      </c>
      <c r="BG94" s="29"/>
      <c r="BH94" s="40" t="n">
        <f aca="false">INDEX(ABArray,MATCH($A94,ABColumn,0),MATCH('[1]Macro Page'!$A$47,ABRow,0))</f>
        <v>0</v>
      </c>
      <c r="BI94" s="40" t="e">
        <f aca="false">INDEX(ABArray,MATCH($A94,ABColumn,0),MATCH('[1]Macro Page'!$A$56,ABRow,0))</f>
        <v>#N/A</v>
      </c>
      <c r="BJ94" s="40" t="n">
        <f aca="false">INDEX(ABArray,MATCH($A94,ABColumn,0),MATCH('[1]Macro Page'!$A$58,ABRow,0))</f>
        <v>0</v>
      </c>
      <c r="BK94" s="40" t="n">
        <f aca="false">INDEX(ABArray,MATCH($A94,ABColumn,0),MATCH('[1]Macro Page'!$A$59,ABRow,0))</f>
        <v>0</v>
      </c>
      <c r="BL94" s="40" t="n">
        <f aca="false">INDEX(ABArray,MATCH($A94,ABColumn,0),MATCH('[1]Macro Page'!$A$55,ABRow,0))</f>
        <v>0</v>
      </c>
      <c r="BM94" s="40" t="n">
        <f aca="false">INDEX(ABArray,MATCH($A94,ABColumn,0),MATCH('[1]Macro Page'!$A$53,ABRow,0))</f>
        <v>-41.2</v>
      </c>
    </row>
    <row r="95" customFormat="false" ht="12.75" hidden="false" customHeight="false" outlineLevel="0" collapsed="false">
      <c r="A95" s="48" t="n">
        <v>39934</v>
      </c>
      <c r="B95" s="26" t="e">
        <f aca="false">INDEX(WestBCArray,MATCH($A95,WestBCColumn,0),MATCH('[1]Macro Page'!$A$34,WestBCRow,0))+INDEX(ABArray,MATCH($A95,ABColumn,0),MATCH('[1]Macro Page'!$A$34,ABRow,0))+[1]Other!B91</f>
        <v>#VALUE!</v>
      </c>
      <c r="C95" s="27" t="n">
        <f aca="false">INDEX([1]Mids!$A$7:$BH$271,MATCH($A95,[1]Mids!$A$7:$A$271,0),MATCH('[1]Macro Page'!$B$37,[1]Mids!$A$7:$XFD$7,0))</f>
        <v>-0.25</v>
      </c>
      <c r="D95" s="28"/>
      <c r="E95" s="26" t="e">
        <f aca="false">INDEX(WestBCArray,MATCH($A95,WestBCColumn,0),MATCH('[1]Macro Page'!$A$88,WestBCRow,0))+INDEX(ABArray,MATCH($A95,ABColumn,0),MATCH('[1]Macro Page'!$A$88,ABRow,0))+[1]Other!C91</f>
        <v>#VALUE!</v>
      </c>
      <c r="F95" s="27" t="n">
        <f aca="false">INDEX([1]Mids!$A$7:$BH$271,MATCH($A95,[1]Mids!$A$7:$A$271,0),MATCH('[1]Macro Page'!$B$36,[1]Mids!$A$7:$XFD$7,0))</f>
        <v>0.06</v>
      </c>
      <c r="G95" s="28"/>
      <c r="H95" s="26" t="e">
        <f aca="false">INDEX(ABArray,MATCH($A95,ABColumn,0),MATCH('[1]Macro Page'!$A$42,ABRow,0))+INDEX(WestBCArray,MATCH($A95,WestBCColumn,0),MATCH('[1]Macro Page'!$A$42,WestBCRow,0))+[1]Other!D91</f>
        <v>#VALUE!</v>
      </c>
      <c r="I95" s="27" t="n">
        <f aca="false">INDEX([1]Mids!$A$7:$BH$271,MATCH($A95,[1]Mids!$A$7:$A$271,0),MATCH('[1]Macro Page'!$B$39,[1]Mids!$A$7:$XFD$7,0))</f>
        <v>0.14</v>
      </c>
      <c r="J95" s="28"/>
      <c r="K95" s="26" t="n">
        <f aca="false">IF(ISERROR(INDEX(WestBCArray,MATCH($A95,WestBCColumn,0),MATCH('[1]Macro Page'!$A$35,WestBCRow,0))),0,INDEX(WestBCArray,MATCH($A95,WestBCColumn,0),MATCH('[1]Macro Page'!$A$35,WestBCRow,0)))+IF(ISERROR(INDEX(ABArray,MATCH($A95,ABColumn,0),MATCH('[1]Macro Page'!$A$35,ABRow,0))),0,INDEX(ABArray,MATCH($A95,ABColumn,0),MATCH('[1]Macro Page'!$A$35,ABRow,0)))+[1]Other!E91</f>
        <v>0</v>
      </c>
      <c r="L95" s="27" t="n">
        <f aca="false">INDEX([1]Mids!$A$7:$BH$271,MATCH($A95,[1]Mids!$A$7:$A$271,0),MATCH('[1]Macro Page'!$B$35,[1]Mids!$A$7:$XFD$7,0))</f>
        <v>-0.34</v>
      </c>
      <c r="M95" s="28"/>
      <c r="N95" s="26" t="e">
        <f aca="false">INDEX(WestBCArray,MATCH($A95,WestBCColumn,0),MATCH('[1]Macro Page'!$A$24,WestBCRow,0))+INDEX(ABArray,MATCH($A95,ABColumn,0),MATCH('[1]Macro Page'!$A$24,ABRow,0))+INDEX(EDArray,MATCH($A95,EDColumn,0),MATCH('[1]Macro Page'!$A$24,EDRow,0))+[1]Other!F91+INDEX(PowerArray,MATCH($A95,POwerColumn,0),MATCH('[1]Macro Page'!$A$24,POwerRow,0))</f>
        <v>#VALUE!</v>
      </c>
      <c r="O95" s="27" t="n">
        <f aca="false">INDEX([1]Mids!$A$7:$BH$271,MATCH($A95,[1]Mids!$A$7:$A$271,0),MATCH('[1]Macro Page'!$B$25,[1]Mids!$A$7:$XFD$7,0))</f>
        <v>-0.46</v>
      </c>
      <c r="P95" s="28"/>
      <c r="Q95" s="26" t="n">
        <f aca="false">INDEX(ABArray,MATCH($A95,ABColumn,0),MATCH('[1]Macro Page'!$B$110,ABRow,0))+INDEX(EDArray,MATCH($A95,EDColumn,0),MATCH('[1]Macro Page'!$B$110,EDRow,0))</f>
        <v>0</v>
      </c>
      <c r="R95" s="26" t="n">
        <f aca="false">INDEX(ABArray,MATCH($A95,ABColumn,0),MATCH('[1]Macro Page'!$B$111,ABRow,0))+INDEX(EDArray,MATCH($A95,EDColumn,0),MATCH('[1]Macro Page'!$B$111,EDRow,0))</f>
        <v>0</v>
      </c>
      <c r="S95" s="26" t="n">
        <f aca="false">INDEX(ABArray,MATCH($A95,ABColumn,0),MATCH('[1]Macro Page'!$B$112,ABRow,0))</f>
        <v>0</v>
      </c>
      <c r="T95" s="26" t="n">
        <f aca="false">INDEX(ABArray,MATCH($A95,ABColumn,0),MATCH('[1]Macro Page'!$B$113,ABRow,0))</f>
        <v>0</v>
      </c>
      <c r="U95" s="26" t="n">
        <f aca="false">INDEX(ABArray,MATCH($A95,ABColumn,0),MATCH('[1]Macro Page'!$B$114,ABRow,0))+INDEX(EDArray,MATCH($A95,EDColumn,0),MATCH('[1]Macro Page'!$B$114,EDRow,0))</f>
        <v>0</v>
      </c>
      <c r="V95" s="26" t="n">
        <f aca="false">INDEX(ABArray,MATCH($A95,ABColumn,0),MATCH('[1]Macro Page'!$B$115,ABRow,0))</f>
        <v>0</v>
      </c>
      <c r="W95" s="26" t="n">
        <f aca="false">INDEX(ABArray,MATCH($A95,ABColumn,0),MATCH('[1]Macro Page'!$B$116,ABRow,0))</f>
        <v>0</v>
      </c>
      <c r="X95" s="26" t="n">
        <f aca="false">INDEX(ABArray,MATCH($A95,ABColumn,0),MATCH('[1]Macro Page'!$B$117,ABRow,0))</f>
        <v>0</v>
      </c>
      <c r="Y95" s="26" t="n">
        <f aca="false">INDEX(ABArray,MATCH($A95,ABColumn,0),MATCH('[1]Macro Page'!$B$109,ABRow,0))</f>
        <v>0</v>
      </c>
      <c r="Z95" s="26" t="n">
        <f aca="false">INDEX(ABArray,MATCH($A95,ABColumn,0),MATCH('[1]Macro Page'!$A$89,ABRow,0))+INDEX(EDArray,MATCH($A95,EDColumn,0),MATCH('[1]Macro Page'!$A$24,EDRow,0))+INDEX(ABArray,MATCH($A95,ABColumn,0),MATCH('[1]Macro Page'!$B$109,ABRow,0))</f>
        <v>-0.01</v>
      </c>
      <c r="AA95" s="27" t="n">
        <f aca="false">INDEX([1]Mids!$A$7:$BH$271,MATCH($A95,[1]Mids!$A$7:$A$271,0),MATCH('[1]Macro Page'!$B$32,[1]Mids!$A$7:$XFD$7,0))</f>
        <v>0.07</v>
      </c>
      <c r="AB95" s="28"/>
      <c r="AC95" s="26" t="n">
        <f aca="false">INDEX(ABArray,MATCH($A95,ABColumn,0),MATCH('[1]Macro Page'!$A$74,ABRow,0))</f>
        <v>0</v>
      </c>
      <c r="AD95" s="27" t="n">
        <f aca="false">INDEX([1]Mids!$A$7:$BH$271,MATCH($A95,[1]Mids!$A$7:$A$271,0),MATCH('[1]Macro Page'!$B$42,[1]Mids!$A$7:$XFD$7,0))</f>
        <v>-0.1025</v>
      </c>
      <c r="AE95" s="28"/>
      <c r="AF95" s="26" t="n">
        <f aca="false">[1]Other!H91</f>
        <v>0</v>
      </c>
      <c r="AG95" s="27" t="n">
        <f aca="false">INDEX([1]Mids!$A$7:$BH$271,MATCH($A95,[1]Mids!$A$7:$A$271,0),MATCH('[1]Macro Page'!$B$28,[1]Mids!$A$7:$XFD$7,0))</f>
        <v>0.1275</v>
      </c>
      <c r="AH95" s="28"/>
      <c r="AI95" s="26" t="n">
        <f aca="false">[1]Other!G91</f>
        <v>0</v>
      </c>
      <c r="AJ95" s="27" t="n">
        <f aca="false">INDEX([1]Mids!$A$7:$BH$271,MATCH($A95,[1]Mids!$A$7:$A$271,0),MATCH('[1]Macro Page'!$B$63,[1]Mids!$A$7:$XFD$7,0))</f>
        <v>0.3225</v>
      </c>
      <c r="AK95" s="28"/>
      <c r="AL95" s="26" t="n">
        <f aca="false">[1]Other!K91</f>
        <v>0</v>
      </c>
      <c r="AM95" s="27"/>
      <c r="AN95" s="28"/>
      <c r="AO95" s="26" t="e">
        <f aca="false">INDEX(WestBCArray,MATCH($A95,WestBCColumn,0),MATCH('[1]Macro Page'!$B$73,WestBCRow,0))+INDEX(ABArray,MATCH($A95,ABColumn,0),MATCH('[1]Macro Page'!$B$73,ABRow,0))+[1]Other!I91</f>
        <v>#VALUE!</v>
      </c>
      <c r="AP95" s="27" t="n">
        <f aca="false">INDEX([1]Mids!$A$7:$BH$271,MATCH($A95,[1]Mids!$A$7:$A$271,0),MATCH('[1]Macro Page'!$B$27,[1]Mids!$A$7:$XFD$7,0))</f>
        <v>-0.392911102347819</v>
      </c>
      <c r="AQ95" s="28"/>
      <c r="AR95" s="29"/>
      <c r="AS95" s="26" t="e">
        <f aca="false">INDEX(WestBCArray,MATCH($A95,WestBCColumn,0),MATCH('[1]Macro Page'!$A$40,WestBCRow,0))+INDEX(ABArray,MATCH($A95,ABColumn,0),MATCH('[1]Macro Page'!$A$40,ABRow,0))+INDEX(EDArray,MATCH($A95,EDColumn,0),MATCH('[1]Macro Page'!$A$40,EDRow,0))+INDEX(PowerArray,MATCH($A95,POwerColumn,0),MATCH('[1]Macro Page'!$A$40,POwerRow,0))</f>
        <v>#VALUE!</v>
      </c>
      <c r="AT95" s="27" t="n">
        <f aca="false">INDEX([1]Mids!$A$7:$BH$271,MATCH($A95,[1]Mids!$A$7:$A$271,0),MATCH('[1]Macro Page'!$B$24,[1]Mids!$A$7:$XFD$7,0))</f>
        <v>3.441</v>
      </c>
      <c r="AU95" s="28"/>
      <c r="AV95" s="30" t="n">
        <f aca="false">INDEX(ABIndexArray,MATCH($A95,ABIndexColumn,0),MATCH('[1]Macro Page'!$A$90,ABIndexRow,0))+IF(ISERROR(INDEX(WestBCIndexArray,MATCH($A95,WestBCIndexColumn,0),MATCH('[1]Macro Page'!$A$90,WestBCIndexRow,0))),0,INDEX(WestBCIndexArray,MATCH($A95,WestBCIndexColumn,0),MATCH('[1]Macro Page'!$A$90,WestBCIndexRow,0)))+IF(ISERROR(VLOOKUP($A95,'[1]Op Index'!$A$15:$B$26,2,FALSE())),0,VLOOKUP($A95,'[1]Op Index'!$A$15:$B$26,2,FALSE()))+INDEX(EDIdxArray,MATCH($A95,EDIdxColumn,0),MATCH('[1]Macro Page'!$A$90,EDIdxRow,0))</f>
        <v>0</v>
      </c>
      <c r="AW95" s="30" t="n">
        <f aca="false">INDEX(ABIndexArray,MATCH($A95,ABIndexColumn,0),MATCH('[1]Macro Page'!$A$91,ABIndexRow,0))+INDEX(EDIdxArray,MATCH($A95,EDIdxColumn,0),MATCH('[1]Macro Page'!$A$91,EDIdxRow,0))</f>
        <v>-0.01</v>
      </c>
      <c r="AX95" s="30" t="n">
        <f aca="false">IF(ISERROR(INDEX(WestBCIndexArray,MATCH($A95,WestBCIndexColumn,0),MATCH('[1]Macro Page'!$A$72,WestBCIndexRow,0))),0,INDEX(WestBCIndexArray,MATCH($A95,WestBCIndexColumn,0),MATCH('[1]Macro Page'!$A$72,WestBCIndexRow,0)))+INDEX(ABIndexArray,MATCH($A95,ABIndexColumn,0),MATCH('[1]Macro Page'!$A$34,ABIndexRow,0))</f>
        <v>0</v>
      </c>
      <c r="AY95" s="30" t="n">
        <f aca="false">IF(ISERROR(INDEX(WestBCIndexArray,MATCH($A95,WestBCIndexColumn,0),MATCH('[1]Macro Page'!$A$81,WestBCIndexRow,0))),0,INDEX(WestBCIndexArray,MATCH($A95,WestBCIndexColumn,0),MATCH('[1]Macro Page'!$A$81,WestBCIndexRow,0)))</f>
        <v>0</v>
      </c>
      <c r="BA95" s="31"/>
      <c r="BB95" s="32" t="n">
        <v>39934</v>
      </c>
      <c r="BC95" s="30" t="n">
        <f aca="false">INDEX(ABArray,MATCH($A95,ABColumn,0),MATCH('[1]Macro Page'!$A$48,ABRow,0))</f>
        <v>0</v>
      </c>
      <c r="BD95" s="30" t="n">
        <f aca="false">INDEX(ABArray,MATCH($A95,ABColumn,0),MATCH('[1]Macro Page'!$A$49,ABRow,0))</f>
        <v>0</v>
      </c>
      <c r="BE95" s="30" t="n">
        <f aca="false">INDEX(ABArray,MATCH($A95,ABColumn,0),MATCH('[1]Macro Page'!$A$51,ABRow,0))</f>
        <v>0</v>
      </c>
      <c r="BF95" s="30" t="n">
        <f aca="false">SUM(BC95:BE95)</f>
        <v>0</v>
      </c>
      <c r="BG95" s="29"/>
      <c r="BH95" s="30" t="n">
        <f aca="false">INDEX(ABArray,MATCH($A95,ABColumn,0),MATCH('[1]Macro Page'!$A$47,ABRow,0))</f>
        <v>0</v>
      </c>
      <c r="BI95" s="30" t="e">
        <f aca="false">INDEX(ABArray,MATCH($A95,ABColumn,0),MATCH('[1]Macro Page'!$A$56,ABRow,0))</f>
        <v>#N/A</v>
      </c>
      <c r="BJ95" s="30" t="n">
        <f aca="false">INDEX(ABArray,MATCH($A95,ABColumn,0),MATCH('[1]Macro Page'!$A$58,ABRow,0))</f>
        <v>0</v>
      </c>
      <c r="BK95" s="30" t="n">
        <f aca="false">INDEX(ABArray,MATCH($A95,ABColumn,0),MATCH('[1]Macro Page'!$A$59,ABRow,0))</f>
        <v>0</v>
      </c>
      <c r="BL95" s="30" t="n">
        <f aca="false">INDEX(ABArray,MATCH($A95,ABColumn,0),MATCH('[1]Macro Page'!$A$55,ABRow,0))</f>
        <v>0</v>
      </c>
      <c r="BM95" s="30" t="n">
        <f aca="false">INDEX(ABArray,MATCH($A95,ABColumn,0),MATCH('[1]Macro Page'!$A$53,ABRow,0))</f>
        <v>-42.34</v>
      </c>
    </row>
    <row r="96" customFormat="false" ht="12.75" hidden="false" customHeight="false" outlineLevel="0" collapsed="false">
      <c r="A96" s="48" t="n">
        <v>39965</v>
      </c>
      <c r="B96" s="26" t="e">
        <f aca="false">INDEX(WestBCArray,MATCH($A96,WestBCColumn,0),MATCH('[1]Macro Page'!$A$34,WestBCRow,0))+INDEX(ABArray,MATCH($A96,ABColumn,0),MATCH('[1]Macro Page'!$A$34,ABRow,0))+[1]Other!B92</f>
        <v>#VALUE!</v>
      </c>
      <c r="C96" s="27" t="n">
        <f aca="false">INDEX([1]Mids!$A$7:$BH$271,MATCH($A96,[1]Mids!$A$7:$A$271,0),MATCH('[1]Macro Page'!$B$37,[1]Mids!$A$7:$XFD$7,0))</f>
        <v>-0.25</v>
      </c>
      <c r="D96" s="28"/>
      <c r="E96" s="26" t="e">
        <f aca="false">INDEX(WestBCArray,MATCH($A96,WestBCColumn,0),MATCH('[1]Macro Page'!$A$88,WestBCRow,0))+INDEX(ABArray,MATCH($A96,ABColumn,0),MATCH('[1]Macro Page'!$A$88,ABRow,0))+[1]Other!C92</f>
        <v>#VALUE!</v>
      </c>
      <c r="F96" s="27" t="n">
        <f aca="false">INDEX([1]Mids!$A$7:$BH$271,MATCH($A96,[1]Mids!$A$7:$A$271,0),MATCH('[1]Macro Page'!$B$36,[1]Mids!$A$7:$XFD$7,0))</f>
        <v>0.06</v>
      </c>
      <c r="G96" s="28"/>
      <c r="H96" s="26" t="e">
        <f aca="false">INDEX(ABArray,MATCH($A96,ABColumn,0),MATCH('[1]Macro Page'!$A$42,ABRow,0))+INDEX(WestBCArray,MATCH($A96,WestBCColumn,0),MATCH('[1]Macro Page'!$A$42,WestBCRow,0))+[1]Other!D92</f>
        <v>#VALUE!</v>
      </c>
      <c r="I96" s="27" t="n">
        <f aca="false">INDEX([1]Mids!$A$7:$BH$271,MATCH($A96,[1]Mids!$A$7:$A$271,0),MATCH('[1]Macro Page'!$B$39,[1]Mids!$A$7:$XFD$7,0))</f>
        <v>0.14</v>
      </c>
      <c r="J96" s="28"/>
      <c r="K96" s="26" t="n">
        <f aca="false">IF(ISERROR(INDEX(WestBCArray,MATCH($A96,WestBCColumn,0),MATCH('[1]Macro Page'!$A$35,WestBCRow,0))),0,INDEX(WestBCArray,MATCH($A96,WestBCColumn,0),MATCH('[1]Macro Page'!$A$35,WestBCRow,0)))+IF(ISERROR(INDEX(ABArray,MATCH($A96,ABColumn,0),MATCH('[1]Macro Page'!$A$35,ABRow,0))),0,INDEX(ABArray,MATCH($A96,ABColumn,0),MATCH('[1]Macro Page'!$A$35,ABRow,0)))+[1]Other!E92</f>
        <v>0</v>
      </c>
      <c r="L96" s="27" t="n">
        <f aca="false">INDEX([1]Mids!$A$7:$BH$271,MATCH($A96,[1]Mids!$A$7:$A$271,0),MATCH('[1]Macro Page'!$B$35,[1]Mids!$A$7:$XFD$7,0))</f>
        <v>-0.34</v>
      </c>
      <c r="M96" s="28"/>
      <c r="N96" s="26" t="e">
        <f aca="false">INDEX(WestBCArray,MATCH($A96,WestBCColumn,0),MATCH('[1]Macro Page'!$A$24,WestBCRow,0))+INDEX(ABArray,MATCH($A96,ABColumn,0),MATCH('[1]Macro Page'!$A$24,ABRow,0))+INDEX(EDArray,MATCH($A96,EDColumn,0),MATCH('[1]Macro Page'!$A$24,EDRow,0))+[1]Other!F92+INDEX(PowerArray,MATCH($A96,POwerColumn,0),MATCH('[1]Macro Page'!$A$24,POwerRow,0))</f>
        <v>#VALUE!</v>
      </c>
      <c r="O96" s="27" t="n">
        <f aca="false">INDEX([1]Mids!$A$7:$BH$271,MATCH($A96,[1]Mids!$A$7:$A$271,0),MATCH('[1]Macro Page'!$B$25,[1]Mids!$A$7:$XFD$7,0))</f>
        <v>-0.46</v>
      </c>
      <c r="P96" s="28"/>
      <c r="Q96" s="26" t="n">
        <f aca="false">INDEX(ABArray,MATCH($A96,ABColumn,0),MATCH('[1]Macro Page'!$B$110,ABRow,0))+INDEX(EDArray,MATCH($A96,EDColumn,0),MATCH('[1]Macro Page'!$B$110,EDRow,0))</f>
        <v>0</v>
      </c>
      <c r="R96" s="26" t="n">
        <f aca="false">INDEX(ABArray,MATCH($A96,ABColumn,0),MATCH('[1]Macro Page'!$B$111,ABRow,0))+INDEX(EDArray,MATCH($A96,EDColumn,0),MATCH('[1]Macro Page'!$B$111,EDRow,0))</f>
        <v>0</v>
      </c>
      <c r="S96" s="26" t="n">
        <f aca="false">INDEX(ABArray,MATCH($A96,ABColumn,0),MATCH('[1]Macro Page'!$B$112,ABRow,0))</f>
        <v>0</v>
      </c>
      <c r="T96" s="26" t="n">
        <f aca="false">INDEX(ABArray,MATCH($A96,ABColumn,0),MATCH('[1]Macro Page'!$B$113,ABRow,0))</f>
        <v>0</v>
      </c>
      <c r="U96" s="26" t="n">
        <f aca="false">INDEX(ABArray,MATCH($A96,ABColumn,0),MATCH('[1]Macro Page'!$B$114,ABRow,0))+INDEX(EDArray,MATCH($A96,EDColumn,0),MATCH('[1]Macro Page'!$B$114,EDRow,0))</f>
        <v>0</v>
      </c>
      <c r="V96" s="26" t="n">
        <f aca="false">INDEX(ABArray,MATCH($A96,ABColumn,0),MATCH('[1]Macro Page'!$B$115,ABRow,0))</f>
        <v>0</v>
      </c>
      <c r="W96" s="26" t="n">
        <f aca="false">INDEX(ABArray,MATCH($A96,ABColumn,0),MATCH('[1]Macro Page'!$B$116,ABRow,0))</f>
        <v>0</v>
      </c>
      <c r="X96" s="26" t="n">
        <f aca="false">INDEX(ABArray,MATCH($A96,ABColumn,0),MATCH('[1]Macro Page'!$B$117,ABRow,0))</f>
        <v>0</v>
      </c>
      <c r="Y96" s="26" t="n">
        <f aca="false">INDEX(ABArray,MATCH($A96,ABColumn,0),MATCH('[1]Macro Page'!$B$109,ABRow,0))</f>
        <v>0</v>
      </c>
      <c r="Z96" s="26" t="n">
        <f aca="false">INDEX(ABArray,MATCH($A96,ABColumn,0),MATCH('[1]Macro Page'!$A$89,ABRow,0))+INDEX(EDArray,MATCH($A96,EDColumn,0),MATCH('[1]Macro Page'!$A$24,EDRow,0))+INDEX(ABArray,MATCH($A96,ABColumn,0),MATCH('[1]Macro Page'!$B$109,ABRow,0))</f>
        <v>-0.01</v>
      </c>
      <c r="AA96" s="27" t="n">
        <f aca="false">INDEX([1]Mids!$A$7:$BH$271,MATCH($A96,[1]Mids!$A$7:$A$271,0),MATCH('[1]Macro Page'!$B$32,[1]Mids!$A$7:$XFD$7,0))</f>
        <v>0.07</v>
      </c>
      <c r="AB96" s="28"/>
      <c r="AC96" s="26" t="n">
        <f aca="false">INDEX(ABArray,MATCH($A96,ABColumn,0),MATCH('[1]Macro Page'!$A$74,ABRow,0))</f>
        <v>0</v>
      </c>
      <c r="AD96" s="27" t="n">
        <f aca="false">INDEX([1]Mids!$A$7:$BH$271,MATCH($A96,[1]Mids!$A$7:$A$271,0),MATCH('[1]Macro Page'!$B$42,[1]Mids!$A$7:$XFD$7,0))</f>
        <v>-0.1025</v>
      </c>
      <c r="AE96" s="28"/>
      <c r="AF96" s="26" t="n">
        <f aca="false">[1]Other!H92</f>
        <v>0</v>
      </c>
      <c r="AG96" s="27" t="n">
        <f aca="false">INDEX([1]Mids!$A$7:$BH$271,MATCH($A96,[1]Mids!$A$7:$A$271,0),MATCH('[1]Macro Page'!$B$28,[1]Mids!$A$7:$XFD$7,0))</f>
        <v>0.1275</v>
      </c>
      <c r="AH96" s="28"/>
      <c r="AI96" s="26" t="n">
        <f aca="false">[1]Other!G92</f>
        <v>0</v>
      </c>
      <c r="AJ96" s="27" t="n">
        <f aca="false">INDEX([1]Mids!$A$7:$BH$271,MATCH($A96,[1]Mids!$A$7:$A$271,0),MATCH('[1]Macro Page'!$B$63,[1]Mids!$A$7:$XFD$7,0))</f>
        <v>0.3225</v>
      </c>
      <c r="AK96" s="28"/>
      <c r="AL96" s="26" t="n">
        <f aca="false">[1]Other!K92</f>
        <v>0</v>
      </c>
      <c r="AM96" s="27"/>
      <c r="AN96" s="28"/>
      <c r="AO96" s="26" t="e">
        <f aca="false">INDEX(WestBCArray,MATCH($A96,WestBCColumn,0),MATCH('[1]Macro Page'!$B$73,WestBCRow,0))+INDEX(ABArray,MATCH($A96,ABColumn,0),MATCH('[1]Macro Page'!$B$73,ABRow,0))+[1]Other!I92</f>
        <v>#VALUE!</v>
      </c>
      <c r="AP96" s="27" t="n">
        <f aca="false">INDEX([1]Mids!$A$7:$BH$271,MATCH($A96,[1]Mids!$A$7:$A$271,0),MATCH('[1]Macro Page'!$B$27,[1]Mids!$A$7:$XFD$7,0))</f>
        <v>-0.392930122784533</v>
      </c>
      <c r="AQ96" s="28"/>
      <c r="AR96" s="29"/>
      <c r="AS96" s="26" t="e">
        <f aca="false">INDEX(WestBCArray,MATCH($A96,WestBCColumn,0),MATCH('[1]Macro Page'!$A$40,WestBCRow,0))+INDEX(ABArray,MATCH($A96,ABColumn,0),MATCH('[1]Macro Page'!$A$40,ABRow,0))+INDEX(EDArray,MATCH($A96,EDColumn,0),MATCH('[1]Macro Page'!$A$40,EDRow,0))+INDEX(PowerArray,MATCH($A96,POwerColumn,0),MATCH('[1]Macro Page'!$A$40,POwerRow,0))</f>
        <v>#VALUE!</v>
      </c>
      <c r="AT96" s="27" t="n">
        <f aca="false">INDEX([1]Mids!$A$7:$BH$271,MATCH($A96,[1]Mids!$A$7:$A$271,0),MATCH('[1]Macro Page'!$B$24,[1]Mids!$A$7:$XFD$7,0))</f>
        <v>3.491</v>
      </c>
      <c r="AU96" s="28"/>
      <c r="AV96" s="30" t="n">
        <f aca="false">INDEX(ABIndexArray,MATCH($A96,ABIndexColumn,0),MATCH('[1]Macro Page'!$A$90,ABIndexRow,0))+IF(ISERROR(INDEX(WestBCIndexArray,MATCH($A96,WestBCIndexColumn,0),MATCH('[1]Macro Page'!$A$90,WestBCIndexRow,0))),0,INDEX(WestBCIndexArray,MATCH($A96,WestBCIndexColumn,0),MATCH('[1]Macro Page'!$A$90,WestBCIndexRow,0)))+IF(ISERROR(VLOOKUP($A96,'[1]Op Index'!$A$15:$B$26,2,FALSE())),0,VLOOKUP($A96,'[1]Op Index'!$A$15:$B$26,2,FALSE()))+INDEX(EDIdxArray,MATCH($A96,EDIdxColumn,0),MATCH('[1]Macro Page'!$A$90,EDIdxRow,0))</f>
        <v>0</v>
      </c>
      <c r="AW96" s="30" t="n">
        <f aca="false">INDEX(ABIndexArray,MATCH($A96,ABIndexColumn,0),MATCH('[1]Macro Page'!$A$91,ABIndexRow,0))+INDEX(EDIdxArray,MATCH($A96,EDIdxColumn,0),MATCH('[1]Macro Page'!$A$91,EDIdxRow,0))</f>
        <v>-0.01</v>
      </c>
      <c r="AX96" s="30" t="n">
        <f aca="false">IF(ISERROR(INDEX(WestBCIndexArray,MATCH($A96,WestBCIndexColumn,0),MATCH('[1]Macro Page'!$A$72,WestBCIndexRow,0))),0,INDEX(WestBCIndexArray,MATCH($A96,WestBCIndexColumn,0),MATCH('[1]Macro Page'!$A$72,WestBCIndexRow,0)))+INDEX(ABIndexArray,MATCH($A96,ABIndexColumn,0),MATCH('[1]Macro Page'!$A$34,ABIndexRow,0))</f>
        <v>0</v>
      </c>
      <c r="AY96" s="30" t="n">
        <f aca="false">IF(ISERROR(INDEX(WestBCIndexArray,MATCH($A96,WestBCIndexColumn,0),MATCH('[1]Macro Page'!$A$81,WestBCIndexRow,0))),0,INDEX(WestBCIndexArray,MATCH($A96,WestBCIndexColumn,0),MATCH('[1]Macro Page'!$A$81,WestBCIndexRow,0)))</f>
        <v>0</v>
      </c>
      <c r="BA96" s="31"/>
      <c r="BB96" s="32" t="n">
        <v>39965</v>
      </c>
      <c r="BC96" s="30" t="n">
        <f aca="false">INDEX(ABArray,MATCH($A96,ABColumn,0),MATCH('[1]Macro Page'!$A$48,ABRow,0))</f>
        <v>0</v>
      </c>
      <c r="BD96" s="30" t="n">
        <f aca="false">INDEX(ABArray,MATCH($A96,ABColumn,0),MATCH('[1]Macro Page'!$A$49,ABRow,0))</f>
        <v>0</v>
      </c>
      <c r="BE96" s="30" t="n">
        <f aca="false">INDEX(ABArray,MATCH($A96,ABColumn,0),MATCH('[1]Macro Page'!$A$51,ABRow,0))</f>
        <v>0</v>
      </c>
      <c r="BF96" s="30" t="n">
        <f aca="false">SUM(BC96:BE96)</f>
        <v>0</v>
      </c>
      <c r="BG96" s="29"/>
      <c r="BH96" s="30" t="n">
        <f aca="false">INDEX(ABArray,MATCH($A96,ABColumn,0),MATCH('[1]Macro Page'!$A$47,ABRow,0))</f>
        <v>0</v>
      </c>
      <c r="BI96" s="30" t="e">
        <f aca="false">INDEX(ABArray,MATCH($A96,ABColumn,0),MATCH('[1]Macro Page'!$A$56,ABRow,0))</f>
        <v>#N/A</v>
      </c>
      <c r="BJ96" s="30" t="n">
        <f aca="false">INDEX(ABArray,MATCH($A96,ABColumn,0),MATCH('[1]Macro Page'!$A$58,ABRow,0))</f>
        <v>0</v>
      </c>
      <c r="BK96" s="30" t="n">
        <f aca="false">INDEX(ABArray,MATCH($A96,ABColumn,0),MATCH('[1]Macro Page'!$A$59,ABRow,0))</f>
        <v>0</v>
      </c>
      <c r="BL96" s="30" t="n">
        <f aca="false">INDEX(ABArray,MATCH($A96,ABColumn,0),MATCH('[1]Macro Page'!$A$55,ABRow,0))</f>
        <v>0</v>
      </c>
      <c r="BM96" s="30" t="n">
        <f aca="false">INDEX(ABArray,MATCH($A96,ABColumn,0),MATCH('[1]Macro Page'!$A$53,ABRow,0))</f>
        <v>-40.75</v>
      </c>
    </row>
    <row r="97" customFormat="false" ht="12.75" hidden="false" customHeight="false" outlineLevel="0" collapsed="false">
      <c r="A97" s="48" t="n">
        <v>39995</v>
      </c>
      <c r="B97" s="26" t="e">
        <f aca="false">INDEX(WestBCArray,MATCH($A97,WestBCColumn,0),MATCH('[1]Macro Page'!$A$34,WestBCRow,0))+INDEX(ABArray,MATCH($A97,ABColumn,0),MATCH('[1]Macro Page'!$A$34,ABRow,0))+[1]Other!B93</f>
        <v>#VALUE!</v>
      </c>
      <c r="C97" s="27" t="n">
        <f aca="false">INDEX([1]Mids!$A$7:$BH$271,MATCH($A97,[1]Mids!$A$7:$A$271,0),MATCH('[1]Macro Page'!$B$37,[1]Mids!$A$7:$XFD$7,0))</f>
        <v>-0.25</v>
      </c>
      <c r="D97" s="42" t="n">
        <f aca="false">AVERAGE(C94:C100)</f>
        <v>-0.25</v>
      </c>
      <c r="E97" s="26" t="e">
        <f aca="false">INDEX(WestBCArray,MATCH($A97,WestBCColumn,0),MATCH('[1]Macro Page'!$A$88,WestBCRow,0))+INDEX(ABArray,MATCH($A97,ABColumn,0),MATCH('[1]Macro Page'!$A$88,ABRow,0))+[1]Other!C93</f>
        <v>#VALUE!</v>
      </c>
      <c r="F97" s="27" t="n">
        <f aca="false">INDEX([1]Mids!$A$7:$BH$271,MATCH($A97,[1]Mids!$A$7:$A$271,0),MATCH('[1]Macro Page'!$B$36,[1]Mids!$A$7:$XFD$7,0))</f>
        <v>0.06</v>
      </c>
      <c r="G97" s="42" t="n">
        <f aca="false">AVERAGE(F94:F100)</f>
        <v>0.06</v>
      </c>
      <c r="H97" s="26" t="e">
        <f aca="false">INDEX(ABArray,MATCH($A97,ABColumn,0),MATCH('[1]Macro Page'!$A$42,ABRow,0))+INDEX(WestBCArray,MATCH($A97,WestBCColumn,0),MATCH('[1]Macro Page'!$A$42,WestBCRow,0))+[1]Other!D93</f>
        <v>#VALUE!</v>
      </c>
      <c r="I97" s="27" t="n">
        <f aca="false">INDEX([1]Mids!$A$7:$BH$271,MATCH($A97,[1]Mids!$A$7:$A$271,0),MATCH('[1]Macro Page'!$B$39,[1]Mids!$A$7:$XFD$7,0))</f>
        <v>0.14</v>
      </c>
      <c r="J97" s="42" t="n">
        <f aca="false">AVERAGE(I94:I100)</f>
        <v>0.14</v>
      </c>
      <c r="K97" s="26" t="n">
        <f aca="false">IF(ISERROR(INDEX(WestBCArray,MATCH($A97,WestBCColumn,0),MATCH('[1]Macro Page'!$A$35,WestBCRow,0))),0,INDEX(WestBCArray,MATCH($A97,WestBCColumn,0),MATCH('[1]Macro Page'!$A$35,WestBCRow,0)))+IF(ISERROR(INDEX(ABArray,MATCH($A97,ABColumn,0),MATCH('[1]Macro Page'!$A$35,ABRow,0))),0,INDEX(ABArray,MATCH($A97,ABColumn,0),MATCH('[1]Macro Page'!$A$35,ABRow,0)))+[1]Other!E93</f>
        <v>0</v>
      </c>
      <c r="L97" s="27" t="n">
        <f aca="false">INDEX([1]Mids!$A$7:$BH$271,MATCH($A97,[1]Mids!$A$7:$A$271,0),MATCH('[1]Macro Page'!$B$35,[1]Mids!$A$7:$XFD$7,0))</f>
        <v>-0.34</v>
      </c>
      <c r="M97" s="42" t="n">
        <f aca="false">AVERAGE(L94:L100)</f>
        <v>-0.34</v>
      </c>
      <c r="N97" s="26" t="e">
        <f aca="false">INDEX(WestBCArray,MATCH($A97,WestBCColumn,0),MATCH('[1]Macro Page'!$A$24,WestBCRow,0))+INDEX(ABArray,MATCH($A97,ABColumn,0),MATCH('[1]Macro Page'!$A$24,ABRow,0))+INDEX(EDArray,MATCH($A97,EDColumn,0),MATCH('[1]Macro Page'!$A$24,EDRow,0))+[1]Other!F93+INDEX(PowerArray,MATCH($A97,POwerColumn,0),MATCH('[1]Macro Page'!$A$24,POwerRow,0))</f>
        <v>#VALUE!</v>
      </c>
      <c r="O97" s="27" t="n">
        <f aca="false">INDEX([1]Mids!$A$7:$BH$271,MATCH($A97,[1]Mids!$A$7:$A$271,0),MATCH('[1]Macro Page'!$B$25,[1]Mids!$A$7:$XFD$7,0))</f>
        <v>-0.46</v>
      </c>
      <c r="P97" s="42" t="n">
        <f aca="false">AVERAGE(O94:O100)</f>
        <v>-0.46</v>
      </c>
      <c r="Q97" s="26" t="n">
        <f aca="false">INDEX(ABArray,MATCH($A97,ABColumn,0),MATCH('[1]Macro Page'!$B$110,ABRow,0))+INDEX(EDArray,MATCH($A97,EDColumn,0),MATCH('[1]Macro Page'!$B$110,EDRow,0))</f>
        <v>0</v>
      </c>
      <c r="R97" s="26" t="n">
        <f aca="false">INDEX(ABArray,MATCH($A97,ABColumn,0),MATCH('[1]Macro Page'!$B$111,ABRow,0))+INDEX(EDArray,MATCH($A97,EDColumn,0),MATCH('[1]Macro Page'!$B$111,EDRow,0))</f>
        <v>0</v>
      </c>
      <c r="S97" s="26" t="n">
        <f aca="false">INDEX(ABArray,MATCH($A97,ABColumn,0),MATCH('[1]Macro Page'!$B$112,ABRow,0))</f>
        <v>0</v>
      </c>
      <c r="T97" s="26" t="n">
        <f aca="false">INDEX(ABArray,MATCH($A97,ABColumn,0),MATCH('[1]Macro Page'!$B$113,ABRow,0))</f>
        <v>0</v>
      </c>
      <c r="U97" s="26" t="n">
        <f aca="false">INDEX(ABArray,MATCH($A97,ABColumn,0),MATCH('[1]Macro Page'!$B$114,ABRow,0))+INDEX(EDArray,MATCH($A97,EDColumn,0),MATCH('[1]Macro Page'!$B$114,EDRow,0))</f>
        <v>0</v>
      </c>
      <c r="V97" s="26" t="n">
        <f aca="false">INDEX(ABArray,MATCH($A97,ABColumn,0),MATCH('[1]Macro Page'!$B$115,ABRow,0))</f>
        <v>0</v>
      </c>
      <c r="W97" s="26" t="n">
        <f aca="false">INDEX(ABArray,MATCH($A97,ABColumn,0),MATCH('[1]Macro Page'!$B$116,ABRow,0))</f>
        <v>0</v>
      </c>
      <c r="X97" s="26" t="n">
        <f aca="false">INDEX(ABArray,MATCH($A97,ABColumn,0),MATCH('[1]Macro Page'!$B$117,ABRow,0))</f>
        <v>0</v>
      </c>
      <c r="Y97" s="26" t="n">
        <f aca="false">INDEX(ABArray,MATCH($A97,ABColumn,0),MATCH('[1]Macro Page'!$B$109,ABRow,0))</f>
        <v>0</v>
      </c>
      <c r="Z97" s="26" t="n">
        <f aca="false">INDEX(ABArray,MATCH($A97,ABColumn,0),MATCH('[1]Macro Page'!$A$89,ABRow,0))+INDEX(EDArray,MATCH($A97,EDColumn,0),MATCH('[1]Macro Page'!$A$24,EDRow,0))+INDEX(ABArray,MATCH($A97,ABColumn,0),MATCH('[1]Macro Page'!$B$109,ABRow,0))</f>
        <v>-0.01</v>
      </c>
      <c r="AA97" s="27" t="n">
        <f aca="false">INDEX([1]Mids!$A$7:$BH$271,MATCH($A97,[1]Mids!$A$7:$A$271,0),MATCH('[1]Macro Page'!$B$32,[1]Mids!$A$7:$XFD$7,0))</f>
        <v>0.07</v>
      </c>
      <c r="AB97" s="42" t="n">
        <f aca="false">AVERAGE(AA94:AA100)</f>
        <v>0.07</v>
      </c>
      <c r="AC97" s="26" t="n">
        <f aca="false">INDEX(ABArray,MATCH($A97,ABColumn,0),MATCH('[1]Macro Page'!$A$74,ABRow,0))</f>
        <v>0</v>
      </c>
      <c r="AD97" s="27" t="n">
        <f aca="false">INDEX([1]Mids!$A$7:$BH$271,MATCH($A97,[1]Mids!$A$7:$A$271,0),MATCH('[1]Macro Page'!$B$42,[1]Mids!$A$7:$XFD$7,0))</f>
        <v>-0.1025</v>
      </c>
      <c r="AE97" s="42" t="n">
        <f aca="false">AVERAGE(AD94:AD100)</f>
        <v>-0.1025</v>
      </c>
      <c r="AF97" s="26" t="n">
        <f aca="false">[1]Other!H93</f>
        <v>0</v>
      </c>
      <c r="AG97" s="27" t="n">
        <f aca="false">INDEX([1]Mids!$A$7:$BH$271,MATCH($A97,[1]Mids!$A$7:$A$271,0),MATCH('[1]Macro Page'!$B$28,[1]Mids!$A$7:$XFD$7,0))</f>
        <v>0.1275</v>
      </c>
      <c r="AH97" s="42" t="n">
        <f aca="false">AVERAGE(AG94:AG100)</f>
        <v>0.1275</v>
      </c>
      <c r="AI97" s="26" t="n">
        <f aca="false">[1]Other!G93</f>
        <v>0</v>
      </c>
      <c r="AJ97" s="27" t="n">
        <f aca="false">INDEX([1]Mids!$A$7:$BH$271,MATCH($A97,[1]Mids!$A$7:$A$271,0),MATCH('[1]Macro Page'!$B$63,[1]Mids!$A$7:$XFD$7,0))</f>
        <v>0.3225</v>
      </c>
      <c r="AK97" s="42" t="n">
        <f aca="false">AVERAGE(AJ94:AJ100)</f>
        <v>0.3225</v>
      </c>
      <c r="AL97" s="26" t="n">
        <f aca="false">[1]Other!K93</f>
        <v>0</v>
      </c>
      <c r="AM97" s="27"/>
      <c r="AN97" s="42" t="e">
        <f aca="false">AVERAGE(AM94:AM100)</f>
        <v>#DIV/0!</v>
      </c>
      <c r="AO97" s="26" t="e">
        <f aca="false">INDEX(WestBCArray,MATCH($A97,WestBCColumn,0),MATCH('[1]Macro Page'!$B$73,WestBCRow,0))+INDEX(ABArray,MATCH($A97,ABColumn,0),MATCH('[1]Macro Page'!$B$73,ABRow,0))+[1]Other!I93</f>
        <v>#VALUE!</v>
      </c>
      <c r="AP97" s="27" t="n">
        <f aca="false">INDEX([1]Mids!$A$7:$BH$271,MATCH($A97,[1]Mids!$A$7:$A$271,0),MATCH('[1]Macro Page'!$B$27,[1]Mids!$A$7:$XFD$7,0))</f>
        <v>-0.392949174452906</v>
      </c>
      <c r="AQ97" s="42" t="n">
        <f aca="false">AVERAGE(AP94:AP100)</f>
        <v>-0.392950767012156</v>
      </c>
      <c r="AR97" s="29"/>
      <c r="AS97" s="26" t="e">
        <f aca="false">INDEX(WestBCArray,MATCH($A97,WestBCColumn,0),MATCH('[1]Macro Page'!$A$40,WestBCRow,0))+INDEX(ABArray,MATCH($A97,ABColumn,0),MATCH('[1]Macro Page'!$A$40,ABRow,0))+INDEX(EDArray,MATCH($A97,EDColumn,0),MATCH('[1]Macro Page'!$A$40,EDRow,0))+INDEX(PowerArray,MATCH($A97,POwerColumn,0),MATCH('[1]Macro Page'!$A$40,POwerRow,0))</f>
        <v>#VALUE!</v>
      </c>
      <c r="AT97" s="27" t="n">
        <f aca="false">INDEX([1]Mids!$A$7:$BH$271,MATCH($A97,[1]Mids!$A$7:$A$271,0),MATCH('[1]Macro Page'!$B$24,[1]Mids!$A$7:$XFD$7,0))</f>
        <v>3.54</v>
      </c>
      <c r="AU97" s="42" t="n">
        <f aca="false">AVERAGE(AT94:AT100)</f>
        <v>3.51885714285714</v>
      </c>
      <c r="AV97" s="30" t="n">
        <f aca="false">INDEX(ABIndexArray,MATCH($A97,ABIndexColumn,0),MATCH('[1]Macro Page'!$A$90,ABIndexRow,0))+IF(ISERROR(INDEX(WestBCIndexArray,MATCH($A97,WestBCIndexColumn,0),MATCH('[1]Macro Page'!$A$90,WestBCIndexRow,0))),0,INDEX(WestBCIndexArray,MATCH($A97,WestBCIndexColumn,0),MATCH('[1]Macro Page'!$A$90,WestBCIndexRow,0)))+IF(ISERROR(VLOOKUP($A97,'[1]Op Index'!$A$15:$B$26,2,FALSE())),0,VLOOKUP($A97,'[1]Op Index'!$A$15:$B$26,2,FALSE()))+INDEX(EDIdxArray,MATCH($A97,EDIdxColumn,0),MATCH('[1]Macro Page'!$A$90,EDIdxRow,0))</f>
        <v>0</v>
      </c>
      <c r="AW97" s="30" t="n">
        <f aca="false">INDEX(ABIndexArray,MATCH($A97,ABIndexColumn,0),MATCH('[1]Macro Page'!$A$91,ABIndexRow,0))+INDEX(EDIdxArray,MATCH($A97,EDIdxColumn,0),MATCH('[1]Macro Page'!$A$91,EDIdxRow,0))</f>
        <v>-0.01</v>
      </c>
      <c r="AX97" s="30" t="n">
        <f aca="false">IF(ISERROR(INDEX(WestBCIndexArray,MATCH($A97,WestBCIndexColumn,0),MATCH('[1]Macro Page'!$A$72,WestBCIndexRow,0))),0,INDEX(WestBCIndexArray,MATCH($A97,WestBCIndexColumn,0),MATCH('[1]Macro Page'!$A$72,WestBCIndexRow,0)))+INDEX(ABIndexArray,MATCH($A97,ABIndexColumn,0),MATCH('[1]Macro Page'!$A$34,ABIndexRow,0))</f>
        <v>21.19</v>
      </c>
      <c r="AY97" s="30" t="n">
        <f aca="false">IF(ISERROR(INDEX(WestBCIndexArray,MATCH($A97,WestBCIndexColumn,0),MATCH('[1]Macro Page'!$A$81,WestBCIndexRow,0))),0,INDEX(WestBCIndexArray,MATCH($A97,WestBCIndexColumn,0),MATCH('[1]Macro Page'!$A$81,WestBCIndexRow,0)))</f>
        <v>0</v>
      </c>
      <c r="BA97" s="31"/>
      <c r="BB97" s="32" t="n">
        <v>39995</v>
      </c>
      <c r="BC97" s="30" t="n">
        <f aca="false">INDEX(ABArray,MATCH($A97,ABColumn,0),MATCH('[1]Macro Page'!$A$48,ABRow,0))</f>
        <v>0</v>
      </c>
      <c r="BD97" s="30" t="n">
        <f aca="false">INDEX(ABArray,MATCH($A97,ABColumn,0),MATCH('[1]Macro Page'!$A$49,ABRow,0))</f>
        <v>0</v>
      </c>
      <c r="BE97" s="30" t="n">
        <f aca="false">INDEX(ABArray,MATCH($A97,ABColumn,0),MATCH('[1]Macro Page'!$A$51,ABRow,0))</f>
        <v>0</v>
      </c>
      <c r="BF97" s="30" t="n">
        <f aca="false">SUM(BC97:BE97)</f>
        <v>0</v>
      </c>
      <c r="BG97" s="29"/>
      <c r="BH97" s="30" t="n">
        <f aca="false">INDEX(ABArray,MATCH($A97,ABColumn,0),MATCH('[1]Macro Page'!$A$47,ABRow,0))</f>
        <v>0</v>
      </c>
      <c r="BI97" s="30" t="e">
        <f aca="false">INDEX(ABArray,MATCH($A97,ABColumn,0),MATCH('[1]Macro Page'!$A$56,ABRow,0))</f>
        <v>#N/A</v>
      </c>
      <c r="BJ97" s="30" t="n">
        <f aca="false">INDEX(ABArray,MATCH($A97,ABColumn,0),MATCH('[1]Macro Page'!$A$58,ABRow,0))</f>
        <v>0</v>
      </c>
      <c r="BK97" s="30" t="n">
        <f aca="false">INDEX(ABArray,MATCH($A97,ABColumn,0),MATCH('[1]Macro Page'!$A$59,ABRow,0))</f>
        <v>0</v>
      </c>
      <c r="BL97" s="30" t="n">
        <f aca="false">INDEX(ABArray,MATCH($A97,ABColumn,0),MATCH('[1]Macro Page'!$A$55,ABRow,0))</f>
        <v>0</v>
      </c>
      <c r="BM97" s="30" t="n">
        <f aca="false">INDEX(ABArray,MATCH($A97,ABColumn,0),MATCH('[1]Macro Page'!$A$53,ABRow,0))</f>
        <v>-41.88</v>
      </c>
    </row>
    <row r="98" customFormat="false" ht="12.75" hidden="false" customHeight="false" outlineLevel="0" collapsed="false">
      <c r="A98" s="48" t="n">
        <v>40026</v>
      </c>
      <c r="B98" s="26" t="e">
        <f aca="false">INDEX(WestBCArray,MATCH($A98,WestBCColumn,0),MATCH('[1]Macro Page'!$A$34,WestBCRow,0))+INDEX(ABArray,MATCH($A98,ABColumn,0),MATCH('[1]Macro Page'!$A$34,ABRow,0))+[1]Other!B94</f>
        <v>#VALUE!</v>
      </c>
      <c r="C98" s="27" t="n">
        <f aca="false">INDEX([1]Mids!$A$7:$BH$271,MATCH($A98,[1]Mids!$A$7:$A$271,0),MATCH('[1]Macro Page'!$B$37,[1]Mids!$A$7:$XFD$7,0))</f>
        <v>-0.25</v>
      </c>
      <c r="D98" s="28"/>
      <c r="E98" s="26" t="e">
        <f aca="false">INDEX(WestBCArray,MATCH($A98,WestBCColumn,0),MATCH('[1]Macro Page'!$A$88,WestBCRow,0))+INDEX(ABArray,MATCH($A98,ABColumn,0),MATCH('[1]Macro Page'!$A$88,ABRow,0))+[1]Other!C94</f>
        <v>#VALUE!</v>
      </c>
      <c r="F98" s="27" t="n">
        <f aca="false">INDEX([1]Mids!$A$7:$BH$271,MATCH($A98,[1]Mids!$A$7:$A$271,0),MATCH('[1]Macro Page'!$B$36,[1]Mids!$A$7:$XFD$7,0))</f>
        <v>0.06</v>
      </c>
      <c r="G98" s="28"/>
      <c r="H98" s="26" t="e">
        <f aca="false">INDEX(ABArray,MATCH($A98,ABColumn,0),MATCH('[1]Macro Page'!$A$42,ABRow,0))+INDEX(WestBCArray,MATCH($A98,WestBCColumn,0),MATCH('[1]Macro Page'!$A$42,WestBCRow,0))+[1]Other!D94</f>
        <v>#VALUE!</v>
      </c>
      <c r="I98" s="27" t="n">
        <f aca="false">INDEX([1]Mids!$A$7:$BH$271,MATCH($A98,[1]Mids!$A$7:$A$271,0),MATCH('[1]Macro Page'!$B$39,[1]Mids!$A$7:$XFD$7,0))</f>
        <v>0.14</v>
      </c>
      <c r="J98" s="28"/>
      <c r="K98" s="26" t="n">
        <f aca="false">IF(ISERROR(INDEX(WestBCArray,MATCH($A98,WestBCColumn,0),MATCH('[1]Macro Page'!$A$35,WestBCRow,0))),0,INDEX(WestBCArray,MATCH($A98,WestBCColumn,0),MATCH('[1]Macro Page'!$A$35,WestBCRow,0)))+IF(ISERROR(INDEX(ABArray,MATCH($A98,ABColumn,0),MATCH('[1]Macro Page'!$A$35,ABRow,0))),0,INDEX(ABArray,MATCH($A98,ABColumn,0),MATCH('[1]Macro Page'!$A$35,ABRow,0)))+[1]Other!E94</f>
        <v>0</v>
      </c>
      <c r="L98" s="27" t="n">
        <f aca="false">INDEX([1]Mids!$A$7:$BH$271,MATCH($A98,[1]Mids!$A$7:$A$271,0),MATCH('[1]Macro Page'!$B$35,[1]Mids!$A$7:$XFD$7,0))</f>
        <v>-0.34</v>
      </c>
      <c r="M98" s="28"/>
      <c r="N98" s="26" t="e">
        <f aca="false">INDEX(WestBCArray,MATCH($A98,WestBCColumn,0),MATCH('[1]Macro Page'!$A$24,WestBCRow,0))+INDEX(ABArray,MATCH($A98,ABColumn,0),MATCH('[1]Macro Page'!$A$24,ABRow,0))+INDEX(EDArray,MATCH($A98,EDColumn,0),MATCH('[1]Macro Page'!$A$24,EDRow,0))+[1]Other!F94+INDEX(PowerArray,MATCH($A98,POwerColumn,0),MATCH('[1]Macro Page'!$A$24,POwerRow,0))</f>
        <v>#VALUE!</v>
      </c>
      <c r="O98" s="27" t="n">
        <f aca="false">INDEX([1]Mids!$A$7:$BH$271,MATCH($A98,[1]Mids!$A$7:$A$271,0),MATCH('[1]Macro Page'!$B$25,[1]Mids!$A$7:$XFD$7,0))</f>
        <v>-0.46</v>
      </c>
      <c r="P98" s="28"/>
      <c r="Q98" s="26" t="n">
        <f aca="false">INDEX(ABArray,MATCH($A98,ABColumn,0),MATCH('[1]Macro Page'!$B$110,ABRow,0))+INDEX(EDArray,MATCH($A98,EDColumn,0),MATCH('[1]Macro Page'!$B$110,EDRow,0))</f>
        <v>0</v>
      </c>
      <c r="R98" s="26" t="n">
        <f aca="false">INDEX(ABArray,MATCH($A98,ABColumn,0),MATCH('[1]Macro Page'!$B$111,ABRow,0))+INDEX(EDArray,MATCH($A98,EDColumn,0),MATCH('[1]Macro Page'!$B$111,EDRow,0))</f>
        <v>0</v>
      </c>
      <c r="S98" s="26" t="n">
        <f aca="false">INDEX(ABArray,MATCH($A98,ABColumn,0),MATCH('[1]Macro Page'!$B$112,ABRow,0))</f>
        <v>0</v>
      </c>
      <c r="T98" s="26" t="n">
        <f aca="false">INDEX(ABArray,MATCH($A98,ABColumn,0),MATCH('[1]Macro Page'!$B$113,ABRow,0))</f>
        <v>0</v>
      </c>
      <c r="U98" s="26" t="n">
        <f aca="false">INDEX(ABArray,MATCH($A98,ABColumn,0),MATCH('[1]Macro Page'!$B$114,ABRow,0))+INDEX(EDArray,MATCH($A98,EDColumn,0),MATCH('[1]Macro Page'!$B$114,EDRow,0))</f>
        <v>0</v>
      </c>
      <c r="V98" s="26" t="n">
        <f aca="false">INDEX(ABArray,MATCH($A98,ABColumn,0),MATCH('[1]Macro Page'!$B$115,ABRow,0))</f>
        <v>0</v>
      </c>
      <c r="W98" s="26" t="n">
        <f aca="false">INDEX(ABArray,MATCH($A98,ABColumn,0),MATCH('[1]Macro Page'!$B$116,ABRow,0))</f>
        <v>0</v>
      </c>
      <c r="X98" s="26" t="n">
        <f aca="false">INDEX(ABArray,MATCH($A98,ABColumn,0),MATCH('[1]Macro Page'!$B$117,ABRow,0))</f>
        <v>0</v>
      </c>
      <c r="Y98" s="26" t="n">
        <f aca="false">INDEX(ABArray,MATCH($A98,ABColumn,0),MATCH('[1]Macro Page'!$B$109,ABRow,0))</f>
        <v>0</v>
      </c>
      <c r="Z98" s="26" t="n">
        <f aca="false">INDEX(ABArray,MATCH($A98,ABColumn,0),MATCH('[1]Macro Page'!$A$89,ABRow,0))+INDEX(EDArray,MATCH($A98,EDColumn,0),MATCH('[1]Macro Page'!$A$24,EDRow,0))+INDEX(ABArray,MATCH($A98,ABColumn,0),MATCH('[1]Macro Page'!$B$109,ABRow,0))</f>
        <v>-0.01</v>
      </c>
      <c r="AA98" s="27" t="n">
        <f aca="false">INDEX([1]Mids!$A$7:$BH$271,MATCH($A98,[1]Mids!$A$7:$A$271,0),MATCH('[1]Macro Page'!$B$32,[1]Mids!$A$7:$XFD$7,0))</f>
        <v>0.07</v>
      </c>
      <c r="AB98" s="28"/>
      <c r="AC98" s="26" t="n">
        <f aca="false">INDEX(ABArray,MATCH($A98,ABColumn,0),MATCH('[1]Macro Page'!$A$74,ABRow,0))</f>
        <v>0</v>
      </c>
      <c r="AD98" s="27" t="n">
        <f aca="false">INDEX([1]Mids!$A$7:$BH$271,MATCH($A98,[1]Mids!$A$7:$A$271,0),MATCH('[1]Macro Page'!$B$42,[1]Mids!$A$7:$XFD$7,0))</f>
        <v>-0.1025</v>
      </c>
      <c r="AE98" s="28"/>
      <c r="AF98" s="26" t="n">
        <f aca="false">[1]Other!H94</f>
        <v>0</v>
      </c>
      <c r="AG98" s="27" t="n">
        <f aca="false">INDEX([1]Mids!$A$7:$BH$271,MATCH($A98,[1]Mids!$A$7:$A$271,0),MATCH('[1]Macro Page'!$B$28,[1]Mids!$A$7:$XFD$7,0))</f>
        <v>0.1275</v>
      </c>
      <c r="AH98" s="28"/>
      <c r="AI98" s="26" t="n">
        <f aca="false">[1]Other!G94</f>
        <v>0</v>
      </c>
      <c r="AJ98" s="27" t="n">
        <f aca="false">INDEX([1]Mids!$A$7:$BH$271,MATCH($A98,[1]Mids!$A$7:$A$271,0),MATCH('[1]Macro Page'!$B$63,[1]Mids!$A$7:$XFD$7,0))</f>
        <v>0.3225</v>
      </c>
      <c r="AK98" s="28"/>
      <c r="AL98" s="26" t="n">
        <f aca="false">[1]Other!K94</f>
        <v>0</v>
      </c>
      <c r="AM98" s="27"/>
      <c r="AN98" s="28"/>
      <c r="AO98" s="26" t="e">
        <f aca="false">INDEX(WestBCArray,MATCH($A98,WestBCColumn,0),MATCH('[1]Macro Page'!$B$73,WestBCRow,0))+INDEX(ABArray,MATCH($A98,ABColumn,0),MATCH('[1]Macro Page'!$B$73,ABRow,0))+[1]Other!I94</f>
        <v>#VALUE!</v>
      </c>
      <c r="AP98" s="27" t="n">
        <f aca="false">INDEX([1]Mids!$A$7:$BH$271,MATCH($A98,[1]Mids!$A$7:$A$271,0),MATCH('[1]Macro Page'!$B$27,[1]Mids!$A$7:$XFD$7,0))</f>
        <v>-0.392969526740695</v>
      </c>
      <c r="AQ98" s="28"/>
      <c r="AR98" s="29"/>
      <c r="AS98" s="26" t="e">
        <f aca="false">INDEX(WestBCArray,MATCH($A98,WestBCColumn,0),MATCH('[1]Macro Page'!$A$40,WestBCRow,0))+INDEX(ABArray,MATCH($A98,ABColumn,0),MATCH('[1]Macro Page'!$A$40,ABRow,0))+INDEX(EDArray,MATCH($A98,EDColumn,0),MATCH('[1]Macro Page'!$A$40,EDRow,0))+INDEX(PowerArray,MATCH($A98,POwerColumn,0),MATCH('[1]Macro Page'!$A$40,POwerRow,0))</f>
        <v>#VALUE!</v>
      </c>
      <c r="AT98" s="27" t="n">
        <f aca="false">INDEX([1]Mids!$A$7:$BH$271,MATCH($A98,[1]Mids!$A$7:$A$271,0),MATCH('[1]Macro Page'!$B$24,[1]Mids!$A$7:$XFD$7,0))</f>
        <v>3.595</v>
      </c>
      <c r="AU98" s="28"/>
      <c r="AV98" s="30" t="n">
        <f aca="false">INDEX(ABIndexArray,MATCH($A98,ABIndexColumn,0),MATCH('[1]Macro Page'!$A$90,ABIndexRow,0))+IF(ISERROR(INDEX(WestBCIndexArray,MATCH($A98,WestBCIndexColumn,0),MATCH('[1]Macro Page'!$A$90,WestBCIndexRow,0))),0,INDEX(WestBCIndexArray,MATCH($A98,WestBCIndexColumn,0),MATCH('[1]Macro Page'!$A$90,WestBCIndexRow,0)))+IF(ISERROR(VLOOKUP($A98,'[1]Op Index'!$A$15:$B$26,2,FALSE())),0,VLOOKUP($A98,'[1]Op Index'!$A$15:$B$26,2,FALSE()))+INDEX(EDIdxArray,MATCH($A98,EDIdxColumn,0),MATCH('[1]Macro Page'!$A$90,EDIdxRow,0))</f>
        <v>0</v>
      </c>
      <c r="AW98" s="30" t="n">
        <f aca="false">INDEX(ABIndexArray,MATCH($A98,ABIndexColumn,0),MATCH('[1]Macro Page'!$A$91,ABIndexRow,0))+INDEX(EDIdxArray,MATCH($A98,EDIdxColumn,0),MATCH('[1]Macro Page'!$A$91,EDIdxRow,0))</f>
        <v>-0.01</v>
      </c>
      <c r="AX98" s="30" t="n">
        <f aca="false">IF(ISERROR(INDEX(WestBCIndexArray,MATCH($A98,WestBCIndexColumn,0),MATCH('[1]Macro Page'!$A$72,WestBCIndexRow,0))),0,INDEX(WestBCIndexArray,MATCH($A98,WestBCIndexColumn,0),MATCH('[1]Macro Page'!$A$72,WestBCIndexRow,0)))+INDEX(ABIndexArray,MATCH($A98,ABIndexColumn,0),MATCH('[1]Macro Page'!$A$34,ABIndexRow,0))</f>
        <v>21.07</v>
      </c>
      <c r="AY98" s="30" t="n">
        <f aca="false">IF(ISERROR(INDEX(WestBCIndexArray,MATCH($A98,WestBCIndexColumn,0),MATCH('[1]Macro Page'!$A$81,WestBCIndexRow,0))),0,INDEX(WestBCIndexArray,MATCH($A98,WestBCIndexColumn,0),MATCH('[1]Macro Page'!$A$81,WestBCIndexRow,0)))</f>
        <v>0</v>
      </c>
      <c r="BA98" s="31"/>
      <c r="BB98" s="32" t="n">
        <v>40026</v>
      </c>
      <c r="BC98" s="30" t="n">
        <f aca="false">INDEX(ABArray,MATCH($A98,ABColumn,0),MATCH('[1]Macro Page'!$A$48,ABRow,0))</f>
        <v>0</v>
      </c>
      <c r="BD98" s="30" t="n">
        <f aca="false">INDEX(ABArray,MATCH($A98,ABColumn,0),MATCH('[1]Macro Page'!$A$49,ABRow,0))</f>
        <v>0</v>
      </c>
      <c r="BE98" s="30" t="n">
        <f aca="false">INDEX(ABArray,MATCH($A98,ABColumn,0),MATCH('[1]Macro Page'!$A$51,ABRow,0))</f>
        <v>0</v>
      </c>
      <c r="BF98" s="30" t="n">
        <f aca="false">SUM(BC98:BE98)</f>
        <v>0</v>
      </c>
      <c r="BG98" s="29"/>
      <c r="BH98" s="30" t="n">
        <f aca="false">INDEX(ABArray,MATCH($A98,ABColumn,0),MATCH('[1]Macro Page'!$A$47,ABRow,0))</f>
        <v>0</v>
      </c>
      <c r="BI98" s="30" t="e">
        <f aca="false">INDEX(ABArray,MATCH($A98,ABColumn,0),MATCH('[1]Macro Page'!$A$56,ABRow,0))</f>
        <v>#N/A</v>
      </c>
      <c r="BJ98" s="30" t="n">
        <f aca="false">INDEX(ABArray,MATCH($A98,ABColumn,0),MATCH('[1]Macro Page'!$A$58,ABRow,0))</f>
        <v>0</v>
      </c>
      <c r="BK98" s="30" t="n">
        <f aca="false">INDEX(ABArray,MATCH($A98,ABColumn,0),MATCH('[1]Macro Page'!$A$59,ABRow,0))</f>
        <v>0</v>
      </c>
      <c r="BL98" s="30" t="n">
        <f aca="false">INDEX(ABArray,MATCH($A98,ABColumn,0),MATCH('[1]Macro Page'!$A$55,ABRow,0))</f>
        <v>0</v>
      </c>
      <c r="BM98" s="30" t="n">
        <f aca="false">INDEX(ABArray,MATCH($A98,ABColumn,0),MATCH('[1]Macro Page'!$A$53,ABRow,0))</f>
        <v>-41.65</v>
      </c>
    </row>
    <row r="99" customFormat="false" ht="12.75" hidden="false" customHeight="false" outlineLevel="0" collapsed="false">
      <c r="A99" s="48" t="n">
        <v>40057</v>
      </c>
      <c r="B99" s="26" t="e">
        <f aca="false">INDEX(WestBCArray,MATCH($A99,WestBCColumn,0),MATCH('[1]Macro Page'!$A$34,WestBCRow,0))+INDEX(ABArray,MATCH($A99,ABColumn,0),MATCH('[1]Macro Page'!$A$34,ABRow,0))+[1]Other!B95</f>
        <v>#VALUE!</v>
      </c>
      <c r="C99" s="27" t="n">
        <f aca="false">INDEX([1]Mids!$A$7:$BH$271,MATCH($A99,[1]Mids!$A$7:$A$271,0),MATCH('[1]Macro Page'!$B$37,[1]Mids!$A$7:$XFD$7,0))</f>
        <v>-0.25</v>
      </c>
      <c r="D99" s="28"/>
      <c r="E99" s="26" t="e">
        <f aca="false">INDEX(WestBCArray,MATCH($A99,WestBCColumn,0),MATCH('[1]Macro Page'!$A$88,WestBCRow,0))+INDEX(ABArray,MATCH($A99,ABColumn,0),MATCH('[1]Macro Page'!$A$88,ABRow,0))+[1]Other!C95</f>
        <v>#VALUE!</v>
      </c>
      <c r="F99" s="27" t="n">
        <f aca="false">INDEX([1]Mids!$A$7:$BH$271,MATCH($A99,[1]Mids!$A$7:$A$271,0),MATCH('[1]Macro Page'!$B$36,[1]Mids!$A$7:$XFD$7,0))</f>
        <v>0.06</v>
      </c>
      <c r="G99" s="28"/>
      <c r="H99" s="26" t="e">
        <f aca="false">INDEX(ABArray,MATCH($A99,ABColumn,0),MATCH('[1]Macro Page'!$A$42,ABRow,0))+INDEX(WestBCArray,MATCH($A99,WestBCColumn,0),MATCH('[1]Macro Page'!$A$42,WestBCRow,0))+[1]Other!D95</f>
        <v>#VALUE!</v>
      </c>
      <c r="I99" s="27" t="n">
        <f aca="false">INDEX([1]Mids!$A$7:$BH$271,MATCH($A99,[1]Mids!$A$7:$A$271,0),MATCH('[1]Macro Page'!$B$39,[1]Mids!$A$7:$XFD$7,0))</f>
        <v>0.14</v>
      </c>
      <c r="J99" s="28"/>
      <c r="K99" s="26" t="n">
        <f aca="false">IF(ISERROR(INDEX(WestBCArray,MATCH($A99,WestBCColumn,0),MATCH('[1]Macro Page'!$A$35,WestBCRow,0))),0,INDEX(WestBCArray,MATCH($A99,WestBCColumn,0),MATCH('[1]Macro Page'!$A$35,WestBCRow,0)))+IF(ISERROR(INDEX(ABArray,MATCH($A99,ABColumn,0),MATCH('[1]Macro Page'!$A$35,ABRow,0))),0,INDEX(ABArray,MATCH($A99,ABColumn,0),MATCH('[1]Macro Page'!$A$35,ABRow,0)))+[1]Other!E95</f>
        <v>0</v>
      </c>
      <c r="L99" s="27" t="n">
        <f aca="false">INDEX([1]Mids!$A$7:$BH$271,MATCH($A99,[1]Mids!$A$7:$A$271,0),MATCH('[1]Macro Page'!$B$35,[1]Mids!$A$7:$XFD$7,0))</f>
        <v>-0.34</v>
      </c>
      <c r="M99" s="28"/>
      <c r="N99" s="26" t="e">
        <f aca="false">INDEX(WestBCArray,MATCH($A99,WestBCColumn,0),MATCH('[1]Macro Page'!$A$24,WestBCRow,0))+INDEX(ABArray,MATCH($A99,ABColumn,0),MATCH('[1]Macro Page'!$A$24,ABRow,0))+INDEX(EDArray,MATCH($A99,EDColumn,0),MATCH('[1]Macro Page'!$A$24,EDRow,0))+[1]Other!F95+INDEX(PowerArray,MATCH($A99,POwerColumn,0),MATCH('[1]Macro Page'!$A$24,POwerRow,0))</f>
        <v>#VALUE!</v>
      </c>
      <c r="O99" s="27" t="n">
        <f aca="false">INDEX([1]Mids!$A$7:$BH$271,MATCH($A99,[1]Mids!$A$7:$A$271,0),MATCH('[1]Macro Page'!$B$25,[1]Mids!$A$7:$XFD$7,0))</f>
        <v>-0.46</v>
      </c>
      <c r="P99" s="28"/>
      <c r="Q99" s="26" t="n">
        <f aca="false">INDEX(ABArray,MATCH($A99,ABColumn,0),MATCH('[1]Macro Page'!$B$110,ABRow,0))+INDEX(EDArray,MATCH($A99,EDColumn,0),MATCH('[1]Macro Page'!$B$110,EDRow,0))</f>
        <v>0</v>
      </c>
      <c r="R99" s="26" t="n">
        <f aca="false">INDEX(ABArray,MATCH($A99,ABColumn,0),MATCH('[1]Macro Page'!$B$111,ABRow,0))+INDEX(EDArray,MATCH($A99,EDColumn,0),MATCH('[1]Macro Page'!$B$111,EDRow,0))</f>
        <v>0</v>
      </c>
      <c r="S99" s="26" t="n">
        <f aca="false">INDEX(ABArray,MATCH($A99,ABColumn,0),MATCH('[1]Macro Page'!$B$112,ABRow,0))</f>
        <v>0</v>
      </c>
      <c r="T99" s="26" t="n">
        <f aca="false">INDEX(ABArray,MATCH($A99,ABColumn,0),MATCH('[1]Macro Page'!$B$113,ABRow,0))</f>
        <v>0</v>
      </c>
      <c r="U99" s="26" t="n">
        <f aca="false">INDEX(ABArray,MATCH($A99,ABColumn,0),MATCH('[1]Macro Page'!$B$114,ABRow,0))+INDEX(EDArray,MATCH($A99,EDColumn,0),MATCH('[1]Macro Page'!$B$114,EDRow,0))</f>
        <v>0</v>
      </c>
      <c r="V99" s="26" t="n">
        <f aca="false">INDEX(ABArray,MATCH($A99,ABColumn,0),MATCH('[1]Macro Page'!$B$115,ABRow,0))</f>
        <v>0</v>
      </c>
      <c r="W99" s="26" t="n">
        <f aca="false">INDEX(ABArray,MATCH($A99,ABColumn,0),MATCH('[1]Macro Page'!$B$116,ABRow,0))</f>
        <v>0</v>
      </c>
      <c r="X99" s="26" t="n">
        <f aca="false">INDEX(ABArray,MATCH($A99,ABColumn,0),MATCH('[1]Macro Page'!$B$117,ABRow,0))</f>
        <v>0</v>
      </c>
      <c r="Y99" s="26" t="n">
        <f aca="false">INDEX(ABArray,MATCH($A99,ABColumn,0),MATCH('[1]Macro Page'!$B$109,ABRow,0))</f>
        <v>0</v>
      </c>
      <c r="Z99" s="26" t="n">
        <f aca="false">INDEX(ABArray,MATCH($A99,ABColumn,0),MATCH('[1]Macro Page'!$A$89,ABRow,0))+INDEX(EDArray,MATCH($A99,EDColumn,0),MATCH('[1]Macro Page'!$A$24,EDRow,0))+INDEX(ABArray,MATCH($A99,ABColumn,0),MATCH('[1]Macro Page'!$B$109,ABRow,0))</f>
        <v>-0.01</v>
      </c>
      <c r="AA99" s="27" t="n">
        <f aca="false">INDEX([1]Mids!$A$7:$BH$271,MATCH($A99,[1]Mids!$A$7:$A$271,0),MATCH('[1]Macro Page'!$B$32,[1]Mids!$A$7:$XFD$7,0))</f>
        <v>0.07</v>
      </c>
      <c r="AB99" s="28"/>
      <c r="AC99" s="26" t="n">
        <f aca="false">INDEX(ABArray,MATCH($A99,ABColumn,0),MATCH('[1]Macro Page'!$A$74,ABRow,0))</f>
        <v>0</v>
      </c>
      <c r="AD99" s="27" t="n">
        <f aca="false">INDEX([1]Mids!$A$7:$BH$271,MATCH($A99,[1]Mids!$A$7:$A$271,0),MATCH('[1]Macro Page'!$B$42,[1]Mids!$A$7:$XFD$7,0))</f>
        <v>-0.1025</v>
      </c>
      <c r="AE99" s="28"/>
      <c r="AF99" s="26" t="n">
        <f aca="false">[1]Other!H95</f>
        <v>0</v>
      </c>
      <c r="AG99" s="27" t="n">
        <f aca="false">INDEX([1]Mids!$A$7:$BH$271,MATCH($A99,[1]Mids!$A$7:$A$271,0),MATCH('[1]Macro Page'!$B$28,[1]Mids!$A$7:$XFD$7,0))</f>
        <v>0.1275</v>
      </c>
      <c r="AH99" s="28"/>
      <c r="AI99" s="26" t="n">
        <f aca="false">[1]Other!G95</f>
        <v>0</v>
      </c>
      <c r="AJ99" s="27" t="n">
        <f aca="false">INDEX([1]Mids!$A$7:$BH$271,MATCH($A99,[1]Mids!$A$7:$A$271,0),MATCH('[1]Macro Page'!$B$63,[1]Mids!$A$7:$XFD$7,0))</f>
        <v>0.3225</v>
      </c>
      <c r="AK99" s="28"/>
      <c r="AL99" s="26" t="n">
        <f aca="false">[1]Other!K95</f>
        <v>0</v>
      </c>
      <c r="AM99" s="27"/>
      <c r="AN99" s="28"/>
      <c r="AO99" s="26" t="e">
        <f aca="false">INDEX(WestBCArray,MATCH($A99,WestBCColumn,0),MATCH('[1]Macro Page'!$B$73,WestBCRow,0))+INDEX(ABArray,MATCH($A99,ABColumn,0),MATCH('[1]Macro Page'!$B$73,ABRow,0))+[1]Other!I95</f>
        <v>#VALUE!</v>
      </c>
      <c r="AP99" s="27" t="n">
        <f aca="false">INDEX([1]Mids!$A$7:$BH$271,MATCH($A99,[1]Mids!$A$7:$A$271,0),MATCH('[1]Macro Page'!$B$27,[1]Mids!$A$7:$XFD$7,0))</f>
        <v>-0.392990554747959</v>
      </c>
      <c r="AQ99" s="28"/>
      <c r="AR99" s="29"/>
      <c r="AS99" s="26" t="e">
        <f aca="false">INDEX(WestBCArray,MATCH($A99,WestBCColumn,0),MATCH('[1]Macro Page'!$A$40,WestBCRow,0))+INDEX(ABArray,MATCH($A99,ABColumn,0),MATCH('[1]Macro Page'!$A$40,ABRow,0))+INDEX(EDArray,MATCH($A99,EDColumn,0),MATCH('[1]Macro Page'!$A$40,EDRow,0))+INDEX(PowerArray,MATCH($A99,POwerColumn,0),MATCH('[1]Macro Page'!$A$40,POwerRow,0))</f>
        <v>#VALUE!</v>
      </c>
      <c r="AT99" s="27" t="n">
        <f aca="false">INDEX([1]Mids!$A$7:$BH$271,MATCH($A99,[1]Mids!$A$7:$A$271,0),MATCH('[1]Macro Page'!$B$24,[1]Mids!$A$7:$XFD$7,0))</f>
        <v>3.565</v>
      </c>
      <c r="AU99" s="28"/>
      <c r="AV99" s="30" t="n">
        <f aca="false">INDEX(ABIndexArray,MATCH($A99,ABIndexColumn,0),MATCH('[1]Macro Page'!$A$90,ABIndexRow,0))+IF(ISERROR(INDEX(WestBCIndexArray,MATCH($A99,WestBCIndexColumn,0),MATCH('[1]Macro Page'!$A$90,WestBCIndexRow,0))),0,INDEX(WestBCIndexArray,MATCH($A99,WestBCIndexColumn,0),MATCH('[1]Macro Page'!$A$90,WestBCIndexRow,0)))+IF(ISERROR(VLOOKUP($A99,'[1]Op Index'!$A$15:$B$26,2,FALSE())),0,VLOOKUP($A99,'[1]Op Index'!$A$15:$B$26,2,FALSE()))+INDEX(EDIdxArray,MATCH($A99,EDIdxColumn,0),MATCH('[1]Macro Page'!$A$90,EDIdxRow,0))</f>
        <v>0</v>
      </c>
      <c r="AW99" s="30" t="n">
        <f aca="false">INDEX(ABIndexArray,MATCH($A99,ABIndexColumn,0),MATCH('[1]Macro Page'!$A$91,ABIndexRow,0))+INDEX(EDIdxArray,MATCH($A99,EDIdxColumn,0),MATCH('[1]Macro Page'!$A$91,EDIdxRow,0))</f>
        <v>-0.01</v>
      </c>
      <c r="AX99" s="30" t="n">
        <f aca="false">IF(ISERROR(INDEX(WestBCIndexArray,MATCH($A99,WestBCIndexColumn,0),MATCH('[1]Macro Page'!$A$72,WestBCIndexRow,0))),0,INDEX(WestBCIndexArray,MATCH($A99,WestBCIndexColumn,0),MATCH('[1]Macro Page'!$A$72,WestBCIndexRow,0)))+INDEX(ABIndexArray,MATCH($A99,ABIndexColumn,0),MATCH('[1]Macro Page'!$A$34,ABIndexRow,0))</f>
        <v>20.27</v>
      </c>
      <c r="AY99" s="30" t="n">
        <f aca="false">IF(ISERROR(INDEX(WestBCIndexArray,MATCH($A99,WestBCIndexColumn,0),MATCH('[1]Macro Page'!$A$81,WestBCIndexRow,0))),0,INDEX(WestBCIndexArray,MATCH($A99,WestBCIndexColumn,0),MATCH('[1]Macro Page'!$A$81,WestBCIndexRow,0)))</f>
        <v>0</v>
      </c>
      <c r="BA99" s="31"/>
      <c r="BB99" s="32" t="n">
        <v>40057</v>
      </c>
      <c r="BC99" s="30" t="n">
        <f aca="false">INDEX(ABArray,MATCH($A99,ABColumn,0),MATCH('[1]Macro Page'!$A$48,ABRow,0))</f>
        <v>0</v>
      </c>
      <c r="BD99" s="30" t="n">
        <f aca="false">INDEX(ABArray,MATCH($A99,ABColumn,0),MATCH('[1]Macro Page'!$A$49,ABRow,0))</f>
        <v>0</v>
      </c>
      <c r="BE99" s="30" t="n">
        <f aca="false">INDEX(ABArray,MATCH($A99,ABColumn,0),MATCH('[1]Macro Page'!$A$51,ABRow,0))</f>
        <v>0</v>
      </c>
      <c r="BF99" s="30" t="n">
        <f aca="false">SUM(BC99:BE99)</f>
        <v>0</v>
      </c>
      <c r="BG99" s="29"/>
      <c r="BH99" s="30" t="n">
        <f aca="false">INDEX(ABArray,MATCH($A99,ABColumn,0),MATCH('[1]Macro Page'!$A$47,ABRow,0))</f>
        <v>0</v>
      </c>
      <c r="BI99" s="30" t="e">
        <f aca="false">INDEX(ABArray,MATCH($A99,ABColumn,0),MATCH('[1]Macro Page'!$A$56,ABRow,0))</f>
        <v>#N/A</v>
      </c>
      <c r="BJ99" s="30" t="n">
        <f aca="false">INDEX(ABArray,MATCH($A99,ABColumn,0),MATCH('[1]Macro Page'!$A$58,ABRow,0))</f>
        <v>0</v>
      </c>
      <c r="BK99" s="30" t="n">
        <f aca="false">INDEX(ABArray,MATCH($A99,ABColumn,0),MATCH('[1]Macro Page'!$A$59,ABRow,0))</f>
        <v>0</v>
      </c>
      <c r="BL99" s="30" t="n">
        <f aca="false">INDEX(ABArray,MATCH($A99,ABColumn,0),MATCH('[1]Macro Page'!$A$55,ABRow,0))</f>
        <v>0</v>
      </c>
      <c r="BM99" s="30" t="n">
        <f aca="false">INDEX(ABArray,MATCH($A99,ABColumn,0),MATCH('[1]Macro Page'!$A$53,ABRow,0))</f>
        <v>-40.08</v>
      </c>
    </row>
    <row r="100" customFormat="false" ht="13.5" hidden="false" customHeight="false" outlineLevel="0" collapsed="false">
      <c r="A100" s="49" t="n">
        <v>40087</v>
      </c>
      <c r="B100" s="43" t="e">
        <f aca="false">INDEX(WestBCArray,MATCH($A100,WestBCColumn,0),MATCH('[1]Macro Page'!$A$34,WestBCRow,0))+INDEX(ABArray,MATCH($A100,ABColumn,0),MATCH('[1]Macro Page'!$A$34,ABRow,0))+[1]Other!B96</f>
        <v>#VALUE!</v>
      </c>
      <c r="C100" s="44" t="n">
        <f aca="false">INDEX([1]Mids!$A$7:$BH$271,MATCH($A100,[1]Mids!$A$7:$A$271,0),MATCH('[1]Macro Page'!$B$37,[1]Mids!$A$7:$XFD$7,0))</f>
        <v>-0.25</v>
      </c>
      <c r="D100" s="45"/>
      <c r="E100" s="43" t="e">
        <f aca="false">INDEX(WestBCArray,MATCH($A100,WestBCColumn,0),MATCH('[1]Macro Page'!$A$88,WestBCRow,0))+INDEX(ABArray,MATCH($A100,ABColumn,0),MATCH('[1]Macro Page'!$A$88,ABRow,0))+[1]Other!C96</f>
        <v>#VALUE!</v>
      </c>
      <c r="F100" s="44" t="n">
        <f aca="false">INDEX([1]Mids!$A$7:$BH$271,MATCH($A100,[1]Mids!$A$7:$A$271,0),MATCH('[1]Macro Page'!$B$36,[1]Mids!$A$7:$XFD$7,0))</f>
        <v>0.06</v>
      </c>
      <c r="G100" s="45"/>
      <c r="H100" s="43" t="e">
        <f aca="false">INDEX(ABArray,MATCH($A100,ABColumn,0),MATCH('[1]Macro Page'!$A$42,ABRow,0))+INDEX(WestBCArray,MATCH($A100,WestBCColumn,0),MATCH('[1]Macro Page'!$A$42,WestBCRow,0))+[1]Other!D96</f>
        <v>#VALUE!</v>
      </c>
      <c r="I100" s="44" t="n">
        <f aca="false">INDEX([1]Mids!$A$7:$BH$271,MATCH($A100,[1]Mids!$A$7:$A$271,0),MATCH('[1]Macro Page'!$B$39,[1]Mids!$A$7:$XFD$7,0))</f>
        <v>0.14</v>
      </c>
      <c r="J100" s="45"/>
      <c r="K100" s="43" t="n">
        <f aca="false">IF(ISERROR(INDEX(WestBCArray,MATCH($A100,WestBCColumn,0),MATCH('[1]Macro Page'!$A$35,WestBCRow,0))),0,INDEX(WestBCArray,MATCH($A100,WestBCColumn,0),MATCH('[1]Macro Page'!$A$35,WestBCRow,0)))+IF(ISERROR(INDEX(ABArray,MATCH($A100,ABColumn,0),MATCH('[1]Macro Page'!$A$35,ABRow,0))),0,INDEX(ABArray,MATCH($A100,ABColumn,0),MATCH('[1]Macro Page'!$A$35,ABRow,0)))+[1]Other!E96</f>
        <v>0</v>
      </c>
      <c r="L100" s="44" t="n">
        <f aca="false">INDEX([1]Mids!$A$7:$BH$271,MATCH($A100,[1]Mids!$A$7:$A$271,0),MATCH('[1]Macro Page'!$B$35,[1]Mids!$A$7:$XFD$7,0))</f>
        <v>-0.34</v>
      </c>
      <c r="M100" s="45"/>
      <c r="N100" s="43" t="e">
        <f aca="false">INDEX(WestBCArray,MATCH($A100,WestBCColumn,0),MATCH('[1]Macro Page'!$A$24,WestBCRow,0))+INDEX(ABArray,MATCH($A100,ABColumn,0),MATCH('[1]Macro Page'!$A$24,ABRow,0))+INDEX(EDArray,MATCH($A100,EDColumn,0),MATCH('[1]Macro Page'!$A$24,EDRow,0))+[1]Other!F96+INDEX(PowerArray,MATCH($A100,POwerColumn,0),MATCH('[1]Macro Page'!$A$24,POwerRow,0))</f>
        <v>#VALUE!</v>
      </c>
      <c r="O100" s="44" t="n">
        <f aca="false">INDEX([1]Mids!$A$7:$BH$271,MATCH($A100,[1]Mids!$A$7:$A$271,0),MATCH('[1]Macro Page'!$B$25,[1]Mids!$A$7:$XFD$7,0))</f>
        <v>-0.46</v>
      </c>
      <c r="P100" s="45"/>
      <c r="Q100" s="43" t="n">
        <f aca="false">INDEX(ABArray,MATCH($A100,ABColumn,0),MATCH('[1]Macro Page'!$B$110,ABRow,0))+INDEX(EDArray,MATCH($A100,EDColumn,0),MATCH('[1]Macro Page'!$B$110,EDRow,0))</f>
        <v>0</v>
      </c>
      <c r="R100" s="43" t="n">
        <f aca="false">INDEX(ABArray,MATCH($A100,ABColumn,0),MATCH('[1]Macro Page'!$B$111,ABRow,0))+INDEX(EDArray,MATCH($A100,EDColumn,0),MATCH('[1]Macro Page'!$B$111,EDRow,0))</f>
        <v>0</v>
      </c>
      <c r="S100" s="43" t="n">
        <f aca="false">INDEX(ABArray,MATCH($A100,ABColumn,0),MATCH('[1]Macro Page'!$B$112,ABRow,0))</f>
        <v>0</v>
      </c>
      <c r="T100" s="43" t="n">
        <f aca="false">INDEX(ABArray,MATCH($A100,ABColumn,0),MATCH('[1]Macro Page'!$B$113,ABRow,0))</f>
        <v>0</v>
      </c>
      <c r="U100" s="43" t="n">
        <f aca="false">INDEX(ABArray,MATCH($A100,ABColumn,0),MATCH('[1]Macro Page'!$B$114,ABRow,0))+INDEX(EDArray,MATCH($A100,EDColumn,0),MATCH('[1]Macro Page'!$B$114,EDRow,0))</f>
        <v>0</v>
      </c>
      <c r="V100" s="43" t="n">
        <f aca="false">INDEX(ABArray,MATCH($A100,ABColumn,0),MATCH('[1]Macro Page'!$B$115,ABRow,0))</f>
        <v>0</v>
      </c>
      <c r="W100" s="43" t="n">
        <f aca="false">INDEX(ABArray,MATCH($A100,ABColumn,0),MATCH('[1]Macro Page'!$B$116,ABRow,0))</f>
        <v>0</v>
      </c>
      <c r="X100" s="43" t="n">
        <f aca="false">INDEX(ABArray,MATCH($A100,ABColumn,0),MATCH('[1]Macro Page'!$B$117,ABRow,0))</f>
        <v>0</v>
      </c>
      <c r="Y100" s="43" t="n">
        <f aca="false">INDEX(ABArray,MATCH($A100,ABColumn,0),MATCH('[1]Macro Page'!$B$109,ABRow,0))</f>
        <v>0</v>
      </c>
      <c r="Z100" s="43" t="n">
        <f aca="false">INDEX(ABArray,MATCH($A100,ABColumn,0),MATCH('[1]Macro Page'!$A$89,ABRow,0))+INDEX(EDArray,MATCH($A100,EDColumn,0),MATCH('[1]Macro Page'!$A$24,EDRow,0))+INDEX(ABArray,MATCH($A100,ABColumn,0),MATCH('[1]Macro Page'!$B$109,ABRow,0))</f>
        <v>-0.01</v>
      </c>
      <c r="AA100" s="44" t="n">
        <f aca="false">INDEX([1]Mids!$A$7:$BH$271,MATCH($A100,[1]Mids!$A$7:$A$271,0),MATCH('[1]Macro Page'!$B$32,[1]Mids!$A$7:$XFD$7,0))</f>
        <v>0.07</v>
      </c>
      <c r="AB100" s="45"/>
      <c r="AC100" s="43" t="n">
        <f aca="false">INDEX(ABArray,MATCH($A100,ABColumn,0),MATCH('[1]Macro Page'!$A$74,ABRow,0))</f>
        <v>0</v>
      </c>
      <c r="AD100" s="44" t="n">
        <f aca="false">INDEX([1]Mids!$A$7:$BH$271,MATCH($A100,[1]Mids!$A$7:$A$271,0),MATCH('[1]Macro Page'!$B$42,[1]Mids!$A$7:$XFD$7,0))</f>
        <v>-0.1025</v>
      </c>
      <c r="AE100" s="45"/>
      <c r="AF100" s="43" t="n">
        <f aca="false">[1]Other!H96</f>
        <v>0</v>
      </c>
      <c r="AG100" s="44" t="n">
        <f aca="false">INDEX([1]Mids!$A$7:$BH$271,MATCH($A100,[1]Mids!$A$7:$A$271,0),MATCH('[1]Macro Page'!$B$28,[1]Mids!$A$7:$XFD$7,0))</f>
        <v>0.1275</v>
      </c>
      <c r="AH100" s="45"/>
      <c r="AI100" s="43" t="n">
        <f aca="false">[1]Other!G96</f>
        <v>0</v>
      </c>
      <c r="AJ100" s="44" t="n">
        <f aca="false">INDEX([1]Mids!$A$7:$BH$271,MATCH($A100,[1]Mids!$A$7:$A$271,0),MATCH('[1]Macro Page'!$B$63,[1]Mids!$A$7:$XFD$7,0))</f>
        <v>0.3225</v>
      </c>
      <c r="AK100" s="45"/>
      <c r="AL100" s="43" t="n">
        <f aca="false">[1]Other!K96</f>
        <v>0</v>
      </c>
      <c r="AM100" s="44"/>
      <c r="AN100" s="45"/>
      <c r="AO100" s="43" t="e">
        <f aca="false">INDEX(WestBCArray,MATCH($A100,WestBCColumn,0),MATCH('[1]Macro Page'!$B$73,WestBCRow,0))+INDEX(ABArray,MATCH($A100,ABColumn,0),MATCH('[1]Macro Page'!$B$73,ABRow,0))+[1]Other!I96</f>
        <v>#VALUE!</v>
      </c>
      <c r="AP100" s="44" t="n">
        <f aca="false">INDEX([1]Mids!$A$7:$BH$271,MATCH($A100,[1]Mids!$A$7:$A$271,0),MATCH('[1]Macro Page'!$B$27,[1]Mids!$A$7:$XFD$7,0))</f>
        <v>-0.393011547069556</v>
      </c>
      <c r="AQ100" s="45"/>
      <c r="AR100" s="29"/>
      <c r="AS100" s="43" t="e">
        <f aca="false">INDEX(WestBCArray,MATCH($A100,WestBCColumn,0),MATCH('[1]Macro Page'!$A$40,WestBCRow,0))+INDEX(ABArray,MATCH($A100,ABColumn,0),MATCH('[1]Macro Page'!$A$40,ABRow,0))+INDEX(EDArray,MATCH($A100,EDColumn,0),MATCH('[1]Macro Page'!$A$40,EDRow,0))+INDEX(PowerArray,MATCH($A100,POwerColumn,0),MATCH('[1]Macro Page'!$A$40,POwerRow,0))</f>
        <v>#VALUE!</v>
      </c>
      <c r="AT100" s="44" t="n">
        <f aca="false">INDEX([1]Mids!$A$7:$BH$271,MATCH($A100,[1]Mids!$A$7:$A$271,0),MATCH('[1]Macro Page'!$B$24,[1]Mids!$A$7:$XFD$7,0))</f>
        <v>3.57</v>
      </c>
      <c r="AU100" s="45"/>
      <c r="AV100" s="34" t="n">
        <f aca="false">INDEX(ABIndexArray,MATCH($A100,ABIndexColumn,0),MATCH('[1]Macro Page'!$A$90,ABIndexRow,0))+IF(ISERROR(INDEX(WestBCIndexArray,MATCH($A100,WestBCIndexColumn,0),MATCH('[1]Macro Page'!$A$90,WestBCIndexRow,0))),0,INDEX(WestBCIndexArray,MATCH($A100,WestBCIndexColumn,0),MATCH('[1]Macro Page'!$A$90,WestBCIndexRow,0)))+IF(ISERROR(VLOOKUP($A100,'[1]Op Index'!$A$15:$B$26,2,FALSE())),0,VLOOKUP($A100,'[1]Op Index'!$A$15:$B$26,2,FALSE()))+INDEX(EDIdxArray,MATCH($A100,EDIdxColumn,0),MATCH('[1]Macro Page'!$A$90,EDIdxRow,0))</f>
        <v>0</v>
      </c>
      <c r="AW100" s="34" t="n">
        <f aca="false">INDEX(ABIndexArray,MATCH($A100,ABIndexColumn,0),MATCH('[1]Macro Page'!$A$91,ABIndexRow,0))+INDEX(EDIdxArray,MATCH($A100,EDIdxColumn,0),MATCH('[1]Macro Page'!$A$91,EDIdxRow,0))</f>
        <v>-0.01</v>
      </c>
      <c r="AX100" s="34" t="n">
        <f aca="false">IF(ISERROR(INDEX(WestBCIndexArray,MATCH($A100,WestBCIndexColumn,0),MATCH('[1]Macro Page'!$A$72,WestBCIndexRow,0))),0,INDEX(WestBCIndexArray,MATCH($A100,WestBCIndexColumn,0),MATCH('[1]Macro Page'!$A$72,WestBCIndexRow,0)))+INDEX(ABIndexArray,MATCH($A100,ABIndexColumn,0),MATCH('[1]Macro Page'!$A$34,ABIndexRow,0))</f>
        <v>20.83</v>
      </c>
      <c r="AY100" s="34" t="n">
        <f aca="false">IF(ISERROR(INDEX(WestBCIndexArray,MATCH($A100,WestBCIndexColumn,0),MATCH('[1]Macro Page'!$A$81,WestBCIndexRow,0))),0,INDEX(WestBCIndexArray,MATCH($A100,WestBCIndexColumn,0),MATCH('[1]Macro Page'!$A$81,WestBCIndexRow,0)))</f>
        <v>0</v>
      </c>
      <c r="BA100" s="31"/>
      <c r="BB100" s="35" t="n">
        <v>40087</v>
      </c>
      <c r="BC100" s="34" t="n">
        <f aca="false">INDEX(ABArray,MATCH($A100,ABColumn,0),MATCH('[1]Macro Page'!$A$48,ABRow,0))</f>
        <v>0</v>
      </c>
      <c r="BD100" s="34" t="n">
        <f aca="false">INDEX(ABArray,MATCH($A100,ABColumn,0),MATCH('[1]Macro Page'!$A$49,ABRow,0))</f>
        <v>0</v>
      </c>
      <c r="BE100" s="34" t="n">
        <f aca="false">INDEX(ABArray,MATCH($A100,ABColumn,0),MATCH('[1]Macro Page'!$A$51,ABRow,0))</f>
        <v>0</v>
      </c>
      <c r="BF100" s="34" t="n">
        <f aca="false">SUM(BC100:BE100)</f>
        <v>0</v>
      </c>
      <c r="BG100" s="29"/>
      <c r="BH100" s="34" t="n">
        <f aca="false">INDEX(ABArray,MATCH($A100,ABColumn,0),MATCH('[1]Macro Page'!$A$47,ABRow,0))</f>
        <v>0</v>
      </c>
      <c r="BI100" s="34" t="e">
        <f aca="false">INDEX(ABArray,MATCH($A100,ABColumn,0),MATCH('[1]Macro Page'!$A$56,ABRow,0))</f>
        <v>#N/A</v>
      </c>
      <c r="BJ100" s="34" t="n">
        <f aca="false">INDEX(ABArray,MATCH($A100,ABColumn,0),MATCH('[1]Macro Page'!$A$58,ABRow,0))</f>
        <v>0</v>
      </c>
      <c r="BK100" s="34" t="n">
        <f aca="false">INDEX(ABArray,MATCH($A100,ABColumn,0),MATCH('[1]Macro Page'!$A$59,ABRow,0))</f>
        <v>0</v>
      </c>
      <c r="BL100" s="34" t="n">
        <f aca="false">INDEX(ABArray,MATCH($A100,ABColumn,0),MATCH('[1]Macro Page'!$A$55,ABRow,0))</f>
        <v>0</v>
      </c>
      <c r="BM100" s="34" t="n">
        <f aca="false">INDEX(ABArray,MATCH($A100,ABColumn,0),MATCH('[1]Macro Page'!$A$53,ABRow,0))</f>
        <v>-41.19</v>
      </c>
    </row>
    <row r="101" customFormat="false" ht="13.5" hidden="false" customHeight="false" outlineLevel="0" collapsed="false">
      <c r="A101" s="46" t="n">
        <v>40118</v>
      </c>
      <c r="B101" s="37" t="e">
        <f aca="false">INDEX(WestBCArray,MATCH($A101,WestBCColumn,0),MATCH('[1]Macro Page'!$A$34,WestBCRow,0))+INDEX(ABArray,MATCH($A101,ABColumn,0),MATCH('[1]Macro Page'!$A$34,ABRow,0))+[1]Other!B97</f>
        <v>#VALUE!</v>
      </c>
      <c r="C101" s="38" t="n">
        <f aca="false">INDEX([1]Mids!$A$7:$BH$271,MATCH($A101,[1]Mids!$A$7:$A$271,0),MATCH('[1]Macro Page'!$B$37,[1]Mids!$A$7:$XFD$7,0))</f>
        <v>0.248</v>
      </c>
      <c r="D101" s="47" t="n">
        <f aca="false">AVERAGE(C101:C112)</f>
        <v>-0.0416666666666667</v>
      </c>
      <c r="E101" s="37" t="e">
        <f aca="false">INDEX(WestBCArray,MATCH($A101,WestBCColumn,0),MATCH('[1]Macro Page'!$A$88,WestBCRow,0))+INDEX(ABArray,MATCH($A101,ABColumn,0),MATCH('[1]Macro Page'!$A$88,ABRow,0))+[1]Other!C97</f>
        <v>#VALUE!</v>
      </c>
      <c r="F101" s="38" t="n">
        <f aca="false">INDEX([1]Mids!$A$7:$BH$271,MATCH($A101,[1]Mids!$A$7:$A$271,0),MATCH('[1]Macro Page'!$B$36,[1]Mids!$A$7:$XFD$7,0))</f>
        <v>0.125</v>
      </c>
      <c r="G101" s="47" t="n">
        <f aca="false">AVERAGE(F101:F112)</f>
        <v>0.0870833333333333</v>
      </c>
      <c r="H101" s="37" t="e">
        <f aca="false">INDEX(ABArray,MATCH($A101,ABColumn,0),MATCH('[1]Macro Page'!$A$42,ABRow,0))+INDEX(WestBCArray,MATCH($A101,WestBCColumn,0),MATCH('[1]Macro Page'!$A$42,WestBCRow,0))+[1]Other!D97</f>
        <v>#VALUE!</v>
      </c>
      <c r="I101" s="38" t="n">
        <f aca="false">INDEX([1]Mids!$A$7:$BH$271,MATCH($A101,[1]Mids!$A$7:$A$271,0),MATCH('[1]Macro Page'!$B$39,[1]Mids!$A$7:$XFD$7,0))</f>
        <v>0.13</v>
      </c>
      <c r="J101" s="47" t="n">
        <f aca="false">AVERAGE(I101:I112)</f>
        <v>0.135833333333333</v>
      </c>
      <c r="K101" s="37" t="n">
        <f aca="false">IF(ISERROR(INDEX(WestBCArray,MATCH($A101,WestBCColumn,0),MATCH('[1]Macro Page'!$A$35,WestBCRow,0))),0,INDEX(WestBCArray,MATCH($A101,WestBCColumn,0),MATCH('[1]Macro Page'!$A$35,WestBCRow,0)))+IF(ISERROR(INDEX(ABArray,MATCH($A101,ABColumn,0),MATCH('[1]Macro Page'!$A$35,ABRow,0))),0,INDEX(ABArray,MATCH($A101,ABColumn,0),MATCH('[1]Macro Page'!$A$35,ABRow,0)))+[1]Other!E97</f>
        <v>0</v>
      </c>
      <c r="L101" s="38" t="n">
        <f aca="false">INDEX([1]Mids!$A$7:$BH$271,MATCH($A101,[1]Mids!$A$7:$A$271,0),MATCH('[1]Macro Page'!$B$35,[1]Mids!$A$7:$XFD$7,0))</f>
        <v>-0.24</v>
      </c>
      <c r="M101" s="47" t="n">
        <f aca="false">AVERAGE(L101:L112)</f>
        <v>-0.2925</v>
      </c>
      <c r="N101" s="37" t="e">
        <f aca="false">INDEX(WestBCArray,MATCH($A101,WestBCColumn,0),MATCH('[1]Macro Page'!$A$24,WestBCRow,0))+INDEX(ABArray,MATCH($A101,ABColumn,0),MATCH('[1]Macro Page'!$A$24,ABRow,0))+INDEX(EDArray,MATCH($A101,EDColumn,0),MATCH('[1]Macro Page'!$A$24,EDRow,0))+[1]Other!F97+INDEX(PowerArray,MATCH($A101,POwerColumn,0),MATCH('[1]Macro Page'!$A$24,POwerRow,0))</f>
        <v>#VALUE!</v>
      </c>
      <c r="O101" s="38" t="n">
        <f aca="false">INDEX([1]Mids!$A$7:$BH$271,MATCH($A101,[1]Mids!$A$7:$A$271,0),MATCH('[1]Macro Page'!$B$25,[1]Mids!$A$7:$XFD$7,0))</f>
        <v>-0.37</v>
      </c>
      <c r="P101" s="47" t="n">
        <f aca="false">AVERAGE(O101:O112)</f>
        <v>-0.416666666666667</v>
      </c>
      <c r="Q101" s="37" t="n">
        <f aca="false">INDEX(ABArray,MATCH($A101,ABColumn,0),MATCH('[1]Macro Page'!$B$110,ABRow,0))+INDEX(EDArray,MATCH($A101,EDColumn,0),MATCH('[1]Macro Page'!$B$110,EDRow,0))</f>
        <v>0</v>
      </c>
      <c r="R101" s="37" t="n">
        <f aca="false">INDEX(ABArray,MATCH($A101,ABColumn,0),MATCH('[1]Macro Page'!$B$111,ABRow,0))+INDEX(EDArray,MATCH($A101,EDColumn,0),MATCH('[1]Macro Page'!$B$111,EDRow,0))</f>
        <v>0</v>
      </c>
      <c r="S101" s="37" t="n">
        <f aca="false">INDEX(ABArray,MATCH($A101,ABColumn,0),MATCH('[1]Macro Page'!$B$112,ABRow,0))</f>
        <v>0</v>
      </c>
      <c r="T101" s="37" t="n">
        <f aca="false">INDEX(ABArray,MATCH($A101,ABColumn,0),MATCH('[1]Macro Page'!$B$113,ABRow,0))</f>
        <v>0</v>
      </c>
      <c r="U101" s="37" t="n">
        <f aca="false">INDEX(ABArray,MATCH($A101,ABColumn,0),MATCH('[1]Macro Page'!$B$114,ABRow,0))+INDEX(EDArray,MATCH($A101,EDColumn,0),MATCH('[1]Macro Page'!$B$114,EDRow,0))</f>
        <v>0</v>
      </c>
      <c r="V101" s="37" t="n">
        <f aca="false">INDEX(ABArray,MATCH($A101,ABColumn,0),MATCH('[1]Macro Page'!$B$115,ABRow,0))</f>
        <v>0</v>
      </c>
      <c r="W101" s="37" t="n">
        <f aca="false">INDEX(ABArray,MATCH($A101,ABColumn,0),MATCH('[1]Macro Page'!$B$116,ABRow,0))</f>
        <v>0</v>
      </c>
      <c r="X101" s="37" t="n">
        <f aca="false">INDEX(ABArray,MATCH($A101,ABColumn,0),MATCH('[1]Macro Page'!$B$117,ABRow,0))</f>
        <v>0</v>
      </c>
      <c r="Y101" s="37" t="n">
        <f aca="false">INDEX(ABArray,MATCH($A101,ABColumn,0),MATCH('[1]Macro Page'!$B$109,ABRow,0))</f>
        <v>0</v>
      </c>
      <c r="Z101" s="37" t="n">
        <f aca="false">INDEX(ABArray,MATCH($A101,ABColumn,0),MATCH('[1]Macro Page'!$A$89,ABRow,0))+INDEX(EDArray,MATCH($A101,EDColumn,0),MATCH('[1]Macro Page'!$A$24,EDRow,0))+INDEX(ABArray,MATCH($A101,ABColumn,0),MATCH('[1]Macro Page'!$B$109,ABRow,0))</f>
        <v>-0.01</v>
      </c>
      <c r="AA101" s="38" t="n">
        <f aca="false">INDEX([1]Mids!$A$7:$BH$271,MATCH($A101,[1]Mids!$A$7:$A$271,0),MATCH('[1]Macro Page'!$B$32,[1]Mids!$A$7:$XFD$7,0))</f>
        <v>0.07</v>
      </c>
      <c r="AB101" s="47" t="n">
        <f aca="false">AVERAGE(AA101:AA112)</f>
        <v>0.07</v>
      </c>
      <c r="AC101" s="37" t="n">
        <f aca="false">INDEX(ABArray,MATCH($A101,ABColumn,0),MATCH('[1]Macro Page'!$A$74,ABRow,0))</f>
        <v>0</v>
      </c>
      <c r="AD101" s="38" t="n">
        <f aca="false">INDEX([1]Mids!$A$7:$BH$271,MATCH($A101,[1]Mids!$A$7:$A$271,0),MATCH('[1]Macro Page'!$B$42,[1]Mids!$A$7:$XFD$7,0))</f>
        <v>-0.005</v>
      </c>
      <c r="AE101" s="47" t="n">
        <f aca="false">AVERAGE(AD101:AD112)</f>
        <v>-0.061875</v>
      </c>
      <c r="AF101" s="37" t="n">
        <f aca="false">[1]Other!H97</f>
        <v>0</v>
      </c>
      <c r="AG101" s="38" t="n">
        <f aca="false">INDEX([1]Mids!$A$7:$BH$271,MATCH($A101,[1]Mids!$A$7:$A$271,0),MATCH('[1]Macro Page'!$B$28,[1]Mids!$A$7:$XFD$7,0))</f>
        <v>0.11</v>
      </c>
      <c r="AH101" s="47" t="n">
        <f aca="false">AVERAGE(AG101:AG112)</f>
        <v>0.145</v>
      </c>
      <c r="AI101" s="37" t="n">
        <f aca="false">[1]Other!G97</f>
        <v>0</v>
      </c>
      <c r="AJ101" s="38" t="n">
        <f aca="false">INDEX([1]Mids!$A$7:$BH$271,MATCH($A101,[1]Mids!$A$7:$A$271,0),MATCH('[1]Macro Page'!$B$63,[1]Mids!$A$7:$XFD$7,0))</f>
        <v>0.65</v>
      </c>
      <c r="AK101" s="47" t="n">
        <f aca="false">AVERAGE(AJ101:AJ112)</f>
        <v>0.643958333333333</v>
      </c>
      <c r="AL101" s="37" t="n">
        <f aca="false">[1]Other!K97</f>
        <v>0</v>
      </c>
      <c r="AM101" s="38"/>
      <c r="AN101" s="47" t="e">
        <f aca="false">AVERAGE(AM101:AM112)</f>
        <v>#DIV/0!</v>
      </c>
      <c r="AO101" s="37" t="e">
        <f aca="false">INDEX(WestBCArray,MATCH($A101,WestBCColumn,0),MATCH('[1]Macro Page'!$B$73,WestBCRow,0))+INDEX(ABArray,MATCH($A101,ABColumn,0),MATCH('[1]Macro Page'!$B$73,ABRow,0))+[1]Other!I97</f>
        <v>#VALUE!</v>
      </c>
      <c r="AP101" s="38" t="n">
        <f aca="false">INDEX([1]Mids!$A$7:$BH$271,MATCH($A101,[1]Mids!$A$7:$A$271,0),MATCH('[1]Macro Page'!$B$27,[1]Mids!$A$7:$XFD$7,0))</f>
        <v>-0.180000000000001</v>
      </c>
      <c r="AQ101" s="47" t="n">
        <f aca="false">AVERAGE(AP101:AP112)</f>
        <v>-0.29855268667016</v>
      </c>
      <c r="AR101" s="29"/>
      <c r="AS101" s="37" t="e">
        <f aca="false">INDEX(WestBCArray,MATCH($A101,WestBCColumn,0),MATCH('[1]Macro Page'!$A$40,WestBCRow,0))+INDEX(ABArray,MATCH($A101,ABColumn,0),MATCH('[1]Macro Page'!$A$40,ABRow,0))+INDEX(EDArray,MATCH($A101,EDColumn,0),MATCH('[1]Macro Page'!$A$40,EDRow,0))+INDEX(PowerArray,MATCH($A101,POwerColumn,0),MATCH('[1]Macro Page'!$A$40,POwerRow,0))</f>
        <v>#VALUE!</v>
      </c>
      <c r="AT101" s="38" t="n">
        <f aca="false">INDEX([1]Mids!$A$7:$BH$271,MATCH($A101,[1]Mids!$A$7:$A$271,0),MATCH('[1]Macro Page'!$B$24,[1]Mids!$A$7:$XFD$7,0))</f>
        <v>3.715</v>
      </c>
      <c r="AU101" s="47" t="n">
        <f aca="false">AVERAGE(AT101:AT112)</f>
        <v>3.68808333333333</v>
      </c>
      <c r="AV101" s="40" t="n">
        <f aca="false">INDEX(ABIndexArray,MATCH($A101,ABIndexColumn,0),MATCH('[1]Macro Page'!$A$90,ABIndexRow,0))+IF(ISERROR(INDEX(WestBCIndexArray,MATCH($A101,WestBCIndexColumn,0),MATCH('[1]Macro Page'!$A$90,WestBCIndexRow,0))),0,INDEX(WestBCIndexArray,MATCH($A101,WestBCIndexColumn,0),MATCH('[1]Macro Page'!$A$90,WestBCIndexRow,0)))+IF(ISERROR(VLOOKUP($A101,'[1]Op Index'!$A$15:$B$26,2,FALSE())),0,VLOOKUP($A101,'[1]Op Index'!$A$15:$B$26,2,FALSE()))+INDEX(EDIdxArray,MATCH($A101,EDIdxColumn,0),MATCH('[1]Macro Page'!$A$90,EDIdxRow,0))</f>
        <v>0</v>
      </c>
      <c r="AW101" s="40" t="n">
        <f aca="false">INDEX(ABIndexArray,MATCH($A101,ABIndexColumn,0),MATCH('[1]Macro Page'!$A$91,ABIndexRow,0))+INDEX(EDIdxArray,MATCH($A101,EDIdxColumn,0),MATCH('[1]Macro Page'!$A$91,EDIdxRow,0))</f>
        <v>-0.01</v>
      </c>
      <c r="AX101" s="40" t="n">
        <f aca="false">IF(ISERROR(INDEX(WestBCIndexArray,MATCH($A101,WestBCIndexColumn,0),MATCH('[1]Macro Page'!$A$72,WestBCIndexRow,0))),0,INDEX(WestBCIndexArray,MATCH($A101,WestBCIndexColumn,0),MATCH('[1]Macro Page'!$A$72,WestBCIndexRow,0)))+INDEX(ABIndexArray,MATCH($A101,ABIndexColumn,0),MATCH('[1]Macro Page'!$A$34,ABIndexRow,0))</f>
        <v>20.05</v>
      </c>
      <c r="AY101" s="40" t="n">
        <f aca="false">IF(ISERROR(INDEX(WestBCIndexArray,MATCH($A101,WestBCIndexColumn,0),MATCH('[1]Macro Page'!$A$81,WestBCIndexRow,0))),0,INDEX(WestBCIndexArray,MATCH($A101,WestBCIndexColumn,0),MATCH('[1]Macro Page'!$A$81,WestBCIndexRow,0)))</f>
        <v>0</v>
      </c>
      <c r="BA101" s="31"/>
      <c r="BB101" s="41" t="n">
        <v>40118</v>
      </c>
      <c r="BC101" s="40" t="n">
        <f aca="false">INDEX(ABArray,MATCH($A101,ABColumn,0),MATCH('[1]Macro Page'!$A$48,ABRow,0))</f>
        <v>0</v>
      </c>
      <c r="BD101" s="40" t="n">
        <f aca="false">INDEX(ABArray,MATCH($A101,ABColumn,0),MATCH('[1]Macro Page'!$A$49,ABRow,0))</f>
        <v>0</v>
      </c>
      <c r="BE101" s="40" t="n">
        <f aca="false">INDEX(ABArray,MATCH($A101,ABColumn,0),MATCH('[1]Macro Page'!$A$51,ABRow,0))</f>
        <v>0</v>
      </c>
      <c r="BF101" s="40" t="n">
        <f aca="false">SUM(BC101:BE101)</f>
        <v>0</v>
      </c>
      <c r="BG101" s="29"/>
      <c r="BH101" s="40" t="n">
        <f aca="false">INDEX(ABArray,MATCH($A101,ABColumn,0),MATCH('[1]Macro Page'!$A$47,ABRow,0))</f>
        <v>0</v>
      </c>
      <c r="BI101" s="40" t="e">
        <f aca="false">INDEX(ABArray,MATCH($A101,ABColumn,0),MATCH('[1]Macro Page'!$A$56,ABRow,0))</f>
        <v>#N/A</v>
      </c>
      <c r="BJ101" s="40" t="n">
        <f aca="false">INDEX(ABArray,MATCH($A101,ABColumn,0),MATCH('[1]Macro Page'!$A$58,ABRow,0))</f>
        <v>0</v>
      </c>
      <c r="BK101" s="40" t="n">
        <f aca="false">INDEX(ABArray,MATCH($A101,ABColumn,0),MATCH('[1]Macro Page'!$A$59,ABRow,0))</f>
        <v>0</v>
      </c>
      <c r="BL101" s="40" t="n">
        <f aca="false">INDEX(ABArray,MATCH($A101,ABColumn,0),MATCH('[1]Macro Page'!$A$55,ABRow,0))</f>
        <v>0</v>
      </c>
      <c r="BM101" s="40" t="n">
        <f aca="false">INDEX(ABArray,MATCH($A101,ABColumn,0),MATCH('[1]Macro Page'!$A$53,ABRow,0))</f>
        <v>-57.34</v>
      </c>
    </row>
    <row r="102" customFormat="false" ht="12.75" hidden="false" customHeight="false" outlineLevel="0" collapsed="false">
      <c r="A102" s="48" t="n">
        <v>40148</v>
      </c>
      <c r="B102" s="26" t="e">
        <f aca="false">INDEX(WestBCArray,MATCH($A102,WestBCColumn,0),MATCH('[1]Macro Page'!$A$34,WestBCRow,0))+INDEX(ABArray,MATCH($A102,ABColumn,0),MATCH('[1]Macro Page'!$A$34,ABRow,0))+[1]Other!B98</f>
        <v>#VALUE!</v>
      </c>
      <c r="C102" s="27" t="n">
        <f aca="false">INDEX([1]Mids!$A$7:$BH$271,MATCH($A102,[1]Mids!$A$7:$A$271,0),MATCH('[1]Macro Page'!$B$37,[1]Mids!$A$7:$XFD$7,0))</f>
        <v>0.308</v>
      </c>
      <c r="D102" s="28"/>
      <c r="E102" s="26" t="e">
        <f aca="false">INDEX(WestBCArray,MATCH($A102,WestBCColumn,0),MATCH('[1]Macro Page'!$A$88,WestBCRow,0))+INDEX(ABArray,MATCH($A102,ABColumn,0),MATCH('[1]Macro Page'!$A$88,ABRow,0))+[1]Other!C98</f>
        <v>#VALUE!</v>
      </c>
      <c r="F102" s="27" t="n">
        <f aca="false">INDEX([1]Mids!$A$7:$BH$271,MATCH($A102,[1]Mids!$A$7:$A$271,0),MATCH('[1]Macro Page'!$B$36,[1]Mids!$A$7:$XFD$7,0))</f>
        <v>0.125</v>
      </c>
      <c r="G102" s="28"/>
      <c r="H102" s="26" t="e">
        <f aca="false">INDEX(ABArray,MATCH($A102,ABColumn,0),MATCH('[1]Macro Page'!$A$42,ABRow,0))+INDEX(WestBCArray,MATCH($A102,WestBCColumn,0),MATCH('[1]Macro Page'!$A$42,WestBCRow,0))+[1]Other!D98</f>
        <v>#VALUE!</v>
      </c>
      <c r="I102" s="27" t="n">
        <f aca="false">INDEX([1]Mids!$A$7:$BH$271,MATCH($A102,[1]Mids!$A$7:$A$271,0),MATCH('[1]Macro Page'!$B$39,[1]Mids!$A$7:$XFD$7,0))</f>
        <v>0.13</v>
      </c>
      <c r="J102" s="28"/>
      <c r="K102" s="26" t="n">
        <f aca="false">IF(ISERROR(INDEX(WestBCArray,MATCH($A102,WestBCColumn,0),MATCH('[1]Macro Page'!$A$35,WestBCRow,0))),0,INDEX(WestBCArray,MATCH($A102,WestBCColumn,0),MATCH('[1]Macro Page'!$A$35,WestBCRow,0)))+IF(ISERROR(INDEX(ABArray,MATCH($A102,ABColumn,0),MATCH('[1]Macro Page'!$A$35,ABRow,0))),0,INDEX(ABArray,MATCH($A102,ABColumn,0),MATCH('[1]Macro Page'!$A$35,ABRow,0)))+[1]Other!E98</f>
        <v>0</v>
      </c>
      <c r="L102" s="27" t="n">
        <f aca="false">INDEX([1]Mids!$A$7:$BH$271,MATCH($A102,[1]Mids!$A$7:$A$271,0),MATCH('[1]Macro Page'!$B$35,[1]Mids!$A$7:$XFD$7,0))</f>
        <v>-0.24</v>
      </c>
      <c r="M102" s="28"/>
      <c r="N102" s="26" t="e">
        <f aca="false">INDEX(WestBCArray,MATCH($A102,WestBCColumn,0),MATCH('[1]Macro Page'!$A$24,WestBCRow,0))+INDEX(ABArray,MATCH($A102,ABColumn,0),MATCH('[1]Macro Page'!$A$24,ABRow,0))+INDEX(EDArray,MATCH($A102,EDColumn,0),MATCH('[1]Macro Page'!$A$24,EDRow,0))+[1]Other!F98+INDEX(PowerArray,MATCH($A102,POwerColumn,0),MATCH('[1]Macro Page'!$A$24,POwerRow,0))</f>
        <v>#VALUE!</v>
      </c>
      <c r="O102" s="27" t="n">
        <f aca="false">INDEX([1]Mids!$A$7:$BH$271,MATCH($A102,[1]Mids!$A$7:$A$271,0),MATCH('[1]Macro Page'!$B$25,[1]Mids!$A$7:$XFD$7,0))</f>
        <v>-0.37</v>
      </c>
      <c r="P102" s="28"/>
      <c r="Q102" s="26" t="n">
        <f aca="false">INDEX(ABArray,MATCH($A102,ABColumn,0),MATCH('[1]Macro Page'!$B$110,ABRow,0))+INDEX(EDArray,MATCH($A102,EDColumn,0),MATCH('[1]Macro Page'!$B$110,EDRow,0))</f>
        <v>0</v>
      </c>
      <c r="R102" s="26" t="n">
        <f aca="false">INDEX(ABArray,MATCH($A102,ABColumn,0),MATCH('[1]Macro Page'!$B$111,ABRow,0))+INDEX(EDArray,MATCH($A102,EDColumn,0),MATCH('[1]Macro Page'!$B$111,EDRow,0))</f>
        <v>0</v>
      </c>
      <c r="S102" s="26" t="n">
        <f aca="false">INDEX(ABArray,MATCH($A102,ABColumn,0),MATCH('[1]Macro Page'!$B$112,ABRow,0))</f>
        <v>0</v>
      </c>
      <c r="T102" s="26" t="n">
        <f aca="false">INDEX(ABArray,MATCH($A102,ABColumn,0),MATCH('[1]Macro Page'!$B$113,ABRow,0))</f>
        <v>0</v>
      </c>
      <c r="U102" s="26" t="n">
        <f aca="false">INDEX(ABArray,MATCH($A102,ABColumn,0),MATCH('[1]Macro Page'!$B$114,ABRow,0))+INDEX(EDArray,MATCH($A102,EDColumn,0),MATCH('[1]Macro Page'!$B$114,EDRow,0))</f>
        <v>0</v>
      </c>
      <c r="V102" s="26" t="n">
        <f aca="false">INDEX(ABArray,MATCH($A102,ABColumn,0),MATCH('[1]Macro Page'!$B$115,ABRow,0))</f>
        <v>0</v>
      </c>
      <c r="W102" s="26" t="n">
        <f aca="false">INDEX(ABArray,MATCH($A102,ABColumn,0),MATCH('[1]Macro Page'!$B$116,ABRow,0))</f>
        <v>0</v>
      </c>
      <c r="X102" s="26" t="n">
        <f aca="false">INDEX(ABArray,MATCH($A102,ABColumn,0),MATCH('[1]Macro Page'!$B$117,ABRow,0))</f>
        <v>0</v>
      </c>
      <c r="Y102" s="26" t="n">
        <f aca="false">INDEX(ABArray,MATCH($A102,ABColumn,0),MATCH('[1]Macro Page'!$B$109,ABRow,0))</f>
        <v>0</v>
      </c>
      <c r="Z102" s="26" t="n">
        <f aca="false">INDEX(ABArray,MATCH($A102,ABColumn,0),MATCH('[1]Macro Page'!$A$89,ABRow,0))+INDEX(EDArray,MATCH($A102,EDColumn,0),MATCH('[1]Macro Page'!$A$24,EDRow,0))+INDEX(ABArray,MATCH($A102,ABColumn,0),MATCH('[1]Macro Page'!$B$109,ABRow,0))</f>
        <v>-0.01</v>
      </c>
      <c r="AA102" s="27" t="n">
        <f aca="false">INDEX([1]Mids!$A$7:$BH$271,MATCH($A102,[1]Mids!$A$7:$A$271,0),MATCH('[1]Macro Page'!$B$32,[1]Mids!$A$7:$XFD$7,0))</f>
        <v>0.07</v>
      </c>
      <c r="AB102" s="28"/>
      <c r="AC102" s="26" t="n">
        <f aca="false">INDEX(ABArray,MATCH($A102,ABColumn,0),MATCH('[1]Macro Page'!$A$74,ABRow,0))</f>
        <v>0</v>
      </c>
      <c r="AD102" s="27" t="n">
        <f aca="false">INDEX([1]Mids!$A$7:$BH$271,MATCH($A102,[1]Mids!$A$7:$A$271,0),MATCH('[1]Macro Page'!$B$42,[1]Mids!$A$7:$XFD$7,0))</f>
        <v>-0.005</v>
      </c>
      <c r="AE102" s="28"/>
      <c r="AF102" s="26" t="n">
        <f aca="false">[1]Other!H98</f>
        <v>0</v>
      </c>
      <c r="AG102" s="27" t="n">
        <f aca="false">INDEX([1]Mids!$A$7:$BH$271,MATCH($A102,[1]Mids!$A$7:$A$271,0),MATCH('[1]Macro Page'!$B$28,[1]Mids!$A$7:$XFD$7,0))</f>
        <v>0.11</v>
      </c>
      <c r="AH102" s="28"/>
      <c r="AI102" s="26" t="n">
        <f aca="false">[1]Other!G98</f>
        <v>0</v>
      </c>
      <c r="AJ102" s="27" t="n">
        <f aca="false">INDEX([1]Mids!$A$7:$BH$271,MATCH($A102,[1]Mids!$A$7:$A$271,0),MATCH('[1]Macro Page'!$B$63,[1]Mids!$A$7:$XFD$7,0))</f>
        <v>0.98</v>
      </c>
      <c r="AK102" s="28"/>
      <c r="AL102" s="26" t="n">
        <f aca="false">[1]Other!K98</f>
        <v>0</v>
      </c>
      <c r="AM102" s="27"/>
      <c r="AN102" s="28"/>
      <c r="AO102" s="26" t="e">
        <f aca="false">INDEX(WestBCArray,MATCH($A102,WestBCColumn,0),MATCH('[1]Macro Page'!$B$73,WestBCRow,0))+INDEX(ABArray,MATCH($A102,ABColumn,0),MATCH('[1]Macro Page'!$B$73,ABRow,0))+[1]Other!I98</f>
        <v>#VALUE!</v>
      </c>
      <c r="AP102" s="27" t="n">
        <f aca="false">INDEX([1]Mids!$A$7:$BH$271,MATCH($A102,[1]Mids!$A$7:$A$271,0),MATCH('[1]Macro Page'!$B$27,[1]Mids!$A$7:$XFD$7,0))</f>
        <v>-0.18</v>
      </c>
      <c r="AQ102" s="28"/>
      <c r="AR102" s="29"/>
      <c r="AS102" s="26" t="e">
        <f aca="false">INDEX(WestBCArray,MATCH($A102,WestBCColumn,0),MATCH('[1]Macro Page'!$A$40,WestBCRow,0))+INDEX(ABArray,MATCH($A102,ABColumn,0),MATCH('[1]Macro Page'!$A$40,ABRow,0))+INDEX(EDArray,MATCH($A102,EDColumn,0),MATCH('[1]Macro Page'!$A$40,EDRow,0))+INDEX(PowerArray,MATCH($A102,POwerColumn,0),MATCH('[1]Macro Page'!$A$40,POwerRow,0))</f>
        <v>#VALUE!</v>
      </c>
      <c r="AT102" s="27" t="n">
        <f aca="false">INDEX([1]Mids!$A$7:$BH$271,MATCH($A102,[1]Mids!$A$7:$A$271,0),MATCH('[1]Macro Page'!$B$24,[1]Mids!$A$7:$XFD$7,0))</f>
        <v>3.85</v>
      </c>
      <c r="AU102" s="28"/>
      <c r="AV102" s="30" t="n">
        <f aca="false">INDEX(ABIndexArray,MATCH($A102,ABIndexColumn,0),MATCH('[1]Macro Page'!$A$90,ABIndexRow,0))+IF(ISERROR(INDEX(WestBCIndexArray,MATCH($A102,WestBCIndexColumn,0),MATCH('[1]Macro Page'!$A$90,WestBCIndexRow,0))),0,INDEX(WestBCIndexArray,MATCH($A102,WestBCIndexColumn,0),MATCH('[1]Macro Page'!$A$90,WestBCIndexRow,0)))+IF(ISERROR(VLOOKUP($A102,'[1]Op Index'!$A$15:$B$26,2,FALSE())),0,VLOOKUP($A102,'[1]Op Index'!$A$15:$B$26,2,FALSE()))+INDEX(EDIdxArray,MATCH($A102,EDIdxColumn,0),MATCH('[1]Macro Page'!$A$90,EDIdxRow,0))</f>
        <v>0</v>
      </c>
      <c r="AW102" s="30" t="n">
        <f aca="false">INDEX(ABIndexArray,MATCH($A102,ABIndexColumn,0),MATCH('[1]Macro Page'!$A$91,ABIndexRow,0))+INDEX(EDIdxArray,MATCH($A102,EDIdxColumn,0),MATCH('[1]Macro Page'!$A$91,EDIdxRow,0))</f>
        <v>-0.01</v>
      </c>
      <c r="AX102" s="30" t="n">
        <f aca="false">IF(ISERROR(INDEX(WestBCIndexArray,MATCH($A102,WestBCIndexColumn,0),MATCH('[1]Macro Page'!$A$72,WestBCIndexRow,0))),0,INDEX(WestBCIndexArray,MATCH($A102,WestBCIndexColumn,0),MATCH('[1]Macro Page'!$A$72,WestBCIndexRow,0)))+INDEX(ABIndexArray,MATCH($A102,ABIndexColumn,0),MATCH('[1]Macro Page'!$A$34,ABIndexRow,0))</f>
        <v>20.6</v>
      </c>
      <c r="AY102" s="30" t="n">
        <f aca="false">IF(ISERROR(INDEX(WestBCIndexArray,MATCH($A102,WestBCIndexColumn,0),MATCH('[1]Macro Page'!$A$81,WestBCIndexRow,0))),0,INDEX(WestBCIndexArray,MATCH($A102,WestBCIndexColumn,0),MATCH('[1]Macro Page'!$A$81,WestBCIndexRow,0)))</f>
        <v>0</v>
      </c>
      <c r="BA102" s="31"/>
      <c r="BB102" s="32" t="n">
        <v>40148</v>
      </c>
      <c r="BC102" s="30" t="n">
        <f aca="false">INDEX(ABArray,MATCH($A102,ABColumn,0),MATCH('[1]Macro Page'!$A$48,ABRow,0))</f>
        <v>0</v>
      </c>
      <c r="BD102" s="30" t="n">
        <f aca="false">INDEX(ABArray,MATCH($A102,ABColumn,0),MATCH('[1]Macro Page'!$A$49,ABRow,0))</f>
        <v>0</v>
      </c>
      <c r="BE102" s="30" t="n">
        <f aca="false">INDEX(ABArray,MATCH($A102,ABColumn,0),MATCH('[1]Macro Page'!$A$51,ABRow,0))</f>
        <v>0</v>
      </c>
      <c r="BF102" s="30" t="n">
        <f aca="false">SUM(BC102:BE102)</f>
        <v>0</v>
      </c>
      <c r="BG102" s="29"/>
      <c r="BH102" s="30" t="n">
        <f aca="false">INDEX(ABArray,MATCH($A102,ABColumn,0),MATCH('[1]Macro Page'!$A$47,ABRow,0))</f>
        <v>0</v>
      </c>
      <c r="BI102" s="30" t="e">
        <f aca="false">INDEX(ABArray,MATCH($A102,ABColumn,0),MATCH('[1]Macro Page'!$A$56,ABRow,0))</f>
        <v>#N/A</v>
      </c>
      <c r="BJ102" s="30" t="n">
        <f aca="false">INDEX(ABArray,MATCH($A102,ABColumn,0),MATCH('[1]Macro Page'!$A$58,ABRow,0))</f>
        <v>0</v>
      </c>
      <c r="BK102" s="30" t="n">
        <f aca="false">INDEX(ABArray,MATCH($A102,ABColumn,0),MATCH('[1]Macro Page'!$A$59,ABRow,0))</f>
        <v>0</v>
      </c>
      <c r="BL102" s="30" t="n">
        <f aca="false">INDEX(ABArray,MATCH($A102,ABColumn,0),MATCH('[1]Macro Page'!$A$55,ABRow,0))</f>
        <v>0</v>
      </c>
      <c r="BM102" s="30" t="n">
        <f aca="false">INDEX(ABArray,MATCH($A102,ABColumn,0),MATCH('[1]Macro Page'!$A$53,ABRow,0))</f>
        <v>-58.92</v>
      </c>
    </row>
    <row r="103" customFormat="false" ht="12.75" hidden="false" customHeight="false" outlineLevel="0" collapsed="false">
      <c r="A103" s="48" t="n">
        <v>40179</v>
      </c>
      <c r="B103" s="26" t="e">
        <f aca="false">INDEX(WestBCArray,MATCH($A103,WestBCColumn,0),MATCH('[1]Macro Page'!$A$34,WestBCRow,0))+INDEX(ABArray,MATCH($A103,ABColumn,0),MATCH('[1]Macro Page'!$A$34,ABRow,0))+[1]Other!B99</f>
        <v>#VALUE!</v>
      </c>
      <c r="C103" s="27" t="n">
        <f aca="false">INDEX([1]Mids!$A$7:$BH$271,MATCH($A103,[1]Mids!$A$7:$A$271,0),MATCH('[1]Macro Page'!$B$37,[1]Mids!$A$7:$XFD$7,0))</f>
        <v>0.378</v>
      </c>
      <c r="D103" s="42" t="n">
        <f aca="false">AVERAGE(C101:C105)</f>
        <v>0.25</v>
      </c>
      <c r="E103" s="26" t="e">
        <f aca="false">INDEX(WestBCArray,MATCH($A103,WestBCColumn,0),MATCH('[1]Macro Page'!$A$88,WestBCRow,0))+INDEX(ABArray,MATCH($A103,ABColumn,0),MATCH('[1]Macro Page'!$A$88,ABRow,0))+[1]Other!C99</f>
        <v>#VALUE!</v>
      </c>
      <c r="F103" s="27" t="n">
        <f aca="false">INDEX([1]Mids!$A$7:$BH$271,MATCH($A103,[1]Mids!$A$7:$A$271,0),MATCH('[1]Macro Page'!$B$36,[1]Mids!$A$7:$XFD$7,0))</f>
        <v>0.125</v>
      </c>
      <c r="G103" s="42" t="n">
        <f aca="false">AVERAGE(F101:F105)</f>
        <v>0.125</v>
      </c>
      <c r="H103" s="26" t="e">
        <f aca="false">INDEX(ABArray,MATCH($A103,ABColumn,0),MATCH('[1]Macro Page'!$A$42,ABRow,0))+INDEX(WestBCArray,MATCH($A103,WestBCColumn,0),MATCH('[1]Macro Page'!$A$42,WestBCRow,0))+[1]Other!D99</f>
        <v>#VALUE!</v>
      </c>
      <c r="I103" s="27" t="n">
        <f aca="false">INDEX([1]Mids!$A$7:$BH$271,MATCH($A103,[1]Mids!$A$7:$A$271,0),MATCH('[1]Macro Page'!$B$39,[1]Mids!$A$7:$XFD$7,0))</f>
        <v>0.13</v>
      </c>
      <c r="J103" s="42" t="n">
        <f aca="false">AVERAGE(I101:I105)</f>
        <v>0.13</v>
      </c>
      <c r="K103" s="26" t="n">
        <f aca="false">IF(ISERROR(INDEX(WestBCArray,MATCH($A103,WestBCColumn,0),MATCH('[1]Macro Page'!$A$35,WestBCRow,0))),0,INDEX(WestBCArray,MATCH($A103,WestBCColumn,0),MATCH('[1]Macro Page'!$A$35,WestBCRow,0)))+IF(ISERROR(INDEX(ABArray,MATCH($A103,ABColumn,0),MATCH('[1]Macro Page'!$A$35,ABRow,0))),0,INDEX(ABArray,MATCH($A103,ABColumn,0),MATCH('[1]Macro Page'!$A$35,ABRow,0)))+[1]Other!E99</f>
        <v>0</v>
      </c>
      <c r="L103" s="27" t="n">
        <f aca="false">INDEX([1]Mids!$A$7:$BH$271,MATCH($A103,[1]Mids!$A$7:$A$271,0),MATCH('[1]Macro Page'!$B$35,[1]Mids!$A$7:$XFD$7,0))</f>
        <v>-0.24</v>
      </c>
      <c r="M103" s="42" t="n">
        <f aca="false">AVERAGE(L101:L105)</f>
        <v>-0.24</v>
      </c>
      <c r="N103" s="26" t="e">
        <f aca="false">INDEX(WestBCArray,MATCH($A103,WestBCColumn,0),MATCH('[1]Macro Page'!$A$24,WestBCRow,0))+INDEX(ABArray,MATCH($A103,ABColumn,0),MATCH('[1]Macro Page'!$A$24,ABRow,0))+INDEX(EDArray,MATCH($A103,EDColumn,0),MATCH('[1]Macro Page'!$A$24,EDRow,0))+[1]Other!F99+INDEX(PowerArray,MATCH($A103,POwerColumn,0),MATCH('[1]Macro Page'!$A$24,POwerRow,0))</f>
        <v>#VALUE!</v>
      </c>
      <c r="O103" s="27" t="n">
        <f aca="false">INDEX([1]Mids!$A$7:$BH$271,MATCH($A103,[1]Mids!$A$7:$A$271,0),MATCH('[1]Macro Page'!$B$25,[1]Mids!$A$7:$XFD$7,0))</f>
        <v>-0.37</v>
      </c>
      <c r="P103" s="42" t="n">
        <f aca="false">AVERAGE(O101:O105)</f>
        <v>-0.37</v>
      </c>
      <c r="Q103" s="26" t="n">
        <f aca="false">INDEX(ABArray,MATCH($A103,ABColumn,0),MATCH('[1]Macro Page'!$B$110,ABRow,0))+INDEX(EDArray,MATCH($A103,EDColumn,0),MATCH('[1]Macro Page'!$B$110,EDRow,0))</f>
        <v>0</v>
      </c>
      <c r="R103" s="26" t="n">
        <f aca="false">INDEX(ABArray,MATCH($A103,ABColumn,0),MATCH('[1]Macro Page'!$B$111,ABRow,0))+INDEX(EDArray,MATCH($A103,EDColumn,0),MATCH('[1]Macro Page'!$B$111,EDRow,0))</f>
        <v>0</v>
      </c>
      <c r="S103" s="26" t="n">
        <f aca="false">INDEX(ABArray,MATCH($A103,ABColumn,0),MATCH('[1]Macro Page'!$B$112,ABRow,0))</f>
        <v>0</v>
      </c>
      <c r="T103" s="26" t="n">
        <f aca="false">INDEX(ABArray,MATCH($A103,ABColumn,0),MATCH('[1]Macro Page'!$B$113,ABRow,0))</f>
        <v>0</v>
      </c>
      <c r="U103" s="26" t="n">
        <f aca="false">INDEX(ABArray,MATCH($A103,ABColumn,0),MATCH('[1]Macro Page'!$B$114,ABRow,0))+INDEX(EDArray,MATCH($A103,EDColumn,0),MATCH('[1]Macro Page'!$B$114,EDRow,0))</f>
        <v>0</v>
      </c>
      <c r="V103" s="26" t="n">
        <f aca="false">INDEX(ABArray,MATCH($A103,ABColumn,0),MATCH('[1]Macro Page'!$B$115,ABRow,0))</f>
        <v>0</v>
      </c>
      <c r="W103" s="26" t="n">
        <f aca="false">INDEX(ABArray,MATCH($A103,ABColumn,0),MATCH('[1]Macro Page'!$B$116,ABRow,0))</f>
        <v>0</v>
      </c>
      <c r="X103" s="26" t="n">
        <f aca="false">INDEX(ABArray,MATCH($A103,ABColumn,0),MATCH('[1]Macro Page'!$B$117,ABRow,0))</f>
        <v>0</v>
      </c>
      <c r="Y103" s="26" t="n">
        <f aca="false">INDEX(ABArray,MATCH($A103,ABColumn,0),MATCH('[1]Macro Page'!$B$109,ABRow,0))</f>
        <v>0</v>
      </c>
      <c r="Z103" s="26" t="n">
        <f aca="false">INDEX(ABArray,MATCH($A103,ABColumn,0),MATCH('[1]Macro Page'!$A$89,ABRow,0))+INDEX(EDArray,MATCH($A103,EDColumn,0),MATCH('[1]Macro Page'!$A$24,EDRow,0))+INDEX(ABArray,MATCH($A103,ABColumn,0),MATCH('[1]Macro Page'!$B$109,ABRow,0))</f>
        <v>-0.01</v>
      </c>
      <c r="AA103" s="27" t="n">
        <f aca="false">INDEX([1]Mids!$A$7:$BH$271,MATCH($A103,[1]Mids!$A$7:$A$271,0),MATCH('[1]Macro Page'!$B$32,[1]Mids!$A$7:$XFD$7,0))</f>
        <v>0.07</v>
      </c>
      <c r="AB103" s="42" t="n">
        <f aca="false">AVERAGE(AA101:AA105)</f>
        <v>0.07</v>
      </c>
      <c r="AC103" s="26" t="n">
        <f aca="false">INDEX(ABArray,MATCH($A103,ABColumn,0),MATCH('[1]Macro Page'!$A$74,ABRow,0))</f>
        <v>0</v>
      </c>
      <c r="AD103" s="27" t="n">
        <f aca="false">INDEX([1]Mids!$A$7:$BH$271,MATCH($A103,[1]Mids!$A$7:$A$271,0),MATCH('[1]Macro Page'!$B$42,[1]Mids!$A$7:$XFD$7,0))</f>
        <v>-0.005</v>
      </c>
      <c r="AE103" s="42" t="n">
        <f aca="false">AVERAGE(AD101:AD105)</f>
        <v>-0.005</v>
      </c>
      <c r="AF103" s="26" t="n">
        <f aca="false">[1]Other!H99</f>
        <v>0</v>
      </c>
      <c r="AG103" s="27" t="n">
        <f aca="false">INDEX([1]Mids!$A$7:$BH$271,MATCH($A103,[1]Mids!$A$7:$A$271,0),MATCH('[1]Macro Page'!$B$28,[1]Mids!$A$7:$XFD$7,0))</f>
        <v>0.11</v>
      </c>
      <c r="AH103" s="42" t="n">
        <f aca="false">AVERAGE(AG101:AG105)</f>
        <v>0.11</v>
      </c>
      <c r="AI103" s="26" t="n">
        <f aca="false">[1]Other!G99</f>
        <v>0</v>
      </c>
      <c r="AJ103" s="27" t="n">
        <f aca="false">INDEX([1]Mids!$A$7:$BH$271,MATCH($A103,[1]Mids!$A$7:$A$271,0),MATCH('[1]Macro Page'!$B$63,[1]Mids!$A$7:$XFD$7,0))</f>
        <v>1.6</v>
      </c>
      <c r="AK103" s="42" t="n">
        <f aca="false">AVERAGE(AJ101:AJ105)</f>
        <v>1.094</v>
      </c>
      <c r="AL103" s="26" t="n">
        <f aca="false">[1]Other!K99</f>
        <v>0</v>
      </c>
      <c r="AM103" s="27"/>
      <c r="AN103" s="42" t="e">
        <f aca="false">AVERAGE(AM101:AM105)</f>
        <v>#DIV/0!</v>
      </c>
      <c r="AO103" s="26" t="e">
        <f aca="false">INDEX(WestBCArray,MATCH($A103,WestBCColumn,0),MATCH('[1]Macro Page'!$B$73,WestBCRow,0))+INDEX(ABArray,MATCH($A103,ABColumn,0),MATCH('[1]Macro Page'!$B$73,ABRow,0))+[1]Other!I99</f>
        <v>#VALUE!</v>
      </c>
      <c r="AP103" s="27" t="n">
        <f aca="false">INDEX([1]Mids!$A$7:$BH$271,MATCH($A103,[1]Mids!$A$7:$A$271,0),MATCH('[1]Macro Page'!$B$27,[1]Mids!$A$7:$XFD$7,0))</f>
        <v>-0.180000000000001</v>
      </c>
      <c r="AQ103" s="42" t="n">
        <f aca="false">AVERAGE(AP101:AP105)</f>
        <v>-0.18</v>
      </c>
      <c r="AR103" s="29"/>
      <c r="AS103" s="26" t="e">
        <f aca="false">INDEX(WestBCArray,MATCH($A103,WestBCColumn,0),MATCH('[1]Macro Page'!$A$40,WestBCRow,0))+INDEX(ABArray,MATCH($A103,ABColumn,0),MATCH('[1]Macro Page'!$A$40,ABRow,0))+INDEX(EDArray,MATCH($A103,EDColumn,0),MATCH('[1]Macro Page'!$A$40,EDRow,0))+INDEX(PowerArray,MATCH($A103,POwerColumn,0),MATCH('[1]Macro Page'!$A$40,POwerRow,0))</f>
        <v>#VALUE!</v>
      </c>
      <c r="AT103" s="27" t="n">
        <f aca="false">INDEX([1]Mids!$A$7:$BH$271,MATCH($A103,[1]Mids!$A$7:$A$271,0),MATCH('[1]Macro Page'!$B$24,[1]Mids!$A$7:$XFD$7,0))</f>
        <v>3.905</v>
      </c>
      <c r="AU103" s="42" t="n">
        <f aca="false">AVERAGE(AT101:AT105)</f>
        <v>3.792</v>
      </c>
      <c r="AV103" s="30" t="n">
        <f aca="false">INDEX(ABIndexArray,MATCH($A103,ABIndexColumn,0),MATCH('[1]Macro Page'!$A$90,ABIndexRow,0))+IF(ISERROR(INDEX(WestBCIndexArray,MATCH($A103,WestBCIndexColumn,0),MATCH('[1]Macro Page'!$A$90,WestBCIndexRow,0))),0,INDEX(WestBCIndexArray,MATCH($A103,WestBCIndexColumn,0),MATCH('[1]Macro Page'!$A$90,WestBCIndexRow,0)))+IF(ISERROR(VLOOKUP($A103,'[1]Op Index'!$A$15:$B$26,2,FALSE())),0,VLOOKUP($A103,'[1]Op Index'!$A$15:$B$26,2,FALSE()))+INDEX(EDIdxArray,MATCH($A103,EDIdxColumn,0),MATCH('[1]Macro Page'!$A$90,EDIdxRow,0))</f>
        <v>0</v>
      </c>
      <c r="AW103" s="30" t="n">
        <f aca="false">INDEX(ABIndexArray,MATCH($A103,ABIndexColumn,0),MATCH('[1]Macro Page'!$A$91,ABIndexRow,0))+INDEX(EDIdxArray,MATCH($A103,EDIdxColumn,0),MATCH('[1]Macro Page'!$A$91,EDIdxRow,0))</f>
        <v>-0.01</v>
      </c>
      <c r="AX103" s="30" t="n">
        <f aca="false">IF(ISERROR(INDEX(WestBCIndexArray,MATCH($A103,WestBCIndexColumn,0),MATCH('[1]Macro Page'!$A$72,WestBCIndexRow,0))),0,INDEX(WestBCIndexArray,MATCH($A103,WestBCIndexColumn,0),MATCH('[1]Macro Page'!$A$72,WestBCIndexRow,0)))+INDEX(ABIndexArray,MATCH($A103,ABIndexColumn,0),MATCH('[1]Macro Page'!$A$34,ABIndexRow,0))</f>
        <v>20.48</v>
      </c>
      <c r="AY103" s="30" t="n">
        <f aca="false">IF(ISERROR(INDEX(WestBCIndexArray,MATCH($A103,WestBCIndexColumn,0),MATCH('[1]Macro Page'!$A$81,WestBCIndexRow,0))),0,INDEX(WestBCIndexArray,MATCH($A103,WestBCIndexColumn,0),MATCH('[1]Macro Page'!$A$81,WestBCIndexRow,0)))</f>
        <v>0</v>
      </c>
      <c r="BA103" s="31"/>
      <c r="BB103" s="32" t="n">
        <v>40179</v>
      </c>
      <c r="BC103" s="30" t="n">
        <f aca="false">INDEX(ABArray,MATCH($A103,ABColumn,0),MATCH('[1]Macro Page'!$A$48,ABRow,0))</f>
        <v>0</v>
      </c>
      <c r="BD103" s="30" t="n">
        <f aca="false">INDEX(ABArray,MATCH($A103,ABColumn,0),MATCH('[1]Macro Page'!$A$49,ABRow,0))</f>
        <v>0</v>
      </c>
      <c r="BE103" s="30" t="n">
        <f aca="false">INDEX(ABArray,MATCH($A103,ABColumn,0),MATCH('[1]Macro Page'!$A$51,ABRow,0))</f>
        <v>0</v>
      </c>
      <c r="BF103" s="30" t="n">
        <f aca="false">SUM(BC103:BE103)</f>
        <v>0</v>
      </c>
      <c r="BG103" s="29"/>
      <c r="BH103" s="30" t="n">
        <f aca="false">INDEX(ABArray,MATCH($A103,ABColumn,0),MATCH('[1]Macro Page'!$A$47,ABRow,0))</f>
        <v>0</v>
      </c>
      <c r="BI103" s="30" t="e">
        <f aca="false">INDEX(ABArray,MATCH($A103,ABColumn,0),MATCH('[1]Macro Page'!$A$56,ABRow,0))</f>
        <v>#N/A</v>
      </c>
      <c r="BJ103" s="30" t="n">
        <f aca="false">INDEX(ABArray,MATCH($A103,ABColumn,0),MATCH('[1]Macro Page'!$A$58,ABRow,0))</f>
        <v>0</v>
      </c>
      <c r="BK103" s="30" t="n">
        <f aca="false">INDEX(ABArray,MATCH($A103,ABColumn,0),MATCH('[1]Macro Page'!$A$59,ABRow,0))</f>
        <v>0</v>
      </c>
      <c r="BL103" s="30" t="n">
        <f aca="false">INDEX(ABArray,MATCH($A103,ABColumn,0),MATCH('[1]Macro Page'!$A$55,ABRow,0))</f>
        <v>0</v>
      </c>
      <c r="BM103" s="30" t="n">
        <f aca="false">INDEX(ABArray,MATCH($A103,ABColumn,0),MATCH('[1]Macro Page'!$A$53,ABRow,0))</f>
        <v>-58.58</v>
      </c>
    </row>
    <row r="104" customFormat="false" ht="12.75" hidden="false" customHeight="false" outlineLevel="0" collapsed="false">
      <c r="A104" s="48" t="n">
        <v>40210</v>
      </c>
      <c r="B104" s="26" t="e">
        <f aca="false">INDEX(WestBCArray,MATCH($A104,WestBCColumn,0),MATCH('[1]Macro Page'!$A$34,WestBCRow,0))+INDEX(ABArray,MATCH($A104,ABColumn,0),MATCH('[1]Macro Page'!$A$34,ABRow,0))+[1]Other!B100</f>
        <v>#VALUE!</v>
      </c>
      <c r="C104" s="27" t="n">
        <f aca="false">INDEX([1]Mids!$A$7:$BH$271,MATCH($A104,[1]Mids!$A$7:$A$271,0),MATCH('[1]Macro Page'!$B$37,[1]Mids!$A$7:$XFD$7,0))</f>
        <v>0.248</v>
      </c>
      <c r="D104" s="28"/>
      <c r="E104" s="26" t="e">
        <f aca="false">INDEX(WestBCArray,MATCH($A104,WestBCColumn,0),MATCH('[1]Macro Page'!$A$88,WestBCRow,0))+INDEX(ABArray,MATCH($A104,ABColumn,0),MATCH('[1]Macro Page'!$A$88,ABRow,0))+[1]Other!C100</f>
        <v>#VALUE!</v>
      </c>
      <c r="F104" s="27" t="n">
        <f aca="false">INDEX([1]Mids!$A$7:$BH$271,MATCH($A104,[1]Mids!$A$7:$A$271,0),MATCH('[1]Macro Page'!$B$36,[1]Mids!$A$7:$XFD$7,0))</f>
        <v>0.125</v>
      </c>
      <c r="G104" s="28"/>
      <c r="H104" s="26" t="e">
        <f aca="false">INDEX(ABArray,MATCH($A104,ABColumn,0),MATCH('[1]Macro Page'!$A$42,ABRow,0))+INDEX(WestBCArray,MATCH($A104,WestBCColumn,0),MATCH('[1]Macro Page'!$A$42,WestBCRow,0))+[1]Other!D100</f>
        <v>#VALUE!</v>
      </c>
      <c r="I104" s="27" t="n">
        <f aca="false">INDEX([1]Mids!$A$7:$BH$271,MATCH($A104,[1]Mids!$A$7:$A$271,0),MATCH('[1]Macro Page'!$B$39,[1]Mids!$A$7:$XFD$7,0))</f>
        <v>0.13</v>
      </c>
      <c r="J104" s="28"/>
      <c r="K104" s="26" t="n">
        <f aca="false">IF(ISERROR(INDEX(WestBCArray,MATCH($A104,WestBCColumn,0),MATCH('[1]Macro Page'!$A$35,WestBCRow,0))),0,INDEX(WestBCArray,MATCH($A104,WestBCColumn,0),MATCH('[1]Macro Page'!$A$35,WestBCRow,0)))+IF(ISERROR(INDEX(ABArray,MATCH($A104,ABColumn,0),MATCH('[1]Macro Page'!$A$35,ABRow,0))),0,INDEX(ABArray,MATCH($A104,ABColumn,0),MATCH('[1]Macro Page'!$A$35,ABRow,0)))+[1]Other!E100</f>
        <v>0</v>
      </c>
      <c r="L104" s="27" t="n">
        <f aca="false">INDEX([1]Mids!$A$7:$BH$271,MATCH($A104,[1]Mids!$A$7:$A$271,0),MATCH('[1]Macro Page'!$B$35,[1]Mids!$A$7:$XFD$7,0))</f>
        <v>-0.24</v>
      </c>
      <c r="M104" s="28"/>
      <c r="N104" s="26" t="e">
        <f aca="false">INDEX(WestBCArray,MATCH($A104,WestBCColumn,0),MATCH('[1]Macro Page'!$A$24,WestBCRow,0))+INDEX(ABArray,MATCH($A104,ABColumn,0),MATCH('[1]Macro Page'!$A$24,ABRow,0))+INDEX(EDArray,MATCH($A104,EDColumn,0),MATCH('[1]Macro Page'!$A$24,EDRow,0))+[1]Other!F100+INDEX(PowerArray,MATCH($A104,POwerColumn,0),MATCH('[1]Macro Page'!$A$24,POwerRow,0))</f>
        <v>#VALUE!</v>
      </c>
      <c r="O104" s="27" t="n">
        <f aca="false">INDEX([1]Mids!$A$7:$BH$271,MATCH($A104,[1]Mids!$A$7:$A$271,0),MATCH('[1]Macro Page'!$B$25,[1]Mids!$A$7:$XFD$7,0))</f>
        <v>-0.37</v>
      </c>
      <c r="P104" s="28"/>
      <c r="Q104" s="26" t="n">
        <f aca="false">INDEX(ABArray,MATCH($A104,ABColumn,0),MATCH('[1]Macro Page'!$B$110,ABRow,0))+INDEX(EDArray,MATCH($A104,EDColumn,0),MATCH('[1]Macro Page'!$B$110,EDRow,0))</f>
        <v>0</v>
      </c>
      <c r="R104" s="26" t="n">
        <f aca="false">INDEX(ABArray,MATCH($A104,ABColumn,0),MATCH('[1]Macro Page'!$B$111,ABRow,0))+INDEX(EDArray,MATCH($A104,EDColumn,0),MATCH('[1]Macro Page'!$B$111,EDRow,0))</f>
        <v>0</v>
      </c>
      <c r="S104" s="26" t="n">
        <f aca="false">INDEX(ABArray,MATCH($A104,ABColumn,0),MATCH('[1]Macro Page'!$B$112,ABRow,0))</f>
        <v>0</v>
      </c>
      <c r="T104" s="26" t="n">
        <f aca="false">INDEX(ABArray,MATCH($A104,ABColumn,0),MATCH('[1]Macro Page'!$B$113,ABRow,0))</f>
        <v>0</v>
      </c>
      <c r="U104" s="26" t="n">
        <f aca="false">INDEX(ABArray,MATCH($A104,ABColumn,0),MATCH('[1]Macro Page'!$B$114,ABRow,0))+INDEX(EDArray,MATCH($A104,EDColumn,0),MATCH('[1]Macro Page'!$B$114,EDRow,0))</f>
        <v>0</v>
      </c>
      <c r="V104" s="26" t="n">
        <f aca="false">INDEX(ABArray,MATCH($A104,ABColumn,0),MATCH('[1]Macro Page'!$B$115,ABRow,0))</f>
        <v>0</v>
      </c>
      <c r="W104" s="26" t="n">
        <f aca="false">INDEX(ABArray,MATCH($A104,ABColumn,0),MATCH('[1]Macro Page'!$B$116,ABRow,0))</f>
        <v>0</v>
      </c>
      <c r="X104" s="26" t="n">
        <f aca="false">INDEX(ABArray,MATCH($A104,ABColumn,0),MATCH('[1]Macro Page'!$B$117,ABRow,0))</f>
        <v>0</v>
      </c>
      <c r="Y104" s="26" t="n">
        <f aca="false">INDEX(ABArray,MATCH($A104,ABColumn,0),MATCH('[1]Macro Page'!$B$109,ABRow,0))</f>
        <v>0</v>
      </c>
      <c r="Z104" s="26" t="n">
        <f aca="false">INDEX(ABArray,MATCH($A104,ABColumn,0),MATCH('[1]Macro Page'!$A$89,ABRow,0))+INDEX(EDArray,MATCH($A104,EDColumn,0),MATCH('[1]Macro Page'!$A$24,EDRow,0))+INDEX(ABArray,MATCH($A104,ABColumn,0),MATCH('[1]Macro Page'!$B$109,ABRow,0))</f>
        <v>-0.01</v>
      </c>
      <c r="AA104" s="27" t="n">
        <f aca="false">INDEX([1]Mids!$A$7:$BH$271,MATCH($A104,[1]Mids!$A$7:$A$271,0),MATCH('[1]Macro Page'!$B$32,[1]Mids!$A$7:$XFD$7,0))</f>
        <v>0.07</v>
      </c>
      <c r="AB104" s="28"/>
      <c r="AC104" s="26" t="n">
        <f aca="false">INDEX(ABArray,MATCH($A104,ABColumn,0),MATCH('[1]Macro Page'!$A$74,ABRow,0))</f>
        <v>0</v>
      </c>
      <c r="AD104" s="27" t="n">
        <f aca="false">INDEX([1]Mids!$A$7:$BH$271,MATCH($A104,[1]Mids!$A$7:$A$271,0),MATCH('[1]Macro Page'!$B$42,[1]Mids!$A$7:$XFD$7,0))</f>
        <v>-0.005</v>
      </c>
      <c r="AE104" s="28"/>
      <c r="AF104" s="26" t="n">
        <f aca="false">[1]Other!H100</f>
        <v>0</v>
      </c>
      <c r="AG104" s="27" t="n">
        <f aca="false">INDEX([1]Mids!$A$7:$BH$271,MATCH($A104,[1]Mids!$A$7:$A$271,0),MATCH('[1]Macro Page'!$B$28,[1]Mids!$A$7:$XFD$7,0))</f>
        <v>0.11</v>
      </c>
      <c r="AH104" s="28"/>
      <c r="AI104" s="26" t="n">
        <f aca="false">[1]Other!G100</f>
        <v>0</v>
      </c>
      <c r="AJ104" s="27" t="n">
        <f aca="false">INDEX([1]Mids!$A$7:$BH$271,MATCH($A104,[1]Mids!$A$7:$A$271,0),MATCH('[1]Macro Page'!$B$63,[1]Mids!$A$7:$XFD$7,0))</f>
        <v>1.6</v>
      </c>
      <c r="AK104" s="28"/>
      <c r="AL104" s="26" t="n">
        <f aca="false">[1]Other!K100</f>
        <v>0</v>
      </c>
      <c r="AM104" s="27"/>
      <c r="AN104" s="28"/>
      <c r="AO104" s="26" t="e">
        <f aca="false">INDEX(WestBCArray,MATCH($A104,WestBCColumn,0),MATCH('[1]Macro Page'!$B$73,WestBCRow,0))+INDEX(ABArray,MATCH($A104,ABColumn,0),MATCH('[1]Macro Page'!$B$73,ABRow,0))+[1]Other!I100</f>
        <v>#VALUE!</v>
      </c>
      <c r="AP104" s="27" t="n">
        <f aca="false">INDEX([1]Mids!$A$7:$BH$271,MATCH($A104,[1]Mids!$A$7:$A$271,0),MATCH('[1]Macro Page'!$B$27,[1]Mids!$A$7:$XFD$7,0))</f>
        <v>-0.18</v>
      </c>
      <c r="AQ104" s="28"/>
      <c r="AR104" s="29"/>
      <c r="AS104" s="26" t="e">
        <f aca="false">INDEX(WestBCArray,MATCH($A104,WestBCColumn,0),MATCH('[1]Macro Page'!$A$40,WestBCRow,0))+INDEX(ABArray,MATCH($A104,ABColumn,0),MATCH('[1]Macro Page'!$A$40,ABRow,0))+INDEX(EDArray,MATCH($A104,EDColumn,0),MATCH('[1]Macro Page'!$A$40,EDRow,0))+INDEX(PowerArray,MATCH($A104,POwerColumn,0),MATCH('[1]Macro Page'!$A$40,POwerRow,0))</f>
        <v>#VALUE!</v>
      </c>
      <c r="AT104" s="27" t="n">
        <f aca="false">INDEX([1]Mids!$A$7:$BH$271,MATCH($A104,[1]Mids!$A$7:$A$271,0),MATCH('[1]Macro Page'!$B$24,[1]Mids!$A$7:$XFD$7,0))</f>
        <v>3.795</v>
      </c>
      <c r="AU104" s="28"/>
      <c r="AV104" s="30" t="n">
        <f aca="false">INDEX(ABIndexArray,MATCH($A104,ABIndexColumn,0),MATCH('[1]Macro Page'!$A$90,ABIndexRow,0))+IF(ISERROR(INDEX(WestBCIndexArray,MATCH($A104,WestBCIndexColumn,0),MATCH('[1]Macro Page'!$A$90,WestBCIndexRow,0))),0,INDEX(WestBCIndexArray,MATCH($A104,WestBCIndexColumn,0),MATCH('[1]Macro Page'!$A$90,WestBCIndexRow,0)))+IF(ISERROR(VLOOKUP($A104,'[1]Op Index'!$A$15:$B$26,2,FALSE())),0,VLOOKUP($A104,'[1]Op Index'!$A$15:$B$26,2,FALSE()))+INDEX(EDIdxArray,MATCH($A104,EDIdxColumn,0),MATCH('[1]Macro Page'!$A$90,EDIdxRow,0))</f>
        <v>0</v>
      </c>
      <c r="AW104" s="30" t="n">
        <f aca="false">INDEX(ABIndexArray,MATCH($A104,ABIndexColumn,0),MATCH('[1]Macro Page'!$A$91,ABIndexRow,0))+INDEX(EDIdxArray,MATCH($A104,EDIdxColumn,0),MATCH('[1]Macro Page'!$A$91,EDIdxRow,0))</f>
        <v>-0.01</v>
      </c>
      <c r="AX104" s="30" t="n">
        <f aca="false">IF(ISERROR(INDEX(WestBCIndexArray,MATCH($A104,WestBCIndexColumn,0),MATCH('[1]Macro Page'!$A$72,WestBCIndexRow,0))),0,INDEX(WestBCIndexArray,MATCH($A104,WestBCIndexColumn,0),MATCH('[1]Macro Page'!$A$72,WestBCIndexRow,0)))+INDEX(ABIndexArray,MATCH($A104,ABIndexColumn,0),MATCH('[1]Macro Page'!$A$34,ABIndexRow,0))</f>
        <v>18.39</v>
      </c>
      <c r="AY104" s="30" t="n">
        <f aca="false">IF(ISERROR(INDEX(WestBCIndexArray,MATCH($A104,WestBCIndexColumn,0),MATCH('[1]Macro Page'!$A$81,WestBCIndexRow,0))),0,INDEX(WestBCIndexArray,MATCH($A104,WestBCIndexColumn,0),MATCH('[1]Macro Page'!$A$81,WestBCIndexRow,0)))</f>
        <v>0</v>
      </c>
      <c r="BA104" s="31"/>
      <c r="BB104" s="32" t="n">
        <v>40210</v>
      </c>
      <c r="BC104" s="30" t="n">
        <f aca="false">INDEX(ABArray,MATCH($A104,ABColumn,0),MATCH('[1]Macro Page'!$A$48,ABRow,0))</f>
        <v>0</v>
      </c>
      <c r="BD104" s="30" t="n">
        <f aca="false">INDEX(ABArray,MATCH($A104,ABColumn,0),MATCH('[1]Macro Page'!$A$49,ABRow,0))</f>
        <v>0</v>
      </c>
      <c r="BE104" s="30" t="n">
        <f aca="false">INDEX(ABArray,MATCH($A104,ABColumn,0),MATCH('[1]Macro Page'!$A$51,ABRow,0))</f>
        <v>0</v>
      </c>
      <c r="BF104" s="30" t="n">
        <f aca="false">SUM(BC104:BE104)</f>
        <v>0</v>
      </c>
      <c r="BG104" s="29"/>
      <c r="BH104" s="30" t="n">
        <f aca="false">INDEX(ABArray,MATCH($A104,ABColumn,0),MATCH('[1]Macro Page'!$A$47,ABRow,0))</f>
        <v>0</v>
      </c>
      <c r="BI104" s="30" t="e">
        <f aca="false">INDEX(ABArray,MATCH($A104,ABColumn,0),MATCH('[1]Macro Page'!$A$56,ABRow,0))</f>
        <v>#N/A</v>
      </c>
      <c r="BJ104" s="30" t="n">
        <f aca="false">INDEX(ABArray,MATCH($A104,ABColumn,0),MATCH('[1]Macro Page'!$A$58,ABRow,0))</f>
        <v>0</v>
      </c>
      <c r="BK104" s="30" t="n">
        <f aca="false">INDEX(ABArray,MATCH($A104,ABColumn,0),MATCH('[1]Macro Page'!$A$59,ABRow,0))</f>
        <v>0</v>
      </c>
      <c r="BL104" s="30" t="n">
        <f aca="false">INDEX(ABArray,MATCH($A104,ABColumn,0),MATCH('[1]Macro Page'!$A$55,ABRow,0))</f>
        <v>0</v>
      </c>
      <c r="BM104" s="30" t="n">
        <f aca="false">INDEX(ABArray,MATCH($A104,ABColumn,0),MATCH('[1]Macro Page'!$A$53,ABRow,0))</f>
        <v>-52.61</v>
      </c>
    </row>
    <row r="105" customFormat="false" ht="12.75" hidden="false" customHeight="false" outlineLevel="0" collapsed="false">
      <c r="A105" s="49" t="n">
        <v>40238</v>
      </c>
      <c r="B105" s="26" t="e">
        <f aca="false">INDEX(WestBCArray,MATCH($A105,WestBCColumn,0),MATCH('[1]Macro Page'!$A$34,WestBCRow,0))+INDEX(ABArray,MATCH($A105,ABColumn,0),MATCH('[1]Macro Page'!$A$34,ABRow,0))+[1]Other!B101</f>
        <v>#VALUE!</v>
      </c>
      <c r="C105" s="27" t="n">
        <f aca="false">INDEX([1]Mids!$A$7:$BH$271,MATCH($A105,[1]Mids!$A$7:$A$271,0),MATCH('[1]Macro Page'!$B$37,[1]Mids!$A$7:$XFD$7,0))</f>
        <v>0.068</v>
      </c>
      <c r="D105" s="28"/>
      <c r="E105" s="26" t="e">
        <f aca="false">INDEX(WestBCArray,MATCH($A105,WestBCColumn,0),MATCH('[1]Macro Page'!$A$88,WestBCRow,0))+INDEX(ABArray,MATCH($A105,ABColumn,0),MATCH('[1]Macro Page'!$A$88,ABRow,0))+[1]Other!C101</f>
        <v>#VALUE!</v>
      </c>
      <c r="F105" s="27" t="n">
        <f aca="false">INDEX([1]Mids!$A$7:$BH$271,MATCH($A105,[1]Mids!$A$7:$A$271,0),MATCH('[1]Macro Page'!$B$36,[1]Mids!$A$7:$XFD$7,0))</f>
        <v>0.125</v>
      </c>
      <c r="G105" s="28"/>
      <c r="H105" s="26" t="e">
        <f aca="false">INDEX(ABArray,MATCH($A105,ABColumn,0),MATCH('[1]Macro Page'!$A$42,ABRow,0))+INDEX(WestBCArray,MATCH($A105,WestBCColumn,0),MATCH('[1]Macro Page'!$A$42,WestBCRow,0))+[1]Other!D101</f>
        <v>#VALUE!</v>
      </c>
      <c r="I105" s="27" t="n">
        <f aca="false">INDEX([1]Mids!$A$7:$BH$271,MATCH($A105,[1]Mids!$A$7:$A$271,0),MATCH('[1]Macro Page'!$B$39,[1]Mids!$A$7:$XFD$7,0))</f>
        <v>0.13</v>
      </c>
      <c r="J105" s="28"/>
      <c r="K105" s="26" t="n">
        <f aca="false">IF(ISERROR(INDEX(WestBCArray,MATCH($A105,WestBCColumn,0),MATCH('[1]Macro Page'!$A$35,WestBCRow,0))),0,INDEX(WestBCArray,MATCH($A105,WestBCColumn,0),MATCH('[1]Macro Page'!$A$35,WestBCRow,0)))+IF(ISERROR(INDEX(ABArray,MATCH($A105,ABColumn,0),MATCH('[1]Macro Page'!$A$35,ABRow,0))),0,INDEX(ABArray,MATCH($A105,ABColumn,0),MATCH('[1]Macro Page'!$A$35,ABRow,0)))+[1]Other!E101</f>
        <v>0</v>
      </c>
      <c r="L105" s="27" t="n">
        <f aca="false">INDEX([1]Mids!$A$7:$BH$271,MATCH($A105,[1]Mids!$A$7:$A$271,0),MATCH('[1]Macro Page'!$B$35,[1]Mids!$A$7:$XFD$7,0))</f>
        <v>-0.24</v>
      </c>
      <c r="M105" s="28"/>
      <c r="N105" s="26" t="e">
        <f aca="false">INDEX(WestBCArray,MATCH($A105,WestBCColumn,0),MATCH('[1]Macro Page'!$A$24,WestBCRow,0))+INDEX(ABArray,MATCH($A105,ABColumn,0),MATCH('[1]Macro Page'!$A$24,ABRow,0))+INDEX(EDArray,MATCH($A105,EDColumn,0),MATCH('[1]Macro Page'!$A$24,EDRow,0))+[1]Other!F101+INDEX(PowerArray,MATCH($A105,POwerColumn,0),MATCH('[1]Macro Page'!$A$24,POwerRow,0))</f>
        <v>#VALUE!</v>
      </c>
      <c r="O105" s="27" t="n">
        <f aca="false">INDEX([1]Mids!$A$7:$BH$271,MATCH($A105,[1]Mids!$A$7:$A$271,0),MATCH('[1]Macro Page'!$B$25,[1]Mids!$A$7:$XFD$7,0))</f>
        <v>-0.37</v>
      </c>
      <c r="P105" s="28"/>
      <c r="Q105" s="26" t="n">
        <f aca="false">INDEX(ABArray,MATCH($A105,ABColumn,0),MATCH('[1]Macro Page'!$B$110,ABRow,0))+INDEX(EDArray,MATCH($A105,EDColumn,0),MATCH('[1]Macro Page'!$B$110,EDRow,0))</f>
        <v>0</v>
      </c>
      <c r="R105" s="26" t="n">
        <f aca="false">INDEX(ABArray,MATCH($A105,ABColumn,0),MATCH('[1]Macro Page'!$B$111,ABRow,0))+INDEX(EDArray,MATCH($A105,EDColumn,0),MATCH('[1]Macro Page'!$B$111,EDRow,0))</f>
        <v>0</v>
      </c>
      <c r="S105" s="26" t="n">
        <f aca="false">INDEX(ABArray,MATCH($A105,ABColumn,0),MATCH('[1]Macro Page'!$B$112,ABRow,0))</f>
        <v>0</v>
      </c>
      <c r="T105" s="26" t="n">
        <f aca="false">INDEX(ABArray,MATCH($A105,ABColumn,0),MATCH('[1]Macro Page'!$B$113,ABRow,0))</f>
        <v>0</v>
      </c>
      <c r="U105" s="26" t="n">
        <f aca="false">INDEX(ABArray,MATCH($A105,ABColumn,0),MATCH('[1]Macro Page'!$B$114,ABRow,0))+INDEX(EDArray,MATCH($A105,EDColumn,0),MATCH('[1]Macro Page'!$B$114,EDRow,0))</f>
        <v>0</v>
      </c>
      <c r="V105" s="26" t="n">
        <f aca="false">INDEX(ABArray,MATCH($A105,ABColumn,0),MATCH('[1]Macro Page'!$B$115,ABRow,0))</f>
        <v>0</v>
      </c>
      <c r="W105" s="26" t="n">
        <f aca="false">INDEX(ABArray,MATCH($A105,ABColumn,0),MATCH('[1]Macro Page'!$B$116,ABRow,0))</f>
        <v>0</v>
      </c>
      <c r="X105" s="26" t="n">
        <f aca="false">INDEX(ABArray,MATCH($A105,ABColumn,0),MATCH('[1]Macro Page'!$B$117,ABRow,0))</f>
        <v>0</v>
      </c>
      <c r="Y105" s="26" t="n">
        <f aca="false">INDEX(ABArray,MATCH($A105,ABColumn,0),MATCH('[1]Macro Page'!$B$109,ABRow,0))</f>
        <v>0</v>
      </c>
      <c r="Z105" s="26" t="n">
        <f aca="false">INDEX(ABArray,MATCH($A105,ABColumn,0),MATCH('[1]Macro Page'!$A$89,ABRow,0))+INDEX(EDArray,MATCH($A105,EDColumn,0),MATCH('[1]Macro Page'!$A$24,EDRow,0))+INDEX(ABArray,MATCH($A105,ABColumn,0),MATCH('[1]Macro Page'!$B$109,ABRow,0))</f>
        <v>-0.01</v>
      </c>
      <c r="AA105" s="27" t="n">
        <f aca="false">INDEX([1]Mids!$A$7:$BH$271,MATCH($A105,[1]Mids!$A$7:$A$271,0),MATCH('[1]Macro Page'!$B$32,[1]Mids!$A$7:$XFD$7,0))</f>
        <v>0.07</v>
      </c>
      <c r="AB105" s="28"/>
      <c r="AC105" s="26" t="n">
        <f aca="false">INDEX(ABArray,MATCH($A105,ABColumn,0),MATCH('[1]Macro Page'!$A$74,ABRow,0))</f>
        <v>0</v>
      </c>
      <c r="AD105" s="27" t="n">
        <f aca="false">INDEX([1]Mids!$A$7:$BH$271,MATCH($A105,[1]Mids!$A$7:$A$271,0),MATCH('[1]Macro Page'!$B$42,[1]Mids!$A$7:$XFD$7,0))</f>
        <v>-0.005</v>
      </c>
      <c r="AE105" s="28"/>
      <c r="AF105" s="26" t="n">
        <f aca="false">[1]Other!H101</f>
        <v>0</v>
      </c>
      <c r="AG105" s="27" t="n">
        <f aca="false">INDEX([1]Mids!$A$7:$BH$271,MATCH($A105,[1]Mids!$A$7:$A$271,0),MATCH('[1]Macro Page'!$B$28,[1]Mids!$A$7:$XFD$7,0))</f>
        <v>0.11</v>
      </c>
      <c r="AH105" s="28"/>
      <c r="AI105" s="26" t="n">
        <f aca="false">[1]Other!G101</f>
        <v>0</v>
      </c>
      <c r="AJ105" s="27" t="n">
        <f aca="false">INDEX([1]Mids!$A$7:$BH$271,MATCH($A105,[1]Mids!$A$7:$A$271,0),MATCH('[1]Macro Page'!$B$63,[1]Mids!$A$7:$XFD$7,0))</f>
        <v>0.64</v>
      </c>
      <c r="AK105" s="28"/>
      <c r="AL105" s="26" t="n">
        <f aca="false">[1]Other!K101</f>
        <v>0</v>
      </c>
      <c r="AM105" s="27"/>
      <c r="AN105" s="28"/>
      <c r="AO105" s="26" t="e">
        <f aca="false">INDEX(WestBCArray,MATCH($A105,WestBCColumn,0),MATCH('[1]Macro Page'!$B$73,WestBCRow,0))+INDEX(ABArray,MATCH($A105,ABColumn,0),MATCH('[1]Macro Page'!$B$73,ABRow,0))+[1]Other!I101</f>
        <v>#VALUE!</v>
      </c>
      <c r="AP105" s="27" t="n">
        <f aca="false">INDEX([1]Mids!$A$7:$BH$271,MATCH($A105,[1]Mids!$A$7:$A$271,0),MATCH('[1]Macro Page'!$B$27,[1]Mids!$A$7:$XFD$7,0))</f>
        <v>-0.18</v>
      </c>
      <c r="AQ105" s="28"/>
      <c r="AR105" s="29"/>
      <c r="AS105" s="26" t="e">
        <f aca="false">INDEX(WestBCArray,MATCH($A105,WestBCColumn,0),MATCH('[1]Macro Page'!$A$40,WestBCRow,0))+INDEX(ABArray,MATCH($A105,ABColumn,0),MATCH('[1]Macro Page'!$A$40,ABRow,0))+INDEX(EDArray,MATCH($A105,EDColumn,0),MATCH('[1]Macro Page'!$A$40,EDRow,0))+INDEX(PowerArray,MATCH($A105,POwerColumn,0),MATCH('[1]Macro Page'!$A$40,POwerRow,0))</f>
        <v>#VALUE!</v>
      </c>
      <c r="AT105" s="27" t="n">
        <f aca="false">INDEX([1]Mids!$A$7:$BH$271,MATCH($A105,[1]Mids!$A$7:$A$271,0),MATCH('[1]Macro Page'!$B$24,[1]Mids!$A$7:$XFD$7,0))</f>
        <v>3.695</v>
      </c>
      <c r="AU105" s="28"/>
      <c r="AV105" s="34" t="n">
        <f aca="false">INDEX(ABIndexArray,MATCH($A105,ABIndexColumn,0),MATCH('[1]Macro Page'!$A$90,ABIndexRow,0))+IF(ISERROR(INDEX(WestBCIndexArray,MATCH($A105,WestBCIndexColumn,0),MATCH('[1]Macro Page'!$A$90,WestBCIndexRow,0))),0,INDEX(WestBCIndexArray,MATCH($A105,WestBCIndexColumn,0),MATCH('[1]Macro Page'!$A$90,WestBCIndexRow,0)))+IF(ISERROR(VLOOKUP($A105,'[1]Op Index'!$A$15:$B$26,2,FALSE())),0,VLOOKUP($A105,'[1]Op Index'!$A$15:$B$26,2,FALSE()))+INDEX(EDIdxArray,MATCH($A105,EDIdxColumn,0),MATCH('[1]Macro Page'!$A$90,EDIdxRow,0))</f>
        <v>0</v>
      </c>
      <c r="AW105" s="34" t="n">
        <f aca="false">INDEX(ABIndexArray,MATCH($A105,ABIndexColumn,0),MATCH('[1]Macro Page'!$A$91,ABIndexRow,0))+INDEX(EDIdxArray,MATCH($A105,EDIdxColumn,0),MATCH('[1]Macro Page'!$A$91,EDIdxRow,0))</f>
        <v>-0.01</v>
      </c>
      <c r="AX105" s="34" t="n">
        <f aca="false">IF(ISERROR(INDEX(WestBCIndexArray,MATCH($A105,WestBCIndexColumn,0),MATCH('[1]Macro Page'!$A$72,WestBCIndexRow,0))),0,INDEX(WestBCIndexArray,MATCH($A105,WestBCIndexColumn,0),MATCH('[1]Macro Page'!$A$72,WestBCIndexRow,0)))+INDEX(ABIndexArray,MATCH($A105,ABIndexColumn,0),MATCH('[1]Macro Page'!$A$34,ABIndexRow,0))</f>
        <v>20.26</v>
      </c>
      <c r="AY105" s="34" t="n">
        <f aca="false">IF(ISERROR(INDEX(WestBCIndexArray,MATCH($A105,WestBCIndexColumn,0),MATCH('[1]Macro Page'!$A$81,WestBCIndexRow,0))),0,INDEX(WestBCIndexArray,MATCH($A105,WestBCIndexColumn,0),MATCH('[1]Macro Page'!$A$81,WestBCIndexRow,0)))</f>
        <v>0</v>
      </c>
      <c r="BA105" s="31"/>
      <c r="BB105" s="35" t="n">
        <v>40238</v>
      </c>
      <c r="BC105" s="34" t="n">
        <f aca="false">INDEX(ABArray,MATCH($A105,ABColumn,0),MATCH('[1]Macro Page'!$A$48,ABRow,0))</f>
        <v>0</v>
      </c>
      <c r="BD105" s="34" t="n">
        <f aca="false">INDEX(ABArray,MATCH($A105,ABColumn,0),MATCH('[1]Macro Page'!$A$49,ABRow,0))</f>
        <v>0</v>
      </c>
      <c r="BE105" s="34" t="n">
        <f aca="false">INDEX(ABArray,MATCH($A105,ABColumn,0),MATCH('[1]Macro Page'!$A$51,ABRow,0))</f>
        <v>0</v>
      </c>
      <c r="BF105" s="34" t="n">
        <f aca="false">SUM(BC105:BE105)</f>
        <v>0</v>
      </c>
      <c r="BG105" s="29"/>
      <c r="BH105" s="34" t="n">
        <f aca="false">INDEX(ABArray,MATCH($A105,ABColumn,0),MATCH('[1]Macro Page'!$A$47,ABRow,0))</f>
        <v>0</v>
      </c>
      <c r="BI105" s="34" t="e">
        <f aca="false">INDEX(ABArray,MATCH($A105,ABColumn,0),MATCH('[1]Macro Page'!$A$56,ABRow,0))</f>
        <v>#N/A</v>
      </c>
      <c r="BJ105" s="34" t="n">
        <f aca="false">INDEX(ABArray,MATCH($A105,ABColumn,0),MATCH('[1]Macro Page'!$A$58,ABRow,0))</f>
        <v>0</v>
      </c>
      <c r="BK105" s="34" t="n">
        <f aca="false">INDEX(ABArray,MATCH($A105,ABColumn,0),MATCH('[1]Macro Page'!$A$59,ABRow,0))</f>
        <v>0</v>
      </c>
      <c r="BL105" s="34" t="n">
        <f aca="false">INDEX(ABArray,MATCH($A105,ABColumn,0),MATCH('[1]Macro Page'!$A$55,ABRow,0))</f>
        <v>0</v>
      </c>
      <c r="BM105" s="34" t="n">
        <f aca="false">INDEX(ABArray,MATCH($A105,ABColumn,0),MATCH('[1]Macro Page'!$A$53,ABRow,0))</f>
        <v>-57.94</v>
      </c>
    </row>
    <row r="106" customFormat="false" ht="12.75" hidden="false" customHeight="false" outlineLevel="0" collapsed="false">
      <c r="A106" s="46" t="n">
        <v>40269</v>
      </c>
      <c r="B106" s="37" t="e">
        <f aca="false">INDEX(WestBCArray,MATCH($A106,WestBCColumn,0),MATCH('[1]Macro Page'!$A$34,WestBCRow,0))+INDEX(ABArray,MATCH($A106,ABColumn,0),MATCH('[1]Macro Page'!$A$34,ABRow,0))+[1]Other!B102</f>
        <v>#VALUE!</v>
      </c>
      <c r="C106" s="38" t="n">
        <f aca="false">INDEX([1]Mids!$A$7:$BH$271,MATCH($A106,[1]Mids!$A$7:$A$271,0),MATCH('[1]Macro Page'!$B$37,[1]Mids!$A$7:$XFD$7,0))</f>
        <v>-0.25</v>
      </c>
      <c r="D106" s="39"/>
      <c r="E106" s="37" t="e">
        <f aca="false">INDEX(WestBCArray,MATCH($A106,WestBCColumn,0),MATCH('[1]Macro Page'!$A$88,WestBCRow,0))+INDEX(ABArray,MATCH($A106,ABColumn,0),MATCH('[1]Macro Page'!$A$88,ABRow,0))+[1]Other!C102</f>
        <v>#VALUE!</v>
      </c>
      <c r="F106" s="38" t="n">
        <f aca="false">INDEX([1]Mids!$A$7:$BH$271,MATCH($A106,[1]Mids!$A$7:$A$271,0),MATCH('[1]Macro Page'!$B$36,[1]Mids!$A$7:$XFD$7,0))</f>
        <v>0.06</v>
      </c>
      <c r="G106" s="39"/>
      <c r="H106" s="37" t="e">
        <f aca="false">INDEX(ABArray,MATCH($A106,ABColumn,0),MATCH('[1]Macro Page'!$A$42,ABRow,0))+INDEX(WestBCArray,MATCH($A106,WestBCColumn,0),MATCH('[1]Macro Page'!$A$42,WestBCRow,0))+[1]Other!D102</f>
        <v>#VALUE!</v>
      </c>
      <c r="I106" s="38" t="n">
        <f aca="false">INDEX([1]Mids!$A$7:$BH$271,MATCH($A106,[1]Mids!$A$7:$A$271,0),MATCH('[1]Macro Page'!$B$39,[1]Mids!$A$7:$XFD$7,0))</f>
        <v>0.14</v>
      </c>
      <c r="J106" s="39"/>
      <c r="K106" s="37" t="n">
        <f aca="false">IF(ISERROR(INDEX(WestBCArray,MATCH($A106,WestBCColumn,0),MATCH('[1]Macro Page'!$A$35,WestBCRow,0))),0,INDEX(WestBCArray,MATCH($A106,WestBCColumn,0),MATCH('[1]Macro Page'!$A$35,WestBCRow,0)))+IF(ISERROR(INDEX(ABArray,MATCH($A106,ABColumn,0),MATCH('[1]Macro Page'!$A$35,ABRow,0))),0,INDEX(ABArray,MATCH($A106,ABColumn,0),MATCH('[1]Macro Page'!$A$35,ABRow,0)))+[1]Other!E102</f>
        <v>0</v>
      </c>
      <c r="L106" s="38" t="n">
        <f aca="false">INDEX([1]Mids!$A$7:$BH$271,MATCH($A106,[1]Mids!$A$7:$A$271,0),MATCH('[1]Macro Page'!$B$35,[1]Mids!$A$7:$XFD$7,0))</f>
        <v>-0.33</v>
      </c>
      <c r="M106" s="39"/>
      <c r="N106" s="37" t="e">
        <f aca="false">INDEX(WestBCArray,MATCH($A106,WestBCColumn,0),MATCH('[1]Macro Page'!$A$24,WestBCRow,0))+INDEX(ABArray,MATCH($A106,ABColumn,0),MATCH('[1]Macro Page'!$A$24,ABRow,0))+INDEX(EDArray,MATCH($A106,EDColumn,0),MATCH('[1]Macro Page'!$A$24,EDRow,0))+[1]Other!F102+INDEX(PowerArray,MATCH($A106,POwerColumn,0),MATCH('[1]Macro Page'!$A$24,POwerRow,0))</f>
        <v>#VALUE!</v>
      </c>
      <c r="O106" s="38" t="n">
        <f aca="false">INDEX([1]Mids!$A$7:$BH$271,MATCH($A106,[1]Mids!$A$7:$A$271,0),MATCH('[1]Macro Page'!$B$25,[1]Mids!$A$7:$XFD$7,0))</f>
        <v>-0.45</v>
      </c>
      <c r="P106" s="39"/>
      <c r="Q106" s="37" t="n">
        <f aca="false">INDEX(ABArray,MATCH($A106,ABColumn,0),MATCH('[1]Macro Page'!$B$110,ABRow,0))+INDEX(EDArray,MATCH($A106,EDColumn,0),MATCH('[1]Macro Page'!$B$110,EDRow,0))</f>
        <v>0</v>
      </c>
      <c r="R106" s="37" t="n">
        <f aca="false">INDEX(ABArray,MATCH($A106,ABColumn,0),MATCH('[1]Macro Page'!$B$111,ABRow,0))+INDEX(EDArray,MATCH($A106,EDColumn,0),MATCH('[1]Macro Page'!$B$111,EDRow,0))</f>
        <v>0</v>
      </c>
      <c r="S106" s="37" t="n">
        <f aca="false">INDEX(ABArray,MATCH($A106,ABColumn,0),MATCH('[1]Macro Page'!$B$112,ABRow,0))</f>
        <v>0</v>
      </c>
      <c r="T106" s="37" t="n">
        <f aca="false">INDEX(ABArray,MATCH($A106,ABColumn,0),MATCH('[1]Macro Page'!$B$113,ABRow,0))</f>
        <v>0</v>
      </c>
      <c r="U106" s="37" t="n">
        <f aca="false">INDEX(ABArray,MATCH($A106,ABColumn,0),MATCH('[1]Macro Page'!$B$114,ABRow,0))+INDEX(EDArray,MATCH($A106,EDColumn,0),MATCH('[1]Macro Page'!$B$114,EDRow,0))</f>
        <v>0</v>
      </c>
      <c r="V106" s="37" t="n">
        <f aca="false">INDEX(ABArray,MATCH($A106,ABColumn,0),MATCH('[1]Macro Page'!$B$115,ABRow,0))</f>
        <v>0</v>
      </c>
      <c r="W106" s="37" t="n">
        <f aca="false">INDEX(ABArray,MATCH($A106,ABColumn,0),MATCH('[1]Macro Page'!$B$116,ABRow,0))</f>
        <v>0</v>
      </c>
      <c r="X106" s="37" t="n">
        <f aca="false">INDEX(ABArray,MATCH($A106,ABColumn,0),MATCH('[1]Macro Page'!$B$117,ABRow,0))</f>
        <v>0</v>
      </c>
      <c r="Y106" s="37" t="n">
        <f aca="false">INDEX(ABArray,MATCH($A106,ABColumn,0),MATCH('[1]Macro Page'!$B$109,ABRow,0))</f>
        <v>0</v>
      </c>
      <c r="Z106" s="37" t="n">
        <f aca="false">INDEX(ABArray,MATCH($A106,ABColumn,0),MATCH('[1]Macro Page'!$A$89,ABRow,0))+INDEX(EDArray,MATCH($A106,EDColumn,0),MATCH('[1]Macro Page'!$A$24,EDRow,0))+INDEX(ABArray,MATCH($A106,ABColumn,0),MATCH('[1]Macro Page'!$B$109,ABRow,0))</f>
        <v>-0.01</v>
      </c>
      <c r="AA106" s="38" t="n">
        <f aca="false">INDEX([1]Mids!$A$7:$BH$271,MATCH($A106,[1]Mids!$A$7:$A$271,0),MATCH('[1]Macro Page'!$B$32,[1]Mids!$A$7:$XFD$7,0))</f>
        <v>0.07</v>
      </c>
      <c r="AB106" s="39"/>
      <c r="AC106" s="37" t="n">
        <f aca="false">INDEX(ABArray,MATCH($A106,ABColumn,0),MATCH('[1]Macro Page'!$A$74,ABRow,0))</f>
        <v>0</v>
      </c>
      <c r="AD106" s="38" t="n">
        <f aca="false">INDEX([1]Mids!$A$7:$BH$271,MATCH($A106,[1]Mids!$A$7:$A$271,0),MATCH('[1]Macro Page'!$B$42,[1]Mids!$A$7:$XFD$7,0))</f>
        <v>-0.1025</v>
      </c>
      <c r="AE106" s="39"/>
      <c r="AF106" s="37" t="n">
        <f aca="false">[1]Other!H102</f>
        <v>0</v>
      </c>
      <c r="AG106" s="38" t="n">
        <f aca="false">INDEX([1]Mids!$A$7:$BH$271,MATCH($A106,[1]Mids!$A$7:$A$271,0),MATCH('[1]Macro Page'!$B$28,[1]Mids!$A$7:$XFD$7,0))</f>
        <v>0.17</v>
      </c>
      <c r="AH106" s="39"/>
      <c r="AI106" s="37" t="n">
        <f aca="false">[1]Other!G102</f>
        <v>0</v>
      </c>
      <c r="AJ106" s="38" t="n">
        <f aca="false">INDEX([1]Mids!$A$7:$BH$271,MATCH($A106,[1]Mids!$A$7:$A$271,0),MATCH('[1]Macro Page'!$B$63,[1]Mids!$A$7:$XFD$7,0))</f>
        <v>0.3225</v>
      </c>
      <c r="AK106" s="39"/>
      <c r="AL106" s="37" t="n">
        <f aca="false">[1]Other!K102</f>
        <v>0</v>
      </c>
      <c r="AM106" s="38"/>
      <c r="AN106" s="39"/>
      <c r="AO106" s="37" t="e">
        <f aca="false">INDEX(WestBCArray,MATCH($A106,WestBCColumn,0),MATCH('[1]Macro Page'!$B$73,WestBCRow,0))+INDEX(ABArray,MATCH($A106,ABColumn,0),MATCH('[1]Macro Page'!$B$73,ABRow,0))+[1]Other!I102</f>
        <v>#VALUE!</v>
      </c>
      <c r="AP106" s="38" t="n">
        <f aca="false">INDEX([1]Mids!$A$7:$BH$271,MATCH($A106,[1]Mids!$A$7:$A$271,0),MATCH('[1]Macro Page'!$B$27,[1]Mids!$A$7:$XFD$7,0))</f>
        <v>-0.383152406527347</v>
      </c>
      <c r="AQ106" s="39"/>
      <c r="AR106" s="29"/>
      <c r="AS106" s="37" t="e">
        <f aca="false">INDEX(WestBCArray,MATCH($A106,WestBCColumn,0),MATCH('[1]Macro Page'!$A$40,WestBCRow,0))+INDEX(ABArray,MATCH($A106,ABColumn,0),MATCH('[1]Macro Page'!$A$40,ABRow,0))+INDEX(EDArray,MATCH($A106,EDColumn,0),MATCH('[1]Macro Page'!$A$40,EDRow,0))+INDEX(PowerArray,MATCH($A106,POwerColumn,0),MATCH('[1]Macro Page'!$A$40,POwerRow,0))</f>
        <v>#VALUE!</v>
      </c>
      <c r="AT106" s="38" t="n">
        <f aca="false">INDEX([1]Mids!$A$7:$BH$271,MATCH($A106,[1]Mids!$A$7:$A$271,0),MATCH('[1]Macro Page'!$B$24,[1]Mids!$A$7:$XFD$7,0))</f>
        <v>3.525</v>
      </c>
      <c r="AU106" s="39"/>
      <c r="AV106" s="40" t="n">
        <f aca="false">INDEX(ABIndexArray,MATCH($A106,ABIndexColumn,0),MATCH('[1]Macro Page'!$A$90,ABIndexRow,0))+IF(ISERROR(INDEX(WestBCIndexArray,MATCH($A106,WestBCIndexColumn,0),MATCH('[1]Macro Page'!$A$90,WestBCIndexRow,0))),0,INDEX(WestBCIndexArray,MATCH($A106,WestBCIndexColumn,0),MATCH('[1]Macro Page'!$A$90,WestBCIndexRow,0)))+IF(ISERROR(VLOOKUP($A106,'[1]Op Index'!$A$15:$B$26,2,FALSE())),0,VLOOKUP($A106,'[1]Op Index'!$A$15:$B$26,2,FALSE()))+INDEX(EDIdxArray,MATCH($A106,EDIdxColumn,0),MATCH('[1]Macro Page'!$A$90,EDIdxRow,0))</f>
        <v>0</v>
      </c>
      <c r="AW106" s="40" t="n">
        <f aca="false">INDEX(ABIndexArray,MATCH($A106,ABIndexColumn,0),MATCH('[1]Macro Page'!$A$91,ABIndexRow,0))+INDEX(EDIdxArray,MATCH($A106,EDIdxColumn,0),MATCH('[1]Macro Page'!$A$91,EDIdxRow,0))</f>
        <v>-0.01</v>
      </c>
      <c r="AX106" s="40" t="n">
        <f aca="false">IF(ISERROR(INDEX(WestBCIndexArray,MATCH($A106,WestBCIndexColumn,0),MATCH('[1]Macro Page'!$A$72,WestBCIndexRow,0))),0,INDEX(WestBCIndexArray,MATCH($A106,WestBCIndexColumn,0),MATCH('[1]Macro Page'!$A$72,WestBCIndexRow,0)))+INDEX(ABIndexArray,MATCH($A106,ABIndexColumn,0),MATCH('[1]Macro Page'!$A$34,ABIndexRow,0))</f>
        <v>0</v>
      </c>
      <c r="AY106" s="40" t="n">
        <f aca="false">IF(ISERROR(INDEX(WestBCIndexArray,MATCH($A106,WestBCIndexColumn,0),MATCH('[1]Macro Page'!$A$81,WestBCIndexRow,0))),0,INDEX(WestBCIndexArray,MATCH($A106,WestBCIndexColumn,0),MATCH('[1]Macro Page'!$A$81,WestBCIndexRow,0)))</f>
        <v>0</v>
      </c>
      <c r="BA106" s="31"/>
      <c r="BB106" s="41" t="n">
        <v>40269</v>
      </c>
      <c r="BC106" s="40" t="n">
        <f aca="false">INDEX(ABArray,MATCH($A106,ABColumn,0),MATCH('[1]Macro Page'!$A$48,ABRow,0))</f>
        <v>0</v>
      </c>
      <c r="BD106" s="40" t="n">
        <f aca="false">INDEX(ABArray,MATCH($A106,ABColumn,0),MATCH('[1]Macro Page'!$A$49,ABRow,0))</f>
        <v>0</v>
      </c>
      <c r="BE106" s="40" t="n">
        <f aca="false">INDEX(ABArray,MATCH($A106,ABColumn,0),MATCH('[1]Macro Page'!$A$51,ABRow,0))</f>
        <v>0</v>
      </c>
      <c r="BF106" s="40" t="n">
        <f aca="false">SUM(BC106:BE106)</f>
        <v>0</v>
      </c>
      <c r="BG106" s="29"/>
      <c r="BH106" s="40" t="n">
        <f aca="false">INDEX(ABArray,MATCH($A106,ABColumn,0),MATCH('[1]Macro Page'!$A$47,ABRow,0))</f>
        <v>0</v>
      </c>
      <c r="BI106" s="40" t="e">
        <f aca="false">INDEX(ABArray,MATCH($A106,ABColumn,0),MATCH('[1]Macro Page'!$A$56,ABRow,0))</f>
        <v>#N/A</v>
      </c>
      <c r="BJ106" s="40" t="n">
        <f aca="false">INDEX(ABArray,MATCH($A106,ABColumn,0),MATCH('[1]Macro Page'!$A$58,ABRow,0))</f>
        <v>0</v>
      </c>
      <c r="BK106" s="40" t="n">
        <f aca="false">INDEX(ABArray,MATCH($A106,ABColumn,0),MATCH('[1]Macro Page'!$A$59,ABRow,0))</f>
        <v>0</v>
      </c>
      <c r="BL106" s="40" t="n">
        <f aca="false">INDEX(ABArray,MATCH($A106,ABColumn,0),MATCH('[1]Macro Page'!$A$55,ABRow,0))</f>
        <v>0</v>
      </c>
      <c r="BM106" s="40" t="n">
        <f aca="false">INDEX(ABArray,MATCH($A106,ABColumn,0),MATCH('[1]Macro Page'!$A$53,ABRow,0))</f>
        <v>-55.74</v>
      </c>
    </row>
    <row r="107" customFormat="false" ht="12.75" hidden="false" customHeight="false" outlineLevel="0" collapsed="false">
      <c r="A107" s="48" t="n">
        <v>40299</v>
      </c>
      <c r="B107" s="26" t="e">
        <f aca="false">INDEX(WestBCArray,MATCH($A107,WestBCColumn,0),MATCH('[1]Macro Page'!$A$34,WestBCRow,0))+INDEX(ABArray,MATCH($A107,ABColumn,0),MATCH('[1]Macro Page'!$A$34,ABRow,0))+[1]Other!B103</f>
        <v>#VALUE!</v>
      </c>
      <c r="C107" s="27" t="n">
        <f aca="false">INDEX([1]Mids!$A$7:$BH$271,MATCH($A107,[1]Mids!$A$7:$A$271,0),MATCH('[1]Macro Page'!$B$37,[1]Mids!$A$7:$XFD$7,0))</f>
        <v>-0.25</v>
      </c>
      <c r="D107" s="28"/>
      <c r="E107" s="26" t="e">
        <f aca="false">INDEX(WestBCArray,MATCH($A107,WestBCColumn,0),MATCH('[1]Macro Page'!$A$88,WestBCRow,0))+INDEX(ABArray,MATCH($A107,ABColumn,0),MATCH('[1]Macro Page'!$A$88,ABRow,0))+[1]Other!C103</f>
        <v>#VALUE!</v>
      </c>
      <c r="F107" s="27" t="n">
        <f aca="false">INDEX([1]Mids!$A$7:$BH$271,MATCH($A107,[1]Mids!$A$7:$A$271,0),MATCH('[1]Macro Page'!$B$36,[1]Mids!$A$7:$XFD$7,0))</f>
        <v>0.06</v>
      </c>
      <c r="G107" s="28"/>
      <c r="H107" s="26" t="e">
        <f aca="false">INDEX(ABArray,MATCH($A107,ABColumn,0),MATCH('[1]Macro Page'!$A$42,ABRow,0))+INDEX(WestBCArray,MATCH($A107,WestBCColumn,0),MATCH('[1]Macro Page'!$A$42,WestBCRow,0))+[1]Other!D103</f>
        <v>#VALUE!</v>
      </c>
      <c r="I107" s="27" t="n">
        <f aca="false">INDEX([1]Mids!$A$7:$BH$271,MATCH($A107,[1]Mids!$A$7:$A$271,0),MATCH('[1]Macro Page'!$B$39,[1]Mids!$A$7:$XFD$7,0))</f>
        <v>0.14</v>
      </c>
      <c r="J107" s="28"/>
      <c r="K107" s="26" t="n">
        <f aca="false">IF(ISERROR(INDEX(WestBCArray,MATCH($A107,WestBCColumn,0),MATCH('[1]Macro Page'!$A$35,WestBCRow,0))),0,INDEX(WestBCArray,MATCH($A107,WestBCColumn,0),MATCH('[1]Macro Page'!$A$35,WestBCRow,0)))+IF(ISERROR(INDEX(ABArray,MATCH($A107,ABColumn,0),MATCH('[1]Macro Page'!$A$35,ABRow,0))),0,INDEX(ABArray,MATCH($A107,ABColumn,0),MATCH('[1]Macro Page'!$A$35,ABRow,0)))+[1]Other!E103</f>
        <v>0</v>
      </c>
      <c r="L107" s="27" t="n">
        <f aca="false">INDEX([1]Mids!$A$7:$BH$271,MATCH($A107,[1]Mids!$A$7:$A$271,0),MATCH('[1]Macro Page'!$B$35,[1]Mids!$A$7:$XFD$7,0))</f>
        <v>-0.33</v>
      </c>
      <c r="M107" s="28"/>
      <c r="N107" s="26" t="e">
        <f aca="false">INDEX(WestBCArray,MATCH($A107,WestBCColumn,0),MATCH('[1]Macro Page'!$A$24,WestBCRow,0))+INDEX(ABArray,MATCH($A107,ABColumn,0),MATCH('[1]Macro Page'!$A$24,ABRow,0))+INDEX(EDArray,MATCH($A107,EDColumn,0),MATCH('[1]Macro Page'!$A$24,EDRow,0))+[1]Other!F103+INDEX(PowerArray,MATCH($A107,POwerColumn,0),MATCH('[1]Macro Page'!$A$24,POwerRow,0))</f>
        <v>#VALUE!</v>
      </c>
      <c r="O107" s="27" t="n">
        <f aca="false">INDEX([1]Mids!$A$7:$BH$271,MATCH($A107,[1]Mids!$A$7:$A$271,0),MATCH('[1]Macro Page'!$B$25,[1]Mids!$A$7:$XFD$7,0))</f>
        <v>-0.45</v>
      </c>
      <c r="P107" s="28"/>
      <c r="Q107" s="26" t="n">
        <f aca="false">INDEX(ABArray,MATCH($A107,ABColumn,0),MATCH('[1]Macro Page'!$B$110,ABRow,0))+INDEX(EDArray,MATCH($A107,EDColumn,0),MATCH('[1]Macro Page'!$B$110,EDRow,0))</f>
        <v>0</v>
      </c>
      <c r="R107" s="26" t="n">
        <f aca="false">INDEX(ABArray,MATCH($A107,ABColumn,0),MATCH('[1]Macro Page'!$B$111,ABRow,0))+INDEX(EDArray,MATCH($A107,EDColumn,0),MATCH('[1]Macro Page'!$B$111,EDRow,0))</f>
        <v>0</v>
      </c>
      <c r="S107" s="26" t="n">
        <f aca="false">INDEX(ABArray,MATCH($A107,ABColumn,0),MATCH('[1]Macro Page'!$B$112,ABRow,0))</f>
        <v>0</v>
      </c>
      <c r="T107" s="26" t="n">
        <f aca="false">INDEX(ABArray,MATCH($A107,ABColumn,0),MATCH('[1]Macro Page'!$B$113,ABRow,0))</f>
        <v>0</v>
      </c>
      <c r="U107" s="26" t="n">
        <f aca="false">INDEX(ABArray,MATCH($A107,ABColumn,0),MATCH('[1]Macro Page'!$B$114,ABRow,0))+INDEX(EDArray,MATCH($A107,EDColumn,0),MATCH('[1]Macro Page'!$B$114,EDRow,0))</f>
        <v>0</v>
      </c>
      <c r="V107" s="26" t="n">
        <f aca="false">INDEX(ABArray,MATCH($A107,ABColumn,0),MATCH('[1]Macro Page'!$B$115,ABRow,0))</f>
        <v>0</v>
      </c>
      <c r="W107" s="26" t="n">
        <f aca="false">INDEX(ABArray,MATCH($A107,ABColumn,0),MATCH('[1]Macro Page'!$B$116,ABRow,0))</f>
        <v>0</v>
      </c>
      <c r="X107" s="26" t="n">
        <f aca="false">INDEX(ABArray,MATCH($A107,ABColumn,0),MATCH('[1]Macro Page'!$B$117,ABRow,0))</f>
        <v>0</v>
      </c>
      <c r="Y107" s="26" t="n">
        <f aca="false">INDEX(ABArray,MATCH($A107,ABColumn,0),MATCH('[1]Macro Page'!$B$109,ABRow,0))</f>
        <v>0</v>
      </c>
      <c r="Z107" s="26" t="n">
        <f aca="false">INDEX(ABArray,MATCH($A107,ABColumn,0),MATCH('[1]Macro Page'!$A$89,ABRow,0))+INDEX(EDArray,MATCH($A107,EDColumn,0),MATCH('[1]Macro Page'!$A$24,EDRow,0))+INDEX(ABArray,MATCH($A107,ABColumn,0),MATCH('[1]Macro Page'!$B$109,ABRow,0))</f>
        <v>-0.01</v>
      </c>
      <c r="AA107" s="27" t="n">
        <f aca="false">INDEX([1]Mids!$A$7:$BH$271,MATCH($A107,[1]Mids!$A$7:$A$271,0),MATCH('[1]Macro Page'!$B$32,[1]Mids!$A$7:$XFD$7,0))</f>
        <v>0.07</v>
      </c>
      <c r="AB107" s="28"/>
      <c r="AC107" s="26" t="n">
        <f aca="false">INDEX(ABArray,MATCH($A107,ABColumn,0),MATCH('[1]Macro Page'!$A$74,ABRow,0))</f>
        <v>0</v>
      </c>
      <c r="AD107" s="27" t="n">
        <f aca="false">INDEX([1]Mids!$A$7:$BH$271,MATCH($A107,[1]Mids!$A$7:$A$271,0),MATCH('[1]Macro Page'!$B$42,[1]Mids!$A$7:$XFD$7,0))</f>
        <v>-0.1025</v>
      </c>
      <c r="AE107" s="28"/>
      <c r="AF107" s="26" t="n">
        <f aca="false">[1]Other!H103</f>
        <v>0</v>
      </c>
      <c r="AG107" s="27" t="n">
        <f aca="false">INDEX([1]Mids!$A$7:$BH$271,MATCH($A107,[1]Mids!$A$7:$A$271,0),MATCH('[1]Macro Page'!$B$28,[1]Mids!$A$7:$XFD$7,0))</f>
        <v>0.17</v>
      </c>
      <c r="AH107" s="28"/>
      <c r="AI107" s="26" t="n">
        <f aca="false">[1]Other!G103</f>
        <v>0</v>
      </c>
      <c r="AJ107" s="27" t="n">
        <f aca="false">INDEX([1]Mids!$A$7:$BH$271,MATCH($A107,[1]Mids!$A$7:$A$271,0),MATCH('[1]Macro Page'!$B$63,[1]Mids!$A$7:$XFD$7,0))</f>
        <v>0.3225</v>
      </c>
      <c r="AK107" s="28"/>
      <c r="AL107" s="26" t="n">
        <f aca="false">[1]Other!K103</f>
        <v>0</v>
      </c>
      <c r="AM107" s="27"/>
      <c r="AN107" s="28"/>
      <c r="AO107" s="26" t="e">
        <f aca="false">INDEX(WestBCArray,MATCH($A107,WestBCColumn,0),MATCH('[1]Macro Page'!$B$73,WestBCRow,0))+INDEX(ABArray,MATCH($A107,ABColumn,0),MATCH('[1]Macro Page'!$B$73,ABRow,0))+[1]Other!I103</f>
        <v>#VALUE!</v>
      </c>
      <c r="AP107" s="27" t="n">
        <f aca="false">INDEX([1]Mids!$A$7:$BH$271,MATCH($A107,[1]Mids!$A$7:$A$271,0),MATCH('[1]Macro Page'!$B$27,[1]Mids!$A$7:$XFD$7,0))</f>
        <v>-0.383177843882345</v>
      </c>
      <c r="AQ107" s="28"/>
      <c r="AR107" s="29"/>
      <c r="AS107" s="26" t="e">
        <f aca="false">INDEX(WestBCArray,MATCH($A107,WestBCColumn,0),MATCH('[1]Macro Page'!$A$40,WestBCRow,0))+INDEX(ABArray,MATCH($A107,ABColumn,0),MATCH('[1]Macro Page'!$A$40,ABRow,0))+INDEX(EDArray,MATCH($A107,EDColumn,0),MATCH('[1]Macro Page'!$A$40,EDRow,0))+INDEX(PowerArray,MATCH($A107,POwerColumn,0),MATCH('[1]Macro Page'!$A$40,POwerRow,0))</f>
        <v>#VALUE!</v>
      </c>
      <c r="AT107" s="27" t="n">
        <f aca="false">INDEX([1]Mids!$A$7:$BH$271,MATCH($A107,[1]Mids!$A$7:$A$271,0),MATCH('[1]Macro Page'!$B$24,[1]Mids!$A$7:$XFD$7,0))</f>
        <v>3.536</v>
      </c>
      <c r="AU107" s="28"/>
      <c r="AV107" s="30" t="n">
        <f aca="false">INDEX(ABIndexArray,MATCH($A107,ABIndexColumn,0),MATCH('[1]Macro Page'!$A$90,ABIndexRow,0))+IF(ISERROR(INDEX(WestBCIndexArray,MATCH($A107,WestBCIndexColumn,0),MATCH('[1]Macro Page'!$A$90,WestBCIndexRow,0))),0,INDEX(WestBCIndexArray,MATCH($A107,WestBCIndexColumn,0),MATCH('[1]Macro Page'!$A$90,WestBCIndexRow,0)))+IF(ISERROR(VLOOKUP($A107,'[1]Op Index'!$A$15:$B$26,2,FALSE())),0,VLOOKUP($A107,'[1]Op Index'!$A$15:$B$26,2,FALSE()))+INDEX(EDIdxArray,MATCH($A107,EDIdxColumn,0),MATCH('[1]Macro Page'!$A$90,EDIdxRow,0))</f>
        <v>0</v>
      </c>
      <c r="AW107" s="30" t="n">
        <f aca="false">INDEX(ABIndexArray,MATCH($A107,ABIndexColumn,0),MATCH('[1]Macro Page'!$A$91,ABIndexRow,0))+INDEX(EDIdxArray,MATCH($A107,EDIdxColumn,0),MATCH('[1]Macro Page'!$A$91,EDIdxRow,0))</f>
        <v>-0.01</v>
      </c>
      <c r="AX107" s="30" t="n">
        <f aca="false">IF(ISERROR(INDEX(WestBCIndexArray,MATCH($A107,WestBCIndexColumn,0),MATCH('[1]Macro Page'!$A$72,WestBCIndexRow,0))),0,INDEX(WestBCIndexArray,MATCH($A107,WestBCIndexColumn,0),MATCH('[1]Macro Page'!$A$72,WestBCIndexRow,0)))+INDEX(ABIndexArray,MATCH($A107,ABIndexColumn,0),MATCH('[1]Macro Page'!$A$34,ABIndexRow,0))</f>
        <v>0</v>
      </c>
      <c r="AY107" s="30" t="n">
        <f aca="false">IF(ISERROR(INDEX(WestBCIndexArray,MATCH($A107,WestBCIndexColumn,0),MATCH('[1]Macro Page'!$A$81,WestBCIndexRow,0))),0,INDEX(WestBCIndexArray,MATCH($A107,WestBCIndexColumn,0),MATCH('[1]Macro Page'!$A$81,WestBCIndexRow,0)))</f>
        <v>0</v>
      </c>
      <c r="BA107" s="31"/>
      <c r="BB107" s="32" t="n">
        <v>40299</v>
      </c>
      <c r="BC107" s="30" t="n">
        <f aca="false">INDEX(ABArray,MATCH($A107,ABColumn,0),MATCH('[1]Macro Page'!$A$48,ABRow,0))</f>
        <v>0</v>
      </c>
      <c r="BD107" s="30" t="n">
        <f aca="false">INDEX(ABArray,MATCH($A107,ABColumn,0),MATCH('[1]Macro Page'!$A$49,ABRow,0))</f>
        <v>0</v>
      </c>
      <c r="BE107" s="30" t="n">
        <f aca="false">INDEX(ABArray,MATCH($A107,ABColumn,0),MATCH('[1]Macro Page'!$A$51,ABRow,0))</f>
        <v>0</v>
      </c>
      <c r="BF107" s="30" t="n">
        <f aca="false">SUM(BC107:BE107)</f>
        <v>0</v>
      </c>
      <c r="BG107" s="29"/>
      <c r="BH107" s="30" t="n">
        <f aca="false">INDEX(ABArray,MATCH($A107,ABColumn,0),MATCH('[1]Macro Page'!$A$47,ABRow,0))</f>
        <v>0</v>
      </c>
      <c r="BI107" s="30" t="e">
        <f aca="false">INDEX(ABArray,MATCH($A107,ABColumn,0),MATCH('[1]Macro Page'!$A$56,ABRow,0))</f>
        <v>#N/A</v>
      </c>
      <c r="BJ107" s="30" t="n">
        <f aca="false">INDEX(ABArray,MATCH($A107,ABColumn,0),MATCH('[1]Macro Page'!$A$58,ABRow,0))</f>
        <v>0</v>
      </c>
      <c r="BK107" s="30" t="n">
        <f aca="false">INDEX(ABArray,MATCH($A107,ABColumn,0),MATCH('[1]Macro Page'!$A$59,ABRow,0))</f>
        <v>0</v>
      </c>
      <c r="BL107" s="30" t="n">
        <f aca="false">INDEX(ABArray,MATCH($A107,ABColumn,0),MATCH('[1]Macro Page'!$A$55,ABRow,0))</f>
        <v>0</v>
      </c>
      <c r="BM107" s="30" t="n">
        <f aca="false">INDEX(ABArray,MATCH($A107,ABColumn,0),MATCH('[1]Macro Page'!$A$53,ABRow,0))</f>
        <v>-57.28</v>
      </c>
    </row>
    <row r="108" customFormat="false" ht="12.75" hidden="false" customHeight="false" outlineLevel="0" collapsed="false">
      <c r="A108" s="48" t="n">
        <v>40330</v>
      </c>
      <c r="B108" s="26" t="e">
        <f aca="false">INDEX(WestBCArray,MATCH($A108,WestBCColumn,0),MATCH('[1]Macro Page'!$A$34,WestBCRow,0))+INDEX(ABArray,MATCH($A108,ABColumn,0),MATCH('[1]Macro Page'!$A$34,ABRow,0))+[1]Other!B104</f>
        <v>#VALUE!</v>
      </c>
      <c r="C108" s="27" t="n">
        <f aca="false">INDEX([1]Mids!$A$7:$BH$271,MATCH($A108,[1]Mids!$A$7:$A$271,0),MATCH('[1]Macro Page'!$B$37,[1]Mids!$A$7:$XFD$7,0))</f>
        <v>-0.25</v>
      </c>
      <c r="D108" s="28"/>
      <c r="E108" s="26" t="e">
        <f aca="false">INDEX(WestBCArray,MATCH($A108,WestBCColumn,0),MATCH('[1]Macro Page'!$A$88,WestBCRow,0))+INDEX(ABArray,MATCH($A108,ABColumn,0),MATCH('[1]Macro Page'!$A$88,ABRow,0))+[1]Other!C104</f>
        <v>#VALUE!</v>
      </c>
      <c r="F108" s="27" t="n">
        <f aca="false">INDEX([1]Mids!$A$7:$BH$271,MATCH($A108,[1]Mids!$A$7:$A$271,0),MATCH('[1]Macro Page'!$B$36,[1]Mids!$A$7:$XFD$7,0))</f>
        <v>0.06</v>
      </c>
      <c r="G108" s="28"/>
      <c r="H108" s="26" t="e">
        <f aca="false">INDEX(ABArray,MATCH($A108,ABColumn,0),MATCH('[1]Macro Page'!$A$42,ABRow,0))+INDEX(WestBCArray,MATCH($A108,WestBCColumn,0),MATCH('[1]Macro Page'!$A$42,WestBCRow,0))+[1]Other!D104</f>
        <v>#VALUE!</v>
      </c>
      <c r="I108" s="27" t="n">
        <f aca="false">INDEX([1]Mids!$A$7:$BH$271,MATCH($A108,[1]Mids!$A$7:$A$271,0),MATCH('[1]Macro Page'!$B$39,[1]Mids!$A$7:$XFD$7,0))</f>
        <v>0.14</v>
      </c>
      <c r="J108" s="28"/>
      <c r="K108" s="26" t="n">
        <f aca="false">IF(ISERROR(INDEX(WestBCArray,MATCH($A108,WestBCColumn,0),MATCH('[1]Macro Page'!$A$35,WestBCRow,0))),0,INDEX(WestBCArray,MATCH($A108,WestBCColumn,0),MATCH('[1]Macro Page'!$A$35,WestBCRow,0)))+IF(ISERROR(INDEX(ABArray,MATCH($A108,ABColumn,0),MATCH('[1]Macro Page'!$A$35,ABRow,0))),0,INDEX(ABArray,MATCH($A108,ABColumn,0),MATCH('[1]Macro Page'!$A$35,ABRow,0)))+[1]Other!E104</f>
        <v>0</v>
      </c>
      <c r="L108" s="27" t="n">
        <f aca="false">INDEX([1]Mids!$A$7:$BH$271,MATCH($A108,[1]Mids!$A$7:$A$271,0),MATCH('[1]Macro Page'!$B$35,[1]Mids!$A$7:$XFD$7,0))</f>
        <v>-0.33</v>
      </c>
      <c r="M108" s="28"/>
      <c r="N108" s="26" t="e">
        <f aca="false">INDEX(WestBCArray,MATCH($A108,WestBCColumn,0),MATCH('[1]Macro Page'!$A$24,WestBCRow,0))+INDEX(ABArray,MATCH($A108,ABColumn,0),MATCH('[1]Macro Page'!$A$24,ABRow,0))+INDEX(EDArray,MATCH($A108,EDColumn,0),MATCH('[1]Macro Page'!$A$24,EDRow,0))+[1]Other!F104+INDEX(PowerArray,MATCH($A108,POwerColumn,0),MATCH('[1]Macro Page'!$A$24,POwerRow,0))</f>
        <v>#VALUE!</v>
      </c>
      <c r="O108" s="27" t="n">
        <f aca="false">INDEX([1]Mids!$A$7:$BH$271,MATCH($A108,[1]Mids!$A$7:$A$271,0),MATCH('[1]Macro Page'!$B$25,[1]Mids!$A$7:$XFD$7,0))</f>
        <v>-0.45</v>
      </c>
      <c r="P108" s="28"/>
      <c r="Q108" s="26" t="n">
        <f aca="false">INDEX(ABArray,MATCH($A108,ABColumn,0),MATCH('[1]Macro Page'!$B$110,ABRow,0))+INDEX(EDArray,MATCH($A108,EDColumn,0),MATCH('[1]Macro Page'!$B$110,EDRow,0))</f>
        <v>0</v>
      </c>
      <c r="R108" s="26" t="n">
        <f aca="false">INDEX(ABArray,MATCH($A108,ABColumn,0),MATCH('[1]Macro Page'!$B$111,ABRow,0))+INDEX(EDArray,MATCH($A108,EDColumn,0),MATCH('[1]Macro Page'!$B$111,EDRow,0))</f>
        <v>0</v>
      </c>
      <c r="S108" s="26" t="n">
        <f aca="false">INDEX(ABArray,MATCH($A108,ABColumn,0),MATCH('[1]Macro Page'!$B$112,ABRow,0))</f>
        <v>0</v>
      </c>
      <c r="T108" s="26" t="n">
        <f aca="false">INDEX(ABArray,MATCH($A108,ABColumn,0),MATCH('[1]Macro Page'!$B$113,ABRow,0))</f>
        <v>0</v>
      </c>
      <c r="U108" s="26" t="n">
        <f aca="false">INDEX(ABArray,MATCH($A108,ABColumn,0),MATCH('[1]Macro Page'!$B$114,ABRow,0))+INDEX(EDArray,MATCH($A108,EDColumn,0),MATCH('[1]Macro Page'!$B$114,EDRow,0))</f>
        <v>0</v>
      </c>
      <c r="V108" s="26" t="n">
        <f aca="false">INDEX(ABArray,MATCH($A108,ABColumn,0),MATCH('[1]Macro Page'!$B$115,ABRow,0))</f>
        <v>0</v>
      </c>
      <c r="W108" s="26" t="n">
        <f aca="false">INDEX(ABArray,MATCH($A108,ABColumn,0),MATCH('[1]Macro Page'!$B$116,ABRow,0))</f>
        <v>0</v>
      </c>
      <c r="X108" s="26" t="n">
        <f aca="false">INDEX(ABArray,MATCH($A108,ABColumn,0),MATCH('[1]Macro Page'!$B$117,ABRow,0))</f>
        <v>0</v>
      </c>
      <c r="Y108" s="26" t="n">
        <f aca="false">INDEX(ABArray,MATCH($A108,ABColumn,0),MATCH('[1]Macro Page'!$B$109,ABRow,0))</f>
        <v>0</v>
      </c>
      <c r="Z108" s="26" t="n">
        <f aca="false">INDEX(ABArray,MATCH($A108,ABColumn,0),MATCH('[1]Macro Page'!$A$89,ABRow,0))+INDEX(EDArray,MATCH($A108,EDColumn,0),MATCH('[1]Macro Page'!$A$24,EDRow,0))+INDEX(ABArray,MATCH($A108,ABColumn,0),MATCH('[1]Macro Page'!$B$109,ABRow,0))</f>
        <v>-0.01</v>
      </c>
      <c r="AA108" s="27" t="n">
        <f aca="false">INDEX([1]Mids!$A$7:$BH$271,MATCH($A108,[1]Mids!$A$7:$A$271,0),MATCH('[1]Macro Page'!$B$32,[1]Mids!$A$7:$XFD$7,0))</f>
        <v>0.07</v>
      </c>
      <c r="AB108" s="28"/>
      <c r="AC108" s="26" t="n">
        <f aca="false">INDEX(ABArray,MATCH($A108,ABColumn,0),MATCH('[1]Macro Page'!$A$74,ABRow,0))</f>
        <v>0</v>
      </c>
      <c r="AD108" s="27" t="n">
        <f aca="false">INDEX([1]Mids!$A$7:$BH$271,MATCH($A108,[1]Mids!$A$7:$A$271,0),MATCH('[1]Macro Page'!$B$42,[1]Mids!$A$7:$XFD$7,0))</f>
        <v>-0.1025</v>
      </c>
      <c r="AE108" s="28"/>
      <c r="AF108" s="26" t="n">
        <f aca="false">[1]Other!H104</f>
        <v>0</v>
      </c>
      <c r="AG108" s="27" t="n">
        <f aca="false">INDEX([1]Mids!$A$7:$BH$271,MATCH($A108,[1]Mids!$A$7:$A$271,0),MATCH('[1]Macro Page'!$B$28,[1]Mids!$A$7:$XFD$7,0))</f>
        <v>0.17</v>
      </c>
      <c r="AH108" s="28"/>
      <c r="AI108" s="26" t="n">
        <f aca="false">[1]Other!G104</f>
        <v>0</v>
      </c>
      <c r="AJ108" s="27" t="n">
        <f aca="false">INDEX([1]Mids!$A$7:$BH$271,MATCH($A108,[1]Mids!$A$7:$A$271,0),MATCH('[1]Macro Page'!$B$63,[1]Mids!$A$7:$XFD$7,0))</f>
        <v>0.3225</v>
      </c>
      <c r="AK108" s="28"/>
      <c r="AL108" s="26" t="n">
        <f aca="false">[1]Other!K104</f>
        <v>0</v>
      </c>
      <c r="AM108" s="27"/>
      <c r="AN108" s="28"/>
      <c r="AO108" s="26" t="e">
        <f aca="false">INDEX(WestBCArray,MATCH($A108,WestBCColumn,0),MATCH('[1]Macro Page'!$B$73,WestBCRow,0))+INDEX(ABArray,MATCH($A108,ABColumn,0),MATCH('[1]Macro Page'!$B$73,ABRow,0))+[1]Other!I104</f>
        <v>#VALUE!</v>
      </c>
      <c r="AP108" s="27" t="n">
        <f aca="false">INDEX([1]Mids!$A$7:$BH$271,MATCH($A108,[1]Mids!$A$7:$A$271,0),MATCH('[1]Macro Page'!$B$27,[1]Mids!$A$7:$XFD$7,0))</f>
        <v>-0.383204786493325</v>
      </c>
      <c r="AQ108" s="28"/>
      <c r="AR108" s="29"/>
      <c r="AS108" s="26" t="e">
        <f aca="false">INDEX(WestBCArray,MATCH($A108,WestBCColumn,0),MATCH('[1]Macro Page'!$A$40,WestBCRow,0))+INDEX(ABArray,MATCH($A108,ABColumn,0),MATCH('[1]Macro Page'!$A$40,ABRow,0))+INDEX(EDArray,MATCH($A108,EDColumn,0),MATCH('[1]Macro Page'!$A$40,EDRow,0))+INDEX(PowerArray,MATCH($A108,POwerColumn,0),MATCH('[1]Macro Page'!$A$40,POwerRow,0))</f>
        <v>#VALUE!</v>
      </c>
      <c r="AT108" s="27" t="n">
        <f aca="false">INDEX([1]Mids!$A$7:$BH$271,MATCH($A108,[1]Mids!$A$7:$A$271,0),MATCH('[1]Macro Page'!$B$24,[1]Mids!$A$7:$XFD$7,0))</f>
        <v>3.586</v>
      </c>
      <c r="AU108" s="28"/>
      <c r="AV108" s="30" t="n">
        <f aca="false">INDEX(ABIndexArray,MATCH($A108,ABIndexColumn,0),MATCH('[1]Macro Page'!$A$90,ABIndexRow,0))+IF(ISERROR(INDEX(WestBCIndexArray,MATCH($A108,WestBCIndexColumn,0),MATCH('[1]Macro Page'!$A$90,WestBCIndexRow,0))),0,INDEX(WestBCIndexArray,MATCH($A108,WestBCIndexColumn,0),MATCH('[1]Macro Page'!$A$90,WestBCIndexRow,0)))+IF(ISERROR(VLOOKUP($A108,'[1]Op Index'!$A$15:$B$26,2,FALSE())),0,VLOOKUP($A108,'[1]Op Index'!$A$15:$B$26,2,FALSE()))+INDEX(EDIdxArray,MATCH($A108,EDIdxColumn,0),MATCH('[1]Macro Page'!$A$90,EDIdxRow,0))</f>
        <v>0</v>
      </c>
      <c r="AW108" s="30" t="n">
        <f aca="false">INDEX(ABIndexArray,MATCH($A108,ABIndexColumn,0),MATCH('[1]Macro Page'!$A$91,ABIndexRow,0))+INDEX(EDIdxArray,MATCH($A108,EDIdxColumn,0),MATCH('[1]Macro Page'!$A$91,EDIdxRow,0))</f>
        <v>-0.01</v>
      </c>
      <c r="AX108" s="30" t="n">
        <f aca="false">IF(ISERROR(INDEX(WestBCIndexArray,MATCH($A108,WestBCIndexColumn,0),MATCH('[1]Macro Page'!$A$72,WestBCIndexRow,0))),0,INDEX(WestBCIndexArray,MATCH($A108,WestBCIndexColumn,0),MATCH('[1]Macro Page'!$A$72,WestBCIndexRow,0)))+INDEX(ABIndexArray,MATCH($A108,ABIndexColumn,0),MATCH('[1]Macro Page'!$A$34,ABIndexRow,0))</f>
        <v>0</v>
      </c>
      <c r="AY108" s="30" t="n">
        <f aca="false">IF(ISERROR(INDEX(WestBCIndexArray,MATCH($A108,WestBCIndexColumn,0),MATCH('[1]Macro Page'!$A$81,WestBCIndexRow,0))),0,INDEX(WestBCIndexArray,MATCH($A108,WestBCIndexColumn,0),MATCH('[1]Macro Page'!$A$81,WestBCIndexRow,0)))</f>
        <v>0</v>
      </c>
      <c r="BA108" s="31"/>
      <c r="BB108" s="32" t="n">
        <v>40330</v>
      </c>
      <c r="BC108" s="30" t="n">
        <f aca="false">INDEX(ABArray,MATCH($A108,ABColumn,0),MATCH('[1]Macro Page'!$A$48,ABRow,0))</f>
        <v>0</v>
      </c>
      <c r="BD108" s="30" t="n">
        <f aca="false">INDEX(ABArray,MATCH($A108,ABColumn,0),MATCH('[1]Macro Page'!$A$49,ABRow,0))</f>
        <v>0</v>
      </c>
      <c r="BE108" s="30" t="n">
        <f aca="false">INDEX(ABArray,MATCH($A108,ABColumn,0),MATCH('[1]Macro Page'!$A$51,ABRow,0))</f>
        <v>0</v>
      </c>
      <c r="BF108" s="30" t="n">
        <f aca="false">SUM(BC108:BE108)</f>
        <v>0</v>
      </c>
      <c r="BG108" s="29"/>
      <c r="BH108" s="30" t="n">
        <f aca="false">INDEX(ABArray,MATCH($A108,ABColumn,0),MATCH('[1]Macro Page'!$A$47,ABRow,0))</f>
        <v>0</v>
      </c>
      <c r="BI108" s="30" t="e">
        <f aca="false">INDEX(ABArray,MATCH($A108,ABColumn,0),MATCH('[1]Macro Page'!$A$56,ABRow,0))</f>
        <v>#N/A</v>
      </c>
      <c r="BJ108" s="30" t="n">
        <f aca="false">INDEX(ABArray,MATCH($A108,ABColumn,0),MATCH('[1]Macro Page'!$A$58,ABRow,0))</f>
        <v>0</v>
      </c>
      <c r="BK108" s="30" t="n">
        <f aca="false">INDEX(ABArray,MATCH($A108,ABColumn,0),MATCH('[1]Macro Page'!$A$59,ABRow,0))</f>
        <v>0</v>
      </c>
      <c r="BL108" s="30" t="n">
        <f aca="false">INDEX(ABArray,MATCH($A108,ABColumn,0),MATCH('[1]Macro Page'!$A$55,ABRow,0))</f>
        <v>0</v>
      </c>
      <c r="BM108" s="30" t="n">
        <f aca="false">INDEX(ABArray,MATCH($A108,ABColumn,0),MATCH('[1]Macro Page'!$A$53,ABRow,0))</f>
        <v>-55.1</v>
      </c>
    </row>
    <row r="109" customFormat="false" ht="12.75" hidden="false" customHeight="false" outlineLevel="0" collapsed="false">
      <c r="A109" s="48" t="n">
        <v>40360</v>
      </c>
      <c r="B109" s="26" t="e">
        <f aca="false">INDEX(WestBCArray,MATCH($A109,WestBCColumn,0),MATCH('[1]Macro Page'!$A$34,WestBCRow,0))+INDEX(ABArray,MATCH($A109,ABColumn,0),MATCH('[1]Macro Page'!$A$34,ABRow,0))+[1]Other!B105</f>
        <v>#VALUE!</v>
      </c>
      <c r="C109" s="27" t="n">
        <f aca="false">INDEX([1]Mids!$A$7:$BH$271,MATCH($A109,[1]Mids!$A$7:$A$271,0),MATCH('[1]Macro Page'!$B$37,[1]Mids!$A$7:$XFD$7,0))</f>
        <v>-0.25</v>
      </c>
      <c r="D109" s="42" t="n">
        <f aca="false">AVERAGE(C106:C112)</f>
        <v>-0.25</v>
      </c>
      <c r="E109" s="26" t="e">
        <f aca="false">INDEX(WestBCArray,MATCH($A109,WestBCColumn,0),MATCH('[1]Macro Page'!$A$88,WestBCRow,0))+INDEX(ABArray,MATCH($A109,ABColumn,0),MATCH('[1]Macro Page'!$A$88,ABRow,0))+[1]Other!C105</f>
        <v>#VALUE!</v>
      </c>
      <c r="F109" s="27" t="n">
        <f aca="false">INDEX([1]Mids!$A$7:$BH$271,MATCH($A109,[1]Mids!$A$7:$A$271,0),MATCH('[1]Macro Page'!$B$36,[1]Mids!$A$7:$XFD$7,0))</f>
        <v>0.06</v>
      </c>
      <c r="G109" s="42" t="n">
        <f aca="false">AVERAGE(F106:F112)</f>
        <v>0.06</v>
      </c>
      <c r="H109" s="26" t="e">
        <f aca="false">INDEX(ABArray,MATCH($A109,ABColumn,0),MATCH('[1]Macro Page'!$A$42,ABRow,0))+INDEX(WestBCArray,MATCH($A109,WestBCColumn,0),MATCH('[1]Macro Page'!$A$42,WestBCRow,0))+[1]Other!D105</f>
        <v>#VALUE!</v>
      </c>
      <c r="I109" s="27" t="n">
        <f aca="false">INDEX([1]Mids!$A$7:$BH$271,MATCH($A109,[1]Mids!$A$7:$A$271,0),MATCH('[1]Macro Page'!$B$39,[1]Mids!$A$7:$XFD$7,0))</f>
        <v>0.14</v>
      </c>
      <c r="J109" s="42" t="n">
        <f aca="false">AVERAGE(I106:I112)</f>
        <v>0.14</v>
      </c>
      <c r="K109" s="26" t="n">
        <f aca="false">IF(ISERROR(INDEX(WestBCArray,MATCH($A109,WestBCColumn,0),MATCH('[1]Macro Page'!$A$35,WestBCRow,0))),0,INDEX(WestBCArray,MATCH($A109,WestBCColumn,0),MATCH('[1]Macro Page'!$A$35,WestBCRow,0)))+IF(ISERROR(INDEX(ABArray,MATCH($A109,ABColumn,0),MATCH('[1]Macro Page'!$A$35,ABRow,0))),0,INDEX(ABArray,MATCH($A109,ABColumn,0),MATCH('[1]Macro Page'!$A$35,ABRow,0)))+[1]Other!E105</f>
        <v>0</v>
      </c>
      <c r="L109" s="27" t="n">
        <f aca="false">INDEX([1]Mids!$A$7:$BH$271,MATCH($A109,[1]Mids!$A$7:$A$271,0),MATCH('[1]Macro Page'!$B$35,[1]Mids!$A$7:$XFD$7,0))</f>
        <v>-0.33</v>
      </c>
      <c r="M109" s="42" t="n">
        <f aca="false">AVERAGE(L106:L112)</f>
        <v>-0.33</v>
      </c>
      <c r="N109" s="26" t="e">
        <f aca="false">INDEX(WestBCArray,MATCH($A109,WestBCColumn,0),MATCH('[1]Macro Page'!$A$24,WestBCRow,0))+INDEX(ABArray,MATCH($A109,ABColumn,0),MATCH('[1]Macro Page'!$A$24,ABRow,0))+INDEX(EDArray,MATCH($A109,EDColumn,0),MATCH('[1]Macro Page'!$A$24,EDRow,0))+[1]Other!F105+INDEX(PowerArray,MATCH($A109,POwerColumn,0),MATCH('[1]Macro Page'!$A$24,POwerRow,0))</f>
        <v>#VALUE!</v>
      </c>
      <c r="O109" s="27" t="n">
        <f aca="false">INDEX([1]Mids!$A$7:$BH$271,MATCH($A109,[1]Mids!$A$7:$A$271,0),MATCH('[1]Macro Page'!$B$25,[1]Mids!$A$7:$XFD$7,0))</f>
        <v>-0.45</v>
      </c>
      <c r="P109" s="42" t="n">
        <f aca="false">AVERAGE(O106:O112)</f>
        <v>-0.45</v>
      </c>
      <c r="Q109" s="26" t="n">
        <f aca="false">INDEX(ABArray,MATCH($A109,ABColumn,0),MATCH('[1]Macro Page'!$B$110,ABRow,0))+INDEX(EDArray,MATCH($A109,EDColumn,0),MATCH('[1]Macro Page'!$B$110,EDRow,0))</f>
        <v>0</v>
      </c>
      <c r="R109" s="26" t="n">
        <f aca="false">INDEX(ABArray,MATCH($A109,ABColumn,0),MATCH('[1]Macro Page'!$B$111,ABRow,0))+INDEX(EDArray,MATCH($A109,EDColumn,0),MATCH('[1]Macro Page'!$B$111,EDRow,0))</f>
        <v>0</v>
      </c>
      <c r="S109" s="26" t="n">
        <f aca="false">INDEX(ABArray,MATCH($A109,ABColumn,0),MATCH('[1]Macro Page'!$B$112,ABRow,0))</f>
        <v>0</v>
      </c>
      <c r="T109" s="26" t="n">
        <f aca="false">INDEX(ABArray,MATCH($A109,ABColumn,0),MATCH('[1]Macro Page'!$B$113,ABRow,0))</f>
        <v>0</v>
      </c>
      <c r="U109" s="26" t="n">
        <f aca="false">INDEX(ABArray,MATCH($A109,ABColumn,0),MATCH('[1]Macro Page'!$B$114,ABRow,0))+INDEX(EDArray,MATCH($A109,EDColumn,0),MATCH('[1]Macro Page'!$B$114,EDRow,0))</f>
        <v>0</v>
      </c>
      <c r="V109" s="26" t="n">
        <f aca="false">INDEX(ABArray,MATCH($A109,ABColumn,0),MATCH('[1]Macro Page'!$B$115,ABRow,0))</f>
        <v>0</v>
      </c>
      <c r="W109" s="26" t="n">
        <f aca="false">INDEX(ABArray,MATCH($A109,ABColumn,0),MATCH('[1]Macro Page'!$B$116,ABRow,0))</f>
        <v>0</v>
      </c>
      <c r="X109" s="26" t="n">
        <f aca="false">INDEX(ABArray,MATCH($A109,ABColumn,0),MATCH('[1]Macro Page'!$B$117,ABRow,0))</f>
        <v>0</v>
      </c>
      <c r="Y109" s="26" t="n">
        <f aca="false">INDEX(ABArray,MATCH($A109,ABColumn,0),MATCH('[1]Macro Page'!$B$109,ABRow,0))</f>
        <v>0</v>
      </c>
      <c r="Z109" s="26" t="n">
        <f aca="false">INDEX(ABArray,MATCH($A109,ABColumn,0),MATCH('[1]Macro Page'!$A$89,ABRow,0))+INDEX(EDArray,MATCH($A109,EDColumn,0),MATCH('[1]Macro Page'!$A$24,EDRow,0))+INDEX(ABArray,MATCH($A109,ABColumn,0),MATCH('[1]Macro Page'!$B$109,ABRow,0))</f>
        <v>-0.01</v>
      </c>
      <c r="AA109" s="27" t="n">
        <f aca="false">INDEX([1]Mids!$A$7:$BH$271,MATCH($A109,[1]Mids!$A$7:$A$271,0),MATCH('[1]Macro Page'!$B$32,[1]Mids!$A$7:$XFD$7,0))</f>
        <v>0.07</v>
      </c>
      <c r="AB109" s="42" t="n">
        <f aca="false">AVERAGE(AA106:AA112)</f>
        <v>0.07</v>
      </c>
      <c r="AC109" s="26" t="n">
        <f aca="false">INDEX(ABArray,MATCH($A109,ABColumn,0),MATCH('[1]Macro Page'!$A$74,ABRow,0))</f>
        <v>0</v>
      </c>
      <c r="AD109" s="27" t="n">
        <f aca="false">INDEX([1]Mids!$A$7:$BH$271,MATCH($A109,[1]Mids!$A$7:$A$271,0),MATCH('[1]Macro Page'!$B$42,[1]Mids!$A$7:$XFD$7,0))</f>
        <v>-0.1025</v>
      </c>
      <c r="AE109" s="42" t="n">
        <f aca="false">AVERAGE(AD106:AD112)</f>
        <v>-0.1025</v>
      </c>
      <c r="AF109" s="26" t="n">
        <f aca="false">[1]Other!H105</f>
        <v>0</v>
      </c>
      <c r="AG109" s="27" t="n">
        <f aca="false">INDEX([1]Mids!$A$7:$BH$271,MATCH($A109,[1]Mids!$A$7:$A$271,0),MATCH('[1]Macro Page'!$B$28,[1]Mids!$A$7:$XFD$7,0))</f>
        <v>0.17</v>
      </c>
      <c r="AH109" s="42" t="n">
        <f aca="false">AVERAGE(AG106:AG112)</f>
        <v>0.17</v>
      </c>
      <c r="AI109" s="26" t="n">
        <f aca="false">[1]Other!G105</f>
        <v>0</v>
      </c>
      <c r="AJ109" s="27" t="n">
        <f aca="false">INDEX([1]Mids!$A$7:$BH$271,MATCH($A109,[1]Mids!$A$7:$A$271,0),MATCH('[1]Macro Page'!$B$63,[1]Mids!$A$7:$XFD$7,0))</f>
        <v>0.3225</v>
      </c>
      <c r="AK109" s="42" t="n">
        <f aca="false">AVERAGE(AJ106:AJ112)</f>
        <v>0.3225</v>
      </c>
      <c r="AL109" s="26" t="n">
        <f aca="false">[1]Other!K105</f>
        <v>0</v>
      </c>
      <c r="AM109" s="27"/>
      <c r="AN109" s="42" t="e">
        <f aca="false">AVERAGE(AM106:AM112)</f>
        <v>#DIV/0!</v>
      </c>
      <c r="AO109" s="26" t="e">
        <f aca="false">INDEX(WestBCArray,MATCH($A109,WestBCColumn,0),MATCH('[1]Macro Page'!$B$73,WestBCRow,0))+INDEX(ABArray,MATCH($A109,ABColumn,0),MATCH('[1]Macro Page'!$B$73,ABRow,0))+[1]Other!I105</f>
        <v>#VALUE!</v>
      </c>
      <c r="AP109" s="27" t="n">
        <f aca="false">INDEX([1]Mids!$A$7:$BH$271,MATCH($A109,[1]Mids!$A$7:$A$271,0),MATCH('[1]Macro Page'!$B$27,[1]Mids!$A$7:$XFD$7,0))</f>
        <v>-0.383231495233516</v>
      </c>
      <c r="AQ109" s="42" t="n">
        <f aca="false">AVERAGE(AP106:AP112)</f>
        <v>-0.383233177148846</v>
      </c>
      <c r="AR109" s="29"/>
      <c r="AS109" s="26" t="e">
        <f aca="false">INDEX(WestBCArray,MATCH($A109,WestBCColumn,0),MATCH('[1]Macro Page'!$A$40,WestBCRow,0))+INDEX(ABArray,MATCH($A109,ABColumn,0),MATCH('[1]Macro Page'!$A$40,ABRow,0))+INDEX(EDArray,MATCH($A109,EDColumn,0),MATCH('[1]Macro Page'!$A$40,EDRow,0))+INDEX(PowerArray,MATCH($A109,POwerColumn,0),MATCH('[1]Macro Page'!$A$40,POwerRow,0))</f>
        <v>#VALUE!</v>
      </c>
      <c r="AT109" s="27" t="n">
        <f aca="false">INDEX([1]Mids!$A$7:$BH$271,MATCH($A109,[1]Mids!$A$7:$A$271,0),MATCH('[1]Macro Page'!$B$24,[1]Mids!$A$7:$XFD$7,0))</f>
        <v>3.635</v>
      </c>
      <c r="AU109" s="42" t="n">
        <f aca="false">AVERAGE(AT106:AT112)</f>
        <v>3.61385714285714</v>
      </c>
      <c r="AV109" s="30" t="n">
        <f aca="false">INDEX(ABIndexArray,MATCH($A109,ABIndexColumn,0),MATCH('[1]Macro Page'!$A$90,ABIndexRow,0))+IF(ISERROR(INDEX(WestBCIndexArray,MATCH($A109,WestBCIndexColumn,0),MATCH('[1]Macro Page'!$A$90,WestBCIndexRow,0))),0,INDEX(WestBCIndexArray,MATCH($A109,WestBCIndexColumn,0),MATCH('[1]Macro Page'!$A$90,WestBCIndexRow,0)))+IF(ISERROR(VLOOKUP($A109,'[1]Op Index'!$A$15:$B$26,2,FALSE())),0,VLOOKUP($A109,'[1]Op Index'!$A$15:$B$26,2,FALSE()))+INDEX(EDIdxArray,MATCH($A109,EDIdxColumn,0),MATCH('[1]Macro Page'!$A$90,EDIdxRow,0))</f>
        <v>0</v>
      </c>
      <c r="AW109" s="30" t="n">
        <f aca="false">INDEX(ABIndexArray,MATCH($A109,ABIndexColumn,0),MATCH('[1]Macro Page'!$A$91,ABIndexRow,0))+INDEX(EDIdxArray,MATCH($A109,EDIdxColumn,0),MATCH('[1]Macro Page'!$A$91,EDIdxRow,0))</f>
        <v>-0.01</v>
      </c>
      <c r="AX109" s="30" t="n">
        <f aca="false">IF(ISERROR(INDEX(WestBCIndexArray,MATCH($A109,WestBCIndexColumn,0),MATCH('[1]Macro Page'!$A$72,WestBCIndexRow,0))),0,INDEX(WestBCIndexArray,MATCH($A109,WestBCIndexColumn,0),MATCH('[1]Macro Page'!$A$72,WestBCIndexRow,0)))+INDEX(ABIndexArray,MATCH($A109,ABIndexColumn,0),MATCH('[1]Macro Page'!$A$34,ABIndexRow,0))</f>
        <v>19.79</v>
      </c>
      <c r="AY109" s="30" t="n">
        <f aca="false">IF(ISERROR(INDEX(WestBCIndexArray,MATCH($A109,WestBCIndexColumn,0),MATCH('[1]Macro Page'!$A$81,WestBCIndexRow,0))),0,INDEX(WestBCIndexArray,MATCH($A109,WestBCIndexColumn,0),MATCH('[1]Macro Page'!$A$81,WestBCIndexRow,0)))</f>
        <v>0</v>
      </c>
      <c r="BA109" s="31"/>
      <c r="BB109" s="32" t="n">
        <v>40360</v>
      </c>
      <c r="BC109" s="30" t="n">
        <f aca="false">INDEX(ABArray,MATCH($A109,ABColumn,0),MATCH('[1]Macro Page'!$A$48,ABRow,0))</f>
        <v>0</v>
      </c>
      <c r="BD109" s="30" t="n">
        <f aca="false">INDEX(ABArray,MATCH($A109,ABColumn,0),MATCH('[1]Macro Page'!$A$49,ABRow,0))</f>
        <v>0</v>
      </c>
      <c r="BE109" s="30" t="n">
        <f aca="false">INDEX(ABArray,MATCH($A109,ABColumn,0),MATCH('[1]Macro Page'!$A$51,ABRow,0))</f>
        <v>0</v>
      </c>
      <c r="BF109" s="30" t="n">
        <f aca="false">SUM(BC109:BE109)</f>
        <v>0</v>
      </c>
      <c r="BG109" s="29"/>
      <c r="BH109" s="30" t="n">
        <f aca="false">INDEX(ABArray,MATCH($A109,ABColumn,0),MATCH('[1]Macro Page'!$A$47,ABRow,0))</f>
        <v>0</v>
      </c>
      <c r="BI109" s="30" t="e">
        <f aca="false">INDEX(ABArray,MATCH($A109,ABColumn,0),MATCH('[1]Macro Page'!$A$56,ABRow,0))</f>
        <v>#N/A</v>
      </c>
      <c r="BJ109" s="30" t="n">
        <f aca="false">INDEX(ABArray,MATCH($A109,ABColumn,0),MATCH('[1]Macro Page'!$A$58,ABRow,0))</f>
        <v>0</v>
      </c>
      <c r="BK109" s="30" t="n">
        <f aca="false">INDEX(ABArray,MATCH($A109,ABColumn,0),MATCH('[1]Macro Page'!$A$59,ABRow,0))</f>
        <v>0</v>
      </c>
      <c r="BL109" s="30" t="n">
        <f aca="false">INDEX(ABArray,MATCH($A109,ABColumn,0),MATCH('[1]Macro Page'!$A$55,ABRow,0))</f>
        <v>0</v>
      </c>
      <c r="BM109" s="30" t="n">
        <f aca="false">INDEX(ABArray,MATCH($A109,ABColumn,0),MATCH('[1]Macro Page'!$A$53,ABRow,0))</f>
        <v>-56.61</v>
      </c>
    </row>
    <row r="110" customFormat="false" ht="12.75" hidden="false" customHeight="false" outlineLevel="0" collapsed="false">
      <c r="A110" s="48" t="n">
        <v>40391</v>
      </c>
      <c r="B110" s="26" t="e">
        <f aca="false">INDEX(WestBCArray,MATCH($A110,WestBCColumn,0),MATCH('[1]Macro Page'!$A$34,WestBCRow,0))+INDEX(ABArray,MATCH($A110,ABColumn,0),MATCH('[1]Macro Page'!$A$34,ABRow,0))+[1]Other!B106</f>
        <v>#VALUE!</v>
      </c>
      <c r="C110" s="27" t="n">
        <f aca="false">INDEX([1]Mids!$A$7:$BH$271,MATCH($A110,[1]Mids!$A$7:$A$271,0),MATCH('[1]Macro Page'!$B$37,[1]Mids!$A$7:$XFD$7,0))</f>
        <v>-0.25</v>
      </c>
      <c r="D110" s="28"/>
      <c r="E110" s="26" t="e">
        <f aca="false">INDEX(WestBCArray,MATCH($A110,WestBCColumn,0),MATCH('[1]Macro Page'!$A$88,WestBCRow,0))+INDEX(ABArray,MATCH($A110,ABColumn,0),MATCH('[1]Macro Page'!$A$88,ABRow,0))+[1]Other!C106</f>
        <v>#VALUE!</v>
      </c>
      <c r="F110" s="27" t="n">
        <f aca="false">INDEX([1]Mids!$A$7:$BH$271,MATCH($A110,[1]Mids!$A$7:$A$271,0),MATCH('[1]Macro Page'!$B$36,[1]Mids!$A$7:$XFD$7,0))</f>
        <v>0.06</v>
      </c>
      <c r="G110" s="28"/>
      <c r="H110" s="26" t="e">
        <f aca="false">INDEX(ABArray,MATCH($A110,ABColumn,0),MATCH('[1]Macro Page'!$A$42,ABRow,0))+INDEX(WestBCArray,MATCH($A110,WestBCColumn,0),MATCH('[1]Macro Page'!$A$42,WestBCRow,0))+[1]Other!D106</f>
        <v>#VALUE!</v>
      </c>
      <c r="I110" s="27" t="n">
        <f aca="false">INDEX([1]Mids!$A$7:$BH$271,MATCH($A110,[1]Mids!$A$7:$A$271,0),MATCH('[1]Macro Page'!$B$39,[1]Mids!$A$7:$XFD$7,0))</f>
        <v>0.14</v>
      </c>
      <c r="J110" s="28"/>
      <c r="K110" s="26" t="n">
        <f aca="false">IF(ISERROR(INDEX(WestBCArray,MATCH($A110,WestBCColumn,0),MATCH('[1]Macro Page'!$A$35,WestBCRow,0))),0,INDEX(WestBCArray,MATCH($A110,WestBCColumn,0),MATCH('[1]Macro Page'!$A$35,WestBCRow,0)))+IF(ISERROR(INDEX(ABArray,MATCH($A110,ABColumn,0),MATCH('[1]Macro Page'!$A$35,ABRow,0))),0,INDEX(ABArray,MATCH($A110,ABColumn,0),MATCH('[1]Macro Page'!$A$35,ABRow,0)))+[1]Other!E106</f>
        <v>0</v>
      </c>
      <c r="L110" s="27" t="n">
        <f aca="false">INDEX([1]Mids!$A$7:$BH$271,MATCH($A110,[1]Mids!$A$7:$A$271,0),MATCH('[1]Macro Page'!$B$35,[1]Mids!$A$7:$XFD$7,0))</f>
        <v>-0.33</v>
      </c>
      <c r="M110" s="28"/>
      <c r="N110" s="26" t="e">
        <f aca="false">INDEX(WestBCArray,MATCH($A110,WestBCColumn,0),MATCH('[1]Macro Page'!$A$24,WestBCRow,0))+INDEX(ABArray,MATCH($A110,ABColumn,0),MATCH('[1]Macro Page'!$A$24,ABRow,0))+INDEX(EDArray,MATCH($A110,EDColumn,0),MATCH('[1]Macro Page'!$A$24,EDRow,0))+[1]Other!F106+INDEX(PowerArray,MATCH($A110,POwerColumn,0),MATCH('[1]Macro Page'!$A$24,POwerRow,0))</f>
        <v>#VALUE!</v>
      </c>
      <c r="O110" s="27" t="n">
        <f aca="false">INDEX([1]Mids!$A$7:$BH$271,MATCH($A110,[1]Mids!$A$7:$A$271,0),MATCH('[1]Macro Page'!$B$25,[1]Mids!$A$7:$XFD$7,0))</f>
        <v>-0.45</v>
      </c>
      <c r="P110" s="28"/>
      <c r="Q110" s="26" t="n">
        <f aca="false">INDEX(ABArray,MATCH($A110,ABColumn,0),MATCH('[1]Macro Page'!$B$110,ABRow,0))+INDEX(EDArray,MATCH($A110,EDColumn,0),MATCH('[1]Macro Page'!$B$110,EDRow,0))</f>
        <v>0</v>
      </c>
      <c r="R110" s="26" t="n">
        <f aca="false">INDEX(ABArray,MATCH($A110,ABColumn,0),MATCH('[1]Macro Page'!$B$111,ABRow,0))+INDEX(EDArray,MATCH($A110,EDColumn,0),MATCH('[1]Macro Page'!$B$111,EDRow,0))</f>
        <v>0</v>
      </c>
      <c r="S110" s="26" t="n">
        <f aca="false">INDEX(ABArray,MATCH($A110,ABColumn,0),MATCH('[1]Macro Page'!$B$112,ABRow,0))</f>
        <v>0</v>
      </c>
      <c r="T110" s="26" t="n">
        <f aca="false">INDEX(ABArray,MATCH($A110,ABColumn,0),MATCH('[1]Macro Page'!$B$113,ABRow,0))</f>
        <v>0</v>
      </c>
      <c r="U110" s="26" t="n">
        <f aca="false">INDEX(ABArray,MATCH($A110,ABColumn,0),MATCH('[1]Macro Page'!$B$114,ABRow,0))+INDEX(EDArray,MATCH($A110,EDColumn,0),MATCH('[1]Macro Page'!$B$114,EDRow,0))</f>
        <v>0</v>
      </c>
      <c r="V110" s="26" t="n">
        <f aca="false">INDEX(ABArray,MATCH($A110,ABColumn,0),MATCH('[1]Macro Page'!$B$115,ABRow,0))</f>
        <v>0</v>
      </c>
      <c r="W110" s="26" t="n">
        <f aca="false">INDEX(ABArray,MATCH($A110,ABColumn,0),MATCH('[1]Macro Page'!$B$116,ABRow,0))</f>
        <v>0</v>
      </c>
      <c r="X110" s="26" t="n">
        <f aca="false">INDEX(ABArray,MATCH($A110,ABColumn,0),MATCH('[1]Macro Page'!$B$117,ABRow,0))</f>
        <v>0</v>
      </c>
      <c r="Y110" s="26" t="n">
        <f aca="false">INDEX(ABArray,MATCH($A110,ABColumn,0),MATCH('[1]Macro Page'!$B$109,ABRow,0))</f>
        <v>0</v>
      </c>
      <c r="Z110" s="26" t="n">
        <f aca="false">INDEX(ABArray,MATCH($A110,ABColumn,0),MATCH('[1]Macro Page'!$A$89,ABRow,0))+INDEX(EDArray,MATCH($A110,EDColumn,0),MATCH('[1]Macro Page'!$A$24,EDRow,0))+INDEX(ABArray,MATCH($A110,ABColumn,0),MATCH('[1]Macro Page'!$B$109,ABRow,0))</f>
        <v>-0.01</v>
      </c>
      <c r="AA110" s="27" t="n">
        <f aca="false">INDEX([1]Mids!$A$7:$BH$271,MATCH($A110,[1]Mids!$A$7:$A$271,0),MATCH('[1]Macro Page'!$B$32,[1]Mids!$A$7:$XFD$7,0))</f>
        <v>0.07</v>
      </c>
      <c r="AB110" s="28"/>
      <c r="AC110" s="26" t="n">
        <f aca="false">INDEX(ABArray,MATCH($A110,ABColumn,0),MATCH('[1]Macro Page'!$A$74,ABRow,0))</f>
        <v>0</v>
      </c>
      <c r="AD110" s="27" t="n">
        <f aca="false">INDEX([1]Mids!$A$7:$BH$271,MATCH($A110,[1]Mids!$A$7:$A$271,0),MATCH('[1]Macro Page'!$B$42,[1]Mids!$A$7:$XFD$7,0))</f>
        <v>-0.1025</v>
      </c>
      <c r="AE110" s="28"/>
      <c r="AF110" s="26" t="n">
        <f aca="false">[1]Other!H106</f>
        <v>0</v>
      </c>
      <c r="AG110" s="27" t="n">
        <f aca="false">INDEX([1]Mids!$A$7:$BH$271,MATCH($A110,[1]Mids!$A$7:$A$271,0),MATCH('[1]Macro Page'!$B$28,[1]Mids!$A$7:$XFD$7,0))</f>
        <v>0.17</v>
      </c>
      <c r="AH110" s="28"/>
      <c r="AI110" s="26" t="n">
        <f aca="false">[1]Other!G106</f>
        <v>0</v>
      </c>
      <c r="AJ110" s="27" t="n">
        <f aca="false">INDEX([1]Mids!$A$7:$BH$271,MATCH($A110,[1]Mids!$A$7:$A$271,0),MATCH('[1]Macro Page'!$B$63,[1]Mids!$A$7:$XFD$7,0))</f>
        <v>0.3225</v>
      </c>
      <c r="AK110" s="28"/>
      <c r="AL110" s="26" t="n">
        <f aca="false">[1]Other!K106</f>
        <v>0</v>
      </c>
      <c r="AM110" s="27"/>
      <c r="AN110" s="28"/>
      <c r="AO110" s="26" t="e">
        <f aca="false">INDEX(WestBCArray,MATCH($A110,WestBCColumn,0),MATCH('[1]Macro Page'!$B$73,WestBCRow,0))+INDEX(ABArray,MATCH($A110,ABColumn,0),MATCH('[1]Macro Page'!$B$73,ABRow,0))+[1]Other!I106</f>
        <v>#VALUE!</v>
      </c>
      <c r="AP110" s="27" t="n">
        <f aca="false">INDEX([1]Mids!$A$7:$BH$271,MATCH($A110,[1]Mids!$A$7:$A$271,0),MATCH('[1]Macro Page'!$B$27,[1]Mids!$A$7:$XFD$7,0))</f>
        <v>-0.383259749732976</v>
      </c>
      <c r="AQ110" s="28"/>
      <c r="AR110" s="29"/>
      <c r="AS110" s="26" t="e">
        <f aca="false">INDEX(WestBCArray,MATCH($A110,WestBCColumn,0),MATCH('[1]Macro Page'!$A$40,WestBCRow,0))+INDEX(ABArray,MATCH($A110,ABColumn,0),MATCH('[1]Macro Page'!$A$40,ABRow,0))+INDEX(EDArray,MATCH($A110,EDColumn,0),MATCH('[1]Macro Page'!$A$40,EDRow,0))+INDEX(PowerArray,MATCH($A110,POwerColumn,0),MATCH('[1]Macro Page'!$A$40,POwerRow,0))</f>
        <v>#VALUE!</v>
      </c>
      <c r="AT110" s="27" t="n">
        <f aca="false">INDEX([1]Mids!$A$7:$BH$271,MATCH($A110,[1]Mids!$A$7:$A$271,0),MATCH('[1]Macro Page'!$B$24,[1]Mids!$A$7:$XFD$7,0))</f>
        <v>3.69</v>
      </c>
      <c r="AU110" s="28"/>
      <c r="AV110" s="30" t="n">
        <f aca="false">INDEX(ABIndexArray,MATCH($A110,ABIndexColumn,0),MATCH('[1]Macro Page'!$A$90,ABIndexRow,0))+IF(ISERROR(INDEX(WestBCIndexArray,MATCH($A110,WestBCIndexColumn,0),MATCH('[1]Macro Page'!$A$90,WestBCIndexRow,0))),0,INDEX(WestBCIndexArray,MATCH($A110,WestBCIndexColumn,0),MATCH('[1]Macro Page'!$A$90,WestBCIndexRow,0)))+IF(ISERROR(VLOOKUP($A110,'[1]Op Index'!$A$15:$B$26,2,FALSE())),0,VLOOKUP($A110,'[1]Op Index'!$A$15:$B$26,2,FALSE()))+INDEX(EDIdxArray,MATCH($A110,EDIdxColumn,0),MATCH('[1]Macro Page'!$A$90,EDIdxRow,0))</f>
        <v>0</v>
      </c>
      <c r="AW110" s="30" t="n">
        <f aca="false">INDEX(ABIndexArray,MATCH($A110,ABIndexColumn,0),MATCH('[1]Macro Page'!$A$91,ABIndexRow,0))+INDEX(EDIdxArray,MATCH($A110,EDIdxColumn,0),MATCH('[1]Macro Page'!$A$91,EDIdxRow,0))</f>
        <v>-0.01</v>
      </c>
      <c r="AX110" s="30" t="n">
        <f aca="false">IF(ISERROR(INDEX(WestBCIndexArray,MATCH($A110,WestBCIndexColumn,0),MATCH('[1]Macro Page'!$A$72,WestBCIndexRow,0))),0,INDEX(WestBCIndexArray,MATCH($A110,WestBCIndexColumn,0),MATCH('[1]Macro Page'!$A$72,WestBCIndexRow,0)))+INDEX(ABIndexArray,MATCH($A110,ABIndexColumn,0),MATCH('[1]Macro Page'!$A$34,ABIndexRow,0))</f>
        <v>19.68</v>
      </c>
      <c r="AY110" s="30" t="n">
        <f aca="false">IF(ISERROR(INDEX(WestBCIndexArray,MATCH($A110,WestBCIndexColumn,0),MATCH('[1]Macro Page'!$A$81,WestBCIndexRow,0))),0,INDEX(WestBCIndexArray,MATCH($A110,WestBCIndexColumn,0),MATCH('[1]Macro Page'!$A$81,WestBCIndexRow,0)))</f>
        <v>0</v>
      </c>
      <c r="BA110" s="31"/>
      <c r="BB110" s="32" t="n">
        <v>40391</v>
      </c>
      <c r="BC110" s="30" t="n">
        <f aca="false">INDEX(ABArray,MATCH($A110,ABColumn,0),MATCH('[1]Macro Page'!$A$48,ABRow,0))</f>
        <v>0</v>
      </c>
      <c r="BD110" s="30" t="n">
        <f aca="false">INDEX(ABArray,MATCH($A110,ABColumn,0),MATCH('[1]Macro Page'!$A$49,ABRow,0))</f>
        <v>0</v>
      </c>
      <c r="BE110" s="30" t="n">
        <f aca="false">INDEX(ABArray,MATCH($A110,ABColumn,0),MATCH('[1]Macro Page'!$A$51,ABRow,0))</f>
        <v>0</v>
      </c>
      <c r="BF110" s="30" t="n">
        <f aca="false">SUM(BC110:BE110)</f>
        <v>0</v>
      </c>
      <c r="BG110" s="29"/>
      <c r="BH110" s="30" t="n">
        <f aca="false">INDEX(ABArray,MATCH($A110,ABColumn,0),MATCH('[1]Macro Page'!$A$47,ABRow,0))</f>
        <v>0</v>
      </c>
      <c r="BI110" s="30" t="e">
        <f aca="false">INDEX(ABArray,MATCH($A110,ABColumn,0),MATCH('[1]Macro Page'!$A$56,ABRow,0))</f>
        <v>#N/A</v>
      </c>
      <c r="BJ110" s="30" t="n">
        <f aca="false">INDEX(ABArray,MATCH($A110,ABColumn,0),MATCH('[1]Macro Page'!$A$58,ABRow,0))</f>
        <v>0</v>
      </c>
      <c r="BK110" s="30" t="n">
        <f aca="false">INDEX(ABArray,MATCH($A110,ABColumn,0),MATCH('[1]Macro Page'!$A$59,ABRow,0))</f>
        <v>0</v>
      </c>
      <c r="BL110" s="30" t="n">
        <f aca="false">INDEX(ABArray,MATCH($A110,ABColumn,0),MATCH('[1]Macro Page'!$A$55,ABRow,0))</f>
        <v>0</v>
      </c>
      <c r="BM110" s="30" t="n">
        <f aca="false">INDEX(ABArray,MATCH($A110,ABColumn,0),MATCH('[1]Macro Page'!$A$53,ABRow,0))</f>
        <v>-56.28</v>
      </c>
    </row>
    <row r="111" customFormat="false" ht="12.75" hidden="false" customHeight="false" outlineLevel="0" collapsed="false">
      <c r="A111" s="48" t="n">
        <v>40422</v>
      </c>
      <c r="B111" s="26" t="e">
        <f aca="false">INDEX(WestBCArray,MATCH($A111,WestBCColumn,0),MATCH('[1]Macro Page'!$A$34,WestBCRow,0))+INDEX(ABArray,MATCH($A111,ABColumn,0),MATCH('[1]Macro Page'!$A$34,ABRow,0))+[1]Other!B107</f>
        <v>#VALUE!</v>
      </c>
      <c r="C111" s="27" t="n">
        <f aca="false">INDEX([1]Mids!$A$7:$BH$271,MATCH($A111,[1]Mids!$A$7:$A$271,0),MATCH('[1]Macro Page'!$B$37,[1]Mids!$A$7:$XFD$7,0))</f>
        <v>-0.25</v>
      </c>
      <c r="D111" s="28"/>
      <c r="E111" s="26" t="e">
        <f aca="false">INDEX(WestBCArray,MATCH($A111,WestBCColumn,0),MATCH('[1]Macro Page'!$A$88,WestBCRow,0))+INDEX(ABArray,MATCH($A111,ABColumn,0),MATCH('[1]Macro Page'!$A$88,ABRow,0))+[1]Other!C107</f>
        <v>#VALUE!</v>
      </c>
      <c r="F111" s="27" t="n">
        <f aca="false">INDEX([1]Mids!$A$7:$BH$271,MATCH($A111,[1]Mids!$A$7:$A$271,0),MATCH('[1]Macro Page'!$B$36,[1]Mids!$A$7:$XFD$7,0))</f>
        <v>0.06</v>
      </c>
      <c r="G111" s="28"/>
      <c r="H111" s="26" t="e">
        <f aca="false">INDEX(ABArray,MATCH($A111,ABColumn,0),MATCH('[1]Macro Page'!$A$42,ABRow,0))+INDEX(WestBCArray,MATCH($A111,WestBCColumn,0),MATCH('[1]Macro Page'!$A$42,WestBCRow,0))+[1]Other!D107</f>
        <v>#VALUE!</v>
      </c>
      <c r="I111" s="27" t="n">
        <f aca="false">INDEX([1]Mids!$A$7:$BH$271,MATCH($A111,[1]Mids!$A$7:$A$271,0),MATCH('[1]Macro Page'!$B$39,[1]Mids!$A$7:$XFD$7,0))</f>
        <v>0.14</v>
      </c>
      <c r="J111" s="28"/>
      <c r="K111" s="26" t="n">
        <f aca="false">IF(ISERROR(INDEX(WestBCArray,MATCH($A111,WestBCColumn,0),MATCH('[1]Macro Page'!$A$35,WestBCRow,0))),0,INDEX(WestBCArray,MATCH($A111,WestBCColumn,0),MATCH('[1]Macro Page'!$A$35,WestBCRow,0)))+IF(ISERROR(INDEX(ABArray,MATCH($A111,ABColumn,0),MATCH('[1]Macro Page'!$A$35,ABRow,0))),0,INDEX(ABArray,MATCH($A111,ABColumn,0),MATCH('[1]Macro Page'!$A$35,ABRow,0)))+[1]Other!E107</f>
        <v>0</v>
      </c>
      <c r="L111" s="27" t="n">
        <f aca="false">INDEX([1]Mids!$A$7:$BH$271,MATCH($A111,[1]Mids!$A$7:$A$271,0),MATCH('[1]Macro Page'!$B$35,[1]Mids!$A$7:$XFD$7,0))</f>
        <v>-0.33</v>
      </c>
      <c r="M111" s="28"/>
      <c r="N111" s="26" t="e">
        <f aca="false">INDEX(WestBCArray,MATCH($A111,WestBCColumn,0),MATCH('[1]Macro Page'!$A$24,WestBCRow,0))+INDEX(ABArray,MATCH($A111,ABColumn,0),MATCH('[1]Macro Page'!$A$24,ABRow,0))+INDEX(EDArray,MATCH($A111,EDColumn,0),MATCH('[1]Macro Page'!$A$24,EDRow,0))+[1]Other!F107+INDEX(PowerArray,MATCH($A111,POwerColumn,0),MATCH('[1]Macro Page'!$A$24,POwerRow,0))</f>
        <v>#VALUE!</v>
      </c>
      <c r="O111" s="27" t="n">
        <f aca="false">INDEX([1]Mids!$A$7:$BH$271,MATCH($A111,[1]Mids!$A$7:$A$271,0),MATCH('[1]Macro Page'!$B$25,[1]Mids!$A$7:$XFD$7,0))</f>
        <v>-0.45</v>
      </c>
      <c r="P111" s="28"/>
      <c r="Q111" s="26" t="n">
        <f aca="false">INDEX(ABArray,MATCH($A111,ABColumn,0),MATCH('[1]Macro Page'!$B$110,ABRow,0))+INDEX(EDArray,MATCH($A111,EDColumn,0),MATCH('[1]Macro Page'!$B$110,EDRow,0))</f>
        <v>0</v>
      </c>
      <c r="R111" s="26" t="n">
        <f aca="false">INDEX(ABArray,MATCH($A111,ABColumn,0),MATCH('[1]Macro Page'!$B$111,ABRow,0))+INDEX(EDArray,MATCH($A111,EDColumn,0),MATCH('[1]Macro Page'!$B$111,EDRow,0))</f>
        <v>0</v>
      </c>
      <c r="S111" s="26" t="n">
        <f aca="false">INDEX(ABArray,MATCH($A111,ABColumn,0),MATCH('[1]Macro Page'!$B$112,ABRow,0))</f>
        <v>0</v>
      </c>
      <c r="T111" s="26" t="n">
        <f aca="false">INDEX(ABArray,MATCH($A111,ABColumn,0),MATCH('[1]Macro Page'!$B$113,ABRow,0))</f>
        <v>0</v>
      </c>
      <c r="U111" s="26" t="n">
        <f aca="false">INDEX(ABArray,MATCH($A111,ABColumn,0),MATCH('[1]Macro Page'!$B$114,ABRow,0))+INDEX(EDArray,MATCH($A111,EDColumn,0),MATCH('[1]Macro Page'!$B$114,EDRow,0))</f>
        <v>0</v>
      </c>
      <c r="V111" s="26" t="n">
        <f aca="false">INDEX(ABArray,MATCH($A111,ABColumn,0),MATCH('[1]Macro Page'!$B$115,ABRow,0))</f>
        <v>0</v>
      </c>
      <c r="W111" s="26" t="n">
        <f aca="false">INDEX(ABArray,MATCH($A111,ABColumn,0),MATCH('[1]Macro Page'!$B$116,ABRow,0))</f>
        <v>0</v>
      </c>
      <c r="X111" s="26" t="n">
        <f aca="false">INDEX(ABArray,MATCH($A111,ABColumn,0),MATCH('[1]Macro Page'!$B$117,ABRow,0))</f>
        <v>0</v>
      </c>
      <c r="Y111" s="26" t="n">
        <f aca="false">INDEX(ABArray,MATCH($A111,ABColumn,0),MATCH('[1]Macro Page'!$B$109,ABRow,0))</f>
        <v>0</v>
      </c>
      <c r="Z111" s="26" t="n">
        <f aca="false">INDEX(ABArray,MATCH($A111,ABColumn,0),MATCH('[1]Macro Page'!$A$89,ABRow,0))+INDEX(EDArray,MATCH($A111,EDColumn,0),MATCH('[1]Macro Page'!$A$24,EDRow,0))+INDEX(ABArray,MATCH($A111,ABColumn,0),MATCH('[1]Macro Page'!$B$109,ABRow,0))</f>
        <v>-0.01</v>
      </c>
      <c r="AA111" s="27" t="n">
        <f aca="false">INDEX([1]Mids!$A$7:$BH$271,MATCH($A111,[1]Mids!$A$7:$A$271,0),MATCH('[1]Macro Page'!$B$32,[1]Mids!$A$7:$XFD$7,0))</f>
        <v>0.07</v>
      </c>
      <c r="AB111" s="28"/>
      <c r="AC111" s="26" t="n">
        <f aca="false">INDEX(ABArray,MATCH($A111,ABColumn,0),MATCH('[1]Macro Page'!$A$74,ABRow,0))</f>
        <v>0</v>
      </c>
      <c r="AD111" s="27" t="n">
        <f aca="false">INDEX([1]Mids!$A$7:$BH$271,MATCH($A111,[1]Mids!$A$7:$A$271,0),MATCH('[1]Macro Page'!$B$42,[1]Mids!$A$7:$XFD$7,0))</f>
        <v>-0.1025</v>
      </c>
      <c r="AE111" s="28"/>
      <c r="AF111" s="26" t="n">
        <f aca="false">[1]Other!H107</f>
        <v>0</v>
      </c>
      <c r="AG111" s="27" t="n">
        <f aca="false">INDEX([1]Mids!$A$7:$BH$271,MATCH($A111,[1]Mids!$A$7:$A$271,0),MATCH('[1]Macro Page'!$B$28,[1]Mids!$A$7:$XFD$7,0))</f>
        <v>0.17</v>
      </c>
      <c r="AH111" s="28"/>
      <c r="AI111" s="26" t="n">
        <f aca="false">[1]Other!G107</f>
        <v>0</v>
      </c>
      <c r="AJ111" s="27" t="n">
        <f aca="false">INDEX([1]Mids!$A$7:$BH$271,MATCH($A111,[1]Mids!$A$7:$A$271,0),MATCH('[1]Macro Page'!$B$63,[1]Mids!$A$7:$XFD$7,0))</f>
        <v>0.3225</v>
      </c>
      <c r="AK111" s="28"/>
      <c r="AL111" s="26" t="n">
        <f aca="false">[1]Other!K107</f>
        <v>0</v>
      </c>
      <c r="AM111" s="27"/>
      <c r="AN111" s="28"/>
      <c r="AO111" s="26" t="e">
        <f aca="false">INDEX(WestBCArray,MATCH($A111,WestBCColumn,0),MATCH('[1]Macro Page'!$B$73,WestBCRow,0))+INDEX(ABArray,MATCH($A111,ABColumn,0),MATCH('[1]Macro Page'!$B$73,ABRow,0))+[1]Other!I107</f>
        <v>#VALUE!</v>
      </c>
      <c r="AP111" s="27" t="n">
        <f aca="false">INDEX([1]Mids!$A$7:$BH$271,MATCH($A111,[1]Mids!$A$7:$A$271,0),MATCH('[1]Macro Page'!$B$27,[1]Mids!$A$7:$XFD$7,0))</f>
        <v>-0.38328866945821</v>
      </c>
      <c r="AQ111" s="28"/>
      <c r="AR111" s="29"/>
      <c r="AS111" s="26" t="e">
        <f aca="false">INDEX(WestBCArray,MATCH($A111,WestBCColumn,0),MATCH('[1]Macro Page'!$A$40,WestBCRow,0))+INDEX(ABArray,MATCH($A111,ABColumn,0),MATCH('[1]Macro Page'!$A$40,ABRow,0))+INDEX(EDArray,MATCH($A111,EDColumn,0),MATCH('[1]Macro Page'!$A$40,EDRow,0))+INDEX(PowerArray,MATCH($A111,POwerColumn,0),MATCH('[1]Macro Page'!$A$40,POwerRow,0))</f>
        <v>#VALUE!</v>
      </c>
      <c r="AT111" s="27" t="n">
        <f aca="false">INDEX([1]Mids!$A$7:$BH$271,MATCH($A111,[1]Mids!$A$7:$A$271,0),MATCH('[1]Macro Page'!$B$24,[1]Mids!$A$7:$XFD$7,0))</f>
        <v>3.66</v>
      </c>
      <c r="AU111" s="28"/>
      <c r="AV111" s="30" t="n">
        <f aca="false">INDEX(ABIndexArray,MATCH($A111,ABIndexColumn,0),MATCH('[1]Macro Page'!$A$90,ABIndexRow,0))+IF(ISERROR(INDEX(WestBCIndexArray,MATCH($A111,WestBCIndexColumn,0),MATCH('[1]Macro Page'!$A$90,WestBCIndexRow,0))),0,INDEX(WestBCIndexArray,MATCH($A111,WestBCIndexColumn,0),MATCH('[1]Macro Page'!$A$90,WestBCIndexRow,0)))+IF(ISERROR(VLOOKUP($A111,'[1]Op Index'!$A$15:$B$26,2,FALSE())),0,VLOOKUP($A111,'[1]Op Index'!$A$15:$B$26,2,FALSE()))+INDEX(EDIdxArray,MATCH($A111,EDIdxColumn,0),MATCH('[1]Macro Page'!$A$90,EDIdxRow,0))</f>
        <v>0</v>
      </c>
      <c r="AW111" s="30" t="n">
        <f aca="false">INDEX(ABIndexArray,MATCH($A111,ABIndexColumn,0),MATCH('[1]Macro Page'!$A$91,ABIndexRow,0))+INDEX(EDIdxArray,MATCH($A111,EDIdxColumn,0),MATCH('[1]Macro Page'!$A$91,EDIdxRow,0))</f>
        <v>-0.01</v>
      </c>
      <c r="AX111" s="30" t="n">
        <f aca="false">IF(ISERROR(INDEX(WestBCIndexArray,MATCH($A111,WestBCIndexColumn,0),MATCH('[1]Macro Page'!$A$72,WestBCIndexRow,0))),0,INDEX(WestBCIndexArray,MATCH($A111,WestBCIndexColumn,0),MATCH('[1]Macro Page'!$A$72,WestBCIndexRow,0)))+INDEX(ABIndexArray,MATCH($A111,ABIndexColumn,0),MATCH('[1]Macro Page'!$A$34,ABIndexRow,0))</f>
        <v>18.93</v>
      </c>
      <c r="AY111" s="30" t="n">
        <f aca="false">IF(ISERROR(INDEX(WestBCIndexArray,MATCH($A111,WestBCIndexColumn,0),MATCH('[1]Macro Page'!$A$81,WestBCIndexRow,0))),0,INDEX(WestBCIndexArray,MATCH($A111,WestBCIndexColumn,0),MATCH('[1]Macro Page'!$A$81,WestBCIndexRow,0)))</f>
        <v>0</v>
      </c>
      <c r="BA111" s="31"/>
      <c r="BB111" s="32" t="n">
        <v>40422</v>
      </c>
      <c r="BC111" s="30" t="n">
        <f aca="false">INDEX(ABArray,MATCH($A111,ABColumn,0),MATCH('[1]Macro Page'!$A$48,ABRow,0))</f>
        <v>0</v>
      </c>
      <c r="BD111" s="30" t="n">
        <f aca="false">INDEX(ABArray,MATCH($A111,ABColumn,0),MATCH('[1]Macro Page'!$A$49,ABRow,0))</f>
        <v>0</v>
      </c>
      <c r="BE111" s="30" t="n">
        <f aca="false">INDEX(ABArray,MATCH($A111,ABColumn,0),MATCH('[1]Macro Page'!$A$51,ABRow,0))</f>
        <v>0</v>
      </c>
      <c r="BF111" s="30" t="n">
        <f aca="false">SUM(BC111:BE111)</f>
        <v>0</v>
      </c>
      <c r="BG111" s="29"/>
      <c r="BH111" s="30" t="n">
        <f aca="false">INDEX(ABArray,MATCH($A111,ABColumn,0),MATCH('[1]Macro Page'!$A$47,ABRow,0))</f>
        <v>0</v>
      </c>
      <c r="BI111" s="30" t="e">
        <f aca="false">INDEX(ABArray,MATCH($A111,ABColumn,0),MATCH('[1]Macro Page'!$A$56,ABRow,0))</f>
        <v>#N/A</v>
      </c>
      <c r="BJ111" s="30" t="n">
        <f aca="false">INDEX(ABArray,MATCH($A111,ABColumn,0),MATCH('[1]Macro Page'!$A$58,ABRow,0))</f>
        <v>0</v>
      </c>
      <c r="BK111" s="30" t="n">
        <f aca="false">INDEX(ABArray,MATCH($A111,ABColumn,0),MATCH('[1]Macro Page'!$A$59,ABRow,0))</f>
        <v>0</v>
      </c>
      <c r="BL111" s="30" t="n">
        <f aca="false">INDEX(ABArray,MATCH($A111,ABColumn,0),MATCH('[1]Macro Page'!$A$55,ABRow,0))</f>
        <v>0</v>
      </c>
      <c r="BM111" s="30" t="n">
        <f aca="false">INDEX(ABArray,MATCH($A111,ABColumn,0),MATCH('[1]Macro Page'!$A$53,ABRow,0))</f>
        <v>-54.14</v>
      </c>
    </row>
    <row r="112" customFormat="false" ht="13.5" hidden="false" customHeight="false" outlineLevel="0" collapsed="false">
      <c r="A112" s="49" t="n">
        <v>40452</v>
      </c>
      <c r="B112" s="43" t="e">
        <f aca="false">INDEX(WestBCArray,MATCH($A112,WestBCColumn,0),MATCH('[1]Macro Page'!$A$34,WestBCRow,0))+INDEX(ABArray,MATCH($A112,ABColumn,0),MATCH('[1]Macro Page'!$A$34,ABRow,0))+[1]Other!B108</f>
        <v>#VALUE!</v>
      </c>
      <c r="C112" s="44" t="n">
        <f aca="false">INDEX([1]Mids!$A$7:$BH$271,MATCH($A112,[1]Mids!$A$7:$A$271,0),MATCH('[1]Macro Page'!$B$37,[1]Mids!$A$7:$XFD$7,0))</f>
        <v>-0.25</v>
      </c>
      <c r="D112" s="45"/>
      <c r="E112" s="43" t="e">
        <f aca="false">INDEX(WestBCArray,MATCH($A112,WestBCColumn,0),MATCH('[1]Macro Page'!$A$88,WestBCRow,0))+INDEX(ABArray,MATCH($A112,ABColumn,0),MATCH('[1]Macro Page'!$A$88,ABRow,0))+[1]Other!C108</f>
        <v>#VALUE!</v>
      </c>
      <c r="F112" s="44" t="n">
        <f aca="false">INDEX([1]Mids!$A$7:$BH$271,MATCH($A112,[1]Mids!$A$7:$A$271,0),MATCH('[1]Macro Page'!$B$36,[1]Mids!$A$7:$XFD$7,0))</f>
        <v>0.06</v>
      </c>
      <c r="G112" s="45"/>
      <c r="H112" s="43" t="e">
        <f aca="false">INDEX(ABArray,MATCH($A112,ABColumn,0),MATCH('[1]Macro Page'!$A$42,ABRow,0))+INDEX(WestBCArray,MATCH($A112,WestBCColumn,0),MATCH('[1]Macro Page'!$A$42,WestBCRow,0))+[1]Other!D108</f>
        <v>#VALUE!</v>
      </c>
      <c r="I112" s="44" t="n">
        <f aca="false">INDEX([1]Mids!$A$7:$BH$271,MATCH($A112,[1]Mids!$A$7:$A$271,0),MATCH('[1]Macro Page'!$B$39,[1]Mids!$A$7:$XFD$7,0))</f>
        <v>0.14</v>
      </c>
      <c r="J112" s="45"/>
      <c r="K112" s="43" t="n">
        <f aca="false">IF(ISERROR(INDEX(WestBCArray,MATCH($A112,WestBCColumn,0),MATCH('[1]Macro Page'!$A$35,WestBCRow,0))),0,INDEX(WestBCArray,MATCH($A112,WestBCColumn,0),MATCH('[1]Macro Page'!$A$35,WestBCRow,0)))+IF(ISERROR(INDEX(ABArray,MATCH($A112,ABColumn,0),MATCH('[1]Macro Page'!$A$35,ABRow,0))),0,INDEX(ABArray,MATCH($A112,ABColumn,0),MATCH('[1]Macro Page'!$A$35,ABRow,0)))+[1]Other!E108</f>
        <v>0</v>
      </c>
      <c r="L112" s="44" t="n">
        <f aca="false">INDEX([1]Mids!$A$7:$BH$271,MATCH($A112,[1]Mids!$A$7:$A$271,0),MATCH('[1]Macro Page'!$B$35,[1]Mids!$A$7:$XFD$7,0))</f>
        <v>-0.33</v>
      </c>
      <c r="M112" s="45"/>
      <c r="N112" s="43" t="e">
        <f aca="false">INDEX(WestBCArray,MATCH($A112,WestBCColumn,0),MATCH('[1]Macro Page'!$A$24,WestBCRow,0))+INDEX(ABArray,MATCH($A112,ABColumn,0),MATCH('[1]Macro Page'!$A$24,ABRow,0))+INDEX(EDArray,MATCH($A112,EDColumn,0),MATCH('[1]Macro Page'!$A$24,EDRow,0))+[1]Other!F108+INDEX(PowerArray,MATCH($A112,POwerColumn,0),MATCH('[1]Macro Page'!$A$24,POwerRow,0))</f>
        <v>#VALUE!</v>
      </c>
      <c r="O112" s="44" t="n">
        <f aca="false">INDEX([1]Mids!$A$7:$BH$271,MATCH($A112,[1]Mids!$A$7:$A$271,0),MATCH('[1]Macro Page'!$B$25,[1]Mids!$A$7:$XFD$7,0))</f>
        <v>-0.45</v>
      </c>
      <c r="P112" s="45"/>
      <c r="Q112" s="43" t="n">
        <f aca="false">INDEX(ABArray,MATCH($A112,ABColumn,0),MATCH('[1]Macro Page'!$B$110,ABRow,0))+INDEX(EDArray,MATCH($A112,EDColumn,0),MATCH('[1]Macro Page'!$B$110,EDRow,0))</f>
        <v>0</v>
      </c>
      <c r="R112" s="43" t="n">
        <f aca="false">INDEX(ABArray,MATCH($A112,ABColumn,0),MATCH('[1]Macro Page'!$B$111,ABRow,0))+INDEX(EDArray,MATCH($A112,EDColumn,0),MATCH('[1]Macro Page'!$B$111,EDRow,0))</f>
        <v>0</v>
      </c>
      <c r="S112" s="43" t="n">
        <f aca="false">INDEX(ABArray,MATCH($A112,ABColumn,0),MATCH('[1]Macro Page'!$B$112,ABRow,0))</f>
        <v>0</v>
      </c>
      <c r="T112" s="43" t="n">
        <f aca="false">INDEX(ABArray,MATCH($A112,ABColumn,0),MATCH('[1]Macro Page'!$B$113,ABRow,0))</f>
        <v>0</v>
      </c>
      <c r="U112" s="43" t="n">
        <f aca="false">INDEX(ABArray,MATCH($A112,ABColumn,0),MATCH('[1]Macro Page'!$B$114,ABRow,0))+INDEX(EDArray,MATCH($A112,EDColumn,0),MATCH('[1]Macro Page'!$B$114,EDRow,0))</f>
        <v>0</v>
      </c>
      <c r="V112" s="43" t="n">
        <f aca="false">INDEX(ABArray,MATCH($A112,ABColumn,0),MATCH('[1]Macro Page'!$B$115,ABRow,0))</f>
        <v>0</v>
      </c>
      <c r="W112" s="43" t="n">
        <f aca="false">INDEX(ABArray,MATCH($A112,ABColumn,0),MATCH('[1]Macro Page'!$B$116,ABRow,0))</f>
        <v>0</v>
      </c>
      <c r="X112" s="43" t="n">
        <f aca="false">INDEX(ABArray,MATCH($A112,ABColumn,0),MATCH('[1]Macro Page'!$B$117,ABRow,0))</f>
        <v>0</v>
      </c>
      <c r="Y112" s="43" t="n">
        <f aca="false">INDEX(ABArray,MATCH($A112,ABColumn,0),MATCH('[1]Macro Page'!$B$109,ABRow,0))</f>
        <v>0</v>
      </c>
      <c r="Z112" s="43" t="n">
        <f aca="false">INDEX(ABArray,MATCH($A112,ABColumn,0),MATCH('[1]Macro Page'!$A$89,ABRow,0))+INDEX(EDArray,MATCH($A112,EDColumn,0),MATCH('[1]Macro Page'!$A$24,EDRow,0))+INDEX(ABArray,MATCH($A112,ABColumn,0),MATCH('[1]Macro Page'!$B$109,ABRow,0))</f>
        <v>-0.01</v>
      </c>
      <c r="AA112" s="44" t="n">
        <f aca="false">INDEX([1]Mids!$A$7:$BH$271,MATCH($A112,[1]Mids!$A$7:$A$271,0),MATCH('[1]Macro Page'!$B$32,[1]Mids!$A$7:$XFD$7,0))</f>
        <v>0.07</v>
      </c>
      <c r="AB112" s="45"/>
      <c r="AC112" s="43" t="n">
        <f aca="false">INDEX(ABArray,MATCH($A112,ABColumn,0),MATCH('[1]Macro Page'!$A$74,ABRow,0))</f>
        <v>0</v>
      </c>
      <c r="AD112" s="44" t="n">
        <f aca="false">INDEX([1]Mids!$A$7:$BH$271,MATCH($A112,[1]Mids!$A$7:$A$271,0),MATCH('[1]Macro Page'!$B$42,[1]Mids!$A$7:$XFD$7,0))</f>
        <v>-0.1025</v>
      </c>
      <c r="AE112" s="45"/>
      <c r="AF112" s="43" t="n">
        <f aca="false">[1]Other!H108</f>
        <v>0</v>
      </c>
      <c r="AG112" s="44" t="n">
        <f aca="false">INDEX([1]Mids!$A$7:$BH$271,MATCH($A112,[1]Mids!$A$7:$A$271,0),MATCH('[1]Macro Page'!$B$28,[1]Mids!$A$7:$XFD$7,0))</f>
        <v>0.17</v>
      </c>
      <c r="AH112" s="45"/>
      <c r="AI112" s="43" t="n">
        <f aca="false">[1]Other!G108</f>
        <v>0</v>
      </c>
      <c r="AJ112" s="44" t="n">
        <f aca="false">INDEX([1]Mids!$A$7:$BH$271,MATCH($A112,[1]Mids!$A$7:$A$271,0),MATCH('[1]Macro Page'!$B$63,[1]Mids!$A$7:$XFD$7,0))</f>
        <v>0.3225</v>
      </c>
      <c r="AK112" s="45"/>
      <c r="AL112" s="43" t="n">
        <f aca="false">[1]Other!K108</f>
        <v>0</v>
      </c>
      <c r="AM112" s="44"/>
      <c r="AN112" s="45"/>
      <c r="AO112" s="43" t="e">
        <f aca="false">INDEX(WestBCArray,MATCH($A112,WestBCColumn,0),MATCH('[1]Macro Page'!$B$73,WestBCRow,0))+INDEX(ABArray,MATCH($A112,ABColumn,0),MATCH('[1]Macro Page'!$B$73,ABRow,0))+[1]Other!I108</f>
        <v>#VALUE!</v>
      </c>
      <c r="AP112" s="44" t="n">
        <f aca="false">INDEX([1]Mids!$A$7:$BH$271,MATCH($A112,[1]Mids!$A$7:$A$271,0),MATCH('[1]Macro Page'!$B$27,[1]Mids!$A$7:$XFD$7,0))</f>
        <v>-0.3833172887142</v>
      </c>
      <c r="AQ112" s="45"/>
      <c r="AR112" s="29"/>
      <c r="AS112" s="43" t="e">
        <f aca="false">INDEX(WestBCArray,MATCH($A112,WestBCColumn,0),MATCH('[1]Macro Page'!$A$40,WestBCRow,0))+INDEX(ABArray,MATCH($A112,ABColumn,0),MATCH('[1]Macro Page'!$A$40,ABRow,0))+INDEX(EDArray,MATCH($A112,EDColumn,0),MATCH('[1]Macro Page'!$A$40,EDRow,0))+INDEX(PowerArray,MATCH($A112,POwerColumn,0),MATCH('[1]Macro Page'!$A$40,POwerRow,0))</f>
        <v>#VALUE!</v>
      </c>
      <c r="AT112" s="44" t="n">
        <f aca="false">INDEX([1]Mids!$A$7:$BH$271,MATCH($A112,[1]Mids!$A$7:$A$271,0),MATCH('[1]Macro Page'!$B$24,[1]Mids!$A$7:$XFD$7,0))</f>
        <v>3.665</v>
      </c>
      <c r="AU112" s="45"/>
      <c r="AV112" s="34" t="n">
        <f aca="false">INDEX(ABIndexArray,MATCH($A112,ABIndexColumn,0),MATCH('[1]Macro Page'!$A$90,ABIndexRow,0))+IF(ISERROR(INDEX(WestBCIndexArray,MATCH($A112,WestBCIndexColumn,0),MATCH('[1]Macro Page'!$A$90,WestBCIndexRow,0))),0,INDEX(WestBCIndexArray,MATCH($A112,WestBCIndexColumn,0),MATCH('[1]Macro Page'!$A$90,WestBCIndexRow,0)))+IF(ISERROR(VLOOKUP($A112,'[1]Op Index'!$A$15:$B$26,2,FALSE())),0,VLOOKUP($A112,'[1]Op Index'!$A$15:$B$26,2,FALSE()))+INDEX(EDIdxArray,MATCH($A112,EDIdxColumn,0),MATCH('[1]Macro Page'!$A$90,EDIdxRow,0))</f>
        <v>0</v>
      </c>
      <c r="AW112" s="34" t="n">
        <f aca="false">INDEX(ABIndexArray,MATCH($A112,ABIndexColumn,0),MATCH('[1]Macro Page'!$A$91,ABIndexRow,0))+INDEX(EDIdxArray,MATCH($A112,EDIdxColumn,0),MATCH('[1]Macro Page'!$A$91,EDIdxRow,0))</f>
        <v>-0.01</v>
      </c>
      <c r="AX112" s="34" t="n">
        <f aca="false">IF(ISERROR(INDEX(WestBCIndexArray,MATCH($A112,WestBCIndexColumn,0),MATCH('[1]Macro Page'!$A$72,WestBCIndexRow,0))),0,INDEX(WestBCIndexArray,MATCH($A112,WestBCIndexColumn,0),MATCH('[1]Macro Page'!$A$72,WestBCIndexRow,0)))+INDEX(ABIndexArray,MATCH($A112,ABIndexColumn,0),MATCH('[1]Macro Page'!$A$34,ABIndexRow,0))</f>
        <v>19.45</v>
      </c>
      <c r="AY112" s="34" t="n">
        <f aca="false">IF(ISERROR(INDEX(WestBCIndexArray,MATCH($A112,WestBCIndexColumn,0),MATCH('[1]Macro Page'!$A$81,WestBCIndexRow,0))),0,INDEX(WestBCIndexArray,MATCH($A112,WestBCIndexColumn,0),MATCH('[1]Macro Page'!$A$81,WestBCIndexRow,0)))</f>
        <v>0</v>
      </c>
      <c r="BA112" s="31"/>
      <c r="BB112" s="35" t="n">
        <v>40452</v>
      </c>
      <c r="BC112" s="34" t="n">
        <f aca="false">INDEX(ABArray,MATCH($A112,ABColumn,0),MATCH('[1]Macro Page'!$A$48,ABRow,0))</f>
        <v>0</v>
      </c>
      <c r="BD112" s="34" t="n">
        <f aca="false">INDEX(ABArray,MATCH($A112,ABColumn,0),MATCH('[1]Macro Page'!$A$49,ABRow,0))</f>
        <v>0</v>
      </c>
      <c r="BE112" s="34" t="n">
        <f aca="false">INDEX(ABArray,MATCH($A112,ABColumn,0),MATCH('[1]Macro Page'!$A$51,ABRow,0))</f>
        <v>0</v>
      </c>
      <c r="BF112" s="34" t="n">
        <f aca="false">SUM(BC112:BE112)</f>
        <v>0</v>
      </c>
      <c r="BG112" s="29"/>
      <c r="BH112" s="34" t="n">
        <f aca="false">INDEX(ABArray,MATCH($A112,ABColumn,0),MATCH('[1]Macro Page'!$A$47,ABRow,0))</f>
        <v>0</v>
      </c>
      <c r="BI112" s="34" t="e">
        <f aca="false">INDEX(ABArray,MATCH($A112,ABColumn,0),MATCH('[1]Macro Page'!$A$56,ABRow,0))</f>
        <v>#N/A</v>
      </c>
      <c r="BJ112" s="34" t="n">
        <f aca="false">INDEX(ABArray,MATCH($A112,ABColumn,0),MATCH('[1]Macro Page'!$A$58,ABRow,0))</f>
        <v>0</v>
      </c>
      <c r="BK112" s="34" t="n">
        <f aca="false">INDEX(ABArray,MATCH($A112,ABColumn,0),MATCH('[1]Macro Page'!$A$59,ABRow,0))</f>
        <v>0</v>
      </c>
      <c r="BL112" s="34" t="n">
        <f aca="false">INDEX(ABArray,MATCH($A112,ABColumn,0),MATCH('[1]Macro Page'!$A$55,ABRow,0))</f>
        <v>0</v>
      </c>
      <c r="BM112" s="34" t="n">
        <f aca="false">INDEX(ABArray,MATCH($A112,ABColumn,0),MATCH('[1]Macro Page'!$A$53,ABRow,0))</f>
        <v>-55.62</v>
      </c>
    </row>
    <row r="113" customFormat="false" ht="13.5" hidden="false" customHeight="false" outlineLevel="0" collapsed="false">
      <c r="A113" s="46" t="n">
        <v>40483</v>
      </c>
      <c r="B113" s="37" t="e">
        <f aca="false">INDEX(WestBCArray,MATCH($A113,WestBCColumn,0),MATCH('[1]Macro Page'!$A$34,WestBCRow,0))+INDEX(ABArray,MATCH($A113,ABColumn,0),MATCH('[1]Macro Page'!$A$34,ABRow,0))+[1]Other!B109</f>
        <v>#VALUE!</v>
      </c>
      <c r="C113" s="38" t="n">
        <f aca="false">INDEX([1]Mids!$A$7:$BH$271,MATCH($A113,[1]Mids!$A$7:$A$271,0),MATCH('[1]Macro Page'!$B$37,[1]Mids!$A$7:$XFD$7,0))</f>
        <v>0.248</v>
      </c>
      <c r="D113" s="47" t="n">
        <f aca="false">AVERAGE(C113:C124)</f>
        <v>0.0333333333333333</v>
      </c>
      <c r="E113" s="37" t="e">
        <f aca="false">INDEX(WestBCArray,MATCH($A113,WestBCColumn,0),MATCH('[1]Macro Page'!$A$88,WestBCRow,0))+INDEX(ABArray,MATCH($A113,ABColumn,0),MATCH('[1]Macro Page'!$A$88,ABRow,0))+[1]Other!C109</f>
        <v>#VALUE!</v>
      </c>
      <c r="F113" s="38" t="n">
        <f aca="false">INDEX([1]Mids!$A$7:$BH$271,MATCH($A113,[1]Mids!$A$7:$A$271,0),MATCH('[1]Macro Page'!$B$36,[1]Mids!$A$7:$XFD$7,0))</f>
        <v>0.125</v>
      </c>
      <c r="G113" s="47" t="n">
        <f aca="false">AVERAGE(F113:F124)</f>
        <v>0.0520833333333333</v>
      </c>
      <c r="H113" s="37" t="e">
        <f aca="false">INDEX(ABArray,MATCH($A113,ABColumn,0),MATCH('[1]Macro Page'!$A$42,ABRow,0))+INDEX(WestBCArray,MATCH($A113,WestBCColumn,0),MATCH('[1]Macro Page'!$A$42,WestBCRow,0))+[1]Other!D109</f>
        <v>#VALUE!</v>
      </c>
      <c r="I113" s="38" t="n">
        <f aca="false">INDEX([1]Mids!$A$7:$BH$271,MATCH($A113,[1]Mids!$A$7:$A$271,0),MATCH('[1]Macro Page'!$B$39,[1]Mids!$A$7:$XFD$7,0))</f>
        <v>0.15</v>
      </c>
      <c r="J113" s="47" t="n">
        <f aca="false">AVERAGE(I113:I124)</f>
        <v>0.161666666666667</v>
      </c>
      <c r="K113" s="37" t="n">
        <f aca="false">IF(ISERROR(INDEX(WestBCArray,MATCH($A113,WestBCColumn,0),MATCH('[1]Macro Page'!$A$35,WestBCRow,0))),0,INDEX(WestBCArray,MATCH($A113,WestBCColumn,0),MATCH('[1]Macro Page'!$A$35,WestBCRow,0)))+IF(ISERROR(INDEX(ABArray,MATCH($A113,ABColumn,0),MATCH('[1]Macro Page'!$A$35,ABRow,0))),0,INDEX(ABArray,MATCH($A113,ABColumn,0),MATCH('[1]Macro Page'!$A$35,ABRow,0)))+[1]Other!E109</f>
        <v>0</v>
      </c>
      <c r="L113" s="38" t="n">
        <f aca="false">INDEX([1]Mids!$A$7:$BH$271,MATCH($A113,[1]Mids!$A$7:$A$271,0),MATCH('[1]Macro Page'!$B$35,[1]Mids!$A$7:$XFD$7,0))</f>
        <v>-0.24</v>
      </c>
      <c r="M113" s="47" t="n">
        <f aca="false">AVERAGE(L113:L124)</f>
        <v>-0.2925</v>
      </c>
      <c r="N113" s="37" t="e">
        <f aca="false">INDEX(WestBCArray,MATCH($A113,WestBCColumn,0),MATCH('[1]Macro Page'!$A$24,WestBCRow,0))+INDEX(ABArray,MATCH($A113,ABColumn,0),MATCH('[1]Macro Page'!$A$24,ABRow,0))+INDEX(EDArray,MATCH($A113,EDColumn,0),MATCH('[1]Macro Page'!$A$24,EDRow,0))+[1]Other!F109+INDEX(PowerArray,MATCH($A113,POwerColumn,0),MATCH('[1]Macro Page'!$A$24,POwerRow,0))</f>
        <v>#VALUE!</v>
      </c>
      <c r="O113" s="38" t="n">
        <f aca="false">INDEX([1]Mids!$A$7:$BH$271,MATCH($A113,[1]Mids!$A$7:$A$271,0),MATCH('[1]Macro Page'!$B$25,[1]Mids!$A$7:$XFD$7,0))</f>
        <v>-0.41</v>
      </c>
      <c r="P113" s="47" t="n">
        <f aca="false">AVERAGE(O113:O124)</f>
        <v>-0.450833333333333</v>
      </c>
      <c r="Q113" s="37" t="n">
        <f aca="false">INDEX(ABArray,MATCH($A113,ABColumn,0),MATCH('[1]Macro Page'!$B$110,ABRow,0))+INDEX(EDArray,MATCH($A113,EDColumn,0),MATCH('[1]Macro Page'!$B$110,EDRow,0))</f>
        <v>0</v>
      </c>
      <c r="R113" s="37" t="n">
        <f aca="false">INDEX(ABArray,MATCH($A113,ABColumn,0),MATCH('[1]Macro Page'!$B$111,ABRow,0))+INDEX(EDArray,MATCH($A113,EDColumn,0),MATCH('[1]Macro Page'!$B$111,EDRow,0))</f>
        <v>0</v>
      </c>
      <c r="S113" s="37" t="n">
        <f aca="false">INDEX(ABArray,MATCH($A113,ABColumn,0),MATCH('[1]Macro Page'!$B$112,ABRow,0))</f>
        <v>0</v>
      </c>
      <c r="T113" s="37" t="n">
        <f aca="false">INDEX(ABArray,MATCH($A113,ABColumn,0),MATCH('[1]Macro Page'!$B$113,ABRow,0))</f>
        <v>0</v>
      </c>
      <c r="U113" s="37" t="n">
        <f aca="false">INDEX(ABArray,MATCH($A113,ABColumn,0),MATCH('[1]Macro Page'!$B$114,ABRow,0))+INDEX(EDArray,MATCH($A113,EDColumn,0),MATCH('[1]Macro Page'!$B$114,EDRow,0))</f>
        <v>0</v>
      </c>
      <c r="V113" s="37" t="n">
        <f aca="false">INDEX(ABArray,MATCH($A113,ABColumn,0),MATCH('[1]Macro Page'!$B$115,ABRow,0))</f>
        <v>0</v>
      </c>
      <c r="W113" s="37" t="n">
        <f aca="false">INDEX(ABArray,MATCH($A113,ABColumn,0),MATCH('[1]Macro Page'!$B$116,ABRow,0))</f>
        <v>0</v>
      </c>
      <c r="X113" s="37" t="n">
        <f aca="false">INDEX(ABArray,MATCH($A113,ABColumn,0),MATCH('[1]Macro Page'!$B$117,ABRow,0))</f>
        <v>0</v>
      </c>
      <c r="Y113" s="37" t="n">
        <f aca="false">INDEX(ABArray,MATCH($A113,ABColumn,0),MATCH('[1]Macro Page'!$B$109,ABRow,0))</f>
        <v>0</v>
      </c>
      <c r="Z113" s="37" t="n">
        <f aca="false">INDEX(ABArray,MATCH($A113,ABColumn,0),MATCH('[1]Macro Page'!$A$89,ABRow,0))+INDEX(EDArray,MATCH($A113,EDColumn,0),MATCH('[1]Macro Page'!$A$24,EDRow,0))+INDEX(ABArray,MATCH($A113,ABColumn,0),MATCH('[1]Macro Page'!$B$109,ABRow,0))</f>
        <v>-0.01</v>
      </c>
      <c r="AA113" s="38" t="n">
        <f aca="false">INDEX([1]Mids!$A$7:$BH$271,MATCH($A113,[1]Mids!$A$7:$A$271,0),MATCH('[1]Macro Page'!$B$32,[1]Mids!$A$7:$XFD$7,0))</f>
        <v>0.07</v>
      </c>
      <c r="AB113" s="47" t="n">
        <f aca="false">AVERAGE(AA113:AA124)</f>
        <v>0.07</v>
      </c>
      <c r="AC113" s="37" t="n">
        <f aca="false">INDEX(ABArray,MATCH($A113,ABColumn,0),MATCH('[1]Macro Page'!$A$74,ABRow,0))</f>
        <v>0</v>
      </c>
      <c r="AD113" s="38" t="n">
        <f aca="false">INDEX([1]Mids!$A$7:$BH$271,MATCH($A113,[1]Mids!$A$7:$A$271,0),MATCH('[1]Macro Page'!$B$42,[1]Mids!$A$7:$XFD$7,0))</f>
        <v>-0.005</v>
      </c>
      <c r="AE113" s="47" t="n">
        <f aca="false">AVERAGE(AD113:AD124)</f>
        <v>-0.061875</v>
      </c>
      <c r="AF113" s="37" t="n">
        <f aca="false">[1]Other!H109</f>
        <v>0</v>
      </c>
      <c r="AG113" s="38" t="n">
        <f aca="false">INDEX([1]Mids!$A$7:$BH$271,MATCH($A113,[1]Mids!$A$7:$A$271,0),MATCH('[1]Macro Page'!$B$28,[1]Mids!$A$7:$XFD$7,0))</f>
        <v>0.11</v>
      </c>
      <c r="AH113" s="47" t="n">
        <f aca="false">AVERAGE(AG113:AG124)</f>
        <v>0.145</v>
      </c>
      <c r="AI113" s="37" t="n">
        <f aca="false">[1]Other!G109</f>
        <v>0</v>
      </c>
      <c r="AJ113" s="38" t="n">
        <f aca="false">INDEX([1]Mids!$A$7:$BH$271,MATCH($A113,[1]Mids!$A$7:$A$271,0),MATCH('[1]Macro Page'!$B$63,[1]Mids!$A$7:$XFD$7,0))</f>
        <v>0.65</v>
      </c>
      <c r="AK113" s="47" t="n">
        <f aca="false">AVERAGE(AJ113:AJ124)</f>
        <v>0.643958333333333</v>
      </c>
      <c r="AL113" s="37" t="n">
        <f aca="false">[1]Other!K109</f>
        <v>0</v>
      </c>
      <c r="AM113" s="38"/>
      <c r="AN113" s="47" t="e">
        <f aca="false">AVERAGE(AM113:AM124)</f>
        <v>#DIV/0!</v>
      </c>
      <c r="AO113" s="37" t="e">
        <f aca="false">INDEX(WestBCArray,MATCH($A113,WestBCColumn,0),MATCH('[1]Macro Page'!$B$73,WestBCRow,0))+INDEX(ABArray,MATCH($A113,ABColumn,0),MATCH('[1]Macro Page'!$B$73,ABRow,0))+[1]Other!I109</f>
        <v>#VALUE!</v>
      </c>
      <c r="AP113" s="38" t="n">
        <f aca="false">INDEX([1]Mids!$A$7:$BH$271,MATCH($A113,[1]Mids!$A$7:$A$271,0),MATCH('[1]Macro Page'!$B$27,[1]Mids!$A$7:$XFD$7,0))</f>
        <v>-0.18</v>
      </c>
      <c r="AQ113" s="47" t="n">
        <f aca="false">AVERAGE(AP113:AP124)</f>
        <v>-0.316271279986025</v>
      </c>
      <c r="AR113" s="29"/>
      <c r="AS113" s="37" t="e">
        <f aca="false">INDEX(WestBCArray,MATCH($A113,WestBCColumn,0),MATCH('[1]Macro Page'!$A$40,WestBCRow,0))+INDEX(ABArray,MATCH($A113,ABColumn,0),MATCH('[1]Macro Page'!$A$40,ABRow,0))+INDEX(EDArray,MATCH($A113,EDColumn,0),MATCH('[1]Macro Page'!$A$40,EDRow,0))+INDEX(PowerArray,MATCH($A113,POwerColumn,0),MATCH('[1]Macro Page'!$A$40,POwerRow,0))</f>
        <v>#VALUE!</v>
      </c>
      <c r="AT113" s="38" t="n">
        <f aca="false">INDEX([1]Mids!$A$7:$BH$271,MATCH($A113,[1]Mids!$A$7:$A$271,0),MATCH('[1]Macro Page'!$B$24,[1]Mids!$A$7:$XFD$7,0))</f>
        <v>3.81</v>
      </c>
      <c r="AU113" s="47" t="n">
        <f aca="false">AVERAGE(AT113:AT124)</f>
        <v>3.78308333333333</v>
      </c>
      <c r="AV113" s="40" t="n">
        <f aca="false">INDEX(ABIndexArray,MATCH($A113,ABIndexColumn,0),MATCH('[1]Macro Page'!$A$90,ABIndexRow,0))+IF(ISERROR(INDEX(WestBCIndexArray,MATCH($A113,WestBCIndexColumn,0),MATCH('[1]Macro Page'!$A$90,WestBCIndexRow,0))),0,INDEX(WestBCIndexArray,MATCH($A113,WestBCIndexColumn,0),MATCH('[1]Macro Page'!$A$90,WestBCIndexRow,0)))+IF(ISERROR(VLOOKUP($A113,'[1]Op Index'!$A$15:$B$26,2,FALSE())),0,VLOOKUP($A113,'[1]Op Index'!$A$15:$B$26,2,FALSE()))+INDEX(EDIdxArray,MATCH($A113,EDIdxColumn,0),MATCH('[1]Macro Page'!$A$90,EDIdxRow,0))</f>
        <v>0</v>
      </c>
      <c r="AW113" s="40" t="n">
        <f aca="false">INDEX(ABIndexArray,MATCH($A113,ABIndexColumn,0),MATCH('[1]Macro Page'!$A$91,ABIndexRow,0))+INDEX(EDIdxArray,MATCH($A113,EDIdxColumn,0),MATCH('[1]Macro Page'!$A$91,EDIdxRow,0))</f>
        <v>-0.01</v>
      </c>
      <c r="AX113" s="40" t="n">
        <f aca="false">IF(ISERROR(INDEX(WestBCIndexArray,MATCH($A113,WestBCIndexColumn,0),MATCH('[1]Macro Page'!$A$72,WestBCIndexRow,0))),0,INDEX(WestBCIndexArray,MATCH($A113,WestBCIndexColumn,0),MATCH('[1]Macro Page'!$A$72,WestBCIndexRow,0)))+INDEX(ABIndexArray,MATCH($A113,ABIndexColumn,0),MATCH('[1]Macro Page'!$A$34,ABIndexRow,0))</f>
        <v>18.71</v>
      </c>
      <c r="AY113" s="40" t="n">
        <f aca="false">IF(ISERROR(INDEX(WestBCIndexArray,MATCH($A113,WestBCIndexColumn,0),MATCH('[1]Macro Page'!$A$81,WestBCIndexRow,0))),0,INDEX(WestBCIndexArray,MATCH($A113,WestBCIndexColumn,0),MATCH('[1]Macro Page'!$A$81,WestBCIndexRow,0)))</f>
        <v>0</v>
      </c>
      <c r="BA113" s="31"/>
      <c r="BB113" s="41" t="n">
        <v>40483</v>
      </c>
      <c r="BC113" s="40" t="n">
        <f aca="false">INDEX(ABArray,MATCH($A113,ABColumn,0),MATCH('[1]Macro Page'!$A$48,ABRow,0))</f>
        <v>0</v>
      </c>
      <c r="BD113" s="40" t="n">
        <f aca="false">INDEX(ABArray,MATCH($A113,ABColumn,0),MATCH('[1]Macro Page'!$A$49,ABRow,0))</f>
        <v>0</v>
      </c>
      <c r="BE113" s="40" t="n">
        <f aca="false">INDEX(ABArray,MATCH($A113,ABColumn,0),MATCH('[1]Macro Page'!$A$51,ABRow,0))</f>
        <v>0</v>
      </c>
      <c r="BF113" s="40" t="n">
        <f aca="false">SUM(BC113:BE113)</f>
        <v>0</v>
      </c>
      <c r="BG113" s="29"/>
      <c r="BH113" s="40" t="n">
        <f aca="false">INDEX(ABArray,MATCH($A113,ABColumn,0),MATCH('[1]Macro Page'!$A$47,ABRow,0))</f>
        <v>0</v>
      </c>
      <c r="BI113" s="40" t="e">
        <f aca="false">INDEX(ABArray,MATCH($A113,ABColumn,0),MATCH('[1]Macro Page'!$A$56,ABRow,0))</f>
        <v>#N/A</v>
      </c>
      <c r="BJ113" s="40" t="n">
        <f aca="false">INDEX(ABArray,MATCH($A113,ABColumn,0),MATCH('[1]Macro Page'!$A$58,ABRow,0))</f>
        <v>0</v>
      </c>
      <c r="BK113" s="40" t="n">
        <f aca="false">INDEX(ABArray,MATCH($A113,ABColumn,0),MATCH('[1]Macro Page'!$A$59,ABRow,0))</f>
        <v>0</v>
      </c>
      <c r="BL113" s="40" t="n">
        <f aca="false">INDEX(ABArray,MATCH($A113,ABColumn,0),MATCH('[1]Macro Page'!$A$55,ABRow,0))</f>
        <v>0</v>
      </c>
      <c r="BM113" s="40" t="n">
        <f aca="false">INDEX(ABArray,MATCH($A113,ABColumn,0),MATCH('[1]Macro Page'!$A$53,ABRow,0))</f>
        <v>-53.5</v>
      </c>
    </row>
    <row r="114" customFormat="false" ht="12.75" hidden="false" customHeight="false" outlineLevel="0" collapsed="false">
      <c r="A114" s="48" t="n">
        <v>40513</v>
      </c>
      <c r="B114" s="26" t="e">
        <f aca="false">INDEX(WestBCArray,MATCH($A114,WestBCColumn,0),MATCH('[1]Macro Page'!$A$34,WestBCRow,0))+INDEX(ABArray,MATCH($A114,ABColumn,0),MATCH('[1]Macro Page'!$A$34,ABRow,0))+[1]Other!B110</f>
        <v>#VALUE!</v>
      </c>
      <c r="C114" s="27" t="n">
        <f aca="false">INDEX([1]Mids!$A$7:$BH$271,MATCH($A114,[1]Mids!$A$7:$A$271,0),MATCH('[1]Macro Page'!$B$37,[1]Mids!$A$7:$XFD$7,0))</f>
        <v>0.308</v>
      </c>
      <c r="D114" s="28"/>
      <c r="E114" s="26" t="e">
        <f aca="false">INDEX(WestBCArray,MATCH($A114,WestBCColumn,0),MATCH('[1]Macro Page'!$A$88,WestBCRow,0))+INDEX(ABArray,MATCH($A114,ABColumn,0),MATCH('[1]Macro Page'!$A$88,ABRow,0))+[1]Other!C110</f>
        <v>#VALUE!</v>
      </c>
      <c r="F114" s="27" t="n">
        <f aca="false">INDEX([1]Mids!$A$7:$BH$271,MATCH($A114,[1]Mids!$A$7:$A$271,0),MATCH('[1]Macro Page'!$B$36,[1]Mids!$A$7:$XFD$7,0))</f>
        <v>0.125</v>
      </c>
      <c r="G114" s="28"/>
      <c r="H114" s="26" t="e">
        <f aca="false">INDEX(ABArray,MATCH($A114,ABColumn,0),MATCH('[1]Macro Page'!$A$42,ABRow,0))+INDEX(WestBCArray,MATCH($A114,WestBCColumn,0),MATCH('[1]Macro Page'!$A$42,WestBCRow,0))+[1]Other!D110</f>
        <v>#VALUE!</v>
      </c>
      <c r="I114" s="27" t="n">
        <f aca="false">INDEX([1]Mids!$A$7:$BH$271,MATCH($A114,[1]Mids!$A$7:$A$271,0),MATCH('[1]Macro Page'!$B$39,[1]Mids!$A$7:$XFD$7,0))</f>
        <v>0.15</v>
      </c>
      <c r="J114" s="28"/>
      <c r="K114" s="26" t="n">
        <f aca="false">IF(ISERROR(INDEX(WestBCArray,MATCH($A114,WestBCColumn,0),MATCH('[1]Macro Page'!$A$35,WestBCRow,0))),0,INDEX(WestBCArray,MATCH($A114,WestBCColumn,0),MATCH('[1]Macro Page'!$A$35,WestBCRow,0)))+IF(ISERROR(INDEX(ABArray,MATCH($A114,ABColumn,0),MATCH('[1]Macro Page'!$A$35,ABRow,0))),0,INDEX(ABArray,MATCH($A114,ABColumn,0),MATCH('[1]Macro Page'!$A$35,ABRow,0)))+[1]Other!E110</f>
        <v>0</v>
      </c>
      <c r="L114" s="27" t="n">
        <f aca="false">INDEX([1]Mids!$A$7:$BH$271,MATCH($A114,[1]Mids!$A$7:$A$271,0),MATCH('[1]Macro Page'!$B$35,[1]Mids!$A$7:$XFD$7,0))</f>
        <v>-0.24</v>
      </c>
      <c r="M114" s="28"/>
      <c r="N114" s="26" t="e">
        <f aca="false">INDEX(WestBCArray,MATCH($A114,WestBCColumn,0),MATCH('[1]Macro Page'!$A$24,WestBCRow,0))+INDEX(ABArray,MATCH($A114,ABColumn,0),MATCH('[1]Macro Page'!$A$24,ABRow,0))+INDEX(EDArray,MATCH($A114,EDColumn,0),MATCH('[1]Macro Page'!$A$24,EDRow,0))+[1]Other!F110+INDEX(PowerArray,MATCH($A114,POwerColumn,0),MATCH('[1]Macro Page'!$A$24,POwerRow,0))</f>
        <v>#VALUE!</v>
      </c>
      <c r="O114" s="27" t="n">
        <f aca="false">INDEX([1]Mids!$A$7:$BH$271,MATCH($A114,[1]Mids!$A$7:$A$271,0),MATCH('[1]Macro Page'!$B$25,[1]Mids!$A$7:$XFD$7,0))</f>
        <v>-0.41</v>
      </c>
      <c r="P114" s="28"/>
      <c r="Q114" s="26" t="e">
        <f aca="false">INDEX(ABArray,MATCH($A114,ABColumn,0),MATCH('[1]Macro Page'!$B$110,ABRow,0))+INDEX(EDArray,MATCH($A114,EDColumn,0),MATCH('[1]Macro Page'!$B$110,EDRow,0))</f>
        <v>#VALUE!</v>
      </c>
      <c r="R114" s="26" t="e">
        <f aca="false">INDEX(ABArray,MATCH($A114,ABColumn,0),MATCH('[1]Macro Page'!$B$111,ABRow,0))+INDEX(EDArray,MATCH($A114,EDColumn,0),MATCH('[1]Macro Page'!$B$111,EDRow,0))</f>
        <v>#VALUE!</v>
      </c>
      <c r="S114" s="26" t="n">
        <f aca="false">INDEX(ABArray,MATCH($A114,ABColumn,0),MATCH('[1]Macro Page'!$B$112,ABRow,0))</f>
        <v>0</v>
      </c>
      <c r="T114" s="26" t="n">
        <f aca="false">INDEX(ABArray,MATCH($A114,ABColumn,0),MATCH('[1]Macro Page'!$B$113,ABRow,0))</f>
        <v>0</v>
      </c>
      <c r="U114" s="26" t="e">
        <f aca="false">INDEX(ABArray,MATCH($A114,ABColumn,0),MATCH('[1]Macro Page'!$B$114,ABRow,0))+INDEX(EDArray,MATCH($A114,EDColumn,0),MATCH('[1]Macro Page'!$B$114,EDRow,0))</f>
        <v>#VALUE!</v>
      </c>
      <c r="V114" s="26" t="n">
        <f aca="false">INDEX(ABArray,MATCH($A114,ABColumn,0),MATCH('[1]Macro Page'!$B$115,ABRow,0))</f>
        <v>0</v>
      </c>
      <c r="W114" s="26" t="n">
        <f aca="false">INDEX(ABArray,MATCH($A114,ABColumn,0),MATCH('[1]Macro Page'!$B$116,ABRow,0))</f>
        <v>0</v>
      </c>
      <c r="X114" s="26" t="n">
        <f aca="false">INDEX(ABArray,MATCH($A114,ABColumn,0),MATCH('[1]Macro Page'!$B$117,ABRow,0))</f>
        <v>0</v>
      </c>
      <c r="Y114" s="26" t="n">
        <f aca="false">INDEX(ABArray,MATCH($A114,ABColumn,0),MATCH('[1]Macro Page'!$B$109,ABRow,0))</f>
        <v>0</v>
      </c>
      <c r="Z114" s="26" t="e">
        <f aca="false">INDEX(ABArray,MATCH($A114,ABColumn,0),MATCH('[1]Macro Page'!$A$89,ABRow,0))+INDEX(EDArray,MATCH($A114,EDColumn,0),MATCH('[1]Macro Page'!$A$24,EDRow,0))+INDEX(ABArray,MATCH($A114,ABColumn,0),MATCH('[1]Macro Page'!$B$109,ABRow,0))</f>
        <v>#VALUE!</v>
      </c>
      <c r="AA114" s="27" t="n">
        <f aca="false">INDEX([1]Mids!$A$7:$BH$271,MATCH($A114,[1]Mids!$A$7:$A$271,0),MATCH('[1]Macro Page'!$B$32,[1]Mids!$A$7:$XFD$7,0))</f>
        <v>0.07</v>
      </c>
      <c r="AB114" s="28"/>
      <c r="AC114" s="26" t="n">
        <f aca="false">INDEX(ABArray,MATCH($A114,ABColumn,0),MATCH('[1]Macro Page'!$A$74,ABRow,0))</f>
        <v>0</v>
      </c>
      <c r="AD114" s="27" t="n">
        <f aca="false">INDEX([1]Mids!$A$7:$BH$271,MATCH($A114,[1]Mids!$A$7:$A$271,0),MATCH('[1]Macro Page'!$B$42,[1]Mids!$A$7:$XFD$7,0))</f>
        <v>-0.005</v>
      </c>
      <c r="AE114" s="28"/>
      <c r="AF114" s="26" t="n">
        <f aca="false">[1]Other!H110</f>
        <v>0</v>
      </c>
      <c r="AG114" s="27" t="n">
        <f aca="false">INDEX([1]Mids!$A$7:$BH$271,MATCH($A114,[1]Mids!$A$7:$A$271,0),MATCH('[1]Macro Page'!$B$28,[1]Mids!$A$7:$XFD$7,0))</f>
        <v>0.11</v>
      </c>
      <c r="AH114" s="28"/>
      <c r="AI114" s="26" t="n">
        <f aca="false">[1]Other!G110</f>
        <v>0</v>
      </c>
      <c r="AJ114" s="27" t="n">
        <f aca="false">INDEX([1]Mids!$A$7:$BH$271,MATCH($A114,[1]Mids!$A$7:$A$271,0),MATCH('[1]Macro Page'!$B$63,[1]Mids!$A$7:$XFD$7,0))</f>
        <v>0.98</v>
      </c>
      <c r="AK114" s="28"/>
      <c r="AL114" s="26" t="n">
        <f aca="false">[1]Other!K110</f>
        <v>0</v>
      </c>
      <c r="AM114" s="27"/>
      <c r="AN114" s="28"/>
      <c r="AO114" s="26" t="e">
        <f aca="false">INDEX(WestBCArray,MATCH($A114,WestBCColumn,0),MATCH('[1]Macro Page'!$B$73,WestBCRow,0))+INDEX(ABArray,MATCH($A114,ABColumn,0),MATCH('[1]Macro Page'!$B$73,ABRow,0))+[1]Other!I110</f>
        <v>#VALUE!</v>
      </c>
      <c r="AP114" s="27" t="n">
        <f aca="false">INDEX([1]Mids!$A$7:$BH$271,MATCH($A114,[1]Mids!$A$7:$A$271,0),MATCH('[1]Macro Page'!$B$27,[1]Mids!$A$7:$XFD$7,0))</f>
        <v>-0.180000000000001</v>
      </c>
      <c r="AQ114" s="28"/>
      <c r="AR114" s="29"/>
      <c r="AS114" s="26" t="e">
        <f aca="false">INDEX(WestBCArray,MATCH($A114,WestBCColumn,0),MATCH('[1]Macro Page'!$A$40,WestBCRow,0))+INDEX(ABArray,MATCH($A114,ABColumn,0),MATCH('[1]Macro Page'!$A$40,ABRow,0))+INDEX(EDArray,MATCH($A114,EDColumn,0),MATCH('[1]Macro Page'!$A$40,EDRow,0))+INDEX(PowerArray,MATCH($A114,POwerColumn,0),MATCH('[1]Macro Page'!$A$40,POwerRow,0))</f>
        <v>#VALUE!</v>
      </c>
      <c r="AT114" s="27" t="n">
        <f aca="false">INDEX([1]Mids!$A$7:$BH$271,MATCH($A114,[1]Mids!$A$7:$A$271,0),MATCH('[1]Macro Page'!$B$24,[1]Mids!$A$7:$XFD$7,0))</f>
        <v>3.945</v>
      </c>
      <c r="AU114" s="28"/>
      <c r="AV114" s="30" t="n">
        <f aca="false">INDEX(ABIndexArray,MATCH($A114,ABIndexColumn,0),MATCH('[1]Macro Page'!$A$90,ABIndexRow,0))+IF(ISERROR(INDEX(WestBCIndexArray,MATCH($A114,WestBCIndexColumn,0),MATCH('[1]Macro Page'!$A$90,WestBCIndexRow,0))),0,INDEX(WestBCIndexArray,MATCH($A114,WestBCIndexColumn,0),MATCH('[1]Macro Page'!$A$90,WestBCIndexRow,0)))+IF(ISERROR(VLOOKUP($A114,'[1]Op Index'!$A$15:$B$26,2,FALSE())),0,VLOOKUP($A114,'[1]Op Index'!$A$15:$B$26,2,FALSE()))</f>
        <v>0</v>
      </c>
      <c r="AW114" s="30" t="n">
        <f aca="false">INDEX(ABIndexArray,MATCH($A114,ABIndexColumn,0),MATCH('[1]Macro Page'!$A$91,ABIndexRow,0))</f>
        <v>0</v>
      </c>
      <c r="AX114" s="30" t="n">
        <f aca="false">IF(ISERROR(INDEX(WestBCIndexArray,MATCH($A114,WestBCIndexColumn,0),MATCH('[1]Macro Page'!$A$72,WestBCIndexRow,0))),0,INDEX(WestBCIndexArray,MATCH($A114,WestBCIndexColumn,0),MATCH('[1]Macro Page'!$A$72,WestBCIndexRow,0)))+INDEX(ABIndexArray,MATCH($A114,ABIndexColumn,0),MATCH('[1]Macro Page'!$A$34,ABIndexRow,0))</f>
        <v>19.22</v>
      </c>
      <c r="AY114" s="30" t="n">
        <f aca="false">IF(ISERROR(INDEX(WestBCIndexArray,MATCH($A114,WestBCIndexColumn,0),MATCH('[1]Macro Page'!$A$81,WestBCIndexRow,0))),0,INDEX(WestBCIndexArray,MATCH($A114,WestBCIndexColumn,0),MATCH('[1]Macro Page'!$A$81,WestBCIndexRow,0)))</f>
        <v>0</v>
      </c>
      <c r="BA114" s="31"/>
      <c r="BB114" s="32" t="n">
        <v>40513</v>
      </c>
      <c r="BC114" s="30" t="n">
        <f aca="false">INDEX(ABArray,MATCH($A114,ABColumn,0),MATCH('[1]Macro Page'!$A$48,ABRow,0))</f>
        <v>0</v>
      </c>
      <c r="BD114" s="30" t="n">
        <f aca="false">INDEX(ABArray,MATCH($A114,ABColumn,0),MATCH('[1]Macro Page'!$A$49,ABRow,0))</f>
        <v>0</v>
      </c>
      <c r="BE114" s="30" t="n">
        <f aca="false">INDEX(ABArray,MATCH($A114,ABColumn,0),MATCH('[1]Macro Page'!$A$51,ABRow,0))</f>
        <v>0</v>
      </c>
      <c r="BF114" s="30" t="n">
        <f aca="false">SUM(BC114:BE114)</f>
        <v>0</v>
      </c>
      <c r="BG114" s="29"/>
      <c r="BH114" s="30" t="n">
        <f aca="false">INDEX(ABArray,MATCH($A114,ABColumn,0),MATCH('[1]Macro Page'!$A$47,ABRow,0))</f>
        <v>0</v>
      </c>
      <c r="BI114" s="30" t="e">
        <f aca="false">INDEX(ABArray,MATCH($A114,ABColumn,0),MATCH('[1]Macro Page'!$A$56,ABRow,0))</f>
        <v>#N/A</v>
      </c>
      <c r="BJ114" s="30" t="n">
        <f aca="false">INDEX(ABArray,MATCH($A114,ABColumn,0),MATCH('[1]Macro Page'!$A$58,ABRow,0))</f>
        <v>0</v>
      </c>
      <c r="BK114" s="30" t="n">
        <f aca="false">INDEX(ABArray,MATCH($A114,ABColumn,0),MATCH('[1]Macro Page'!$A$59,ABRow,0))</f>
        <v>0</v>
      </c>
      <c r="BL114" s="30" t="n">
        <f aca="false">INDEX(ABArray,MATCH($A114,ABColumn,0),MATCH('[1]Macro Page'!$A$55,ABRow,0))</f>
        <v>0</v>
      </c>
      <c r="BM114" s="30" t="n">
        <f aca="false">INDEX(ABArray,MATCH($A114,ABColumn,0),MATCH('[1]Macro Page'!$A$53,ABRow,0))</f>
        <v>-54.96</v>
      </c>
    </row>
    <row r="115" customFormat="false" ht="12.75" hidden="false" customHeight="false" outlineLevel="0" collapsed="false">
      <c r="A115" s="48" t="n">
        <v>40544</v>
      </c>
      <c r="B115" s="26" t="e">
        <f aca="false">INDEX(WestBCArray,MATCH($A115,WestBCColumn,0),MATCH('[1]Macro Page'!$A$34,WestBCRow,0))+INDEX(ABArray,MATCH($A115,ABColumn,0),MATCH('[1]Macro Page'!$A$34,ABRow,0))+[1]Other!B111</f>
        <v>#VALUE!</v>
      </c>
      <c r="C115" s="27" t="n">
        <f aca="false">INDEX([1]Mids!$A$7:$BH$271,MATCH($A115,[1]Mids!$A$7:$A$271,0),MATCH('[1]Macro Page'!$B$37,[1]Mids!$A$7:$XFD$7,0))</f>
        <v>0.378</v>
      </c>
      <c r="D115" s="42" t="n">
        <f aca="false">AVERAGE(C113:C117)</f>
        <v>0.25</v>
      </c>
      <c r="E115" s="26" t="e">
        <f aca="false">INDEX(WestBCArray,MATCH($A115,WestBCColumn,0),MATCH('[1]Macro Page'!$A$88,WestBCRow,0))+INDEX(ABArray,MATCH($A115,ABColumn,0),MATCH('[1]Macro Page'!$A$88,ABRow,0))+[1]Other!C111</f>
        <v>#VALUE!</v>
      </c>
      <c r="F115" s="27" t="n">
        <f aca="false">INDEX([1]Mids!$A$7:$BH$271,MATCH($A115,[1]Mids!$A$7:$A$271,0),MATCH('[1]Macro Page'!$B$36,[1]Mids!$A$7:$XFD$7,0))</f>
        <v>0.125</v>
      </c>
      <c r="G115" s="42" t="n">
        <f aca="false">AVERAGE(F113:F117)</f>
        <v>0.125</v>
      </c>
      <c r="H115" s="26" t="e">
        <f aca="false">INDEX(ABArray,MATCH($A115,ABColumn,0),MATCH('[1]Macro Page'!$A$42,ABRow,0))+INDEX(WestBCArray,MATCH($A115,WestBCColumn,0),MATCH('[1]Macro Page'!$A$42,WestBCRow,0))+[1]Other!D111</f>
        <v>#VALUE!</v>
      </c>
      <c r="I115" s="27" t="n">
        <f aca="false">INDEX([1]Mids!$A$7:$BH$271,MATCH($A115,[1]Mids!$A$7:$A$271,0),MATCH('[1]Macro Page'!$B$39,[1]Mids!$A$7:$XFD$7,0))</f>
        <v>0.15</v>
      </c>
      <c r="J115" s="42" t="n">
        <f aca="false">AVERAGE(I113:I117)</f>
        <v>0.15</v>
      </c>
      <c r="K115" s="26" t="n">
        <f aca="false">IF(ISERROR(INDEX(WestBCArray,MATCH($A115,WestBCColumn,0),MATCH('[1]Macro Page'!$A$35,WestBCRow,0))),0,INDEX(WestBCArray,MATCH($A115,WestBCColumn,0),MATCH('[1]Macro Page'!$A$35,WestBCRow,0)))+IF(ISERROR(INDEX(ABArray,MATCH($A115,ABColumn,0),MATCH('[1]Macro Page'!$A$35,ABRow,0))),0,INDEX(ABArray,MATCH($A115,ABColumn,0),MATCH('[1]Macro Page'!$A$35,ABRow,0)))+[1]Other!E111</f>
        <v>0</v>
      </c>
      <c r="L115" s="27" t="n">
        <f aca="false">INDEX([1]Mids!$A$7:$BH$271,MATCH($A115,[1]Mids!$A$7:$A$271,0),MATCH('[1]Macro Page'!$B$35,[1]Mids!$A$7:$XFD$7,0))</f>
        <v>-0.24</v>
      </c>
      <c r="M115" s="42" t="n">
        <f aca="false">AVERAGE(L113:L117)</f>
        <v>-0.24</v>
      </c>
      <c r="N115" s="26" t="e">
        <f aca="false">INDEX(WestBCArray,MATCH($A115,WestBCColumn,0),MATCH('[1]Macro Page'!$A$24,WestBCRow,0))+INDEX(ABArray,MATCH($A115,ABColumn,0),MATCH('[1]Macro Page'!$A$24,ABRow,0))+INDEX(EDArray,MATCH($A115,EDColumn,0),MATCH('[1]Macro Page'!$A$24,EDRow,0))+[1]Other!F111+INDEX(PowerArray,MATCH($A115,POwerColumn,0),MATCH('[1]Macro Page'!$A$24,POwerRow,0))</f>
        <v>#VALUE!</v>
      </c>
      <c r="O115" s="27" t="n">
        <f aca="false">INDEX([1]Mids!$A$7:$BH$271,MATCH($A115,[1]Mids!$A$7:$A$271,0),MATCH('[1]Macro Page'!$B$25,[1]Mids!$A$7:$XFD$7,0))</f>
        <v>-0.41</v>
      </c>
      <c r="P115" s="42" t="n">
        <f aca="false">AVERAGE(O113:O117)</f>
        <v>-0.41</v>
      </c>
      <c r="Q115" s="26" t="e">
        <f aca="false">INDEX(ABArray,MATCH($A115,ABColumn,0),MATCH('[1]Macro Page'!$B$110,ABRow,0))+INDEX(EDArray,MATCH($A115,EDColumn,0),MATCH('[1]Macro Page'!$B$110,EDRow,0))</f>
        <v>#VALUE!</v>
      </c>
      <c r="R115" s="26" t="e">
        <f aca="false">INDEX(ABArray,MATCH($A115,ABColumn,0),MATCH('[1]Macro Page'!$B$111,ABRow,0))+INDEX(EDArray,MATCH($A115,EDColumn,0),MATCH('[1]Macro Page'!$B$111,EDRow,0))</f>
        <v>#VALUE!</v>
      </c>
      <c r="S115" s="26" t="n">
        <f aca="false">INDEX(ABArray,MATCH($A115,ABColumn,0),MATCH('[1]Macro Page'!$B$112,ABRow,0))</f>
        <v>0</v>
      </c>
      <c r="T115" s="26" t="n">
        <f aca="false">INDEX(ABArray,MATCH($A115,ABColumn,0),MATCH('[1]Macro Page'!$B$113,ABRow,0))</f>
        <v>0</v>
      </c>
      <c r="U115" s="26" t="e">
        <f aca="false">INDEX(ABArray,MATCH($A115,ABColumn,0),MATCH('[1]Macro Page'!$B$114,ABRow,0))+INDEX(EDArray,MATCH($A115,EDColumn,0),MATCH('[1]Macro Page'!$B$114,EDRow,0))</f>
        <v>#VALUE!</v>
      </c>
      <c r="V115" s="26" t="n">
        <f aca="false">INDEX(ABArray,MATCH($A115,ABColumn,0),MATCH('[1]Macro Page'!$B$115,ABRow,0))</f>
        <v>0</v>
      </c>
      <c r="W115" s="26" t="n">
        <f aca="false">INDEX(ABArray,MATCH($A115,ABColumn,0),MATCH('[1]Macro Page'!$B$116,ABRow,0))</f>
        <v>0</v>
      </c>
      <c r="X115" s="26" t="n">
        <f aca="false">INDEX(ABArray,MATCH($A115,ABColumn,0),MATCH('[1]Macro Page'!$B$117,ABRow,0))</f>
        <v>0</v>
      </c>
      <c r="Y115" s="26" t="n">
        <f aca="false">INDEX(ABArray,MATCH($A115,ABColumn,0),MATCH('[1]Macro Page'!$B$109,ABRow,0))</f>
        <v>0</v>
      </c>
      <c r="Z115" s="26" t="e">
        <f aca="false">INDEX(ABArray,MATCH($A115,ABColumn,0),MATCH('[1]Macro Page'!$A$89,ABRow,0))+INDEX(EDArray,MATCH($A115,EDColumn,0),MATCH('[1]Macro Page'!$A$24,EDRow,0))+INDEX(ABArray,MATCH($A115,ABColumn,0),MATCH('[1]Macro Page'!$B$109,ABRow,0))</f>
        <v>#VALUE!</v>
      </c>
      <c r="AA115" s="27" t="n">
        <f aca="false">INDEX([1]Mids!$A$7:$BH$271,MATCH($A115,[1]Mids!$A$7:$A$271,0),MATCH('[1]Macro Page'!$B$32,[1]Mids!$A$7:$XFD$7,0))</f>
        <v>0.07</v>
      </c>
      <c r="AB115" s="42" t="n">
        <f aca="false">AVERAGE(AA113:AA117)</f>
        <v>0.07</v>
      </c>
      <c r="AC115" s="26" t="n">
        <f aca="false">INDEX(ABArray,MATCH($A115,ABColumn,0),MATCH('[1]Macro Page'!$A$74,ABRow,0))</f>
        <v>0</v>
      </c>
      <c r="AD115" s="27" t="n">
        <f aca="false">INDEX([1]Mids!$A$7:$BH$271,MATCH($A115,[1]Mids!$A$7:$A$271,0),MATCH('[1]Macro Page'!$B$42,[1]Mids!$A$7:$XFD$7,0))</f>
        <v>-0.005</v>
      </c>
      <c r="AE115" s="42" t="n">
        <f aca="false">AVERAGE(AD113:AD117)</f>
        <v>-0.005</v>
      </c>
      <c r="AF115" s="26" t="n">
        <f aca="false">[1]Other!H111</f>
        <v>0</v>
      </c>
      <c r="AG115" s="27" t="n">
        <f aca="false">INDEX([1]Mids!$A$7:$BH$271,MATCH($A115,[1]Mids!$A$7:$A$271,0),MATCH('[1]Macro Page'!$B$28,[1]Mids!$A$7:$XFD$7,0))</f>
        <v>0.11</v>
      </c>
      <c r="AH115" s="42" t="n">
        <f aca="false">AVERAGE(AG113:AG117)</f>
        <v>0.11</v>
      </c>
      <c r="AI115" s="26" t="n">
        <f aca="false">[1]Other!G111</f>
        <v>0</v>
      </c>
      <c r="AJ115" s="27" t="n">
        <f aca="false">INDEX([1]Mids!$A$7:$BH$271,MATCH($A115,[1]Mids!$A$7:$A$271,0),MATCH('[1]Macro Page'!$B$63,[1]Mids!$A$7:$XFD$7,0))</f>
        <v>1.6</v>
      </c>
      <c r="AK115" s="42" t="n">
        <f aca="false">AVERAGE(AJ113:AJ117)</f>
        <v>1.094</v>
      </c>
      <c r="AL115" s="26" t="n">
        <f aca="false">[1]Other!K111</f>
        <v>0</v>
      </c>
      <c r="AM115" s="27"/>
      <c r="AN115" s="42" t="e">
        <f aca="false">AVERAGE(AM113:AM117)</f>
        <v>#DIV/0!</v>
      </c>
      <c r="AO115" s="26" t="e">
        <f aca="false">INDEX(WestBCArray,MATCH($A115,WestBCColumn,0),MATCH('[1]Macro Page'!$B$73,WestBCRow,0))+INDEX(ABArray,MATCH($A115,ABColumn,0),MATCH('[1]Macro Page'!$B$73,ABRow,0))+[1]Other!I111</f>
        <v>#VALUE!</v>
      </c>
      <c r="AP115" s="27" t="n">
        <f aca="false">INDEX([1]Mids!$A$7:$BH$271,MATCH($A115,[1]Mids!$A$7:$A$271,0),MATCH('[1]Macro Page'!$B$27,[1]Mids!$A$7:$XFD$7,0))</f>
        <v>-0.18</v>
      </c>
      <c r="AQ115" s="42" t="n">
        <f aca="false">AVERAGE(AP113:AP117)</f>
        <v>-0.18</v>
      </c>
      <c r="AR115" s="29"/>
      <c r="AS115" s="26" t="e">
        <f aca="false">INDEX(WestBCArray,MATCH($A115,WestBCColumn,0),MATCH('[1]Macro Page'!$A$40,WestBCRow,0))+INDEX(ABArray,MATCH($A115,ABColumn,0),MATCH('[1]Macro Page'!$A$40,ABRow,0))+INDEX(EDArray,MATCH($A115,EDColumn,0),MATCH('[1]Macro Page'!$A$40,EDRow,0))+INDEX(PowerArray,MATCH($A115,POwerColumn,0),MATCH('[1]Macro Page'!$A$40,POwerRow,0))</f>
        <v>#VALUE!</v>
      </c>
      <c r="AT115" s="27" t="n">
        <f aca="false">INDEX([1]Mids!$A$7:$BH$271,MATCH($A115,[1]Mids!$A$7:$A$271,0),MATCH('[1]Macro Page'!$B$24,[1]Mids!$A$7:$XFD$7,0))</f>
        <v>4</v>
      </c>
      <c r="AU115" s="42" t="n">
        <f aca="false">AVERAGE(AT113:AT117)</f>
        <v>3.887</v>
      </c>
      <c r="AV115" s="30" t="n">
        <f aca="false">INDEX(ABIndexArray,MATCH($A115,ABIndexColumn,0),MATCH('[1]Macro Page'!$A$90,ABIndexRow,0))+IF(ISERROR(INDEX(WestBCIndexArray,MATCH($A115,WestBCIndexColumn,0),MATCH('[1]Macro Page'!$A$90,WestBCIndexRow,0))),0,INDEX(WestBCIndexArray,MATCH($A115,WestBCIndexColumn,0),MATCH('[1]Macro Page'!$A$90,WestBCIndexRow,0)))+IF(ISERROR(VLOOKUP($A115,'[1]Op Index'!$A$15:$B$26,2,FALSE())),0,VLOOKUP($A115,'[1]Op Index'!$A$15:$B$26,2,FALSE()))</f>
        <v>0</v>
      </c>
      <c r="AW115" s="30" t="n">
        <f aca="false">INDEX(ABIndexArray,MATCH($A115,ABIndexColumn,0),MATCH('[1]Macro Page'!$A$91,ABIndexRow,0))</f>
        <v>0</v>
      </c>
      <c r="AX115" s="30" t="n">
        <f aca="false">IF(ISERROR(INDEX(WestBCIndexArray,MATCH($A115,WestBCIndexColumn,0),MATCH('[1]Macro Page'!$A$72,WestBCIndexRow,0))),0,INDEX(WestBCIndexArray,MATCH($A115,WestBCIndexColumn,0),MATCH('[1]Macro Page'!$A$72,WestBCIndexRow,0)))+INDEX(ABIndexArray,MATCH($A115,ABIndexColumn,0),MATCH('[1]Macro Page'!$A$34,ABIndexRow,0))</f>
        <v>19.1</v>
      </c>
      <c r="AY115" s="30" t="n">
        <f aca="false">IF(ISERROR(INDEX(WestBCIndexArray,MATCH($A115,WestBCIndexColumn,0),MATCH('[1]Macro Page'!$A$81,WestBCIndexRow,0))),0,INDEX(WestBCIndexArray,MATCH($A115,WestBCIndexColumn,0),MATCH('[1]Macro Page'!$A$81,WestBCIndexRow,0)))</f>
        <v>0</v>
      </c>
      <c r="BA115" s="31"/>
      <c r="BB115" s="32" t="n">
        <v>40544</v>
      </c>
      <c r="BC115" s="30" t="n">
        <f aca="false">INDEX(ABArray,MATCH($A115,ABColumn,0),MATCH('[1]Macro Page'!$A$48,ABRow,0))</f>
        <v>0</v>
      </c>
      <c r="BD115" s="30" t="n">
        <f aca="false">INDEX(ABArray,MATCH($A115,ABColumn,0),MATCH('[1]Macro Page'!$A$49,ABRow,0))</f>
        <v>0</v>
      </c>
      <c r="BE115" s="30" t="n">
        <f aca="false">INDEX(ABArray,MATCH($A115,ABColumn,0),MATCH('[1]Macro Page'!$A$51,ABRow,0))</f>
        <v>0</v>
      </c>
      <c r="BF115" s="30" t="n">
        <f aca="false">SUM(BC115:BE115)</f>
        <v>0</v>
      </c>
      <c r="BG115" s="29"/>
      <c r="BH115" s="30" t="n">
        <f aca="false">INDEX(ABArray,MATCH($A115,ABColumn,0),MATCH('[1]Macro Page'!$A$47,ABRow,0))</f>
        <v>0</v>
      </c>
      <c r="BI115" s="30" t="e">
        <f aca="false">INDEX(ABArray,MATCH($A115,ABColumn,0),MATCH('[1]Macro Page'!$A$56,ABRow,0))</f>
        <v>#N/A</v>
      </c>
      <c r="BJ115" s="30" t="n">
        <f aca="false">INDEX(ABArray,MATCH($A115,ABColumn,0),MATCH('[1]Macro Page'!$A$58,ABRow,0))</f>
        <v>0</v>
      </c>
      <c r="BK115" s="30" t="n">
        <f aca="false">INDEX(ABArray,MATCH($A115,ABColumn,0),MATCH('[1]Macro Page'!$A$59,ABRow,0))</f>
        <v>0</v>
      </c>
      <c r="BL115" s="30" t="n">
        <f aca="false">INDEX(ABArray,MATCH($A115,ABColumn,0),MATCH('[1]Macro Page'!$A$55,ABRow,0))</f>
        <v>0</v>
      </c>
      <c r="BM115" s="30" t="n">
        <f aca="false">INDEX(ABArray,MATCH($A115,ABColumn,0),MATCH('[1]Macro Page'!$A$53,ABRow,0))</f>
        <v>-54.62</v>
      </c>
    </row>
    <row r="116" customFormat="false" ht="12.75" hidden="false" customHeight="false" outlineLevel="0" collapsed="false">
      <c r="A116" s="48" t="n">
        <v>40575</v>
      </c>
      <c r="B116" s="26" t="e">
        <f aca="false">INDEX(WestBCArray,MATCH($A116,WestBCColumn,0),MATCH('[1]Macro Page'!$A$34,WestBCRow,0))+INDEX(ABArray,MATCH($A116,ABColumn,0),MATCH('[1]Macro Page'!$A$34,ABRow,0))+[1]Other!B112</f>
        <v>#VALUE!</v>
      </c>
      <c r="C116" s="27" t="n">
        <f aca="false">INDEX([1]Mids!$A$7:$BH$271,MATCH($A116,[1]Mids!$A$7:$A$271,0),MATCH('[1]Macro Page'!$B$37,[1]Mids!$A$7:$XFD$7,0))</f>
        <v>0.248</v>
      </c>
      <c r="D116" s="28"/>
      <c r="E116" s="26" t="e">
        <f aca="false">INDEX(WestBCArray,MATCH($A116,WestBCColumn,0),MATCH('[1]Macro Page'!$A$88,WestBCRow,0))+INDEX(ABArray,MATCH($A116,ABColumn,0),MATCH('[1]Macro Page'!$A$88,ABRow,0))+[1]Other!C112</f>
        <v>#VALUE!</v>
      </c>
      <c r="F116" s="27" t="n">
        <f aca="false">INDEX([1]Mids!$A$7:$BH$271,MATCH($A116,[1]Mids!$A$7:$A$271,0),MATCH('[1]Macro Page'!$B$36,[1]Mids!$A$7:$XFD$7,0))</f>
        <v>0.125</v>
      </c>
      <c r="G116" s="28"/>
      <c r="H116" s="26" t="e">
        <f aca="false">INDEX(ABArray,MATCH($A116,ABColumn,0),MATCH('[1]Macro Page'!$A$42,ABRow,0))+INDEX(WestBCArray,MATCH($A116,WestBCColumn,0),MATCH('[1]Macro Page'!$A$42,WestBCRow,0))+[1]Other!D112</f>
        <v>#VALUE!</v>
      </c>
      <c r="I116" s="27" t="n">
        <f aca="false">INDEX([1]Mids!$A$7:$BH$271,MATCH($A116,[1]Mids!$A$7:$A$271,0),MATCH('[1]Macro Page'!$B$39,[1]Mids!$A$7:$XFD$7,0))</f>
        <v>0.15</v>
      </c>
      <c r="J116" s="28"/>
      <c r="K116" s="26" t="n">
        <f aca="false">IF(ISERROR(INDEX(WestBCArray,MATCH($A116,WestBCColumn,0),MATCH('[1]Macro Page'!$A$35,WestBCRow,0))),0,INDEX(WestBCArray,MATCH($A116,WestBCColumn,0),MATCH('[1]Macro Page'!$A$35,WestBCRow,0)))+IF(ISERROR(INDEX(ABArray,MATCH($A116,ABColumn,0),MATCH('[1]Macro Page'!$A$35,ABRow,0))),0,INDEX(ABArray,MATCH($A116,ABColumn,0),MATCH('[1]Macro Page'!$A$35,ABRow,0)))+[1]Other!E112</f>
        <v>0</v>
      </c>
      <c r="L116" s="27" t="n">
        <f aca="false">INDEX([1]Mids!$A$7:$BH$271,MATCH($A116,[1]Mids!$A$7:$A$271,0),MATCH('[1]Macro Page'!$B$35,[1]Mids!$A$7:$XFD$7,0))</f>
        <v>-0.24</v>
      </c>
      <c r="M116" s="28"/>
      <c r="N116" s="26" t="e">
        <f aca="false">INDEX(WestBCArray,MATCH($A116,WestBCColumn,0),MATCH('[1]Macro Page'!$A$24,WestBCRow,0))+INDEX(ABArray,MATCH($A116,ABColumn,0),MATCH('[1]Macro Page'!$A$24,ABRow,0))+INDEX(EDArray,MATCH($A116,EDColumn,0),MATCH('[1]Macro Page'!$A$24,EDRow,0))+[1]Other!F112+INDEX(PowerArray,MATCH($A116,POwerColumn,0),MATCH('[1]Macro Page'!$A$24,POwerRow,0))</f>
        <v>#VALUE!</v>
      </c>
      <c r="O116" s="27" t="n">
        <f aca="false">INDEX([1]Mids!$A$7:$BH$271,MATCH($A116,[1]Mids!$A$7:$A$271,0),MATCH('[1]Macro Page'!$B$25,[1]Mids!$A$7:$XFD$7,0))</f>
        <v>-0.41</v>
      </c>
      <c r="P116" s="28"/>
      <c r="Q116" s="26" t="e">
        <f aca="false">INDEX(ABArray,MATCH($A116,ABColumn,0),MATCH('[1]Macro Page'!$B$110,ABRow,0))+INDEX(EDArray,MATCH($A116,EDColumn,0),MATCH('[1]Macro Page'!$B$110,EDRow,0))</f>
        <v>#VALUE!</v>
      </c>
      <c r="R116" s="26" t="e">
        <f aca="false">INDEX(ABArray,MATCH($A116,ABColumn,0),MATCH('[1]Macro Page'!$B$111,ABRow,0))+INDEX(EDArray,MATCH($A116,EDColumn,0),MATCH('[1]Macro Page'!$B$111,EDRow,0))</f>
        <v>#VALUE!</v>
      </c>
      <c r="S116" s="26" t="n">
        <f aca="false">INDEX(ABArray,MATCH($A116,ABColumn,0),MATCH('[1]Macro Page'!$B$112,ABRow,0))</f>
        <v>0</v>
      </c>
      <c r="T116" s="26" t="n">
        <f aca="false">INDEX(ABArray,MATCH($A116,ABColumn,0),MATCH('[1]Macro Page'!$B$113,ABRow,0))</f>
        <v>0</v>
      </c>
      <c r="U116" s="26" t="e">
        <f aca="false">INDEX(ABArray,MATCH($A116,ABColumn,0),MATCH('[1]Macro Page'!$B$114,ABRow,0))+INDEX(EDArray,MATCH($A116,EDColumn,0),MATCH('[1]Macro Page'!$B$114,EDRow,0))</f>
        <v>#VALUE!</v>
      </c>
      <c r="V116" s="26" t="n">
        <f aca="false">INDEX(ABArray,MATCH($A116,ABColumn,0),MATCH('[1]Macro Page'!$B$115,ABRow,0))</f>
        <v>0</v>
      </c>
      <c r="W116" s="26" t="n">
        <f aca="false">INDEX(ABArray,MATCH($A116,ABColumn,0),MATCH('[1]Macro Page'!$B$116,ABRow,0))</f>
        <v>0</v>
      </c>
      <c r="X116" s="26" t="n">
        <f aca="false">INDEX(ABArray,MATCH($A116,ABColumn,0),MATCH('[1]Macro Page'!$B$117,ABRow,0))</f>
        <v>0</v>
      </c>
      <c r="Y116" s="26" t="n">
        <f aca="false">INDEX(ABArray,MATCH($A116,ABColumn,0),MATCH('[1]Macro Page'!$B$109,ABRow,0))</f>
        <v>0</v>
      </c>
      <c r="Z116" s="26" t="e">
        <f aca="false">INDEX(ABArray,MATCH($A116,ABColumn,0),MATCH('[1]Macro Page'!$A$89,ABRow,0))+INDEX(EDArray,MATCH($A116,EDColumn,0),MATCH('[1]Macro Page'!$A$24,EDRow,0))+INDEX(ABArray,MATCH($A116,ABColumn,0),MATCH('[1]Macro Page'!$B$109,ABRow,0))</f>
        <v>#VALUE!</v>
      </c>
      <c r="AA116" s="27" t="n">
        <f aca="false">INDEX([1]Mids!$A$7:$BH$271,MATCH($A116,[1]Mids!$A$7:$A$271,0),MATCH('[1]Macro Page'!$B$32,[1]Mids!$A$7:$XFD$7,0))</f>
        <v>0.07</v>
      </c>
      <c r="AB116" s="28"/>
      <c r="AC116" s="26" t="n">
        <f aca="false">INDEX(ABArray,MATCH($A116,ABColumn,0),MATCH('[1]Macro Page'!$A$74,ABRow,0))</f>
        <v>0</v>
      </c>
      <c r="AD116" s="27" t="n">
        <f aca="false">INDEX([1]Mids!$A$7:$BH$271,MATCH($A116,[1]Mids!$A$7:$A$271,0),MATCH('[1]Macro Page'!$B$42,[1]Mids!$A$7:$XFD$7,0))</f>
        <v>-0.005</v>
      </c>
      <c r="AE116" s="28"/>
      <c r="AF116" s="26" t="n">
        <f aca="false">[1]Other!H112</f>
        <v>0</v>
      </c>
      <c r="AG116" s="27" t="n">
        <f aca="false">INDEX([1]Mids!$A$7:$BH$271,MATCH($A116,[1]Mids!$A$7:$A$271,0),MATCH('[1]Macro Page'!$B$28,[1]Mids!$A$7:$XFD$7,0))</f>
        <v>0.11</v>
      </c>
      <c r="AH116" s="28"/>
      <c r="AI116" s="26" t="n">
        <f aca="false">[1]Other!G112</f>
        <v>0</v>
      </c>
      <c r="AJ116" s="27" t="n">
        <f aca="false">INDEX([1]Mids!$A$7:$BH$271,MATCH($A116,[1]Mids!$A$7:$A$271,0),MATCH('[1]Macro Page'!$B$63,[1]Mids!$A$7:$XFD$7,0))</f>
        <v>1.6</v>
      </c>
      <c r="AK116" s="28"/>
      <c r="AL116" s="26" t="n">
        <f aca="false">[1]Other!K112</f>
        <v>0</v>
      </c>
      <c r="AM116" s="27"/>
      <c r="AN116" s="28"/>
      <c r="AO116" s="26" t="e">
        <f aca="false">INDEX(WestBCArray,MATCH($A116,WestBCColumn,0),MATCH('[1]Macro Page'!$B$73,WestBCRow,0))+INDEX(ABArray,MATCH($A116,ABColumn,0),MATCH('[1]Macro Page'!$B$73,ABRow,0))+[1]Other!I112</f>
        <v>#VALUE!</v>
      </c>
      <c r="AP116" s="27" t="n">
        <f aca="false">INDEX([1]Mids!$A$7:$BH$271,MATCH($A116,[1]Mids!$A$7:$A$271,0),MATCH('[1]Macro Page'!$B$27,[1]Mids!$A$7:$XFD$7,0))</f>
        <v>-0.18</v>
      </c>
      <c r="AQ116" s="28"/>
      <c r="AR116" s="29"/>
      <c r="AS116" s="26" t="e">
        <f aca="false">INDEX(WestBCArray,MATCH($A116,WestBCColumn,0),MATCH('[1]Macro Page'!$A$40,WestBCRow,0))+INDEX(ABArray,MATCH($A116,ABColumn,0),MATCH('[1]Macro Page'!$A$40,ABRow,0))+INDEX(EDArray,MATCH($A116,EDColumn,0),MATCH('[1]Macro Page'!$A$40,EDRow,0))+INDEX(PowerArray,MATCH($A116,POwerColumn,0),MATCH('[1]Macro Page'!$A$40,POwerRow,0))</f>
        <v>#VALUE!</v>
      </c>
      <c r="AT116" s="27" t="n">
        <f aca="false">INDEX([1]Mids!$A$7:$BH$271,MATCH($A116,[1]Mids!$A$7:$A$271,0),MATCH('[1]Macro Page'!$B$24,[1]Mids!$A$7:$XFD$7,0))</f>
        <v>3.89</v>
      </c>
      <c r="AU116" s="28"/>
      <c r="AV116" s="30" t="n">
        <f aca="false">INDEX(ABIndexArray,MATCH($A116,ABIndexColumn,0),MATCH('[1]Macro Page'!$A$90,ABIndexRow,0))+IF(ISERROR(INDEX(WestBCIndexArray,MATCH($A116,WestBCIndexColumn,0),MATCH('[1]Macro Page'!$A$90,WestBCIndexRow,0))),0,INDEX(WestBCIndexArray,MATCH($A116,WestBCIndexColumn,0),MATCH('[1]Macro Page'!$A$90,WestBCIndexRow,0)))+IF(ISERROR(VLOOKUP($A116,'[1]Op Index'!$A$15:$B$26,2,FALSE())),0,VLOOKUP($A116,'[1]Op Index'!$A$15:$B$26,2,FALSE()))</f>
        <v>0</v>
      </c>
      <c r="AW116" s="30" t="n">
        <f aca="false">INDEX(ABIndexArray,MATCH($A116,ABIndexColumn,0),MATCH('[1]Macro Page'!$A$91,ABIndexRow,0))</f>
        <v>0</v>
      </c>
      <c r="AX116" s="30" t="n">
        <f aca="false">IF(ISERROR(INDEX(WestBCIndexArray,MATCH($A116,WestBCIndexColumn,0),MATCH('[1]Macro Page'!$A$72,WestBCIndexRow,0))),0,INDEX(WestBCIndexArray,MATCH($A116,WestBCIndexColumn,0),MATCH('[1]Macro Page'!$A$72,WestBCIndexRow,0)))+INDEX(ABIndexArray,MATCH($A116,ABIndexColumn,0),MATCH('[1]Macro Page'!$A$34,ABIndexRow,0))</f>
        <v>17.14</v>
      </c>
      <c r="AY116" s="30" t="n">
        <f aca="false">IF(ISERROR(INDEX(WestBCIndexArray,MATCH($A116,WestBCIndexColumn,0),MATCH('[1]Macro Page'!$A$81,WestBCIndexRow,0))),0,INDEX(WestBCIndexArray,MATCH($A116,WestBCIndexColumn,0),MATCH('[1]Macro Page'!$A$81,WestBCIndexRow,0)))</f>
        <v>0</v>
      </c>
      <c r="BA116" s="31"/>
      <c r="BB116" s="32" t="n">
        <v>40575</v>
      </c>
      <c r="BC116" s="30" t="n">
        <f aca="false">INDEX(ABArray,MATCH($A116,ABColumn,0),MATCH('[1]Macro Page'!$A$48,ABRow,0))</f>
        <v>0</v>
      </c>
      <c r="BD116" s="30" t="n">
        <f aca="false">INDEX(ABArray,MATCH($A116,ABColumn,0),MATCH('[1]Macro Page'!$A$49,ABRow,0))</f>
        <v>0</v>
      </c>
      <c r="BE116" s="30" t="n">
        <f aca="false">INDEX(ABArray,MATCH($A116,ABColumn,0),MATCH('[1]Macro Page'!$A$51,ABRow,0))</f>
        <v>0</v>
      </c>
      <c r="BF116" s="30" t="n">
        <f aca="false">SUM(BC116:BE116)</f>
        <v>0</v>
      </c>
      <c r="BG116" s="29"/>
      <c r="BH116" s="30" t="n">
        <f aca="false">INDEX(ABArray,MATCH($A116,ABColumn,0),MATCH('[1]Macro Page'!$A$47,ABRow,0))</f>
        <v>0</v>
      </c>
      <c r="BI116" s="30" t="e">
        <f aca="false">INDEX(ABArray,MATCH($A116,ABColumn,0),MATCH('[1]Macro Page'!$A$56,ABRow,0))</f>
        <v>#N/A</v>
      </c>
      <c r="BJ116" s="30" t="n">
        <f aca="false">INDEX(ABArray,MATCH($A116,ABColumn,0),MATCH('[1]Macro Page'!$A$58,ABRow,0))</f>
        <v>0</v>
      </c>
      <c r="BK116" s="30" t="n">
        <f aca="false">INDEX(ABArray,MATCH($A116,ABColumn,0),MATCH('[1]Macro Page'!$A$59,ABRow,0))</f>
        <v>0</v>
      </c>
      <c r="BL116" s="30" t="n">
        <f aca="false">INDEX(ABArray,MATCH($A116,ABColumn,0),MATCH('[1]Macro Page'!$A$55,ABRow,0))</f>
        <v>0</v>
      </c>
      <c r="BM116" s="30" t="n">
        <f aca="false">INDEX(ABArray,MATCH($A116,ABColumn,0),MATCH('[1]Macro Page'!$A$53,ABRow,0))</f>
        <v>-49.03</v>
      </c>
    </row>
    <row r="117" customFormat="false" ht="12.75" hidden="false" customHeight="false" outlineLevel="0" collapsed="false">
      <c r="A117" s="49" t="n">
        <v>40603</v>
      </c>
      <c r="B117" s="26" t="e">
        <f aca="false">INDEX(WestBCArray,MATCH($A117,WestBCColumn,0),MATCH('[1]Macro Page'!$A$34,WestBCRow,0))+INDEX(ABArray,MATCH($A117,ABColumn,0),MATCH('[1]Macro Page'!$A$34,ABRow,0))+[1]Other!B113</f>
        <v>#VALUE!</v>
      </c>
      <c r="C117" s="27" t="n">
        <f aca="false">INDEX([1]Mids!$A$7:$BH$271,MATCH($A117,[1]Mids!$A$7:$A$271,0),MATCH('[1]Macro Page'!$B$37,[1]Mids!$A$7:$XFD$7,0))</f>
        <v>0.068</v>
      </c>
      <c r="D117" s="28"/>
      <c r="E117" s="26" t="e">
        <f aca="false">INDEX(WestBCArray,MATCH($A117,WestBCColumn,0),MATCH('[1]Macro Page'!$A$88,WestBCRow,0))+INDEX(ABArray,MATCH($A117,ABColumn,0),MATCH('[1]Macro Page'!$A$88,ABRow,0))+[1]Other!C113</f>
        <v>#VALUE!</v>
      </c>
      <c r="F117" s="27" t="n">
        <f aca="false">INDEX([1]Mids!$A$7:$BH$271,MATCH($A117,[1]Mids!$A$7:$A$271,0),MATCH('[1]Macro Page'!$B$36,[1]Mids!$A$7:$XFD$7,0))</f>
        <v>0.125</v>
      </c>
      <c r="G117" s="28"/>
      <c r="H117" s="26" t="e">
        <f aca="false">INDEX(ABArray,MATCH($A117,ABColumn,0),MATCH('[1]Macro Page'!$A$42,ABRow,0))+INDEX(WestBCArray,MATCH($A117,WestBCColumn,0),MATCH('[1]Macro Page'!$A$42,WestBCRow,0))+[1]Other!D113</f>
        <v>#VALUE!</v>
      </c>
      <c r="I117" s="27" t="n">
        <f aca="false">INDEX([1]Mids!$A$7:$BH$271,MATCH($A117,[1]Mids!$A$7:$A$271,0),MATCH('[1]Macro Page'!$B$39,[1]Mids!$A$7:$XFD$7,0))</f>
        <v>0.15</v>
      </c>
      <c r="J117" s="28"/>
      <c r="K117" s="26" t="n">
        <f aca="false">IF(ISERROR(INDEX(WestBCArray,MATCH($A117,WestBCColumn,0),MATCH('[1]Macro Page'!$A$35,WestBCRow,0))),0,INDEX(WestBCArray,MATCH($A117,WestBCColumn,0),MATCH('[1]Macro Page'!$A$35,WestBCRow,0)))+IF(ISERROR(INDEX(ABArray,MATCH($A117,ABColumn,0),MATCH('[1]Macro Page'!$A$35,ABRow,0))),0,INDEX(ABArray,MATCH($A117,ABColumn,0),MATCH('[1]Macro Page'!$A$35,ABRow,0)))+[1]Other!E113</f>
        <v>0</v>
      </c>
      <c r="L117" s="27" t="n">
        <f aca="false">INDEX([1]Mids!$A$7:$BH$271,MATCH($A117,[1]Mids!$A$7:$A$271,0),MATCH('[1]Macro Page'!$B$35,[1]Mids!$A$7:$XFD$7,0))</f>
        <v>-0.24</v>
      </c>
      <c r="M117" s="28"/>
      <c r="N117" s="26" t="e">
        <f aca="false">INDEX(WestBCArray,MATCH($A117,WestBCColumn,0),MATCH('[1]Macro Page'!$A$24,WestBCRow,0))+INDEX(ABArray,MATCH($A117,ABColumn,0),MATCH('[1]Macro Page'!$A$24,ABRow,0))+INDEX(EDArray,MATCH($A117,EDColumn,0),MATCH('[1]Macro Page'!$A$24,EDRow,0))+[1]Other!F113+INDEX(PowerArray,MATCH($A117,POwerColumn,0),MATCH('[1]Macro Page'!$A$24,POwerRow,0))</f>
        <v>#VALUE!</v>
      </c>
      <c r="O117" s="27" t="n">
        <f aca="false">INDEX([1]Mids!$A$7:$BH$271,MATCH($A117,[1]Mids!$A$7:$A$271,0),MATCH('[1]Macro Page'!$B$25,[1]Mids!$A$7:$XFD$7,0))</f>
        <v>-0.41</v>
      </c>
      <c r="P117" s="28"/>
      <c r="Q117" s="26" t="e">
        <f aca="false">INDEX(ABArray,MATCH($A117,ABColumn,0),MATCH('[1]Macro Page'!$B$110,ABRow,0))+INDEX(EDArray,MATCH($A117,EDColumn,0),MATCH('[1]Macro Page'!$B$110,EDRow,0))</f>
        <v>#VALUE!</v>
      </c>
      <c r="R117" s="26" t="e">
        <f aca="false">INDEX(ABArray,MATCH($A117,ABColumn,0),MATCH('[1]Macro Page'!$B$111,ABRow,0))+INDEX(EDArray,MATCH($A117,EDColumn,0),MATCH('[1]Macro Page'!$B$111,EDRow,0))</f>
        <v>#VALUE!</v>
      </c>
      <c r="S117" s="26" t="n">
        <f aca="false">INDEX(ABArray,MATCH($A117,ABColumn,0),MATCH('[1]Macro Page'!$B$112,ABRow,0))</f>
        <v>0</v>
      </c>
      <c r="T117" s="26" t="n">
        <f aca="false">INDEX(ABArray,MATCH($A117,ABColumn,0),MATCH('[1]Macro Page'!$B$113,ABRow,0))</f>
        <v>0</v>
      </c>
      <c r="U117" s="26" t="e">
        <f aca="false">INDEX(ABArray,MATCH($A117,ABColumn,0),MATCH('[1]Macro Page'!$B$114,ABRow,0))+INDEX(EDArray,MATCH($A117,EDColumn,0),MATCH('[1]Macro Page'!$B$114,EDRow,0))</f>
        <v>#VALUE!</v>
      </c>
      <c r="V117" s="26" t="n">
        <f aca="false">INDEX(ABArray,MATCH($A117,ABColumn,0),MATCH('[1]Macro Page'!$B$115,ABRow,0))</f>
        <v>0</v>
      </c>
      <c r="W117" s="26" t="n">
        <f aca="false">INDEX(ABArray,MATCH($A117,ABColumn,0),MATCH('[1]Macro Page'!$B$116,ABRow,0))</f>
        <v>0</v>
      </c>
      <c r="X117" s="26" t="n">
        <f aca="false">INDEX(ABArray,MATCH($A117,ABColumn,0),MATCH('[1]Macro Page'!$B$117,ABRow,0))</f>
        <v>0</v>
      </c>
      <c r="Y117" s="26" t="n">
        <f aca="false">INDEX(ABArray,MATCH($A117,ABColumn,0),MATCH('[1]Macro Page'!$B$109,ABRow,0))</f>
        <v>0</v>
      </c>
      <c r="Z117" s="26" t="e">
        <f aca="false">INDEX(ABArray,MATCH($A117,ABColumn,0),MATCH('[1]Macro Page'!$A$89,ABRow,0))+INDEX(EDArray,MATCH($A117,EDColumn,0),MATCH('[1]Macro Page'!$A$24,EDRow,0))+INDEX(ABArray,MATCH($A117,ABColumn,0),MATCH('[1]Macro Page'!$B$109,ABRow,0))</f>
        <v>#VALUE!</v>
      </c>
      <c r="AA117" s="27" t="n">
        <f aca="false">INDEX([1]Mids!$A$7:$BH$271,MATCH($A117,[1]Mids!$A$7:$A$271,0),MATCH('[1]Macro Page'!$B$32,[1]Mids!$A$7:$XFD$7,0))</f>
        <v>0.07</v>
      </c>
      <c r="AB117" s="28"/>
      <c r="AC117" s="26" t="n">
        <f aca="false">INDEX(ABArray,MATCH($A117,ABColumn,0),MATCH('[1]Macro Page'!$A$74,ABRow,0))</f>
        <v>0</v>
      </c>
      <c r="AD117" s="27" t="n">
        <f aca="false">INDEX([1]Mids!$A$7:$BH$271,MATCH($A117,[1]Mids!$A$7:$A$271,0),MATCH('[1]Macro Page'!$B$42,[1]Mids!$A$7:$XFD$7,0))</f>
        <v>-0.005</v>
      </c>
      <c r="AE117" s="28"/>
      <c r="AF117" s="26" t="n">
        <f aca="false">[1]Other!H113</f>
        <v>0</v>
      </c>
      <c r="AG117" s="27" t="n">
        <f aca="false">INDEX([1]Mids!$A$7:$BH$271,MATCH($A117,[1]Mids!$A$7:$A$271,0),MATCH('[1]Macro Page'!$B$28,[1]Mids!$A$7:$XFD$7,0))</f>
        <v>0.11</v>
      </c>
      <c r="AH117" s="28"/>
      <c r="AI117" s="26" t="n">
        <f aca="false">[1]Other!G113</f>
        <v>0</v>
      </c>
      <c r="AJ117" s="27" t="n">
        <f aca="false">INDEX([1]Mids!$A$7:$BH$271,MATCH($A117,[1]Mids!$A$7:$A$271,0),MATCH('[1]Macro Page'!$B$63,[1]Mids!$A$7:$XFD$7,0))</f>
        <v>0.64</v>
      </c>
      <c r="AK117" s="28"/>
      <c r="AL117" s="26" t="n">
        <f aca="false">[1]Other!K113</f>
        <v>0</v>
      </c>
      <c r="AM117" s="27"/>
      <c r="AN117" s="28"/>
      <c r="AO117" s="26" t="e">
        <f aca="false">INDEX(WestBCArray,MATCH($A117,WestBCColumn,0),MATCH('[1]Macro Page'!$B$73,WestBCRow,0))+INDEX(ABArray,MATCH($A117,ABColumn,0),MATCH('[1]Macro Page'!$B$73,ABRow,0))+[1]Other!I113</f>
        <v>#VALUE!</v>
      </c>
      <c r="AP117" s="27" t="n">
        <f aca="false">INDEX([1]Mids!$A$7:$BH$271,MATCH($A117,[1]Mids!$A$7:$A$271,0),MATCH('[1]Macro Page'!$B$27,[1]Mids!$A$7:$XFD$7,0))</f>
        <v>-0.18</v>
      </c>
      <c r="AQ117" s="28"/>
      <c r="AR117" s="29"/>
      <c r="AS117" s="26" t="e">
        <f aca="false">INDEX(WestBCArray,MATCH($A117,WestBCColumn,0),MATCH('[1]Macro Page'!$A$40,WestBCRow,0))+INDEX(ABArray,MATCH($A117,ABColumn,0),MATCH('[1]Macro Page'!$A$40,ABRow,0))+INDEX(EDArray,MATCH($A117,EDColumn,0),MATCH('[1]Macro Page'!$A$40,EDRow,0))+INDEX(PowerArray,MATCH($A117,POwerColumn,0),MATCH('[1]Macro Page'!$A$40,POwerRow,0))</f>
        <v>#VALUE!</v>
      </c>
      <c r="AT117" s="27" t="n">
        <f aca="false">INDEX([1]Mids!$A$7:$BH$271,MATCH($A117,[1]Mids!$A$7:$A$271,0),MATCH('[1]Macro Page'!$B$24,[1]Mids!$A$7:$XFD$7,0))</f>
        <v>3.79</v>
      </c>
      <c r="AU117" s="28"/>
      <c r="AV117" s="34" t="n">
        <f aca="false">INDEX(ABIndexArray,MATCH($A117,ABIndexColumn,0),MATCH('[1]Macro Page'!$A$90,ABIndexRow,0))+IF(ISERROR(INDEX(WestBCIndexArray,MATCH($A117,WestBCIndexColumn,0),MATCH('[1]Macro Page'!$A$90,WestBCIndexRow,0))),0,INDEX(WestBCIndexArray,MATCH($A117,WestBCIndexColumn,0),MATCH('[1]Macro Page'!$A$90,WestBCIndexRow,0)))+IF(ISERROR(VLOOKUP($A117,'[1]Op Index'!$A$15:$B$26,2,FALSE())),0,VLOOKUP($A117,'[1]Op Index'!$A$15:$B$26,2,FALSE()))</f>
        <v>0</v>
      </c>
      <c r="AW117" s="34" t="n">
        <f aca="false">INDEX(ABIndexArray,MATCH($A117,ABIndexColumn,0),MATCH('[1]Macro Page'!$A$91,ABIndexRow,0))</f>
        <v>0</v>
      </c>
      <c r="AX117" s="34" t="n">
        <f aca="false">IF(ISERROR(INDEX(WestBCIndexArray,MATCH($A117,WestBCIndexColumn,0),MATCH('[1]Macro Page'!$A$72,WestBCIndexRow,0))),0,INDEX(WestBCIndexArray,MATCH($A117,WestBCIndexColumn,0),MATCH('[1]Macro Page'!$A$72,WestBCIndexRow,0)))+INDEX(ABIndexArray,MATCH($A117,ABIndexColumn,0),MATCH('[1]Macro Page'!$A$34,ABIndexRow,0))</f>
        <v>18.88</v>
      </c>
      <c r="AY117" s="34" t="n">
        <f aca="false">IF(ISERROR(INDEX(WestBCIndexArray,MATCH($A117,WestBCIndexColumn,0),MATCH('[1]Macro Page'!$A$81,WestBCIndexRow,0))),0,INDEX(WestBCIndexArray,MATCH($A117,WestBCIndexColumn,0),MATCH('[1]Macro Page'!$A$81,WestBCIndexRow,0)))</f>
        <v>0</v>
      </c>
      <c r="BA117" s="31"/>
      <c r="BB117" s="35" t="n">
        <v>40603</v>
      </c>
      <c r="BC117" s="34" t="n">
        <f aca="false">INDEX(ABArray,MATCH($A117,ABColumn,0),MATCH('[1]Macro Page'!$A$48,ABRow,0))</f>
        <v>0</v>
      </c>
      <c r="BD117" s="34" t="n">
        <f aca="false">INDEX(ABArray,MATCH($A117,ABColumn,0),MATCH('[1]Macro Page'!$A$49,ABRow,0))</f>
        <v>0</v>
      </c>
      <c r="BE117" s="34" t="n">
        <f aca="false">INDEX(ABArray,MATCH($A117,ABColumn,0),MATCH('[1]Macro Page'!$A$51,ABRow,0))</f>
        <v>0</v>
      </c>
      <c r="BF117" s="34" t="n">
        <f aca="false">SUM(BC117:BE117)</f>
        <v>0</v>
      </c>
      <c r="BG117" s="29"/>
      <c r="BH117" s="34" t="n">
        <f aca="false">INDEX(ABArray,MATCH($A117,ABColumn,0),MATCH('[1]Macro Page'!$A$47,ABRow,0))</f>
        <v>0</v>
      </c>
      <c r="BI117" s="34" t="e">
        <f aca="false">INDEX(ABArray,MATCH($A117,ABColumn,0),MATCH('[1]Macro Page'!$A$56,ABRow,0))</f>
        <v>#N/A</v>
      </c>
      <c r="BJ117" s="34" t="n">
        <f aca="false">INDEX(ABArray,MATCH($A117,ABColumn,0),MATCH('[1]Macro Page'!$A$58,ABRow,0))</f>
        <v>0</v>
      </c>
      <c r="BK117" s="34" t="n">
        <f aca="false">INDEX(ABArray,MATCH($A117,ABColumn,0),MATCH('[1]Macro Page'!$A$59,ABRow,0))</f>
        <v>0</v>
      </c>
      <c r="BL117" s="34" t="n">
        <f aca="false">INDEX(ABArray,MATCH($A117,ABColumn,0),MATCH('[1]Macro Page'!$A$55,ABRow,0))</f>
        <v>0</v>
      </c>
      <c r="BM117" s="34" t="n">
        <f aca="false">INDEX(ABArray,MATCH($A117,ABColumn,0),MATCH('[1]Macro Page'!$A$53,ABRow,0))</f>
        <v>-53.99</v>
      </c>
    </row>
    <row r="118" customFormat="false" ht="12.75" hidden="false" customHeight="false" outlineLevel="0" collapsed="false">
      <c r="A118" s="46" t="n">
        <v>40634</v>
      </c>
      <c r="B118" s="37" t="e">
        <f aca="false">INDEX(WestBCArray,MATCH($A118,WestBCColumn,0),MATCH('[1]Macro Page'!$A$34,WestBCRow,0))+INDEX(ABArray,MATCH($A118,ABColumn,0),MATCH('[1]Macro Page'!$A$34,ABRow,0))+[1]Other!B114</f>
        <v>#VALUE!</v>
      </c>
      <c r="C118" s="38" t="n">
        <f aca="false">INDEX([1]Mids!$A$7:$BH$271,MATCH($A118,[1]Mids!$A$7:$A$271,0),MATCH('[1]Macro Page'!$B$37,[1]Mids!$A$7:$XFD$7,0))</f>
        <v>-0.25</v>
      </c>
      <c r="D118" s="39"/>
      <c r="E118" s="37" t="e">
        <f aca="false">INDEX(WestBCArray,MATCH($A118,WestBCColumn,0),MATCH('[1]Macro Page'!$A$88,WestBCRow,0))+INDEX(ABArray,MATCH($A118,ABColumn,0),MATCH('[1]Macro Page'!$A$88,ABRow,0))+[1]Other!C114</f>
        <v>#VALUE!</v>
      </c>
      <c r="F118" s="38" t="n">
        <f aca="false">INDEX([1]Mids!$A$7:$BH$271,MATCH($A118,[1]Mids!$A$7:$A$271,0),MATCH('[1]Macro Page'!$B$36,[1]Mids!$A$7:$XFD$7,0))</f>
        <v>0</v>
      </c>
      <c r="G118" s="39"/>
      <c r="H118" s="37" t="e">
        <f aca="false">INDEX(ABArray,MATCH($A118,ABColumn,0),MATCH('[1]Macro Page'!$A$42,ABRow,0))+INDEX(WestBCArray,MATCH($A118,WestBCColumn,0),MATCH('[1]Macro Page'!$A$42,WestBCRow,0))+[1]Other!D114</f>
        <v>#VALUE!</v>
      </c>
      <c r="I118" s="38" t="n">
        <f aca="false">INDEX([1]Mids!$A$7:$BH$271,MATCH($A118,[1]Mids!$A$7:$A$271,0),MATCH('[1]Macro Page'!$B$39,[1]Mids!$A$7:$XFD$7,0))</f>
        <v>0.17</v>
      </c>
      <c r="J118" s="39"/>
      <c r="K118" s="37" t="n">
        <f aca="false">IF(ISERROR(INDEX(WestBCArray,MATCH($A118,WestBCColumn,0),MATCH('[1]Macro Page'!$A$35,WestBCRow,0))),0,INDEX(WestBCArray,MATCH($A118,WestBCColumn,0),MATCH('[1]Macro Page'!$A$35,WestBCRow,0)))+IF(ISERROR(INDEX(ABArray,MATCH($A118,ABColumn,0),MATCH('[1]Macro Page'!$A$35,ABRow,0))),0,INDEX(ABArray,MATCH($A118,ABColumn,0),MATCH('[1]Macro Page'!$A$35,ABRow,0)))+[1]Other!E114</f>
        <v>0</v>
      </c>
      <c r="L118" s="38" t="n">
        <f aca="false">INDEX([1]Mids!$A$7:$BH$271,MATCH($A118,[1]Mids!$A$7:$A$271,0),MATCH('[1]Macro Page'!$B$35,[1]Mids!$A$7:$XFD$7,0))</f>
        <v>-0.33</v>
      </c>
      <c r="M118" s="39"/>
      <c r="N118" s="37" t="e">
        <f aca="false">INDEX(WestBCArray,MATCH($A118,WestBCColumn,0),MATCH('[1]Macro Page'!$A$24,WestBCRow,0))+INDEX(ABArray,MATCH($A118,ABColumn,0),MATCH('[1]Macro Page'!$A$24,ABRow,0))+INDEX(EDArray,MATCH($A118,EDColumn,0),MATCH('[1]Macro Page'!$A$24,EDRow,0))+[1]Other!F114+INDEX(PowerArray,MATCH($A118,POwerColumn,0),MATCH('[1]Macro Page'!$A$24,POwerRow,0))</f>
        <v>#VALUE!</v>
      </c>
      <c r="O118" s="38" t="n">
        <f aca="false">INDEX([1]Mids!$A$7:$BH$271,MATCH($A118,[1]Mids!$A$7:$A$271,0),MATCH('[1]Macro Page'!$B$25,[1]Mids!$A$7:$XFD$7,0))</f>
        <v>-0.48</v>
      </c>
      <c r="P118" s="39"/>
      <c r="Q118" s="37" t="e">
        <f aca="false">INDEX(ABArray,MATCH($A118,ABColumn,0),MATCH('[1]Macro Page'!$B$110,ABRow,0))+INDEX(EDArray,MATCH($A118,EDColumn,0),MATCH('[1]Macro Page'!$B$110,EDRow,0))</f>
        <v>#VALUE!</v>
      </c>
      <c r="R118" s="37" t="e">
        <f aca="false">INDEX(ABArray,MATCH($A118,ABColumn,0),MATCH('[1]Macro Page'!$B$111,ABRow,0))+INDEX(EDArray,MATCH($A118,EDColumn,0),MATCH('[1]Macro Page'!$B$111,EDRow,0))</f>
        <v>#VALUE!</v>
      </c>
      <c r="S118" s="37" t="n">
        <f aca="false">INDEX(ABArray,MATCH($A118,ABColumn,0),MATCH('[1]Macro Page'!$B$112,ABRow,0))</f>
        <v>0</v>
      </c>
      <c r="T118" s="37" t="n">
        <f aca="false">INDEX(ABArray,MATCH($A118,ABColumn,0),MATCH('[1]Macro Page'!$B$113,ABRow,0))</f>
        <v>0</v>
      </c>
      <c r="U118" s="37" t="e">
        <f aca="false">INDEX(ABArray,MATCH($A118,ABColumn,0),MATCH('[1]Macro Page'!$B$114,ABRow,0))+INDEX(EDArray,MATCH($A118,EDColumn,0),MATCH('[1]Macro Page'!$B$114,EDRow,0))</f>
        <v>#VALUE!</v>
      </c>
      <c r="V118" s="37" t="n">
        <f aca="false">INDEX(ABArray,MATCH($A118,ABColumn,0),MATCH('[1]Macro Page'!$B$115,ABRow,0))</f>
        <v>0</v>
      </c>
      <c r="W118" s="37" t="n">
        <f aca="false">INDEX(ABArray,MATCH($A118,ABColumn,0),MATCH('[1]Macro Page'!$B$116,ABRow,0))</f>
        <v>0</v>
      </c>
      <c r="X118" s="37" t="n">
        <f aca="false">INDEX(ABArray,MATCH($A118,ABColumn,0),MATCH('[1]Macro Page'!$B$117,ABRow,0))</f>
        <v>0</v>
      </c>
      <c r="Y118" s="37" t="n">
        <f aca="false">INDEX(ABArray,MATCH($A118,ABColumn,0),MATCH('[1]Macro Page'!$B$109,ABRow,0))</f>
        <v>0</v>
      </c>
      <c r="Z118" s="37" t="e">
        <f aca="false">INDEX(ABArray,MATCH($A118,ABColumn,0),MATCH('[1]Macro Page'!$A$89,ABRow,0))+INDEX(EDArray,MATCH($A118,EDColumn,0),MATCH('[1]Macro Page'!$A$24,EDRow,0))+INDEX(ABArray,MATCH($A118,ABColumn,0),MATCH('[1]Macro Page'!$B$109,ABRow,0))</f>
        <v>#VALUE!</v>
      </c>
      <c r="AA118" s="38" t="n">
        <f aca="false">INDEX([1]Mids!$A$7:$BH$271,MATCH($A118,[1]Mids!$A$7:$A$271,0),MATCH('[1]Macro Page'!$B$32,[1]Mids!$A$7:$XFD$7,0))</f>
        <v>0.07</v>
      </c>
      <c r="AB118" s="39"/>
      <c r="AC118" s="37" t="n">
        <f aca="false">INDEX(ABArray,MATCH($A118,ABColumn,0),MATCH('[1]Macro Page'!$A$74,ABRow,0))</f>
        <v>0</v>
      </c>
      <c r="AD118" s="38" t="n">
        <f aca="false">INDEX([1]Mids!$A$7:$BH$271,MATCH($A118,[1]Mids!$A$7:$A$271,0),MATCH('[1]Macro Page'!$B$42,[1]Mids!$A$7:$XFD$7,0))</f>
        <v>-0.1025</v>
      </c>
      <c r="AE118" s="39"/>
      <c r="AF118" s="37" t="n">
        <f aca="false">[1]Other!H114</f>
        <v>0</v>
      </c>
      <c r="AG118" s="38" t="n">
        <f aca="false">INDEX([1]Mids!$A$7:$BH$271,MATCH($A118,[1]Mids!$A$7:$A$271,0),MATCH('[1]Macro Page'!$B$28,[1]Mids!$A$7:$XFD$7,0))</f>
        <v>0.17</v>
      </c>
      <c r="AH118" s="39"/>
      <c r="AI118" s="37" t="n">
        <f aca="false">[1]Other!G114</f>
        <v>0</v>
      </c>
      <c r="AJ118" s="38" t="n">
        <f aca="false">INDEX([1]Mids!$A$7:$BH$271,MATCH($A118,[1]Mids!$A$7:$A$271,0),MATCH('[1]Macro Page'!$B$63,[1]Mids!$A$7:$XFD$7,0))</f>
        <v>0.3225</v>
      </c>
      <c r="AK118" s="39"/>
      <c r="AL118" s="37" t="n">
        <f aca="false">[1]Other!K114</f>
        <v>0</v>
      </c>
      <c r="AM118" s="38"/>
      <c r="AN118" s="39"/>
      <c r="AO118" s="37" t="e">
        <f aca="false">INDEX(WestBCArray,MATCH($A118,WestBCColumn,0),MATCH('[1]Macro Page'!$B$73,WestBCRow,0))+INDEX(ABArray,MATCH($A118,ABColumn,0),MATCH('[1]Macro Page'!$B$73,ABRow,0))+[1]Other!I114</f>
        <v>#VALUE!</v>
      </c>
      <c r="AP118" s="38" t="n">
        <f aca="false">INDEX([1]Mids!$A$7:$BH$271,MATCH($A118,[1]Mids!$A$7:$A$271,0),MATCH('[1]Macro Page'!$B$27,[1]Mids!$A$7:$XFD$7,0))</f>
        <v>-0.41350419071552</v>
      </c>
      <c r="AQ118" s="39"/>
      <c r="AR118" s="29"/>
      <c r="AS118" s="37" t="e">
        <f aca="false">INDEX(WestBCArray,MATCH($A118,WestBCColumn,0),MATCH('[1]Macro Page'!$A$40,WestBCRow,0))+INDEX(ABArray,MATCH($A118,ABColumn,0),MATCH('[1]Macro Page'!$A$40,ABRow,0))+INDEX(EDArray,MATCH($A118,EDColumn,0),MATCH('[1]Macro Page'!$A$40,EDRow,0))+INDEX(PowerArray,MATCH($A118,POwerColumn,0),MATCH('[1]Macro Page'!$A$40,POwerRow,0))</f>
        <v>#VALUE!</v>
      </c>
      <c r="AT118" s="38" t="n">
        <f aca="false">INDEX([1]Mids!$A$7:$BH$271,MATCH($A118,[1]Mids!$A$7:$A$271,0),MATCH('[1]Macro Page'!$B$24,[1]Mids!$A$7:$XFD$7,0))</f>
        <v>3.62</v>
      </c>
      <c r="AU118" s="39"/>
      <c r="AV118" s="40" t="n">
        <f aca="false">INDEX(ABIndexArray,MATCH($A118,ABIndexColumn,0),MATCH('[1]Macro Page'!$A$90,ABIndexRow,0))+IF(ISERROR(INDEX(WestBCIndexArray,MATCH($A118,WestBCIndexColumn,0),MATCH('[1]Macro Page'!$A$90,WestBCIndexRow,0))),0,INDEX(WestBCIndexArray,MATCH($A118,WestBCIndexColumn,0),MATCH('[1]Macro Page'!$A$90,WestBCIndexRow,0)))+IF(ISERROR(VLOOKUP($A118,'[1]Op Index'!$A$15:$B$26,2,FALSE())),0,VLOOKUP($A118,'[1]Op Index'!$A$15:$B$26,2,FALSE()))</f>
        <v>0</v>
      </c>
      <c r="AW118" s="40" t="n">
        <f aca="false">INDEX(ABIndexArray,MATCH($A118,ABIndexColumn,0),MATCH('[1]Macro Page'!$A$91,ABIndexRow,0))</f>
        <v>0</v>
      </c>
      <c r="AX118" s="40" t="n">
        <f aca="false">IF(ISERROR(INDEX(WestBCIndexArray,MATCH($A118,WestBCIndexColumn,0),MATCH('[1]Macro Page'!$A$72,WestBCIndexRow,0))),0,INDEX(WestBCIndexArray,MATCH($A118,WestBCIndexColumn,0),MATCH('[1]Macro Page'!$A$72,WestBCIndexRow,0)))+INDEX(ABIndexArray,MATCH($A118,ABIndexColumn,0),MATCH('[1]Macro Page'!$A$34,ABIndexRow,0))</f>
        <v>0</v>
      </c>
      <c r="AY118" s="40" t="n">
        <f aca="false">IF(ISERROR(INDEX(WestBCIndexArray,MATCH($A118,WestBCIndexColumn,0),MATCH('[1]Macro Page'!$A$81,WestBCIndexRow,0))),0,INDEX(WestBCIndexArray,MATCH($A118,WestBCIndexColumn,0),MATCH('[1]Macro Page'!$A$81,WestBCIndexRow,0)))</f>
        <v>0</v>
      </c>
      <c r="BA118" s="31"/>
      <c r="BB118" s="41" t="n">
        <v>40634</v>
      </c>
      <c r="BC118" s="40" t="n">
        <f aca="false">INDEX(ABArray,MATCH($A118,ABColumn,0),MATCH('[1]Macro Page'!$A$48,ABRow,0))</f>
        <v>0</v>
      </c>
      <c r="BD118" s="40" t="n">
        <f aca="false">INDEX(ABArray,MATCH($A118,ABColumn,0),MATCH('[1]Macro Page'!$A$49,ABRow,0))</f>
        <v>0</v>
      </c>
      <c r="BE118" s="40" t="n">
        <f aca="false">INDEX(ABArray,MATCH($A118,ABColumn,0),MATCH('[1]Macro Page'!$A$51,ABRow,0))</f>
        <v>0</v>
      </c>
      <c r="BF118" s="40" t="n">
        <f aca="false">SUM(BC118:BE118)</f>
        <v>0</v>
      </c>
      <c r="BG118" s="29"/>
      <c r="BH118" s="40" t="n">
        <f aca="false">INDEX(ABArray,MATCH($A118,ABColumn,0),MATCH('[1]Macro Page'!$A$47,ABRow,0))</f>
        <v>0</v>
      </c>
      <c r="BI118" s="40" t="e">
        <f aca="false">INDEX(ABArray,MATCH($A118,ABColumn,0),MATCH('[1]Macro Page'!$A$56,ABRow,0))</f>
        <v>#N/A</v>
      </c>
      <c r="BJ118" s="40" t="n">
        <f aca="false">INDEX(ABArray,MATCH($A118,ABColumn,0),MATCH('[1]Macro Page'!$A$58,ABRow,0))</f>
        <v>0</v>
      </c>
      <c r="BK118" s="40" t="n">
        <f aca="false">INDEX(ABArray,MATCH($A118,ABColumn,0),MATCH('[1]Macro Page'!$A$59,ABRow,0))</f>
        <v>0</v>
      </c>
      <c r="BL118" s="40" t="n">
        <f aca="false">INDEX(ABArray,MATCH($A118,ABColumn,0),MATCH('[1]Macro Page'!$A$55,ABRow,0))</f>
        <v>0</v>
      </c>
      <c r="BM118" s="40" t="n">
        <f aca="false">INDEX(ABArray,MATCH($A118,ABColumn,0),MATCH('[1]Macro Page'!$A$53,ABRow,0))</f>
        <v>-51.92</v>
      </c>
    </row>
    <row r="119" customFormat="false" ht="12.75" hidden="false" customHeight="false" outlineLevel="0" collapsed="false">
      <c r="A119" s="48" t="n">
        <v>40664</v>
      </c>
      <c r="B119" s="26" t="e">
        <f aca="false">INDEX(WestBCArray,MATCH($A119,WestBCColumn,0),MATCH('[1]Macro Page'!$A$34,WestBCRow,0))+INDEX(ABArray,MATCH($A119,ABColumn,0),MATCH('[1]Macro Page'!$A$34,ABRow,0))+[1]Other!B115</f>
        <v>#VALUE!</v>
      </c>
      <c r="C119" s="27" t="n">
        <f aca="false">INDEX([1]Mids!$A$7:$BH$271,MATCH($A119,[1]Mids!$A$7:$A$271,0),MATCH('[1]Macro Page'!$B$37,[1]Mids!$A$7:$XFD$7,0))</f>
        <v>-0.1</v>
      </c>
      <c r="D119" s="28"/>
      <c r="E119" s="26" t="e">
        <f aca="false">INDEX(WestBCArray,MATCH($A119,WestBCColumn,0),MATCH('[1]Macro Page'!$A$88,WestBCRow,0))+INDEX(ABArray,MATCH($A119,ABColumn,0),MATCH('[1]Macro Page'!$A$88,ABRow,0))+[1]Other!C115</f>
        <v>#VALUE!</v>
      </c>
      <c r="F119" s="27" t="n">
        <f aca="false">INDEX([1]Mids!$A$7:$BH$271,MATCH($A119,[1]Mids!$A$7:$A$271,0),MATCH('[1]Macro Page'!$B$36,[1]Mids!$A$7:$XFD$7,0))</f>
        <v>0</v>
      </c>
      <c r="G119" s="28"/>
      <c r="H119" s="26" t="e">
        <f aca="false">INDEX(ABArray,MATCH($A119,ABColumn,0),MATCH('[1]Macro Page'!$A$42,ABRow,0))+INDEX(WestBCArray,MATCH($A119,WestBCColumn,0),MATCH('[1]Macro Page'!$A$42,WestBCRow,0))+[1]Other!D115</f>
        <v>#VALUE!</v>
      </c>
      <c r="I119" s="27" t="n">
        <f aca="false">INDEX([1]Mids!$A$7:$BH$271,MATCH($A119,[1]Mids!$A$7:$A$271,0),MATCH('[1]Macro Page'!$B$39,[1]Mids!$A$7:$XFD$7,0))</f>
        <v>0.17</v>
      </c>
      <c r="J119" s="28"/>
      <c r="K119" s="26" t="n">
        <f aca="false">IF(ISERROR(INDEX(WestBCArray,MATCH($A119,WestBCColumn,0),MATCH('[1]Macro Page'!$A$35,WestBCRow,0))),0,INDEX(WestBCArray,MATCH($A119,WestBCColumn,0),MATCH('[1]Macro Page'!$A$35,WestBCRow,0)))+IF(ISERROR(INDEX(ABArray,MATCH($A119,ABColumn,0),MATCH('[1]Macro Page'!$A$35,ABRow,0))),0,INDEX(ABArray,MATCH($A119,ABColumn,0),MATCH('[1]Macro Page'!$A$35,ABRow,0)))+[1]Other!E115</f>
        <v>0</v>
      </c>
      <c r="L119" s="27" t="n">
        <f aca="false">INDEX([1]Mids!$A$7:$BH$271,MATCH($A119,[1]Mids!$A$7:$A$271,0),MATCH('[1]Macro Page'!$B$35,[1]Mids!$A$7:$XFD$7,0))</f>
        <v>-0.33</v>
      </c>
      <c r="M119" s="28"/>
      <c r="N119" s="26" t="e">
        <f aca="false">INDEX(WestBCArray,MATCH($A119,WestBCColumn,0),MATCH('[1]Macro Page'!$A$24,WestBCRow,0))+INDEX(ABArray,MATCH($A119,ABColumn,0),MATCH('[1]Macro Page'!$A$24,ABRow,0))+INDEX(EDArray,MATCH($A119,EDColumn,0),MATCH('[1]Macro Page'!$A$24,EDRow,0))+[1]Other!F115+INDEX(PowerArray,MATCH($A119,POwerColumn,0),MATCH('[1]Macro Page'!$A$24,POwerRow,0))</f>
        <v>#VALUE!</v>
      </c>
      <c r="O119" s="27" t="n">
        <f aca="false">INDEX([1]Mids!$A$7:$BH$271,MATCH($A119,[1]Mids!$A$7:$A$271,0),MATCH('[1]Macro Page'!$B$25,[1]Mids!$A$7:$XFD$7,0))</f>
        <v>-0.48</v>
      </c>
      <c r="P119" s="28"/>
      <c r="Q119" s="26" t="e">
        <f aca="false">INDEX(ABArray,MATCH($A119,ABColumn,0),MATCH('[1]Macro Page'!$B$110,ABRow,0))+INDEX(EDArray,MATCH($A119,EDColumn,0),MATCH('[1]Macro Page'!$B$110,EDRow,0))</f>
        <v>#VALUE!</v>
      </c>
      <c r="R119" s="26" t="e">
        <f aca="false">INDEX(ABArray,MATCH($A119,ABColumn,0),MATCH('[1]Macro Page'!$B$111,ABRow,0))+INDEX(EDArray,MATCH($A119,EDColumn,0),MATCH('[1]Macro Page'!$B$111,EDRow,0))</f>
        <v>#VALUE!</v>
      </c>
      <c r="S119" s="26" t="n">
        <f aca="false">INDEX(ABArray,MATCH($A119,ABColumn,0),MATCH('[1]Macro Page'!$B$112,ABRow,0))</f>
        <v>0</v>
      </c>
      <c r="T119" s="26" t="n">
        <f aca="false">INDEX(ABArray,MATCH($A119,ABColumn,0),MATCH('[1]Macro Page'!$B$113,ABRow,0))</f>
        <v>0</v>
      </c>
      <c r="U119" s="26" t="e">
        <f aca="false">INDEX(ABArray,MATCH($A119,ABColumn,0),MATCH('[1]Macro Page'!$B$114,ABRow,0))+INDEX(EDArray,MATCH($A119,EDColumn,0),MATCH('[1]Macro Page'!$B$114,EDRow,0))</f>
        <v>#VALUE!</v>
      </c>
      <c r="V119" s="26" t="n">
        <f aca="false">INDEX(ABArray,MATCH($A119,ABColumn,0),MATCH('[1]Macro Page'!$B$115,ABRow,0))</f>
        <v>0</v>
      </c>
      <c r="W119" s="26" t="n">
        <f aca="false">INDEX(ABArray,MATCH($A119,ABColumn,0),MATCH('[1]Macro Page'!$B$116,ABRow,0))</f>
        <v>0</v>
      </c>
      <c r="X119" s="26" t="n">
        <f aca="false">INDEX(ABArray,MATCH($A119,ABColumn,0),MATCH('[1]Macro Page'!$B$117,ABRow,0))</f>
        <v>0</v>
      </c>
      <c r="Y119" s="26" t="n">
        <f aca="false">INDEX(ABArray,MATCH($A119,ABColumn,0),MATCH('[1]Macro Page'!$B$109,ABRow,0))</f>
        <v>0</v>
      </c>
      <c r="Z119" s="26" t="e">
        <f aca="false">INDEX(ABArray,MATCH($A119,ABColumn,0),MATCH('[1]Macro Page'!$A$89,ABRow,0))+INDEX(EDArray,MATCH($A119,EDColumn,0),MATCH('[1]Macro Page'!$A$24,EDRow,0))+INDEX(ABArray,MATCH($A119,ABColumn,0),MATCH('[1]Macro Page'!$B$109,ABRow,0))</f>
        <v>#VALUE!</v>
      </c>
      <c r="AA119" s="27" t="n">
        <f aca="false">INDEX([1]Mids!$A$7:$BH$271,MATCH($A119,[1]Mids!$A$7:$A$271,0),MATCH('[1]Macro Page'!$B$32,[1]Mids!$A$7:$XFD$7,0))</f>
        <v>0.07</v>
      </c>
      <c r="AB119" s="28"/>
      <c r="AC119" s="26" t="n">
        <f aca="false">INDEX(ABArray,MATCH($A119,ABColumn,0),MATCH('[1]Macro Page'!$A$74,ABRow,0))</f>
        <v>0</v>
      </c>
      <c r="AD119" s="27" t="n">
        <f aca="false">INDEX([1]Mids!$A$7:$BH$271,MATCH($A119,[1]Mids!$A$7:$A$271,0),MATCH('[1]Macro Page'!$B$42,[1]Mids!$A$7:$XFD$7,0))</f>
        <v>-0.1025</v>
      </c>
      <c r="AE119" s="28"/>
      <c r="AF119" s="26" t="n">
        <f aca="false">[1]Other!H115</f>
        <v>0</v>
      </c>
      <c r="AG119" s="27" t="n">
        <f aca="false">INDEX([1]Mids!$A$7:$BH$271,MATCH($A119,[1]Mids!$A$7:$A$271,0),MATCH('[1]Macro Page'!$B$28,[1]Mids!$A$7:$XFD$7,0))</f>
        <v>0.17</v>
      </c>
      <c r="AH119" s="28"/>
      <c r="AI119" s="26" t="n">
        <f aca="false">[1]Other!G115</f>
        <v>0</v>
      </c>
      <c r="AJ119" s="27" t="n">
        <f aca="false">INDEX([1]Mids!$A$7:$BH$271,MATCH($A119,[1]Mids!$A$7:$A$271,0),MATCH('[1]Macro Page'!$B$63,[1]Mids!$A$7:$XFD$7,0))</f>
        <v>0.3225</v>
      </c>
      <c r="AK119" s="28"/>
      <c r="AL119" s="26" t="n">
        <f aca="false">[1]Other!K115</f>
        <v>0</v>
      </c>
      <c r="AM119" s="27"/>
      <c r="AN119" s="28"/>
      <c r="AO119" s="26" t="e">
        <f aca="false">INDEX(WestBCArray,MATCH($A119,WestBCColumn,0),MATCH('[1]Macro Page'!$B$73,WestBCRow,0))+INDEX(ABArray,MATCH($A119,ABColumn,0),MATCH('[1]Macro Page'!$B$73,ABRow,0))+[1]Other!I115</f>
        <v>#VALUE!</v>
      </c>
      <c r="AP119" s="27" t="n">
        <f aca="false">INDEX([1]Mids!$A$7:$BH$271,MATCH($A119,[1]Mids!$A$7:$A$271,0),MATCH('[1]Macro Page'!$B$27,[1]Mids!$A$7:$XFD$7,0))</f>
        <v>-0.413537178004236</v>
      </c>
      <c r="AQ119" s="28"/>
      <c r="AR119" s="29"/>
      <c r="AS119" s="26" t="e">
        <f aca="false">INDEX(WestBCArray,MATCH($A119,WestBCColumn,0),MATCH('[1]Macro Page'!$A$40,WestBCRow,0))+INDEX(ABArray,MATCH($A119,ABColumn,0),MATCH('[1]Macro Page'!$A$40,ABRow,0))+INDEX(EDArray,MATCH($A119,EDColumn,0),MATCH('[1]Macro Page'!$A$40,EDRow,0))+INDEX(PowerArray,MATCH($A119,POwerColumn,0),MATCH('[1]Macro Page'!$A$40,POwerRow,0))</f>
        <v>#VALUE!</v>
      </c>
      <c r="AT119" s="27" t="n">
        <f aca="false">INDEX([1]Mids!$A$7:$BH$271,MATCH($A119,[1]Mids!$A$7:$A$271,0),MATCH('[1]Macro Page'!$B$24,[1]Mids!$A$7:$XFD$7,0))</f>
        <v>3.631</v>
      </c>
      <c r="AU119" s="28"/>
      <c r="AV119" s="30" t="n">
        <f aca="false">INDEX(ABIndexArray,MATCH($A119,ABIndexColumn,0),MATCH('[1]Macro Page'!$A$90,ABIndexRow,0))+IF(ISERROR(INDEX(WestBCIndexArray,MATCH($A119,WestBCIndexColumn,0),MATCH('[1]Macro Page'!$A$90,WestBCIndexRow,0))),0,INDEX(WestBCIndexArray,MATCH($A119,WestBCIndexColumn,0),MATCH('[1]Macro Page'!$A$90,WestBCIndexRow,0)))+IF(ISERROR(VLOOKUP($A119,'[1]Op Index'!$A$15:$B$26,2,FALSE())),0,VLOOKUP($A119,'[1]Op Index'!$A$15:$B$26,2,FALSE()))</f>
        <v>0</v>
      </c>
      <c r="AW119" s="30" t="n">
        <f aca="false">INDEX(ABIndexArray,MATCH($A119,ABIndexColumn,0),MATCH('[1]Macro Page'!$A$91,ABIndexRow,0))</f>
        <v>0</v>
      </c>
      <c r="AX119" s="30" t="n">
        <f aca="false">IF(ISERROR(INDEX(WestBCIndexArray,MATCH($A119,WestBCIndexColumn,0),MATCH('[1]Macro Page'!$A$72,WestBCIndexRow,0))),0,INDEX(WestBCIndexArray,MATCH($A119,WestBCIndexColumn,0),MATCH('[1]Macro Page'!$A$72,WestBCIndexRow,0)))+INDEX(ABIndexArray,MATCH($A119,ABIndexColumn,0),MATCH('[1]Macro Page'!$A$34,ABIndexRow,0))</f>
        <v>0</v>
      </c>
      <c r="AY119" s="30" t="n">
        <f aca="false">IF(ISERROR(INDEX(WestBCIndexArray,MATCH($A119,WestBCIndexColumn,0),MATCH('[1]Macro Page'!$A$81,WestBCIndexRow,0))),0,INDEX(WestBCIndexArray,MATCH($A119,WestBCIndexColumn,0),MATCH('[1]Macro Page'!$A$81,WestBCIndexRow,0)))</f>
        <v>0</v>
      </c>
      <c r="BA119" s="31"/>
      <c r="BB119" s="32" t="n">
        <v>40664</v>
      </c>
      <c r="BC119" s="30" t="n">
        <f aca="false">INDEX(ABArray,MATCH($A119,ABColumn,0),MATCH('[1]Macro Page'!$A$48,ABRow,0))</f>
        <v>0</v>
      </c>
      <c r="BD119" s="30" t="n">
        <f aca="false">INDEX(ABArray,MATCH($A119,ABColumn,0),MATCH('[1]Macro Page'!$A$49,ABRow,0))</f>
        <v>0</v>
      </c>
      <c r="BE119" s="30" t="n">
        <f aca="false">INDEX(ABArray,MATCH($A119,ABColumn,0),MATCH('[1]Macro Page'!$A$51,ABRow,0))</f>
        <v>0</v>
      </c>
      <c r="BF119" s="30" t="n">
        <f aca="false">SUM(BC119:BE119)</f>
        <v>0</v>
      </c>
      <c r="BG119" s="29"/>
      <c r="BH119" s="30" t="n">
        <f aca="false">INDEX(ABArray,MATCH($A119,ABColumn,0),MATCH('[1]Macro Page'!$A$47,ABRow,0))</f>
        <v>0</v>
      </c>
      <c r="BI119" s="30" t="e">
        <f aca="false">INDEX(ABArray,MATCH($A119,ABColumn,0),MATCH('[1]Macro Page'!$A$56,ABRow,0))</f>
        <v>#N/A</v>
      </c>
      <c r="BJ119" s="30" t="n">
        <f aca="false">INDEX(ABArray,MATCH($A119,ABColumn,0),MATCH('[1]Macro Page'!$A$58,ABRow,0))</f>
        <v>0</v>
      </c>
      <c r="BK119" s="30" t="n">
        <f aca="false">INDEX(ABArray,MATCH($A119,ABColumn,0),MATCH('[1]Macro Page'!$A$59,ABRow,0))</f>
        <v>0</v>
      </c>
      <c r="BL119" s="30" t="n">
        <f aca="false">INDEX(ABArray,MATCH($A119,ABColumn,0),MATCH('[1]Macro Page'!$A$55,ABRow,0))</f>
        <v>0</v>
      </c>
      <c r="BM119" s="30" t="n">
        <f aca="false">INDEX(ABArray,MATCH($A119,ABColumn,0),MATCH('[1]Macro Page'!$A$53,ABRow,0))</f>
        <v>-53.33</v>
      </c>
    </row>
    <row r="120" customFormat="false" ht="12.75" hidden="false" customHeight="false" outlineLevel="0" collapsed="false">
      <c r="A120" s="48" t="n">
        <v>40695</v>
      </c>
      <c r="B120" s="26" t="e">
        <f aca="false">INDEX(WestBCArray,MATCH($A120,WestBCColumn,0),MATCH('[1]Macro Page'!$A$34,WestBCRow,0))+INDEX(ABArray,MATCH($A120,ABColumn,0),MATCH('[1]Macro Page'!$A$34,ABRow,0))+[1]Other!B116</f>
        <v>#VALUE!</v>
      </c>
      <c r="C120" s="27" t="n">
        <f aca="false">INDEX([1]Mids!$A$7:$BH$271,MATCH($A120,[1]Mids!$A$7:$A$271,0),MATCH('[1]Macro Page'!$B$37,[1]Mids!$A$7:$XFD$7,0))</f>
        <v>-0.1</v>
      </c>
      <c r="D120" s="28"/>
      <c r="E120" s="26" t="e">
        <f aca="false">INDEX(WestBCArray,MATCH($A120,WestBCColumn,0),MATCH('[1]Macro Page'!$A$88,WestBCRow,0))+INDEX(ABArray,MATCH($A120,ABColumn,0),MATCH('[1]Macro Page'!$A$88,ABRow,0))+[1]Other!C116</f>
        <v>#VALUE!</v>
      </c>
      <c r="F120" s="27" t="n">
        <f aca="false">INDEX([1]Mids!$A$7:$BH$271,MATCH($A120,[1]Mids!$A$7:$A$271,0),MATCH('[1]Macro Page'!$B$36,[1]Mids!$A$7:$XFD$7,0))</f>
        <v>0</v>
      </c>
      <c r="G120" s="28"/>
      <c r="H120" s="26" t="e">
        <f aca="false">INDEX(ABArray,MATCH($A120,ABColumn,0),MATCH('[1]Macro Page'!$A$42,ABRow,0))+INDEX(WestBCArray,MATCH($A120,WestBCColumn,0),MATCH('[1]Macro Page'!$A$42,WestBCRow,0))+[1]Other!D116</f>
        <v>#VALUE!</v>
      </c>
      <c r="I120" s="27" t="n">
        <f aca="false">INDEX([1]Mids!$A$7:$BH$271,MATCH($A120,[1]Mids!$A$7:$A$271,0),MATCH('[1]Macro Page'!$B$39,[1]Mids!$A$7:$XFD$7,0))</f>
        <v>0.17</v>
      </c>
      <c r="J120" s="28"/>
      <c r="K120" s="26" t="n">
        <f aca="false">IF(ISERROR(INDEX(WestBCArray,MATCH($A120,WestBCColumn,0),MATCH('[1]Macro Page'!$A$35,WestBCRow,0))),0,INDEX(WestBCArray,MATCH($A120,WestBCColumn,0),MATCH('[1]Macro Page'!$A$35,WestBCRow,0)))+IF(ISERROR(INDEX(ABArray,MATCH($A120,ABColumn,0),MATCH('[1]Macro Page'!$A$35,ABRow,0))),0,INDEX(ABArray,MATCH($A120,ABColumn,0),MATCH('[1]Macro Page'!$A$35,ABRow,0)))+[1]Other!E116</f>
        <v>0</v>
      </c>
      <c r="L120" s="27" t="n">
        <f aca="false">INDEX([1]Mids!$A$7:$BH$271,MATCH($A120,[1]Mids!$A$7:$A$271,0),MATCH('[1]Macro Page'!$B$35,[1]Mids!$A$7:$XFD$7,0))</f>
        <v>-0.33</v>
      </c>
      <c r="M120" s="28"/>
      <c r="N120" s="26" t="e">
        <f aca="false">INDEX(WestBCArray,MATCH($A120,WestBCColumn,0),MATCH('[1]Macro Page'!$A$24,WestBCRow,0))+INDEX(ABArray,MATCH($A120,ABColumn,0),MATCH('[1]Macro Page'!$A$24,ABRow,0))+INDEX(EDArray,MATCH($A120,EDColumn,0),MATCH('[1]Macro Page'!$A$24,EDRow,0))+[1]Other!F116+INDEX(PowerArray,MATCH($A120,POwerColumn,0),MATCH('[1]Macro Page'!$A$24,POwerRow,0))</f>
        <v>#VALUE!</v>
      </c>
      <c r="O120" s="27" t="n">
        <f aca="false">INDEX([1]Mids!$A$7:$BH$271,MATCH($A120,[1]Mids!$A$7:$A$271,0),MATCH('[1]Macro Page'!$B$25,[1]Mids!$A$7:$XFD$7,0))</f>
        <v>-0.48</v>
      </c>
      <c r="P120" s="28"/>
      <c r="Q120" s="26" t="e">
        <f aca="false">INDEX(ABArray,MATCH($A120,ABColumn,0),MATCH('[1]Macro Page'!$B$110,ABRow,0))+INDEX(EDArray,MATCH($A120,EDColumn,0),MATCH('[1]Macro Page'!$B$110,EDRow,0))</f>
        <v>#VALUE!</v>
      </c>
      <c r="R120" s="26" t="e">
        <f aca="false">INDEX(ABArray,MATCH($A120,ABColumn,0),MATCH('[1]Macro Page'!$B$111,ABRow,0))+INDEX(EDArray,MATCH($A120,EDColumn,0),MATCH('[1]Macro Page'!$B$111,EDRow,0))</f>
        <v>#VALUE!</v>
      </c>
      <c r="S120" s="26" t="n">
        <f aca="false">INDEX(ABArray,MATCH($A120,ABColumn,0),MATCH('[1]Macro Page'!$B$112,ABRow,0))</f>
        <v>0</v>
      </c>
      <c r="T120" s="26" t="n">
        <f aca="false">INDEX(ABArray,MATCH($A120,ABColumn,0),MATCH('[1]Macro Page'!$B$113,ABRow,0))</f>
        <v>0</v>
      </c>
      <c r="U120" s="26" t="e">
        <f aca="false">INDEX(ABArray,MATCH($A120,ABColumn,0),MATCH('[1]Macro Page'!$B$114,ABRow,0))+INDEX(EDArray,MATCH($A120,EDColumn,0),MATCH('[1]Macro Page'!$B$114,EDRow,0))</f>
        <v>#VALUE!</v>
      </c>
      <c r="V120" s="26" t="n">
        <f aca="false">INDEX(ABArray,MATCH($A120,ABColumn,0),MATCH('[1]Macro Page'!$B$115,ABRow,0))</f>
        <v>0</v>
      </c>
      <c r="W120" s="26" t="n">
        <f aca="false">INDEX(ABArray,MATCH($A120,ABColumn,0),MATCH('[1]Macro Page'!$B$116,ABRow,0))</f>
        <v>0</v>
      </c>
      <c r="X120" s="26" t="n">
        <f aca="false">INDEX(ABArray,MATCH($A120,ABColumn,0),MATCH('[1]Macro Page'!$B$117,ABRow,0))</f>
        <v>0</v>
      </c>
      <c r="Y120" s="26" t="n">
        <f aca="false">INDEX(ABArray,MATCH($A120,ABColumn,0),MATCH('[1]Macro Page'!$B$109,ABRow,0))</f>
        <v>0</v>
      </c>
      <c r="Z120" s="26" t="e">
        <f aca="false">INDEX(ABArray,MATCH($A120,ABColumn,0),MATCH('[1]Macro Page'!$A$89,ABRow,0))+INDEX(EDArray,MATCH($A120,EDColumn,0),MATCH('[1]Macro Page'!$A$24,EDRow,0))+INDEX(ABArray,MATCH($A120,ABColumn,0),MATCH('[1]Macro Page'!$B$109,ABRow,0))</f>
        <v>#VALUE!</v>
      </c>
      <c r="AA120" s="27" t="n">
        <f aca="false">INDEX([1]Mids!$A$7:$BH$271,MATCH($A120,[1]Mids!$A$7:$A$271,0),MATCH('[1]Macro Page'!$B$32,[1]Mids!$A$7:$XFD$7,0))</f>
        <v>0.07</v>
      </c>
      <c r="AB120" s="28"/>
      <c r="AC120" s="26" t="n">
        <f aca="false">INDEX(ABArray,MATCH($A120,ABColumn,0),MATCH('[1]Macro Page'!$A$74,ABRow,0))</f>
        <v>0</v>
      </c>
      <c r="AD120" s="27" t="n">
        <f aca="false">INDEX([1]Mids!$A$7:$BH$271,MATCH($A120,[1]Mids!$A$7:$A$271,0),MATCH('[1]Macro Page'!$B$42,[1]Mids!$A$7:$XFD$7,0))</f>
        <v>-0.1025</v>
      </c>
      <c r="AE120" s="28"/>
      <c r="AF120" s="26" t="n">
        <f aca="false">[1]Other!H116</f>
        <v>0</v>
      </c>
      <c r="AG120" s="27" t="n">
        <f aca="false">INDEX([1]Mids!$A$7:$BH$271,MATCH($A120,[1]Mids!$A$7:$A$271,0),MATCH('[1]Macro Page'!$B$28,[1]Mids!$A$7:$XFD$7,0))</f>
        <v>0.17</v>
      </c>
      <c r="AH120" s="28"/>
      <c r="AI120" s="26" t="n">
        <f aca="false">[1]Other!G116</f>
        <v>0</v>
      </c>
      <c r="AJ120" s="27" t="n">
        <f aca="false">INDEX([1]Mids!$A$7:$BH$271,MATCH($A120,[1]Mids!$A$7:$A$271,0),MATCH('[1]Macro Page'!$B$63,[1]Mids!$A$7:$XFD$7,0))</f>
        <v>0.3225</v>
      </c>
      <c r="AK120" s="28"/>
      <c r="AL120" s="26" t="n">
        <f aca="false">[1]Other!K116</f>
        <v>0</v>
      </c>
      <c r="AM120" s="27"/>
      <c r="AN120" s="28"/>
      <c r="AO120" s="26" t="e">
        <f aca="false">INDEX(WestBCArray,MATCH($A120,WestBCColumn,0),MATCH('[1]Macro Page'!$B$73,WestBCRow,0))+INDEX(ABArray,MATCH($A120,ABColumn,0),MATCH('[1]Macro Page'!$B$73,ABRow,0))+[1]Other!I116</f>
        <v>#VALUE!</v>
      </c>
      <c r="AP120" s="27" t="n">
        <f aca="false">INDEX([1]Mids!$A$7:$BH$271,MATCH($A120,[1]Mids!$A$7:$A$271,0),MATCH('[1]Macro Page'!$B$27,[1]Mids!$A$7:$XFD$7,0))</f>
        <v>-0.413571909879004</v>
      </c>
      <c r="AQ120" s="28"/>
      <c r="AR120" s="29"/>
      <c r="AS120" s="26" t="e">
        <f aca="false">INDEX(WestBCArray,MATCH($A120,WestBCColumn,0),MATCH('[1]Macro Page'!$A$40,WestBCRow,0))+INDEX(ABArray,MATCH($A120,ABColumn,0),MATCH('[1]Macro Page'!$A$40,ABRow,0))+INDEX(EDArray,MATCH($A120,EDColumn,0),MATCH('[1]Macro Page'!$A$40,EDRow,0))+INDEX(PowerArray,MATCH($A120,POwerColumn,0),MATCH('[1]Macro Page'!$A$40,POwerRow,0))</f>
        <v>#VALUE!</v>
      </c>
      <c r="AT120" s="27" t="n">
        <f aca="false">INDEX([1]Mids!$A$7:$BH$271,MATCH($A120,[1]Mids!$A$7:$A$271,0),MATCH('[1]Macro Page'!$B$24,[1]Mids!$A$7:$XFD$7,0))</f>
        <v>3.681</v>
      </c>
      <c r="AU120" s="28"/>
      <c r="AV120" s="30" t="n">
        <f aca="false">INDEX(ABIndexArray,MATCH($A120,ABIndexColumn,0),MATCH('[1]Macro Page'!$A$90,ABIndexRow,0))+IF(ISERROR(INDEX(WestBCIndexArray,MATCH($A120,WestBCIndexColumn,0),MATCH('[1]Macro Page'!$A$90,WestBCIndexRow,0))),0,INDEX(WestBCIndexArray,MATCH($A120,WestBCIndexColumn,0),MATCH('[1]Macro Page'!$A$90,WestBCIndexRow,0)))+IF(ISERROR(VLOOKUP($A120,'[1]Op Index'!$A$15:$B$26,2,FALSE())),0,VLOOKUP($A120,'[1]Op Index'!$A$15:$B$26,2,FALSE()))</f>
        <v>0</v>
      </c>
      <c r="AW120" s="30" t="n">
        <f aca="false">INDEX(ABIndexArray,MATCH($A120,ABIndexColumn,0),MATCH('[1]Macro Page'!$A$91,ABIndexRow,0))</f>
        <v>0</v>
      </c>
      <c r="AX120" s="30" t="n">
        <f aca="false">IF(ISERROR(INDEX(WestBCIndexArray,MATCH($A120,WestBCIndexColumn,0),MATCH('[1]Macro Page'!$A$72,WestBCIndexRow,0))),0,INDEX(WestBCIndexArray,MATCH($A120,WestBCIndexColumn,0),MATCH('[1]Macro Page'!$A$72,WestBCIndexRow,0)))+INDEX(ABIndexArray,MATCH($A120,ABIndexColumn,0),MATCH('[1]Macro Page'!$A$34,ABIndexRow,0))</f>
        <v>0</v>
      </c>
      <c r="AY120" s="30" t="n">
        <f aca="false">IF(ISERROR(INDEX(WestBCIndexArray,MATCH($A120,WestBCIndexColumn,0),MATCH('[1]Macro Page'!$A$81,WestBCIndexRow,0))),0,INDEX(WestBCIndexArray,MATCH($A120,WestBCIndexColumn,0),MATCH('[1]Macro Page'!$A$81,WestBCIndexRow,0)))</f>
        <v>0</v>
      </c>
      <c r="BA120" s="31"/>
      <c r="BB120" s="32" t="n">
        <v>40695</v>
      </c>
      <c r="BC120" s="30" t="n">
        <f aca="false">INDEX(ABArray,MATCH($A120,ABColumn,0),MATCH('[1]Macro Page'!$A$48,ABRow,0))</f>
        <v>0</v>
      </c>
      <c r="BD120" s="30" t="n">
        <f aca="false">INDEX(ABArray,MATCH($A120,ABColumn,0),MATCH('[1]Macro Page'!$A$49,ABRow,0))</f>
        <v>0</v>
      </c>
      <c r="BE120" s="30" t="n">
        <f aca="false">INDEX(ABArray,MATCH($A120,ABColumn,0),MATCH('[1]Macro Page'!$A$51,ABRow,0))</f>
        <v>0</v>
      </c>
      <c r="BF120" s="30" t="n">
        <f aca="false">SUM(BC120:BE120)</f>
        <v>0</v>
      </c>
      <c r="BG120" s="29"/>
      <c r="BH120" s="30" t="n">
        <f aca="false">INDEX(ABArray,MATCH($A120,ABColumn,0),MATCH('[1]Macro Page'!$A$47,ABRow,0))</f>
        <v>0</v>
      </c>
      <c r="BI120" s="30" t="e">
        <f aca="false">INDEX(ABArray,MATCH($A120,ABColumn,0),MATCH('[1]Macro Page'!$A$56,ABRow,0))</f>
        <v>#N/A</v>
      </c>
      <c r="BJ120" s="30" t="n">
        <f aca="false">INDEX(ABArray,MATCH($A120,ABColumn,0),MATCH('[1]Macro Page'!$A$58,ABRow,0))</f>
        <v>0</v>
      </c>
      <c r="BK120" s="30" t="n">
        <f aca="false">INDEX(ABArray,MATCH($A120,ABColumn,0),MATCH('[1]Macro Page'!$A$59,ABRow,0))</f>
        <v>0</v>
      </c>
      <c r="BL120" s="30" t="n">
        <f aca="false">INDEX(ABArray,MATCH($A120,ABColumn,0),MATCH('[1]Macro Page'!$A$55,ABRow,0))</f>
        <v>0</v>
      </c>
      <c r="BM120" s="30" t="n">
        <f aca="false">INDEX(ABArray,MATCH($A120,ABColumn,0),MATCH('[1]Macro Page'!$A$53,ABRow,0))</f>
        <v>-51.29</v>
      </c>
    </row>
    <row r="121" customFormat="false" ht="12.75" hidden="false" customHeight="false" outlineLevel="0" collapsed="false">
      <c r="A121" s="48" t="n">
        <v>40725</v>
      </c>
      <c r="B121" s="26" t="e">
        <f aca="false">INDEX(WestBCArray,MATCH($A121,WestBCColumn,0),MATCH('[1]Macro Page'!$A$34,WestBCRow,0))+INDEX(ABArray,MATCH($A121,ABColumn,0),MATCH('[1]Macro Page'!$A$34,ABRow,0))+[1]Other!B117</f>
        <v>#VALUE!</v>
      </c>
      <c r="C121" s="27" t="n">
        <f aca="false">INDEX([1]Mids!$A$7:$BH$271,MATCH($A121,[1]Mids!$A$7:$A$271,0),MATCH('[1]Macro Page'!$B$37,[1]Mids!$A$7:$XFD$7,0))</f>
        <v>-0.1</v>
      </c>
      <c r="D121" s="42" t="n">
        <f aca="false">AVERAGE(C118:C124)</f>
        <v>-0.121428571428571</v>
      </c>
      <c r="E121" s="26" t="e">
        <f aca="false">INDEX(WestBCArray,MATCH($A121,WestBCColumn,0),MATCH('[1]Macro Page'!$A$88,WestBCRow,0))+INDEX(ABArray,MATCH($A121,ABColumn,0),MATCH('[1]Macro Page'!$A$88,ABRow,0))+[1]Other!C117</f>
        <v>#VALUE!</v>
      </c>
      <c r="F121" s="27" t="n">
        <f aca="false">INDEX([1]Mids!$A$7:$BH$271,MATCH($A121,[1]Mids!$A$7:$A$271,0),MATCH('[1]Macro Page'!$B$36,[1]Mids!$A$7:$XFD$7,0))</f>
        <v>0</v>
      </c>
      <c r="G121" s="42" t="n">
        <f aca="false">AVERAGE(F118:F124)</f>
        <v>0</v>
      </c>
      <c r="H121" s="26" t="e">
        <f aca="false">INDEX(ABArray,MATCH($A121,ABColumn,0),MATCH('[1]Macro Page'!$A$42,ABRow,0))+INDEX(WestBCArray,MATCH($A121,WestBCColumn,0),MATCH('[1]Macro Page'!$A$42,WestBCRow,0))+[1]Other!D117</f>
        <v>#VALUE!</v>
      </c>
      <c r="I121" s="27" t="n">
        <f aca="false">INDEX([1]Mids!$A$7:$BH$271,MATCH($A121,[1]Mids!$A$7:$A$271,0),MATCH('[1]Macro Page'!$B$39,[1]Mids!$A$7:$XFD$7,0))</f>
        <v>0.17</v>
      </c>
      <c r="J121" s="42" t="n">
        <f aca="false">AVERAGE(I118:I124)</f>
        <v>0.17</v>
      </c>
      <c r="K121" s="26" t="n">
        <f aca="false">IF(ISERROR(INDEX(WestBCArray,MATCH($A121,WestBCColumn,0),MATCH('[1]Macro Page'!$A$35,WestBCRow,0))),0,INDEX(WestBCArray,MATCH($A121,WestBCColumn,0),MATCH('[1]Macro Page'!$A$35,WestBCRow,0)))+IF(ISERROR(INDEX(ABArray,MATCH($A121,ABColumn,0),MATCH('[1]Macro Page'!$A$35,ABRow,0))),0,INDEX(ABArray,MATCH($A121,ABColumn,0),MATCH('[1]Macro Page'!$A$35,ABRow,0)))+[1]Other!E117</f>
        <v>0</v>
      </c>
      <c r="L121" s="27" t="n">
        <f aca="false">INDEX([1]Mids!$A$7:$BH$271,MATCH($A121,[1]Mids!$A$7:$A$271,0),MATCH('[1]Macro Page'!$B$35,[1]Mids!$A$7:$XFD$7,0))</f>
        <v>-0.33</v>
      </c>
      <c r="M121" s="42" t="n">
        <f aca="false">AVERAGE(L118:L124)</f>
        <v>-0.33</v>
      </c>
      <c r="N121" s="26" t="e">
        <f aca="false">INDEX(WestBCArray,MATCH($A121,WestBCColumn,0),MATCH('[1]Macro Page'!$A$24,WestBCRow,0))+INDEX(ABArray,MATCH($A121,ABColumn,0),MATCH('[1]Macro Page'!$A$24,ABRow,0))+INDEX(EDArray,MATCH($A121,EDColumn,0),MATCH('[1]Macro Page'!$A$24,EDRow,0))+[1]Other!F117+INDEX(PowerArray,MATCH($A121,POwerColumn,0),MATCH('[1]Macro Page'!$A$24,POwerRow,0))</f>
        <v>#VALUE!</v>
      </c>
      <c r="O121" s="27" t="n">
        <f aca="false">INDEX([1]Mids!$A$7:$BH$271,MATCH($A121,[1]Mids!$A$7:$A$271,0),MATCH('[1]Macro Page'!$B$25,[1]Mids!$A$7:$XFD$7,0))</f>
        <v>-0.48</v>
      </c>
      <c r="P121" s="42" t="n">
        <f aca="false">AVERAGE(O118:O124)</f>
        <v>-0.48</v>
      </c>
      <c r="Q121" s="26" t="e">
        <f aca="false">INDEX(ABArray,MATCH($A121,ABColumn,0),MATCH('[1]Macro Page'!$B$110,ABRow,0))+INDEX(EDArray,MATCH($A121,EDColumn,0),MATCH('[1]Macro Page'!$B$110,EDRow,0))</f>
        <v>#VALUE!</v>
      </c>
      <c r="R121" s="26" t="e">
        <f aca="false">INDEX(ABArray,MATCH($A121,ABColumn,0),MATCH('[1]Macro Page'!$B$111,ABRow,0))+INDEX(EDArray,MATCH($A121,EDColumn,0),MATCH('[1]Macro Page'!$B$111,EDRow,0))</f>
        <v>#VALUE!</v>
      </c>
      <c r="S121" s="26" t="n">
        <f aca="false">INDEX(ABArray,MATCH($A121,ABColumn,0),MATCH('[1]Macro Page'!$B$112,ABRow,0))</f>
        <v>0</v>
      </c>
      <c r="T121" s="26" t="n">
        <f aca="false">INDEX(ABArray,MATCH($A121,ABColumn,0),MATCH('[1]Macro Page'!$B$113,ABRow,0))</f>
        <v>0</v>
      </c>
      <c r="U121" s="26" t="e">
        <f aca="false">INDEX(ABArray,MATCH($A121,ABColumn,0),MATCH('[1]Macro Page'!$B$114,ABRow,0))+INDEX(EDArray,MATCH($A121,EDColumn,0),MATCH('[1]Macro Page'!$B$114,EDRow,0))</f>
        <v>#VALUE!</v>
      </c>
      <c r="V121" s="26" t="n">
        <f aca="false">INDEX(ABArray,MATCH($A121,ABColumn,0),MATCH('[1]Macro Page'!$B$115,ABRow,0))</f>
        <v>0</v>
      </c>
      <c r="W121" s="26" t="n">
        <f aca="false">INDEX(ABArray,MATCH($A121,ABColumn,0),MATCH('[1]Macro Page'!$B$116,ABRow,0))</f>
        <v>0</v>
      </c>
      <c r="X121" s="26" t="n">
        <f aca="false">INDEX(ABArray,MATCH($A121,ABColumn,0),MATCH('[1]Macro Page'!$B$117,ABRow,0))</f>
        <v>0</v>
      </c>
      <c r="Y121" s="26" t="n">
        <f aca="false">INDEX(ABArray,MATCH($A121,ABColumn,0),MATCH('[1]Macro Page'!$B$109,ABRow,0))</f>
        <v>0</v>
      </c>
      <c r="Z121" s="26" t="e">
        <f aca="false">INDEX(ABArray,MATCH($A121,ABColumn,0),MATCH('[1]Macro Page'!$A$89,ABRow,0))+INDEX(EDArray,MATCH($A121,EDColumn,0),MATCH('[1]Macro Page'!$A$24,EDRow,0))+INDEX(ABArray,MATCH($A121,ABColumn,0),MATCH('[1]Macro Page'!$B$109,ABRow,0))</f>
        <v>#VALUE!</v>
      </c>
      <c r="AA121" s="27" t="n">
        <f aca="false">INDEX([1]Mids!$A$7:$BH$271,MATCH($A121,[1]Mids!$A$7:$A$271,0),MATCH('[1]Macro Page'!$B$32,[1]Mids!$A$7:$XFD$7,0))</f>
        <v>0.07</v>
      </c>
      <c r="AB121" s="42" t="n">
        <f aca="false">AVERAGE(AA118:AA124)</f>
        <v>0.07</v>
      </c>
      <c r="AC121" s="26" t="n">
        <f aca="false">INDEX(ABArray,MATCH($A121,ABColumn,0),MATCH('[1]Macro Page'!$A$74,ABRow,0))</f>
        <v>0</v>
      </c>
      <c r="AD121" s="27" t="n">
        <f aca="false">INDEX([1]Mids!$A$7:$BH$271,MATCH($A121,[1]Mids!$A$7:$A$271,0),MATCH('[1]Macro Page'!$B$42,[1]Mids!$A$7:$XFD$7,0))</f>
        <v>-0.1025</v>
      </c>
      <c r="AE121" s="42" t="n">
        <f aca="false">AVERAGE(AD118:AD124)</f>
        <v>-0.1025</v>
      </c>
      <c r="AF121" s="26" t="n">
        <f aca="false">[1]Other!H117</f>
        <v>0</v>
      </c>
      <c r="AG121" s="27" t="n">
        <f aca="false">INDEX([1]Mids!$A$7:$BH$271,MATCH($A121,[1]Mids!$A$7:$A$271,0),MATCH('[1]Macro Page'!$B$28,[1]Mids!$A$7:$XFD$7,0))</f>
        <v>0.17</v>
      </c>
      <c r="AH121" s="42" t="n">
        <f aca="false">AVERAGE(AG118:AG124)</f>
        <v>0.17</v>
      </c>
      <c r="AI121" s="26" t="n">
        <f aca="false">[1]Other!G117</f>
        <v>0</v>
      </c>
      <c r="AJ121" s="27" t="n">
        <f aca="false">INDEX([1]Mids!$A$7:$BH$271,MATCH($A121,[1]Mids!$A$7:$A$271,0),MATCH('[1]Macro Page'!$B$63,[1]Mids!$A$7:$XFD$7,0))</f>
        <v>0.3225</v>
      </c>
      <c r="AK121" s="42" t="n">
        <f aca="false">AVERAGE(AJ118:AJ124)</f>
        <v>0.3225</v>
      </c>
      <c r="AL121" s="26" t="n">
        <f aca="false">[1]Other!K117</f>
        <v>0</v>
      </c>
      <c r="AM121" s="27"/>
      <c r="AN121" s="42" t="e">
        <f aca="false">AVERAGE(AM118:AM124)</f>
        <v>#DIV/0!</v>
      </c>
      <c r="AO121" s="26" t="e">
        <f aca="false">INDEX(WestBCArray,MATCH($A121,WestBCColumn,0),MATCH('[1]Macro Page'!$B$73,WestBCRow,0))+INDEX(ABArray,MATCH($A121,ABColumn,0),MATCH('[1]Macro Page'!$B$73,ABRow,0))+[1]Other!I117</f>
        <v>#VALUE!</v>
      </c>
      <c r="AP121" s="27" t="n">
        <f aca="false">INDEX([1]Mids!$A$7:$BH$271,MATCH($A121,[1]Mids!$A$7:$A$271,0),MATCH('[1]Macro Page'!$B$27,[1]Mids!$A$7:$XFD$7,0))</f>
        <v>-0.41360614446717</v>
      </c>
      <c r="AQ121" s="42" t="n">
        <f aca="false">AVERAGE(AP118:AP124)</f>
        <v>-0.413607908547472</v>
      </c>
      <c r="AR121" s="29"/>
      <c r="AS121" s="26" t="e">
        <f aca="false">INDEX(WestBCArray,MATCH($A121,WestBCColumn,0),MATCH('[1]Macro Page'!$A$40,WestBCRow,0))+INDEX(ABArray,MATCH($A121,ABColumn,0),MATCH('[1]Macro Page'!$A$40,ABRow,0))+INDEX(EDArray,MATCH($A121,EDColumn,0),MATCH('[1]Macro Page'!$A$40,EDRow,0))+INDEX(PowerArray,MATCH($A121,POwerColumn,0),MATCH('[1]Macro Page'!$A$40,POwerRow,0))</f>
        <v>#VALUE!</v>
      </c>
      <c r="AT121" s="27" t="n">
        <f aca="false">INDEX([1]Mids!$A$7:$BH$271,MATCH($A121,[1]Mids!$A$7:$A$271,0),MATCH('[1]Macro Page'!$B$24,[1]Mids!$A$7:$XFD$7,0))</f>
        <v>3.73</v>
      </c>
      <c r="AU121" s="42" t="n">
        <f aca="false">AVERAGE(AT118:AT124)</f>
        <v>3.70885714285714</v>
      </c>
      <c r="AV121" s="30" t="n">
        <f aca="false">INDEX(ABIndexArray,MATCH($A121,ABIndexColumn,0),MATCH('[1]Macro Page'!$A$90,ABIndexRow,0))+IF(ISERROR(INDEX(WestBCIndexArray,MATCH($A121,WestBCIndexColumn,0),MATCH('[1]Macro Page'!$A$90,WestBCIndexRow,0))),0,INDEX(WestBCIndexArray,MATCH($A121,WestBCIndexColumn,0),MATCH('[1]Macro Page'!$A$90,WestBCIndexRow,0)))+IF(ISERROR(VLOOKUP($A121,'[1]Op Index'!$A$15:$B$26,2,FALSE())),0,VLOOKUP($A121,'[1]Op Index'!$A$15:$B$26,2,FALSE()))</f>
        <v>0</v>
      </c>
      <c r="AW121" s="30" t="n">
        <f aca="false">INDEX(ABIndexArray,MATCH($A121,ABIndexColumn,0),MATCH('[1]Macro Page'!$A$91,ABIndexRow,0))</f>
        <v>0</v>
      </c>
      <c r="AX121" s="30" t="n">
        <f aca="false">IF(ISERROR(INDEX(WestBCIndexArray,MATCH($A121,WestBCIndexColumn,0),MATCH('[1]Macro Page'!$A$72,WestBCIndexRow,0))),0,INDEX(WestBCIndexArray,MATCH($A121,WestBCIndexColumn,0),MATCH('[1]Macro Page'!$A$72,WestBCIndexRow,0)))+INDEX(ABIndexArray,MATCH($A121,ABIndexColumn,0),MATCH('[1]Macro Page'!$A$34,ABIndexRow,0))</f>
        <v>0</v>
      </c>
      <c r="AY121" s="30" t="n">
        <f aca="false">IF(ISERROR(INDEX(WestBCIndexArray,MATCH($A121,WestBCIndexColumn,0),MATCH('[1]Macro Page'!$A$81,WestBCIndexRow,0))),0,INDEX(WestBCIndexArray,MATCH($A121,WestBCIndexColumn,0),MATCH('[1]Macro Page'!$A$81,WestBCIndexRow,0)))</f>
        <v>0</v>
      </c>
      <c r="BA121" s="31"/>
      <c r="BB121" s="32" t="n">
        <v>40725</v>
      </c>
      <c r="BC121" s="30" t="n">
        <f aca="false">INDEX(ABArray,MATCH($A121,ABColumn,0),MATCH('[1]Macro Page'!$A$48,ABRow,0))</f>
        <v>0</v>
      </c>
      <c r="BD121" s="30" t="n">
        <f aca="false">INDEX(ABArray,MATCH($A121,ABColumn,0),MATCH('[1]Macro Page'!$A$49,ABRow,0))</f>
        <v>0</v>
      </c>
      <c r="BE121" s="30" t="n">
        <f aca="false">INDEX(ABArray,MATCH($A121,ABColumn,0),MATCH('[1]Macro Page'!$A$51,ABRow,0))</f>
        <v>0</v>
      </c>
      <c r="BF121" s="30" t="n">
        <f aca="false">SUM(BC121:BE121)</f>
        <v>0</v>
      </c>
      <c r="BG121" s="29"/>
      <c r="BH121" s="30" t="n">
        <f aca="false">INDEX(ABArray,MATCH($A121,ABColumn,0),MATCH('[1]Macro Page'!$A$47,ABRow,0))</f>
        <v>0</v>
      </c>
      <c r="BI121" s="30" t="e">
        <f aca="false">INDEX(ABArray,MATCH($A121,ABColumn,0),MATCH('[1]Macro Page'!$A$56,ABRow,0))</f>
        <v>#N/A</v>
      </c>
      <c r="BJ121" s="30" t="n">
        <f aca="false">INDEX(ABArray,MATCH($A121,ABColumn,0),MATCH('[1]Macro Page'!$A$58,ABRow,0))</f>
        <v>0</v>
      </c>
      <c r="BK121" s="30" t="n">
        <f aca="false">INDEX(ABArray,MATCH($A121,ABColumn,0),MATCH('[1]Macro Page'!$A$59,ABRow,0))</f>
        <v>0</v>
      </c>
      <c r="BL121" s="30" t="n">
        <f aca="false">INDEX(ABArray,MATCH($A121,ABColumn,0),MATCH('[1]Macro Page'!$A$55,ABRow,0))</f>
        <v>0</v>
      </c>
      <c r="BM121" s="30" t="n">
        <f aca="false">INDEX(ABArray,MATCH($A121,ABColumn,0),MATCH('[1]Macro Page'!$A$53,ABRow,0))</f>
        <v>-52.68</v>
      </c>
    </row>
    <row r="122" customFormat="false" ht="12.75" hidden="false" customHeight="false" outlineLevel="0" collapsed="false">
      <c r="A122" s="48" t="n">
        <v>40756</v>
      </c>
      <c r="B122" s="26" t="e">
        <f aca="false">INDEX(WestBCArray,MATCH($A122,WestBCColumn,0),MATCH('[1]Macro Page'!$A$34,WestBCRow,0))+INDEX(ABArray,MATCH($A122,ABColumn,0),MATCH('[1]Macro Page'!$A$34,ABRow,0))+[1]Other!B118</f>
        <v>#VALUE!</v>
      </c>
      <c r="C122" s="27" t="n">
        <f aca="false">INDEX([1]Mids!$A$7:$BH$271,MATCH($A122,[1]Mids!$A$7:$A$271,0),MATCH('[1]Macro Page'!$B$37,[1]Mids!$A$7:$XFD$7,0))</f>
        <v>-0.1</v>
      </c>
      <c r="D122" s="28"/>
      <c r="E122" s="26" t="e">
        <f aca="false">INDEX(WestBCArray,MATCH($A122,WestBCColumn,0),MATCH('[1]Macro Page'!$A$88,WestBCRow,0))+INDEX(ABArray,MATCH($A122,ABColumn,0),MATCH('[1]Macro Page'!$A$88,ABRow,0))+[1]Other!C118</f>
        <v>#VALUE!</v>
      </c>
      <c r="F122" s="27" t="n">
        <f aca="false">INDEX([1]Mids!$A$7:$BH$271,MATCH($A122,[1]Mids!$A$7:$A$271,0),MATCH('[1]Macro Page'!$B$36,[1]Mids!$A$7:$XFD$7,0))</f>
        <v>0</v>
      </c>
      <c r="G122" s="28"/>
      <c r="H122" s="26" t="e">
        <f aca="false">INDEX(ABArray,MATCH($A122,ABColumn,0),MATCH('[1]Macro Page'!$A$42,ABRow,0))+INDEX(WestBCArray,MATCH($A122,WestBCColumn,0),MATCH('[1]Macro Page'!$A$42,WestBCRow,0))+[1]Other!D118</f>
        <v>#VALUE!</v>
      </c>
      <c r="I122" s="27" t="n">
        <f aca="false">INDEX([1]Mids!$A$7:$BH$271,MATCH($A122,[1]Mids!$A$7:$A$271,0),MATCH('[1]Macro Page'!$B$39,[1]Mids!$A$7:$XFD$7,0))</f>
        <v>0.17</v>
      </c>
      <c r="J122" s="28"/>
      <c r="K122" s="26" t="n">
        <f aca="false">IF(ISERROR(INDEX(WestBCArray,MATCH($A122,WestBCColumn,0),MATCH('[1]Macro Page'!$A$35,WestBCRow,0))),0,INDEX(WestBCArray,MATCH($A122,WestBCColumn,0),MATCH('[1]Macro Page'!$A$35,WestBCRow,0)))+IF(ISERROR(INDEX(ABArray,MATCH($A122,ABColumn,0),MATCH('[1]Macro Page'!$A$35,ABRow,0))),0,INDEX(ABArray,MATCH($A122,ABColumn,0),MATCH('[1]Macro Page'!$A$35,ABRow,0)))+[1]Other!E118</f>
        <v>0</v>
      </c>
      <c r="L122" s="27" t="n">
        <f aca="false">INDEX([1]Mids!$A$7:$BH$271,MATCH($A122,[1]Mids!$A$7:$A$271,0),MATCH('[1]Macro Page'!$B$35,[1]Mids!$A$7:$XFD$7,0))</f>
        <v>-0.33</v>
      </c>
      <c r="M122" s="28"/>
      <c r="N122" s="26" t="e">
        <f aca="false">INDEX(WestBCArray,MATCH($A122,WestBCColumn,0),MATCH('[1]Macro Page'!$A$24,WestBCRow,0))+INDEX(ABArray,MATCH($A122,ABColumn,0),MATCH('[1]Macro Page'!$A$24,ABRow,0))+INDEX(EDArray,MATCH($A122,EDColumn,0),MATCH('[1]Macro Page'!$A$24,EDRow,0))+[1]Other!F118+INDEX(PowerArray,MATCH($A122,POwerColumn,0),MATCH('[1]Macro Page'!$A$24,POwerRow,0))</f>
        <v>#VALUE!</v>
      </c>
      <c r="O122" s="27" t="n">
        <f aca="false">INDEX([1]Mids!$A$7:$BH$271,MATCH($A122,[1]Mids!$A$7:$A$271,0),MATCH('[1]Macro Page'!$B$25,[1]Mids!$A$7:$XFD$7,0))</f>
        <v>-0.48</v>
      </c>
      <c r="P122" s="28"/>
      <c r="Q122" s="26" t="e">
        <f aca="false">INDEX(ABArray,MATCH($A122,ABColumn,0),MATCH('[1]Macro Page'!$B$110,ABRow,0))+INDEX(EDArray,MATCH($A122,EDColumn,0),MATCH('[1]Macro Page'!$B$110,EDRow,0))</f>
        <v>#VALUE!</v>
      </c>
      <c r="R122" s="26" t="e">
        <f aca="false">INDEX(ABArray,MATCH($A122,ABColumn,0),MATCH('[1]Macro Page'!$B$111,ABRow,0))+INDEX(EDArray,MATCH($A122,EDColumn,0),MATCH('[1]Macro Page'!$B$111,EDRow,0))</f>
        <v>#VALUE!</v>
      </c>
      <c r="S122" s="26" t="n">
        <f aca="false">INDEX(ABArray,MATCH($A122,ABColumn,0),MATCH('[1]Macro Page'!$B$112,ABRow,0))</f>
        <v>0</v>
      </c>
      <c r="T122" s="26" t="n">
        <f aca="false">INDEX(ABArray,MATCH($A122,ABColumn,0),MATCH('[1]Macro Page'!$B$113,ABRow,0))</f>
        <v>0</v>
      </c>
      <c r="U122" s="26" t="e">
        <f aca="false">INDEX(ABArray,MATCH($A122,ABColumn,0),MATCH('[1]Macro Page'!$B$114,ABRow,0))+INDEX(EDArray,MATCH($A122,EDColumn,0),MATCH('[1]Macro Page'!$B$114,EDRow,0))</f>
        <v>#VALUE!</v>
      </c>
      <c r="V122" s="26" t="n">
        <f aca="false">INDEX(ABArray,MATCH($A122,ABColumn,0),MATCH('[1]Macro Page'!$B$115,ABRow,0))</f>
        <v>0</v>
      </c>
      <c r="W122" s="26" t="n">
        <f aca="false">INDEX(ABArray,MATCH($A122,ABColumn,0),MATCH('[1]Macro Page'!$B$116,ABRow,0))</f>
        <v>0</v>
      </c>
      <c r="X122" s="26" t="n">
        <f aca="false">INDEX(ABArray,MATCH($A122,ABColumn,0),MATCH('[1]Macro Page'!$B$117,ABRow,0))</f>
        <v>0</v>
      </c>
      <c r="Y122" s="26" t="n">
        <f aca="false">INDEX(ABArray,MATCH($A122,ABColumn,0),MATCH('[1]Macro Page'!$B$109,ABRow,0))</f>
        <v>0</v>
      </c>
      <c r="Z122" s="26" t="e">
        <f aca="false">INDEX(ABArray,MATCH($A122,ABColumn,0),MATCH('[1]Macro Page'!$A$89,ABRow,0))+INDEX(EDArray,MATCH($A122,EDColumn,0),MATCH('[1]Macro Page'!$A$24,EDRow,0))+INDEX(ABArray,MATCH($A122,ABColumn,0),MATCH('[1]Macro Page'!$B$109,ABRow,0))</f>
        <v>#VALUE!</v>
      </c>
      <c r="AA122" s="27" t="n">
        <f aca="false">INDEX([1]Mids!$A$7:$BH$271,MATCH($A122,[1]Mids!$A$7:$A$271,0),MATCH('[1]Macro Page'!$B$32,[1]Mids!$A$7:$XFD$7,0))</f>
        <v>0.07</v>
      </c>
      <c r="AB122" s="28"/>
      <c r="AC122" s="26" t="n">
        <f aca="false">INDEX(ABArray,MATCH($A122,ABColumn,0),MATCH('[1]Macro Page'!$A$74,ABRow,0))</f>
        <v>0</v>
      </c>
      <c r="AD122" s="27" t="n">
        <f aca="false">INDEX([1]Mids!$A$7:$BH$271,MATCH($A122,[1]Mids!$A$7:$A$271,0),MATCH('[1]Macro Page'!$B$42,[1]Mids!$A$7:$XFD$7,0))</f>
        <v>-0.1025</v>
      </c>
      <c r="AE122" s="28"/>
      <c r="AF122" s="26" t="n">
        <f aca="false">[1]Other!H118</f>
        <v>0</v>
      </c>
      <c r="AG122" s="27" t="n">
        <f aca="false">INDEX([1]Mids!$A$7:$BH$271,MATCH($A122,[1]Mids!$A$7:$A$271,0),MATCH('[1]Macro Page'!$B$28,[1]Mids!$A$7:$XFD$7,0))</f>
        <v>0.17</v>
      </c>
      <c r="AH122" s="28"/>
      <c r="AI122" s="26" t="n">
        <f aca="false">[1]Other!G118</f>
        <v>0</v>
      </c>
      <c r="AJ122" s="27" t="n">
        <f aca="false">INDEX([1]Mids!$A$7:$BH$271,MATCH($A122,[1]Mids!$A$7:$A$271,0),MATCH('[1]Macro Page'!$B$63,[1]Mids!$A$7:$XFD$7,0))</f>
        <v>0.3225</v>
      </c>
      <c r="AK122" s="28"/>
      <c r="AL122" s="26" t="n">
        <f aca="false">[1]Other!K118</f>
        <v>0</v>
      </c>
      <c r="AM122" s="27"/>
      <c r="AN122" s="28"/>
      <c r="AO122" s="26" t="e">
        <f aca="false">INDEX(WestBCArray,MATCH($A122,WestBCColumn,0),MATCH('[1]Macro Page'!$B$73,WestBCRow,0))+INDEX(ABArray,MATCH($A122,ABColumn,0),MATCH('[1]Macro Page'!$B$73,ABRow,0))+[1]Other!I118</f>
        <v>#VALUE!</v>
      </c>
      <c r="AP122" s="27" t="n">
        <f aca="false">INDEX([1]Mids!$A$7:$BH$271,MATCH($A122,[1]Mids!$A$7:$A$271,0),MATCH('[1]Macro Page'!$B$27,[1]Mids!$A$7:$XFD$7,0))</f>
        <v>-0.413642162900433</v>
      </c>
      <c r="AQ122" s="28"/>
      <c r="AR122" s="29"/>
      <c r="AS122" s="26" t="e">
        <f aca="false">INDEX(WestBCArray,MATCH($A122,WestBCColumn,0),MATCH('[1]Macro Page'!$A$40,WestBCRow,0))+INDEX(ABArray,MATCH($A122,ABColumn,0),MATCH('[1]Macro Page'!$A$40,ABRow,0))+INDEX(EDArray,MATCH($A122,EDColumn,0),MATCH('[1]Macro Page'!$A$40,EDRow,0))+INDEX(PowerArray,MATCH($A122,POwerColumn,0),MATCH('[1]Macro Page'!$A$40,POwerRow,0))</f>
        <v>#VALUE!</v>
      </c>
      <c r="AT122" s="27" t="n">
        <f aca="false">INDEX([1]Mids!$A$7:$BH$271,MATCH($A122,[1]Mids!$A$7:$A$271,0),MATCH('[1]Macro Page'!$B$24,[1]Mids!$A$7:$XFD$7,0))</f>
        <v>3.785</v>
      </c>
      <c r="AU122" s="28"/>
      <c r="AV122" s="30" t="n">
        <f aca="false">INDEX(ABIndexArray,MATCH($A122,ABIndexColumn,0),MATCH('[1]Macro Page'!$A$90,ABIndexRow,0))+IF(ISERROR(INDEX(WestBCIndexArray,MATCH($A122,WestBCIndexColumn,0),MATCH('[1]Macro Page'!$A$90,WestBCIndexRow,0))),0,INDEX(WestBCIndexArray,MATCH($A122,WestBCIndexColumn,0),MATCH('[1]Macro Page'!$A$90,WestBCIndexRow,0)))+IF(ISERROR(VLOOKUP($A122,'[1]Op Index'!$A$15:$B$26,2,FALSE())),0,VLOOKUP($A122,'[1]Op Index'!$A$15:$B$26,2,FALSE()))</f>
        <v>0</v>
      </c>
      <c r="AW122" s="30" t="n">
        <f aca="false">INDEX(ABIndexArray,MATCH($A122,ABIndexColumn,0),MATCH('[1]Macro Page'!$A$91,ABIndexRow,0))</f>
        <v>0</v>
      </c>
      <c r="AX122" s="30" t="n">
        <f aca="false">IF(ISERROR(INDEX(WestBCIndexArray,MATCH($A122,WestBCIndexColumn,0),MATCH('[1]Macro Page'!$A$72,WestBCIndexRow,0))),0,INDEX(WestBCIndexArray,MATCH($A122,WestBCIndexColumn,0),MATCH('[1]Macro Page'!$A$72,WestBCIndexRow,0)))+INDEX(ABIndexArray,MATCH($A122,ABIndexColumn,0),MATCH('[1]Macro Page'!$A$34,ABIndexRow,0))</f>
        <v>0</v>
      </c>
      <c r="AY122" s="30" t="n">
        <f aca="false">IF(ISERROR(INDEX(WestBCIndexArray,MATCH($A122,WestBCIndexColumn,0),MATCH('[1]Macro Page'!$A$81,WestBCIndexRow,0))),0,INDEX(WestBCIndexArray,MATCH($A122,WestBCIndexColumn,0),MATCH('[1]Macro Page'!$A$81,WestBCIndexRow,0)))</f>
        <v>0</v>
      </c>
      <c r="BA122" s="31"/>
      <c r="BB122" s="32" t="n">
        <v>40756</v>
      </c>
      <c r="BC122" s="30" t="n">
        <f aca="false">INDEX(ABArray,MATCH($A122,ABColumn,0),MATCH('[1]Macro Page'!$A$48,ABRow,0))</f>
        <v>0</v>
      </c>
      <c r="BD122" s="30" t="n">
        <f aca="false">INDEX(ABArray,MATCH($A122,ABColumn,0),MATCH('[1]Macro Page'!$A$49,ABRow,0))</f>
        <v>0</v>
      </c>
      <c r="BE122" s="30" t="n">
        <f aca="false">INDEX(ABArray,MATCH($A122,ABColumn,0),MATCH('[1]Macro Page'!$A$51,ABRow,0))</f>
        <v>0</v>
      </c>
      <c r="BF122" s="30" t="n">
        <f aca="false">SUM(BC122:BE122)</f>
        <v>0</v>
      </c>
      <c r="BG122" s="29"/>
      <c r="BH122" s="30" t="n">
        <f aca="false">INDEX(ABArray,MATCH($A122,ABColumn,0),MATCH('[1]Macro Page'!$A$47,ABRow,0))</f>
        <v>0</v>
      </c>
      <c r="BI122" s="30" t="e">
        <f aca="false">INDEX(ABArray,MATCH($A122,ABColumn,0),MATCH('[1]Macro Page'!$A$56,ABRow,0))</f>
        <v>#N/A</v>
      </c>
      <c r="BJ122" s="30" t="n">
        <f aca="false">INDEX(ABArray,MATCH($A122,ABColumn,0),MATCH('[1]Macro Page'!$A$58,ABRow,0))</f>
        <v>0</v>
      </c>
      <c r="BK122" s="30" t="n">
        <f aca="false">INDEX(ABArray,MATCH($A122,ABColumn,0),MATCH('[1]Macro Page'!$A$59,ABRow,0))</f>
        <v>0</v>
      </c>
      <c r="BL122" s="30" t="n">
        <f aca="false">INDEX(ABArray,MATCH($A122,ABColumn,0),MATCH('[1]Macro Page'!$A$55,ABRow,0))</f>
        <v>0</v>
      </c>
      <c r="BM122" s="30" t="n">
        <f aca="false">INDEX(ABArray,MATCH($A122,ABColumn,0),MATCH('[1]Macro Page'!$A$53,ABRow,0))</f>
        <v>-52.35</v>
      </c>
    </row>
    <row r="123" customFormat="false" ht="12.75" hidden="false" customHeight="false" outlineLevel="0" collapsed="false">
      <c r="A123" s="48" t="n">
        <v>40787</v>
      </c>
      <c r="B123" s="26" t="e">
        <f aca="false">INDEX(WestBCArray,MATCH($A123,WestBCColumn,0),MATCH('[1]Macro Page'!$A$34,WestBCRow,0))+INDEX(ABArray,MATCH($A123,ABColumn,0),MATCH('[1]Macro Page'!$A$34,ABRow,0))+[1]Other!B119</f>
        <v>#VALUE!</v>
      </c>
      <c r="C123" s="27" t="n">
        <f aca="false">INDEX([1]Mids!$A$7:$BH$271,MATCH($A123,[1]Mids!$A$7:$A$271,0),MATCH('[1]Macro Page'!$B$37,[1]Mids!$A$7:$XFD$7,0))</f>
        <v>-0.1</v>
      </c>
      <c r="D123" s="28"/>
      <c r="E123" s="26" t="e">
        <f aca="false">INDEX(WestBCArray,MATCH($A123,WestBCColumn,0),MATCH('[1]Macro Page'!$A$88,WestBCRow,0))+INDEX(ABArray,MATCH($A123,ABColumn,0),MATCH('[1]Macro Page'!$A$88,ABRow,0))+[1]Other!C119</f>
        <v>#VALUE!</v>
      </c>
      <c r="F123" s="27" t="n">
        <f aca="false">INDEX([1]Mids!$A$7:$BH$271,MATCH($A123,[1]Mids!$A$7:$A$271,0),MATCH('[1]Macro Page'!$B$36,[1]Mids!$A$7:$XFD$7,0))</f>
        <v>0</v>
      </c>
      <c r="G123" s="28"/>
      <c r="H123" s="26" t="e">
        <f aca="false">INDEX(ABArray,MATCH($A123,ABColumn,0),MATCH('[1]Macro Page'!$A$42,ABRow,0))+INDEX(WestBCArray,MATCH($A123,WestBCColumn,0),MATCH('[1]Macro Page'!$A$42,WestBCRow,0))+[1]Other!D119</f>
        <v>#VALUE!</v>
      </c>
      <c r="I123" s="27" t="n">
        <f aca="false">INDEX([1]Mids!$A$7:$BH$271,MATCH($A123,[1]Mids!$A$7:$A$271,0),MATCH('[1]Macro Page'!$B$39,[1]Mids!$A$7:$XFD$7,0))</f>
        <v>0.17</v>
      </c>
      <c r="J123" s="28"/>
      <c r="K123" s="26" t="n">
        <f aca="false">IF(ISERROR(INDEX(WestBCArray,MATCH($A123,WestBCColumn,0),MATCH('[1]Macro Page'!$A$35,WestBCRow,0))),0,INDEX(WestBCArray,MATCH($A123,WestBCColumn,0),MATCH('[1]Macro Page'!$A$35,WestBCRow,0)))+IF(ISERROR(INDEX(ABArray,MATCH($A123,ABColumn,0),MATCH('[1]Macro Page'!$A$35,ABRow,0))),0,INDEX(ABArray,MATCH($A123,ABColumn,0),MATCH('[1]Macro Page'!$A$35,ABRow,0)))+[1]Other!E119</f>
        <v>0</v>
      </c>
      <c r="L123" s="27" t="n">
        <f aca="false">INDEX([1]Mids!$A$7:$BH$271,MATCH($A123,[1]Mids!$A$7:$A$271,0),MATCH('[1]Macro Page'!$B$35,[1]Mids!$A$7:$XFD$7,0))</f>
        <v>-0.33</v>
      </c>
      <c r="M123" s="28"/>
      <c r="N123" s="26" t="e">
        <f aca="false">INDEX(WestBCArray,MATCH($A123,WestBCColumn,0),MATCH('[1]Macro Page'!$A$24,WestBCRow,0))+INDEX(ABArray,MATCH($A123,ABColumn,0),MATCH('[1]Macro Page'!$A$24,ABRow,0))+INDEX(EDArray,MATCH($A123,EDColumn,0),MATCH('[1]Macro Page'!$A$24,EDRow,0))+[1]Other!F119+INDEX(PowerArray,MATCH($A123,POwerColumn,0),MATCH('[1]Macro Page'!$A$24,POwerRow,0))</f>
        <v>#VALUE!</v>
      </c>
      <c r="O123" s="27" t="n">
        <f aca="false">INDEX([1]Mids!$A$7:$BH$271,MATCH($A123,[1]Mids!$A$7:$A$271,0),MATCH('[1]Macro Page'!$B$25,[1]Mids!$A$7:$XFD$7,0))</f>
        <v>-0.48</v>
      </c>
      <c r="P123" s="28"/>
      <c r="Q123" s="26" t="e">
        <f aca="false">INDEX(ABArray,MATCH($A123,ABColumn,0),MATCH('[1]Macro Page'!$B$110,ABRow,0))+INDEX(EDArray,MATCH($A123,EDColumn,0),MATCH('[1]Macro Page'!$B$110,EDRow,0))</f>
        <v>#VALUE!</v>
      </c>
      <c r="R123" s="26" t="e">
        <f aca="false">INDEX(ABArray,MATCH($A123,ABColumn,0),MATCH('[1]Macro Page'!$B$111,ABRow,0))+INDEX(EDArray,MATCH($A123,EDColumn,0),MATCH('[1]Macro Page'!$B$111,EDRow,0))</f>
        <v>#VALUE!</v>
      </c>
      <c r="S123" s="26" t="n">
        <f aca="false">INDEX(ABArray,MATCH($A123,ABColumn,0),MATCH('[1]Macro Page'!$B$112,ABRow,0))</f>
        <v>0</v>
      </c>
      <c r="T123" s="26" t="n">
        <f aca="false">INDEX(ABArray,MATCH($A123,ABColumn,0),MATCH('[1]Macro Page'!$B$113,ABRow,0))</f>
        <v>0</v>
      </c>
      <c r="U123" s="26" t="e">
        <f aca="false">INDEX(ABArray,MATCH($A123,ABColumn,0),MATCH('[1]Macro Page'!$B$114,ABRow,0))+INDEX(EDArray,MATCH($A123,EDColumn,0),MATCH('[1]Macro Page'!$B$114,EDRow,0))</f>
        <v>#VALUE!</v>
      </c>
      <c r="V123" s="26" t="n">
        <f aca="false">INDEX(ABArray,MATCH($A123,ABColumn,0),MATCH('[1]Macro Page'!$B$115,ABRow,0))</f>
        <v>0</v>
      </c>
      <c r="W123" s="26" t="n">
        <f aca="false">INDEX(ABArray,MATCH($A123,ABColumn,0),MATCH('[1]Macro Page'!$B$116,ABRow,0))</f>
        <v>0</v>
      </c>
      <c r="X123" s="26" t="n">
        <f aca="false">INDEX(ABArray,MATCH($A123,ABColumn,0),MATCH('[1]Macro Page'!$B$117,ABRow,0))</f>
        <v>0</v>
      </c>
      <c r="Y123" s="26" t="n">
        <f aca="false">INDEX(ABArray,MATCH($A123,ABColumn,0),MATCH('[1]Macro Page'!$B$109,ABRow,0))</f>
        <v>0</v>
      </c>
      <c r="Z123" s="26" t="e">
        <f aca="false">INDEX(ABArray,MATCH($A123,ABColumn,0),MATCH('[1]Macro Page'!$A$89,ABRow,0))+INDEX(EDArray,MATCH($A123,EDColumn,0),MATCH('[1]Macro Page'!$A$24,EDRow,0))+INDEX(ABArray,MATCH($A123,ABColumn,0),MATCH('[1]Macro Page'!$B$109,ABRow,0))</f>
        <v>#VALUE!</v>
      </c>
      <c r="AA123" s="27" t="n">
        <f aca="false">INDEX([1]Mids!$A$7:$BH$271,MATCH($A123,[1]Mids!$A$7:$A$271,0),MATCH('[1]Macro Page'!$B$32,[1]Mids!$A$7:$XFD$7,0))</f>
        <v>0.07</v>
      </c>
      <c r="AB123" s="28"/>
      <c r="AC123" s="26" t="n">
        <f aca="false">INDEX(ABArray,MATCH($A123,ABColumn,0),MATCH('[1]Macro Page'!$A$74,ABRow,0))</f>
        <v>0</v>
      </c>
      <c r="AD123" s="27" t="n">
        <f aca="false">INDEX([1]Mids!$A$7:$BH$271,MATCH($A123,[1]Mids!$A$7:$A$271,0),MATCH('[1]Macro Page'!$B$42,[1]Mids!$A$7:$XFD$7,0))</f>
        <v>-0.1025</v>
      </c>
      <c r="AE123" s="28"/>
      <c r="AF123" s="26" t="n">
        <f aca="false">[1]Other!H119</f>
        <v>0</v>
      </c>
      <c r="AG123" s="27" t="n">
        <f aca="false">INDEX([1]Mids!$A$7:$BH$271,MATCH($A123,[1]Mids!$A$7:$A$271,0),MATCH('[1]Macro Page'!$B$28,[1]Mids!$A$7:$XFD$7,0))</f>
        <v>0.17</v>
      </c>
      <c r="AH123" s="28"/>
      <c r="AI123" s="26" t="n">
        <f aca="false">[1]Other!G119</f>
        <v>0</v>
      </c>
      <c r="AJ123" s="27" t="n">
        <f aca="false">INDEX([1]Mids!$A$7:$BH$271,MATCH($A123,[1]Mids!$A$7:$A$271,0),MATCH('[1]Macro Page'!$B$63,[1]Mids!$A$7:$XFD$7,0))</f>
        <v>0.3225</v>
      </c>
      <c r="AK123" s="28"/>
      <c r="AL123" s="26" t="n">
        <f aca="false">[1]Other!K119</f>
        <v>0</v>
      </c>
      <c r="AM123" s="27"/>
      <c r="AN123" s="28"/>
      <c r="AO123" s="26" t="e">
        <f aca="false">INDEX(WestBCArray,MATCH($A123,WestBCColumn,0),MATCH('[1]Macro Page'!$B$73,WestBCRow,0))+INDEX(ABArray,MATCH($A123,ABColumn,0),MATCH('[1]Macro Page'!$B$73,ABRow,0))+[1]Other!I119</f>
        <v>#VALUE!</v>
      </c>
      <c r="AP123" s="27" t="n">
        <f aca="false">INDEX([1]Mids!$A$7:$BH$271,MATCH($A123,[1]Mids!$A$7:$A$271,0),MATCH('[1]Macro Page'!$B$27,[1]Mids!$A$7:$XFD$7,0))</f>
        <v>-0.413678833349794</v>
      </c>
      <c r="AQ123" s="28"/>
      <c r="AR123" s="29"/>
      <c r="AS123" s="26" t="e">
        <f aca="false">INDEX(WestBCArray,MATCH($A123,WestBCColumn,0),MATCH('[1]Macro Page'!$A$40,WestBCRow,0))+INDEX(ABArray,MATCH($A123,ABColumn,0),MATCH('[1]Macro Page'!$A$40,ABRow,0))+INDEX(EDArray,MATCH($A123,EDColumn,0),MATCH('[1]Macro Page'!$A$40,EDRow,0))+INDEX(PowerArray,MATCH($A123,POwerColumn,0),MATCH('[1]Macro Page'!$A$40,POwerRow,0))</f>
        <v>#VALUE!</v>
      </c>
      <c r="AT123" s="27" t="n">
        <f aca="false">INDEX([1]Mids!$A$7:$BH$271,MATCH($A123,[1]Mids!$A$7:$A$271,0),MATCH('[1]Macro Page'!$B$24,[1]Mids!$A$7:$XFD$7,0))</f>
        <v>3.755</v>
      </c>
      <c r="AU123" s="28"/>
      <c r="AV123" s="30" t="n">
        <f aca="false">INDEX(ABIndexArray,MATCH($A123,ABIndexColumn,0),MATCH('[1]Macro Page'!$A$90,ABIndexRow,0))+IF(ISERROR(INDEX(WestBCIndexArray,MATCH($A123,WestBCIndexColumn,0),MATCH('[1]Macro Page'!$A$90,WestBCIndexRow,0))),0,INDEX(WestBCIndexArray,MATCH($A123,WestBCIndexColumn,0),MATCH('[1]Macro Page'!$A$90,WestBCIndexRow,0)))+IF(ISERROR(VLOOKUP($A123,'[1]Op Index'!$A$15:$B$26,2,FALSE())),0,VLOOKUP($A123,'[1]Op Index'!$A$15:$B$26,2,FALSE()))</f>
        <v>0</v>
      </c>
      <c r="AW123" s="30" t="n">
        <f aca="false">INDEX(ABIndexArray,MATCH($A123,ABIndexColumn,0),MATCH('[1]Macro Page'!$A$91,ABIndexRow,0))</f>
        <v>0</v>
      </c>
      <c r="AX123" s="30" t="n">
        <f aca="false">IF(ISERROR(INDEX(WestBCIndexArray,MATCH($A123,WestBCIndexColumn,0),MATCH('[1]Macro Page'!$A$72,WestBCIndexRow,0))),0,INDEX(WestBCIndexArray,MATCH($A123,WestBCIndexColumn,0),MATCH('[1]Macro Page'!$A$72,WestBCIndexRow,0)))+INDEX(ABIndexArray,MATCH($A123,ABIndexColumn,0),MATCH('[1]Macro Page'!$A$34,ABIndexRow,0))</f>
        <v>0</v>
      </c>
      <c r="AY123" s="30" t="n">
        <f aca="false">IF(ISERROR(INDEX(WestBCIndexArray,MATCH($A123,WestBCIndexColumn,0),MATCH('[1]Macro Page'!$A$81,WestBCIndexRow,0))),0,INDEX(WestBCIndexArray,MATCH($A123,WestBCIndexColumn,0),MATCH('[1]Macro Page'!$A$81,WestBCIndexRow,0)))</f>
        <v>0</v>
      </c>
      <c r="BA123" s="31"/>
      <c r="BB123" s="32" t="n">
        <v>40787</v>
      </c>
      <c r="BC123" s="30" t="n">
        <f aca="false">INDEX(ABArray,MATCH($A123,ABColumn,0),MATCH('[1]Macro Page'!$A$48,ABRow,0))</f>
        <v>0</v>
      </c>
      <c r="BD123" s="30" t="n">
        <f aca="false">INDEX(ABArray,MATCH($A123,ABColumn,0),MATCH('[1]Macro Page'!$A$49,ABRow,0))</f>
        <v>0</v>
      </c>
      <c r="BE123" s="30" t="n">
        <f aca="false">INDEX(ABArray,MATCH($A123,ABColumn,0),MATCH('[1]Macro Page'!$A$51,ABRow,0))</f>
        <v>0</v>
      </c>
      <c r="BF123" s="30" t="n">
        <f aca="false">SUM(BC123:BE123)</f>
        <v>0</v>
      </c>
      <c r="BG123" s="29"/>
      <c r="BH123" s="30" t="n">
        <f aca="false">INDEX(ABArray,MATCH($A123,ABColumn,0),MATCH('[1]Macro Page'!$A$47,ABRow,0))</f>
        <v>0</v>
      </c>
      <c r="BI123" s="30" t="e">
        <f aca="false">INDEX(ABArray,MATCH($A123,ABColumn,0),MATCH('[1]Macro Page'!$A$56,ABRow,0))</f>
        <v>#N/A</v>
      </c>
      <c r="BJ123" s="30" t="n">
        <f aca="false">INDEX(ABArray,MATCH($A123,ABColumn,0),MATCH('[1]Macro Page'!$A$58,ABRow,0))</f>
        <v>0</v>
      </c>
      <c r="BK123" s="30" t="n">
        <f aca="false">INDEX(ABArray,MATCH($A123,ABColumn,0),MATCH('[1]Macro Page'!$A$59,ABRow,0))</f>
        <v>0</v>
      </c>
      <c r="BL123" s="30" t="n">
        <f aca="false">INDEX(ABArray,MATCH($A123,ABColumn,0),MATCH('[1]Macro Page'!$A$55,ABRow,0))</f>
        <v>0</v>
      </c>
      <c r="BM123" s="30" t="n">
        <f aca="false">INDEX(ABArray,MATCH($A123,ABColumn,0),MATCH('[1]Macro Page'!$A$53,ABRow,0))</f>
        <v>-50.34</v>
      </c>
    </row>
    <row r="124" customFormat="false" ht="13.5" hidden="false" customHeight="false" outlineLevel="0" collapsed="false">
      <c r="A124" s="49" t="n">
        <v>40817</v>
      </c>
      <c r="B124" s="43" t="e">
        <f aca="false">INDEX(WestBCArray,MATCH($A124,WestBCColumn,0),MATCH('[1]Macro Page'!$A$34,WestBCRow,0))+INDEX(ABArray,MATCH($A124,ABColumn,0),MATCH('[1]Macro Page'!$A$34,ABRow,0))+[1]Other!B120</f>
        <v>#VALUE!</v>
      </c>
      <c r="C124" s="44" t="n">
        <f aca="false">INDEX([1]Mids!$A$7:$BH$271,MATCH($A124,[1]Mids!$A$7:$A$271,0),MATCH('[1]Macro Page'!$B$37,[1]Mids!$A$7:$XFD$7,0))</f>
        <v>-0.1</v>
      </c>
      <c r="D124" s="45"/>
      <c r="E124" s="43" t="e">
        <f aca="false">INDEX(WestBCArray,MATCH($A124,WestBCColumn,0),MATCH('[1]Macro Page'!$A$88,WestBCRow,0))+INDEX(ABArray,MATCH($A124,ABColumn,0),MATCH('[1]Macro Page'!$A$88,ABRow,0))+[1]Other!C120</f>
        <v>#VALUE!</v>
      </c>
      <c r="F124" s="44" t="n">
        <f aca="false">INDEX([1]Mids!$A$7:$BH$271,MATCH($A124,[1]Mids!$A$7:$A$271,0),MATCH('[1]Macro Page'!$B$36,[1]Mids!$A$7:$XFD$7,0))</f>
        <v>0</v>
      </c>
      <c r="G124" s="45"/>
      <c r="H124" s="43" t="e">
        <f aca="false">INDEX(ABArray,MATCH($A124,ABColumn,0),MATCH('[1]Macro Page'!$A$42,ABRow,0))+INDEX(WestBCArray,MATCH($A124,WestBCColumn,0),MATCH('[1]Macro Page'!$A$42,WestBCRow,0))+[1]Other!D120</f>
        <v>#VALUE!</v>
      </c>
      <c r="I124" s="44" t="n">
        <f aca="false">INDEX([1]Mids!$A$7:$BH$271,MATCH($A124,[1]Mids!$A$7:$A$271,0),MATCH('[1]Macro Page'!$B$39,[1]Mids!$A$7:$XFD$7,0))</f>
        <v>0.17</v>
      </c>
      <c r="J124" s="45"/>
      <c r="K124" s="43" t="n">
        <f aca="false">IF(ISERROR(INDEX(WestBCArray,MATCH($A124,WestBCColumn,0),MATCH('[1]Macro Page'!$A$35,WestBCRow,0))),0,INDEX(WestBCArray,MATCH($A124,WestBCColumn,0),MATCH('[1]Macro Page'!$A$35,WestBCRow,0)))+IF(ISERROR(INDEX(ABArray,MATCH($A124,ABColumn,0),MATCH('[1]Macro Page'!$A$35,ABRow,0))),0,INDEX(ABArray,MATCH($A124,ABColumn,0),MATCH('[1]Macro Page'!$A$35,ABRow,0)))+[1]Other!E120</f>
        <v>0</v>
      </c>
      <c r="L124" s="44" t="n">
        <f aca="false">INDEX([1]Mids!$A$7:$BH$271,MATCH($A124,[1]Mids!$A$7:$A$271,0),MATCH('[1]Macro Page'!$B$35,[1]Mids!$A$7:$XFD$7,0))</f>
        <v>-0.33</v>
      </c>
      <c r="M124" s="45"/>
      <c r="N124" s="43" t="e">
        <f aca="false">INDEX(WestBCArray,MATCH($A124,WestBCColumn,0),MATCH('[1]Macro Page'!$A$24,WestBCRow,0))+INDEX(ABArray,MATCH($A124,ABColumn,0),MATCH('[1]Macro Page'!$A$24,ABRow,0))+INDEX(EDArray,MATCH($A124,EDColumn,0),MATCH('[1]Macro Page'!$A$24,EDRow,0))+[1]Other!F120+INDEX(PowerArray,MATCH($A124,POwerColumn,0),MATCH('[1]Macro Page'!$A$24,POwerRow,0))</f>
        <v>#VALUE!</v>
      </c>
      <c r="O124" s="44" t="n">
        <f aca="false">INDEX([1]Mids!$A$7:$BH$271,MATCH($A124,[1]Mids!$A$7:$A$271,0),MATCH('[1]Macro Page'!$B$25,[1]Mids!$A$7:$XFD$7,0))</f>
        <v>-0.48</v>
      </c>
      <c r="P124" s="45"/>
      <c r="Q124" s="43" t="e">
        <f aca="false">INDEX(ABArray,MATCH($A124,ABColumn,0),MATCH('[1]Macro Page'!$B$110,ABRow,0))+INDEX(EDArray,MATCH($A124,EDColumn,0),MATCH('[1]Macro Page'!$B$110,EDRow,0))</f>
        <v>#VALUE!</v>
      </c>
      <c r="R124" s="43" t="e">
        <f aca="false">INDEX(ABArray,MATCH($A124,ABColumn,0),MATCH('[1]Macro Page'!$B$111,ABRow,0))+INDEX(EDArray,MATCH($A124,EDColumn,0),MATCH('[1]Macro Page'!$B$111,EDRow,0))</f>
        <v>#VALUE!</v>
      </c>
      <c r="S124" s="43" t="n">
        <f aca="false">INDEX(ABArray,MATCH($A124,ABColumn,0),MATCH('[1]Macro Page'!$B$112,ABRow,0))</f>
        <v>0</v>
      </c>
      <c r="T124" s="43" t="n">
        <f aca="false">INDEX(ABArray,MATCH($A124,ABColumn,0),MATCH('[1]Macro Page'!$B$113,ABRow,0))</f>
        <v>0</v>
      </c>
      <c r="U124" s="43" t="e">
        <f aca="false">INDEX(ABArray,MATCH($A124,ABColumn,0),MATCH('[1]Macro Page'!$B$114,ABRow,0))+INDEX(EDArray,MATCH($A124,EDColumn,0),MATCH('[1]Macro Page'!$B$114,EDRow,0))</f>
        <v>#VALUE!</v>
      </c>
      <c r="V124" s="43" t="n">
        <f aca="false">INDEX(ABArray,MATCH($A124,ABColumn,0),MATCH('[1]Macro Page'!$B$115,ABRow,0))</f>
        <v>0</v>
      </c>
      <c r="W124" s="43" t="n">
        <f aca="false">INDEX(ABArray,MATCH($A124,ABColumn,0),MATCH('[1]Macro Page'!$B$116,ABRow,0))</f>
        <v>0</v>
      </c>
      <c r="X124" s="43" t="n">
        <f aca="false">INDEX(ABArray,MATCH($A124,ABColumn,0),MATCH('[1]Macro Page'!$B$117,ABRow,0))</f>
        <v>0</v>
      </c>
      <c r="Y124" s="43" t="n">
        <f aca="false">INDEX(ABArray,MATCH($A124,ABColumn,0),MATCH('[1]Macro Page'!$B$109,ABRow,0))</f>
        <v>0</v>
      </c>
      <c r="Z124" s="43" t="e">
        <f aca="false">INDEX(ABArray,MATCH($A124,ABColumn,0),MATCH('[1]Macro Page'!$A$89,ABRow,0))+INDEX(EDArray,MATCH($A124,EDColumn,0),MATCH('[1]Macro Page'!$A$24,EDRow,0))+INDEX(ABArray,MATCH($A124,ABColumn,0),MATCH('[1]Macro Page'!$B$109,ABRow,0))</f>
        <v>#VALUE!</v>
      </c>
      <c r="AA124" s="44" t="n">
        <f aca="false">INDEX([1]Mids!$A$7:$BH$271,MATCH($A124,[1]Mids!$A$7:$A$271,0),MATCH('[1]Macro Page'!$B$32,[1]Mids!$A$7:$XFD$7,0))</f>
        <v>0.07</v>
      </c>
      <c r="AB124" s="45"/>
      <c r="AC124" s="43" t="n">
        <f aca="false">INDEX(ABArray,MATCH($A124,ABColumn,0),MATCH('[1]Macro Page'!$A$74,ABRow,0))</f>
        <v>0</v>
      </c>
      <c r="AD124" s="44" t="n">
        <f aca="false">INDEX([1]Mids!$A$7:$BH$271,MATCH($A124,[1]Mids!$A$7:$A$271,0),MATCH('[1]Macro Page'!$B$42,[1]Mids!$A$7:$XFD$7,0))</f>
        <v>-0.1025</v>
      </c>
      <c r="AE124" s="45"/>
      <c r="AF124" s="43" t="n">
        <f aca="false">[1]Other!H120</f>
        <v>0</v>
      </c>
      <c r="AG124" s="44" t="n">
        <f aca="false">INDEX([1]Mids!$A$7:$BH$271,MATCH($A124,[1]Mids!$A$7:$A$271,0),MATCH('[1]Macro Page'!$B$28,[1]Mids!$A$7:$XFD$7,0))</f>
        <v>0.17</v>
      </c>
      <c r="AH124" s="45"/>
      <c r="AI124" s="43" t="n">
        <f aca="false">[1]Other!G120</f>
        <v>0</v>
      </c>
      <c r="AJ124" s="44" t="n">
        <f aca="false">INDEX([1]Mids!$A$7:$BH$271,MATCH($A124,[1]Mids!$A$7:$A$271,0),MATCH('[1]Macro Page'!$B$63,[1]Mids!$A$7:$XFD$7,0))</f>
        <v>0.3225</v>
      </c>
      <c r="AK124" s="45"/>
      <c r="AL124" s="43" t="n">
        <f aca="false">[1]Other!K120</f>
        <v>0</v>
      </c>
      <c r="AM124" s="44"/>
      <c r="AN124" s="45"/>
      <c r="AO124" s="43" t="e">
        <f aca="false">INDEX(WestBCArray,MATCH($A124,WestBCColumn,0),MATCH('[1]Macro Page'!$B$73,WestBCRow,0))+INDEX(ABArray,MATCH($A124,ABColumn,0),MATCH('[1]Macro Page'!$B$73,ABRow,0))+[1]Other!I120</f>
        <v>#VALUE!</v>
      </c>
      <c r="AP124" s="44" t="n">
        <f aca="false">INDEX([1]Mids!$A$7:$BH$271,MATCH($A124,[1]Mids!$A$7:$A$271,0),MATCH('[1]Macro Page'!$B$27,[1]Mids!$A$7:$XFD$7,0))</f>
        <v>-0.413714940516146</v>
      </c>
      <c r="AQ124" s="45"/>
      <c r="AR124" s="29"/>
      <c r="AS124" s="43" t="e">
        <f aca="false">INDEX(WestBCArray,MATCH($A124,WestBCColumn,0),MATCH('[1]Macro Page'!$A$40,WestBCRow,0))+INDEX(ABArray,MATCH($A124,ABColumn,0),MATCH('[1]Macro Page'!$A$40,ABRow,0))+INDEX(EDArray,MATCH($A124,EDColumn,0),MATCH('[1]Macro Page'!$A$40,EDRow,0))+INDEX(PowerArray,MATCH($A124,POwerColumn,0),MATCH('[1]Macro Page'!$A$40,POwerRow,0))</f>
        <v>#VALUE!</v>
      </c>
      <c r="AT124" s="44" t="n">
        <f aca="false">INDEX([1]Mids!$A$7:$BH$271,MATCH($A124,[1]Mids!$A$7:$A$271,0),MATCH('[1]Macro Page'!$B$24,[1]Mids!$A$7:$XFD$7,0))</f>
        <v>3.76</v>
      </c>
      <c r="AU124" s="45"/>
      <c r="AV124" s="34" t="n">
        <f aca="false">INDEX(ABIndexArray,MATCH($A124,ABIndexColumn,0),MATCH('[1]Macro Page'!$A$90,ABIndexRow,0))+IF(ISERROR(INDEX(WestBCIndexArray,MATCH($A124,WestBCIndexColumn,0),MATCH('[1]Macro Page'!$A$90,WestBCIndexRow,0))),0,INDEX(WestBCIndexArray,MATCH($A124,WestBCIndexColumn,0),MATCH('[1]Macro Page'!$A$90,WestBCIndexRow,0)))+IF(ISERROR(VLOOKUP($A124,'[1]Op Index'!$A$15:$B$26,2,FALSE())),0,VLOOKUP($A124,'[1]Op Index'!$A$15:$B$26,2,FALSE()))</f>
        <v>0</v>
      </c>
      <c r="AW124" s="34" t="n">
        <f aca="false">INDEX(ABIndexArray,MATCH($A124,ABIndexColumn,0),MATCH('[1]Macro Page'!$A$91,ABIndexRow,0))</f>
        <v>0</v>
      </c>
      <c r="AX124" s="34" t="n">
        <f aca="false">IF(ISERROR(INDEX(WestBCIndexArray,MATCH($A124,WestBCIndexColumn,0),MATCH('[1]Macro Page'!$A$72,WestBCIndexRow,0))),0,INDEX(WestBCIndexArray,MATCH($A124,WestBCIndexColumn,0),MATCH('[1]Macro Page'!$A$72,WestBCIndexRow,0)))+INDEX(ABIndexArray,MATCH($A124,ABIndexColumn,0),MATCH('[1]Macro Page'!$A$34,ABIndexRow,0))</f>
        <v>0</v>
      </c>
      <c r="AY124" s="34" t="n">
        <f aca="false">IF(ISERROR(INDEX(WestBCIndexArray,MATCH($A124,WestBCIndexColumn,0),MATCH('[1]Macro Page'!$A$81,WestBCIndexRow,0))),0,INDEX(WestBCIndexArray,MATCH($A124,WestBCIndexColumn,0),MATCH('[1]Macro Page'!$A$81,WestBCIndexRow,0)))</f>
        <v>0</v>
      </c>
      <c r="BA124" s="31"/>
      <c r="BB124" s="35" t="n">
        <v>40817</v>
      </c>
      <c r="BC124" s="34" t="n">
        <f aca="false">INDEX(ABArray,MATCH($A124,ABColumn,0),MATCH('[1]Macro Page'!$A$48,ABRow,0))</f>
        <v>0</v>
      </c>
      <c r="BD124" s="34" t="n">
        <f aca="false">INDEX(ABArray,MATCH($A124,ABColumn,0),MATCH('[1]Macro Page'!$A$49,ABRow,0))</f>
        <v>0</v>
      </c>
      <c r="BE124" s="34" t="n">
        <f aca="false">INDEX(ABArray,MATCH($A124,ABColumn,0),MATCH('[1]Macro Page'!$A$51,ABRow,0))</f>
        <v>0</v>
      </c>
      <c r="BF124" s="34" t="n">
        <f aca="false">SUM(BC124:BE124)</f>
        <v>0</v>
      </c>
      <c r="BG124" s="29"/>
      <c r="BH124" s="34" t="n">
        <f aca="false">INDEX(ABArray,MATCH($A124,ABColumn,0),MATCH('[1]Macro Page'!$A$47,ABRow,0))</f>
        <v>0</v>
      </c>
      <c r="BI124" s="34" t="e">
        <f aca="false">INDEX(ABArray,MATCH($A124,ABColumn,0),MATCH('[1]Macro Page'!$A$56,ABRow,0))</f>
        <v>#N/A</v>
      </c>
      <c r="BJ124" s="34" t="n">
        <f aca="false">INDEX(ABArray,MATCH($A124,ABColumn,0),MATCH('[1]Macro Page'!$A$58,ABRow,0))</f>
        <v>0</v>
      </c>
      <c r="BK124" s="34" t="n">
        <f aca="false">INDEX(ABArray,MATCH($A124,ABColumn,0),MATCH('[1]Macro Page'!$A$59,ABRow,0))</f>
        <v>0</v>
      </c>
      <c r="BL124" s="34" t="n">
        <f aca="false">INDEX(ABArray,MATCH($A124,ABColumn,0),MATCH('[1]Macro Page'!$A$55,ABRow,0))</f>
        <v>0</v>
      </c>
      <c r="BM124" s="34" t="n">
        <f aca="false">INDEX(ABArray,MATCH($A124,ABColumn,0),MATCH('[1]Macro Page'!$A$53,ABRow,0))</f>
        <v>-51.7</v>
      </c>
    </row>
    <row r="125" customFormat="false" ht="13.5" hidden="false" customHeight="false" outlineLevel="0" collapsed="false">
      <c r="A125" s="46" t="n">
        <v>40848</v>
      </c>
      <c r="B125" s="37" t="e">
        <f aca="false">INDEX(WestBCArray,MATCH($A125,WestBCColumn,0),MATCH('[1]Macro Page'!$A$34,WestBCRow,0))+INDEX(ABArray,MATCH($A125,ABColumn,0),MATCH('[1]Macro Page'!$A$34,ABRow,0))+[1]Other!B121</f>
        <v>#VALUE!</v>
      </c>
      <c r="C125" s="38" t="n">
        <f aca="false">INDEX([1]Mids!$A$7:$BH$271,MATCH($A125,[1]Mids!$A$7:$A$271,0),MATCH('[1]Macro Page'!$B$37,[1]Mids!$A$7:$XFD$7,0))</f>
        <v>0.248</v>
      </c>
      <c r="D125" s="47" t="n">
        <f aca="false">AVERAGE(C125:C136)</f>
        <v>0.0333333333333333</v>
      </c>
      <c r="E125" s="37" t="e">
        <f aca="false">INDEX(WestBCArray,MATCH($A125,WestBCColumn,0),MATCH('[1]Macro Page'!$A$88,WestBCRow,0))+INDEX(ABArray,MATCH($A125,ABColumn,0),MATCH('[1]Macro Page'!$A$88,ABRow,0))+[1]Other!C121</f>
        <v>#VALUE!</v>
      </c>
      <c r="F125" s="38" t="n">
        <f aca="false">INDEX([1]Mids!$A$7:$BH$271,MATCH($A125,[1]Mids!$A$7:$A$271,0),MATCH('[1]Macro Page'!$B$36,[1]Mids!$A$7:$XFD$7,0))</f>
        <v>0</v>
      </c>
      <c r="G125" s="47" t="n">
        <f aca="false">AVERAGE(F125:F136)</f>
        <v>0</v>
      </c>
      <c r="H125" s="37" t="e">
        <f aca="false">INDEX(ABArray,MATCH($A125,ABColumn,0),MATCH('[1]Macro Page'!$A$42,ABRow,0))+INDEX(WestBCArray,MATCH($A125,WestBCColumn,0),MATCH('[1]Macro Page'!$A$42,WestBCRow,0))+[1]Other!D121</f>
        <v>#VALUE!</v>
      </c>
      <c r="I125" s="38" t="n">
        <f aca="false">INDEX([1]Mids!$A$7:$BH$271,MATCH($A125,[1]Mids!$A$7:$A$271,0),MATCH('[1]Macro Page'!$B$39,[1]Mids!$A$7:$XFD$7,0))</f>
        <v>0.15</v>
      </c>
      <c r="J125" s="47" t="n">
        <f aca="false">AVERAGE(I125:I136)</f>
        <v>0.161666666666667</v>
      </c>
      <c r="K125" s="37" t="n">
        <f aca="false">IF(ISERROR(INDEX(WestBCArray,MATCH($A125,WestBCColumn,0),MATCH('[1]Macro Page'!$A$35,WestBCRow,0))),0,INDEX(WestBCArray,MATCH($A125,WestBCColumn,0),MATCH('[1]Macro Page'!$A$35,WestBCRow,0)))+IF(ISERROR(INDEX(ABArray,MATCH($A125,ABColumn,0),MATCH('[1]Macro Page'!$A$35,ABRow,0))),0,INDEX(ABArray,MATCH($A125,ABColumn,0),MATCH('[1]Macro Page'!$A$35,ABRow,0)))+[1]Other!E121</f>
        <v>0</v>
      </c>
      <c r="L125" s="38" t="n">
        <f aca="false">INDEX([1]Mids!$A$7:$BH$271,MATCH($A125,[1]Mids!$A$7:$A$271,0),MATCH('[1]Macro Page'!$B$35,[1]Mids!$A$7:$XFD$7,0))</f>
        <v>-0.24</v>
      </c>
      <c r="M125" s="47" t="n">
        <f aca="false">AVERAGE(L125:L136)</f>
        <v>-0.2925</v>
      </c>
      <c r="N125" s="37" t="e">
        <f aca="false">INDEX(WestBCArray,MATCH($A125,WestBCColumn,0),MATCH('[1]Macro Page'!$A$24,WestBCRow,0))+INDEX(ABArray,MATCH($A125,ABColumn,0),MATCH('[1]Macro Page'!$A$24,ABRow,0))+INDEX(EDArray,MATCH($A125,EDColumn,0),MATCH('[1]Macro Page'!$A$24,EDRow,0))+[1]Other!F121+INDEX(PowerArray,MATCH($A125,POwerColumn,0),MATCH('[1]Macro Page'!$A$24,POwerRow,0))</f>
        <v>#VALUE!</v>
      </c>
      <c r="O125" s="38" t="n">
        <f aca="false">INDEX([1]Mids!$A$7:$BH$271,MATCH($A125,[1]Mids!$A$7:$A$271,0),MATCH('[1]Macro Page'!$B$25,[1]Mids!$A$7:$XFD$7,0))</f>
        <v>-0.4</v>
      </c>
      <c r="P125" s="47" t="n">
        <f aca="false">AVERAGE(O125:O136)</f>
        <v>-0.48925</v>
      </c>
      <c r="Q125" s="37" t="e">
        <f aca="false">INDEX(ABArray,MATCH($A125,ABColumn,0),MATCH('[1]Macro Page'!$B$110,ABRow,0))+INDEX(EDArray,MATCH($A125,EDColumn,0),MATCH('[1]Macro Page'!$B$110,EDRow,0))</f>
        <v>#VALUE!</v>
      </c>
      <c r="R125" s="37" t="e">
        <f aca="false">INDEX(ABArray,MATCH($A125,ABColumn,0),MATCH('[1]Macro Page'!$B$111,ABRow,0))+INDEX(EDArray,MATCH($A125,EDColumn,0),MATCH('[1]Macro Page'!$B$111,EDRow,0))</f>
        <v>#VALUE!</v>
      </c>
      <c r="S125" s="37" t="n">
        <f aca="false">INDEX(ABArray,MATCH($A125,ABColumn,0),MATCH('[1]Macro Page'!$B$112,ABRow,0))</f>
        <v>0</v>
      </c>
      <c r="T125" s="37" t="n">
        <f aca="false">INDEX(ABArray,MATCH($A125,ABColumn,0),MATCH('[1]Macro Page'!$B$113,ABRow,0))</f>
        <v>0</v>
      </c>
      <c r="U125" s="37" t="e">
        <f aca="false">INDEX(ABArray,MATCH($A125,ABColumn,0),MATCH('[1]Macro Page'!$B$114,ABRow,0))+INDEX(EDArray,MATCH($A125,EDColumn,0),MATCH('[1]Macro Page'!$B$114,EDRow,0))</f>
        <v>#VALUE!</v>
      </c>
      <c r="V125" s="37" t="n">
        <f aca="false">INDEX(ABArray,MATCH($A125,ABColumn,0),MATCH('[1]Macro Page'!$B$115,ABRow,0))</f>
        <v>0</v>
      </c>
      <c r="W125" s="37" t="n">
        <f aca="false">INDEX(ABArray,MATCH($A125,ABColumn,0),MATCH('[1]Macro Page'!$B$116,ABRow,0))</f>
        <v>0</v>
      </c>
      <c r="X125" s="37" t="n">
        <f aca="false">INDEX(ABArray,MATCH($A125,ABColumn,0),MATCH('[1]Macro Page'!$B$117,ABRow,0))</f>
        <v>0</v>
      </c>
      <c r="Y125" s="37" t="n">
        <f aca="false">INDEX(ABArray,MATCH($A125,ABColumn,0),MATCH('[1]Macro Page'!$B$109,ABRow,0))</f>
        <v>0</v>
      </c>
      <c r="Z125" s="37" t="e">
        <f aca="false">INDEX(ABArray,MATCH($A125,ABColumn,0),MATCH('[1]Macro Page'!$A$89,ABRow,0))+INDEX(EDArray,MATCH($A125,EDColumn,0),MATCH('[1]Macro Page'!$A$24,EDRow,0))+INDEX(ABArray,MATCH($A125,ABColumn,0),MATCH('[1]Macro Page'!$B$109,ABRow,0))</f>
        <v>#VALUE!</v>
      </c>
      <c r="AA125" s="38" t="n">
        <f aca="false">INDEX([1]Mids!$A$7:$BH$271,MATCH($A125,[1]Mids!$A$7:$A$271,0),MATCH('[1]Macro Page'!$B$32,[1]Mids!$A$7:$XFD$7,0))</f>
        <v>0.07</v>
      </c>
      <c r="AB125" s="47" t="n">
        <f aca="false">AVERAGE(AA125:AA136)</f>
        <v>0.07</v>
      </c>
      <c r="AC125" s="37" t="n">
        <f aca="false">INDEX(ABArray,MATCH($A125,ABColumn,0),MATCH('[1]Macro Page'!$A$74,ABRow,0))</f>
        <v>0</v>
      </c>
      <c r="AD125" s="38" t="n">
        <f aca="false">INDEX([1]Mids!$A$7:$BH$271,MATCH($A125,[1]Mids!$A$7:$A$271,0),MATCH('[1]Macro Page'!$B$42,[1]Mids!$A$7:$XFD$7,0))</f>
        <v>-0.005</v>
      </c>
      <c r="AE125" s="47" t="n">
        <f aca="false">AVERAGE(AD125:AD136)</f>
        <v>-0.061875</v>
      </c>
      <c r="AF125" s="37" t="n">
        <f aca="false">[1]Other!H121</f>
        <v>0</v>
      </c>
      <c r="AG125" s="38" t="n">
        <f aca="false">INDEX([1]Mids!$A$7:$BH$271,MATCH($A125,[1]Mids!$A$7:$A$271,0),MATCH('[1]Macro Page'!$B$28,[1]Mids!$A$7:$XFD$7,0))</f>
        <v>0.11</v>
      </c>
      <c r="AH125" s="47" t="n">
        <f aca="false">AVERAGE(AG125:AG136)</f>
        <v>0.145</v>
      </c>
      <c r="AI125" s="37" t="n">
        <f aca="false">[1]Other!G121</f>
        <v>0</v>
      </c>
      <c r="AJ125" s="38" t="n">
        <f aca="false">INDEX([1]Mids!$A$7:$BH$271,MATCH($A125,[1]Mids!$A$7:$A$271,0),MATCH('[1]Macro Page'!$B$63,[1]Mids!$A$7:$XFD$7,0))</f>
        <v>0.65</v>
      </c>
      <c r="AK125" s="47" t="n">
        <f aca="false">AVERAGE(AJ125:AJ136)</f>
        <v>0.643958333333333</v>
      </c>
      <c r="AL125" s="37" t="n">
        <f aca="false">[1]Other!K121</f>
        <v>0</v>
      </c>
      <c r="AM125" s="38"/>
      <c r="AN125" s="47" t="e">
        <f aca="false">AVERAGE(AM125:AM136)</f>
        <v>#DIV/0!</v>
      </c>
      <c r="AO125" s="37" t="e">
        <f aca="false">INDEX(WestBCArray,MATCH($A125,WestBCColumn,0),MATCH('[1]Macro Page'!$B$73,WestBCRow,0))+INDEX(ABArray,MATCH($A125,ABColumn,0),MATCH('[1]Macro Page'!$B$73,ABRow,0))+[1]Other!I121</f>
        <v>#VALUE!</v>
      </c>
      <c r="AP125" s="38" t="n">
        <f aca="false">INDEX([1]Mids!$A$7:$BH$271,MATCH($A125,[1]Mids!$A$7:$A$271,0),MATCH('[1]Macro Page'!$B$27,[1]Mids!$A$7:$XFD$7,0))</f>
        <v>-0.18</v>
      </c>
      <c r="AQ125" s="47" t="n">
        <f aca="false">AVERAGE(AP125:AP136)</f>
        <v>-0.359036890737651</v>
      </c>
      <c r="AR125" s="29"/>
      <c r="AS125" s="37" t="e">
        <f aca="false">INDEX(WestBCArray,MATCH($A125,WestBCColumn,0),MATCH('[1]Macro Page'!$A$40,WestBCRow,0))+INDEX(ABArray,MATCH($A125,ABColumn,0),MATCH('[1]Macro Page'!$A$40,ABRow,0))+INDEX(EDArray,MATCH($A125,EDColumn,0),MATCH('[1]Macro Page'!$A$40,EDRow,0))+INDEX(PowerArray,MATCH($A125,POwerColumn,0),MATCH('[1]Macro Page'!$A$40,POwerRow,0))</f>
        <v>#VALUE!</v>
      </c>
      <c r="AT125" s="38" t="n">
        <f aca="false">INDEX([1]Mids!$A$7:$BH$271,MATCH($A125,[1]Mids!$A$7:$A$271,0),MATCH('[1]Macro Page'!$B$24,[1]Mids!$A$7:$XFD$7,0))</f>
        <v>3.905</v>
      </c>
      <c r="AU125" s="47" t="n">
        <f aca="false">AVERAGE(AT125:AT136)</f>
        <v>3.87808333333333</v>
      </c>
      <c r="AV125" s="40" t="n">
        <f aca="false">INDEX(ABIndexArray,MATCH($A125,ABIndexColumn,0),MATCH('[1]Macro Page'!$A$90,ABIndexRow,0))+IF(ISERROR(INDEX(WestBCIndexArray,MATCH($A125,WestBCIndexColumn,0),MATCH('[1]Macro Page'!$A$90,WestBCIndexRow,0))),0,INDEX(WestBCIndexArray,MATCH($A125,WestBCIndexColumn,0),MATCH('[1]Macro Page'!$A$90,WestBCIndexRow,0)))+IF(ISERROR(VLOOKUP($A125,'[1]Op Index'!$A$15:$B$26,2,FALSE())),0,VLOOKUP($A125,'[1]Op Index'!$A$15:$B$26,2,FALSE()))</f>
        <v>0</v>
      </c>
      <c r="AW125" s="40" t="n">
        <f aca="false">INDEX(ABIndexArray,MATCH($A125,ABIndexColumn,0),MATCH('[1]Macro Page'!$A$91,ABIndexRow,0))</f>
        <v>0</v>
      </c>
      <c r="AX125" s="40" t="n">
        <f aca="false">IF(ISERROR(INDEX(WestBCIndexArray,MATCH($A125,WestBCIndexColumn,0),MATCH('[1]Macro Page'!$A$72,WestBCIndexRow,0))),0,INDEX(WestBCIndexArray,MATCH($A125,WestBCIndexColumn,0),MATCH('[1]Macro Page'!$A$72,WestBCIndexRow,0)))+INDEX(ABIndexArray,MATCH($A125,ABIndexColumn,0),MATCH('[1]Macro Page'!$A$34,ABIndexRow,0))</f>
        <v>0</v>
      </c>
      <c r="AY125" s="40" t="n">
        <f aca="false">IF(ISERROR(INDEX(WestBCIndexArray,MATCH($A125,WestBCIndexColumn,0),MATCH('[1]Macro Page'!$A$81,WestBCIndexRow,0))),0,INDEX(WestBCIndexArray,MATCH($A125,WestBCIndexColumn,0),MATCH('[1]Macro Page'!$A$81,WestBCIndexRow,0)))</f>
        <v>0</v>
      </c>
      <c r="BA125" s="31"/>
      <c r="BB125" s="41" t="n">
        <v>40848</v>
      </c>
      <c r="BC125" s="40" t="n">
        <f aca="false">INDEX(ABArray,MATCH($A125,ABColumn,0),MATCH('[1]Macro Page'!$A$48,ABRow,0))</f>
        <v>0</v>
      </c>
      <c r="BD125" s="40" t="n">
        <f aca="false">INDEX(ABArray,MATCH($A125,ABColumn,0),MATCH('[1]Macro Page'!$A$49,ABRow,0))</f>
        <v>0</v>
      </c>
      <c r="BE125" s="40" t="n">
        <f aca="false">INDEX(ABArray,MATCH($A125,ABColumn,0),MATCH('[1]Macro Page'!$A$51,ABRow,0))</f>
        <v>0</v>
      </c>
      <c r="BF125" s="40" t="n">
        <f aca="false">SUM(BC125:BE125)</f>
        <v>0</v>
      </c>
      <c r="BG125" s="29"/>
      <c r="BH125" s="40" t="n">
        <f aca="false">INDEX(ABArray,MATCH($A125,ABColumn,0),MATCH('[1]Macro Page'!$A$47,ABRow,0))</f>
        <v>0</v>
      </c>
      <c r="BI125" s="40" t="e">
        <f aca="false">INDEX(ABArray,MATCH($A125,ABColumn,0),MATCH('[1]Macro Page'!$A$56,ABRow,0))</f>
        <v>#N/A</v>
      </c>
      <c r="BJ125" s="40" t="n">
        <f aca="false">INDEX(ABArray,MATCH($A125,ABColumn,0),MATCH('[1]Macro Page'!$A$58,ABRow,0))</f>
        <v>0</v>
      </c>
      <c r="BK125" s="40" t="n">
        <f aca="false">INDEX(ABArray,MATCH($A125,ABColumn,0),MATCH('[1]Macro Page'!$A$59,ABRow,0))</f>
        <v>0</v>
      </c>
      <c r="BL125" s="40" t="n">
        <f aca="false">INDEX(ABArray,MATCH($A125,ABColumn,0),MATCH('[1]Macro Page'!$A$55,ABRow,0))</f>
        <v>0</v>
      </c>
      <c r="BM125" s="40" t="n">
        <f aca="false">INDEX(ABArray,MATCH($A125,ABColumn,0),MATCH('[1]Macro Page'!$A$53,ABRow,0))</f>
        <v>-49.71</v>
      </c>
    </row>
    <row r="126" customFormat="false" ht="12.75" hidden="false" customHeight="false" outlineLevel="0" collapsed="false">
      <c r="A126" s="48" t="n">
        <v>40878</v>
      </c>
      <c r="B126" s="26" t="e">
        <f aca="false">INDEX(WestBCArray,MATCH($A126,WestBCColumn,0),MATCH('[1]Macro Page'!$A$34,WestBCRow,0))+INDEX(ABArray,MATCH($A126,ABColumn,0),MATCH('[1]Macro Page'!$A$34,ABRow,0))+[1]Other!B122</f>
        <v>#VALUE!</v>
      </c>
      <c r="C126" s="27" t="n">
        <f aca="false">INDEX([1]Mids!$A$7:$BH$271,MATCH($A126,[1]Mids!$A$7:$A$271,0),MATCH('[1]Macro Page'!$B$37,[1]Mids!$A$7:$XFD$7,0))</f>
        <v>0.308</v>
      </c>
      <c r="D126" s="28"/>
      <c r="E126" s="26" t="e">
        <f aca="false">INDEX(WestBCArray,MATCH($A126,WestBCColumn,0),MATCH('[1]Macro Page'!$A$88,WestBCRow,0))+INDEX(ABArray,MATCH($A126,ABColumn,0),MATCH('[1]Macro Page'!$A$88,ABRow,0))+[1]Other!C122</f>
        <v>#VALUE!</v>
      </c>
      <c r="F126" s="27" t="n">
        <f aca="false">INDEX([1]Mids!$A$7:$BH$271,MATCH($A126,[1]Mids!$A$7:$A$271,0),MATCH('[1]Macro Page'!$B$36,[1]Mids!$A$7:$XFD$7,0))</f>
        <v>0</v>
      </c>
      <c r="G126" s="28"/>
      <c r="H126" s="26" t="e">
        <f aca="false">INDEX(ABArray,MATCH($A126,ABColumn,0),MATCH('[1]Macro Page'!$A$42,ABRow,0))+INDEX(WestBCArray,MATCH($A126,WestBCColumn,0),MATCH('[1]Macro Page'!$A$42,WestBCRow,0))+[1]Other!D122</f>
        <v>#VALUE!</v>
      </c>
      <c r="I126" s="27" t="n">
        <f aca="false">INDEX([1]Mids!$A$7:$BH$271,MATCH($A126,[1]Mids!$A$7:$A$271,0),MATCH('[1]Macro Page'!$B$39,[1]Mids!$A$7:$XFD$7,0))</f>
        <v>0.15</v>
      </c>
      <c r="J126" s="28"/>
      <c r="K126" s="26" t="n">
        <f aca="false">IF(ISERROR(INDEX(WestBCArray,MATCH($A126,WestBCColumn,0),MATCH('[1]Macro Page'!$A$35,WestBCRow,0))),0,INDEX(WestBCArray,MATCH($A126,WestBCColumn,0),MATCH('[1]Macro Page'!$A$35,WestBCRow,0)))+IF(ISERROR(INDEX(ABArray,MATCH($A126,ABColumn,0),MATCH('[1]Macro Page'!$A$35,ABRow,0))),0,INDEX(ABArray,MATCH($A126,ABColumn,0),MATCH('[1]Macro Page'!$A$35,ABRow,0)))+[1]Other!E122</f>
        <v>0</v>
      </c>
      <c r="L126" s="27" t="n">
        <f aca="false">INDEX([1]Mids!$A$7:$BH$271,MATCH($A126,[1]Mids!$A$7:$A$271,0),MATCH('[1]Macro Page'!$B$35,[1]Mids!$A$7:$XFD$7,0))</f>
        <v>-0.24</v>
      </c>
      <c r="M126" s="28"/>
      <c r="N126" s="26" t="e">
        <f aca="false">INDEX(WestBCArray,MATCH($A126,WestBCColumn,0),MATCH('[1]Macro Page'!$A$24,WestBCRow,0))+INDEX(ABArray,MATCH($A126,ABColumn,0),MATCH('[1]Macro Page'!$A$24,ABRow,0))+INDEX(EDArray,MATCH($A126,EDColumn,0),MATCH('[1]Macro Page'!$A$24,EDRow,0))+[1]Other!F122+INDEX(PowerArray,MATCH($A126,POwerColumn,0),MATCH('[1]Macro Page'!$A$24,POwerRow,0))</f>
        <v>#VALUE!</v>
      </c>
      <c r="O126" s="27" t="n">
        <f aca="false">INDEX([1]Mids!$A$7:$BH$271,MATCH($A126,[1]Mids!$A$7:$A$271,0),MATCH('[1]Macro Page'!$B$25,[1]Mids!$A$7:$XFD$7,0))</f>
        <v>-0.4</v>
      </c>
      <c r="P126" s="28"/>
      <c r="Q126" s="26" t="e">
        <f aca="false">INDEX(ABArray,MATCH($A126,ABColumn,0),MATCH('[1]Macro Page'!$B$110,ABRow,0))+INDEX(EDArray,MATCH($A126,EDColumn,0),MATCH('[1]Macro Page'!$B$110,EDRow,0))</f>
        <v>#VALUE!</v>
      </c>
      <c r="R126" s="26" t="e">
        <f aca="false">INDEX(ABArray,MATCH($A126,ABColumn,0),MATCH('[1]Macro Page'!$B$111,ABRow,0))+INDEX(EDArray,MATCH($A126,EDColumn,0),MATCH('[1]Macro Page'!$B$111,EDRow,0))</f>
        <v>#VALUE!</v>
      </c>
      <c r="S126" s="26" t="n">
        <f aca="false">INDEX(ABArray,MATCH($A126,ABColumn,0),MATCH('[1]Macro Page'!$B$112,ABRow,0))</f>
        <v>0</v>
      </c>
      <c r="T126" s="26" t="n">
        <f aca="false">INDEX(ABArray,MATCH($A126,ABColumn,0),MATCH('[1]Macro Page'!$B$113,ABRow,0))</f>
        <v>0</v>
      </c>
      <c r="U126" s="26" t="e">
        <f aca="false">INDEX(ABArray,MATCH($A126,ABColumn,0),MATCH('[1]Macro Page'!$B$114,ABRow,0))+INDEX(EDArray,MATCH($A126,EDColumn,0),MATCH('[1]Macro Page'!$B$114,EDRow,0))</f>
        <v>#VALUE!</v>
      </c>
      <c r="V126" s="26" t="n">
        <f aca="false">INDEX(ABArray,MATCH($A126,ABColumn,0),MATCH('[1]Macro Page'!$B$115,ABRow,0))</f>
        <v>0</v>
      </c>
      <c r="W126" s="26" t="n">
        <f aca="false">INDEX(ABArray,MATCH($A126,ABColumn,0),MATCH('[1]Macro Page'!$B$116,ABRow,0))</f>
        <v>0</v>
      </c>
      <c r="X126" s="26" t="n">
        <f aca="false">INDEX(ABArray,MATCH($A126,ABColumn,0),MATCH('[1]Macro Page'!$B$117,ABRow,0))</f>
        <v>0</v>
      </c>
      <c r="Y126" s="26" t="n">
        <f aca="false">INDEX(ABArray,MATCH($A126,ABColumn,0),MATCH('[1]Macro Page'!$B$109,ABRow,0))</f>
        <v>0</v>
      </c>
      <c r="Z126" s="26" t="e">
        <f aca="false">INDEX(ABArray,MATCH($A126,ABColumn,0),MATCH('[1]Macro Page'!$A$89,ABRow,0))+INDEX(EDArray,MATCH($A126,EDColumn,0),MATCH('[1]Macro Page'!$A$24,EDRow,0))+INDEX(ABArray,MATCH($A126,ABColumn,0),MATCH('[1]Macro Page'!$B$109,ABRow,0))</f>
        <v>#VALUE!</v>
      </c>
      <c r="AA126" s="27" t="n">
        <f aca="false">INDEX([1]Mids!$A$7:$BH$271,MATCH($A126,[1]Mids!$A$7:$A$271,0),MATCH('[1]Macro Page'!$B$32,[1]Mids!$A$7:$XFD$7,0))</f>
        <v>0.07</v>
      </c>
      <c r="AB126" s="28"/>
      <c r="AC126" s="26" t="n">
        <f aca="false">INDEX(ABArray,MATCH($A126,ABColumn,0),MATCH('[1]Macro Page'!$A$74,ABRow,0))</f>
        <v>0</v>
      </c>
      <c r="AD126" s="27" t="n">
        <f aca="false">INDEX([1]Mids!$A$7:$BH$271,MATCH($A126,[1]Mids!$A$7:$A$271,0),MATCH('[1]Macro Page'!$B$42,[1]Mids!$A$7:$XFD$7,0))</f>
        <v>-0.005</v>
      </c>
      <c r="AE126" s="28"/>
      <c r="AF126" s="26" t="n">
        <f aca="false">[1]Other!H122</f>
        <v>0</v>
      </c>
      <c r="AG126" s="27" t="n">
        <f aca="false">INDEX([1]Mids!$A$7:$BH$271,MATCH($A126,[1]Mids!$A$7:$A$271,0),MATCH('[1]Macro Page'!$B$28,[1]Mids!$A$7:$XFD$7,0))</f>
        <v>0.11</v>
      </c>
      <c r="AH126" s="28"/>
      <c r="AI126" s="26" t="n">
        <f aca="false">[1]Other!G122</f>
        <v>0</v>
      </c>
      <c r="AJ126" s="27" t="n">
        <f aca="false">INDEX([1]Mids!$A$7:$BH$271,MATCH($A126,[1]Mids!$A$7:$A$271,0),MATCH('[1]Macro Page'!$B$63,[1]Mids!$A$7:$XFD$7,0))</f>
        <v>0.98</v>
      </c>
      <c r="AK126" s="28"/>
      <c r="AL126" s="26" t="n">
        <f aca="false">[1]Other!K122</f>
        <v>0</v>
      </c>
      <c r="AM126" s="27"/>
      <c r="AN126" s="28"/>
      <c r="AO126" s="26" t="e">
        <f aca="false">INDEX(WestBCArray,MATCH($A126,WestBCColumn,0),MATCH('[1]Macro Page'!$B$73,WestBCRow,0))+INDEX(ABArray,MATCH($A126,ABColumn,0),MATCH('[1]Macro Page'!$B$73,ABRow,0))+[1]Other!I122</f>
        <v>#VALUE!</v>
      </c>
      <c r="AP126" s="27" t="n">
        <f aca="false">INDEX([1]Mids!$A$7:$BH$271,MATCH($A126,[1]Mids!$A$7:$A$271,0),MATCH('[1]Macro Page'!$B$27,[1]Mids!$A$7:$XFD$7,0))</f>
        <v>-0.179999999999999</v>
      </c>
      <c r="AQ126" s="28"/>
      <c r="AR126" s="29"/>
      <c r="AS126" s="26" t="e">
        <f aca="false">INDEX(WestBCArray,MATCH($A126,WestBCColumn,0),MATCH('[1]Macro Page'!$A$40,WestBCRow,0))+INDEX(ABArray,MATCH($A126,ABColumn,0),MATCH('[1]Macro Page'!$A$40,ABRow,0))+INDEX(EDArray,MATCH($A126,EDColumn,0),MATCH('[1]Macro Page'!$A$40,EDRow,0))+INDEX(PowerArray,MATCH($A126,POwerColumn,0),MATCH('[1]Macro Page'!$A$40,POwerRow,0))</f>
        <v>#VALUE!</v>
      </c>
      <c r="AT126" s="27" t="n">
        <f aca="false">INDEX([1]Mids!$A$7:$BH$271,MATCH($A126,[1]Mids!$A$7:$A$271,0),MATCH('[1]Macro Page'!$B$24,[1]Mids!$A$7:$XFD$7,0))</f>
        <v>4.04</v>
      </c>
      <c r="AU126" s="28"/>
      <c r="AV126" s="30" t="n">
        <f aca="false">INDEX(ABIndexArray,MATCH($A126,ABIndexColumn,0),MATCH('[1]Macro Page'!$A$90,ABIndexRow,0))+IF(ISERROR(INDEX(WestBCIndexArray,MATCH($A126,WestBCIndexColumn,0),MATCH('[1]Macro Page'!$A$90,WestBCIndexRow,0))),0,INDEX(WestBCIndexArray,MATCH($A126,WestBCIndexColumn,0),MATCH('[1]Macro Page'!$A$90,WestBCIndexRow,0)))+IF(ISERROR(VLOOKUP($A126,'[1]Op Index'!$A$15:$B$26,2,FALSE())),0,VLOOKUP($A126,'[1]Op Index'!$A$15:$B$26,2,FALSE()))</f>
        <v>0</v>
      </c>
      <c r="AW126" s="30" t="n">
        <f aca="false">INDEX(ABIndexArray,MATCH($A126,ABIndexColumn,0),MATCH('[1]Macro Page'!$A$91,ABIndexRow,0))</f>
        <v>0</v>
      </c>
      <c r="AX126" s="30" t="n">
        <f aca="false">IF(ISERROR(INDEX(WestBCIndexArray,MATCH($A126,WestBCIndexColumn,0),MATCH('[1]Macro Page'!$A$72,WestBCIndexRow,0))),0,INDEX(WestBCIndexArray,MATCH($A126,WestBCIndexColumn,0),MATCH('[1]Macro Page'!$A$72,WestBCIndexRow,0)))+INDEX(ABIndexArray,MATCH($A126,ABIndexColumn,0),MATCH('[1]Macro Page'!$A$34,ABIndexRow,0))</f>
        <v>0</v>
      </c>
      <c r="AY126" s="30" t="n">
        <f aca="false">IF(ISERROR(INDEX(WestBCIndexArray,MATCH($A126,WestBCIndexColumn,0),MATCH('[1]Macro Page'!$A$81,WestBCIndexRow,0))),0,INDEX(WestBCIndexArray,MATCH($A126,WestBCIndexColumn,0),MATCH('[1]Macro Page'!$A$81,WestBCIndexRow,0)))</f>
        <v>0</v>
      </c>
      <c r="BA126" s="31"/>
      <c r="BB126" s="32" t="n">
        <v>40878</v>
      </c>
      <c r="BC126" s="30" t="n">
        <f aca="false">INDEX(ABArray,MATCH($A126,ABColumn,0),MATCH('[1]Macro Page'!$A$48,ABRow,0))</f>
        <v>0</v>
      </c>
      <c r="BD126" s="30" t="n">
        <f aca="false">INDEX(ABArray,MATCH($A126,ABColumn,0),MATCH('[1]Macro Page'!$A$49,ABRow,0))</f>
        <v>0</v>
      </c>
      <c r="BE126" s="30" t="n">
        <f aca="false">INDEX(ABArray,MATCH($A126,ABColumn,0),MATCH('[1]Macro Page'!$A$51,ABRow,0))</f>
        <v>0</v>
      </c>
      <c r="BF126" s="30" t="n">
        <f aca="false">SUM(BC126:BE126)</f>
        <v>0</v>
      </c>
      <c r="BG126" s="29"/>
      <c r="BH126" s="30" t="n">
        <f aca="false">INDEX(ABArray,MATCH($A126,ABColumn,0),MATCH('[1]Macro Page'!$A$47,ABRow,0))</f>
        <v>0</v>
      </c>
      <c r="BI126" s="30" t="e">
        <f aca="false">INDEX(ABArray,MATCH($A126,ABColumn,0),MATCH('[1]Macro Page'!$A$56,ABRow,0))</f>
        <v>#N/A</v>
      </c>
      <c r="BJ126" s="30" t="n">
        <f aca="false">INDEX(ABArray,MATCH($A126,ABColumn,0),MATCH('[1]Macro Page'!$A$58,ABRow,0))</f>
        <v>0</v>
      </c>
      <c r="BK126" s="30" t="n">
        <f aca="false">INDEX(ABArray,MATCH($A126,ABColumn,0),MATCH('[1]Macro Page'!$A$59,ABRow,0))</f>
        <v>0</v>
      </c>
      <c r="BL126" s="30" t="n">
        <f aca="false">INDEX(ABArray,MATCH($A126,ABColumn,0),MATCH('[1]Macro Page'!$A$55,ABRow,0))</f>
        <v>0</v>
      </c>
      <c r="BM126" s="30" t="n">
        <f aca="false">INDEX(ABArray,MATCH($A126,ABColumn,0),MATCH('[1]Macro Page'!$A$53,ABRow,0))</f>
        <v>-51.05</v>
      </c>
    </row>
    <row r="127" customFormat="false" ht="12.75" hidden="false" customHeight="false" outlineLevel="0" collapsed="false">
      <c r="A127" s="48" t="n">
        <v>40909</v>
      </c>
      <c r="B127" s="26" t="e">
        <f aca="false">INDEX(WestBCArray,MATCH($A127,WestBCColumn,0),MATCH('[1]Macro Page'!$A$34,WestBCRow,0))+INDEX(ABArray,MATCH($A127,ABColumn,0),MATCH('[1]Macro Page'!$A$34,ABRow,0))+[1]Other!B123</f>
        <v>#VALUE!</v>
      </c>
      <c r="C127" s="27" t="n">
        <f aca="false">INDEX([1]Mids!$A$7:$BH$271,MATCH($A127,[1]Mids!$A$7:$A$271,0),MATCH('[1]Macro Page'!$B$37,[1]Mids!$A$7:$XFD$7,0))</f>
        <v>0.378</v>
      </c>
      <c r="D127" s="42" t="n">
        <f aca="false">AVERAGE(C125:C129)</f>
        <v>0.25</v>
      </c>
      <c r="E127" s="26" t="e">
        <f aca="false">INDEX(WestBCArray,MATCH($A127,WestBCColumn,0),MATCH('[1]Macro Page'!$A$88,WestBCRow,0))+INDEX(ABArray,MATCH($A127,ABColumn,0),MATCH('[1]Macro Page'!$A$88,ABRow,0))+[1]Other!C123</f>
        <v>#VALUE!</v>
      </c>
      <c r="F127" s="27" t="n">
        <f aca="false">INDEX([1]Mids!$A$7:$BH$271,MATCH($A127,[1]Mids!$A$7:$A$271,0),MATCH('[1]Macro Page'!$B$36,[1]Mids!$A$7:$XFD$7,0))</f>
        <v>0</v>
      </c>
      <c r="G127" s="42" t="n">
        <f aca="false">AVERAGE(F125:F129)</f>
        <v>0</v>
      </c>
      <c r="H127" s="26" t="e">
        <f aca="false">INDEX(ABArray,MATCH($A127,ABColumn,0),MATCH('[1]Macro Page'!$A$42,ABRow,0))+INDEX(WestBCArray,MATCH($A127,WestBCColumn,0),MATCH('[1]Macro Page'!$A$42,WestBCRow,0))+[1]Other!D123</f>
        <v>#VALUE!</v>
      </c>
      <c r="I127" s="27" t="n">
        <f aca="false">INDEX([1]Mids!$A$7:$BH$271,MATCH($A127,[1]Mids!$A$7:$A$271,0),MATCH('[1]Macro Page'!$B$39,[1]Mids!$A$7:$XFD$7,0))</f>
        <v>0.15</v>
      </c>
      <c r="J127" s="42" t="n">
        <f aca="false">AVERAGE(I125:I129)</f>
        <v>0.15</v>
      </c>
      <c r="K127" s="26" t="n">
        <f aca="false">IF(ISERROR(INDEX(WestBCArray,MATCH($A127,WestBCColumn,0),MATCH('[1]Macro Page'!$A$35,WestBCRow,0))),0,INDEX(WestBCArray,MATCH($A127,WestBCColumn,0),MATCH('[1]Macro Page'!$A$35,WestBCRow,0)))+IF(ISERROR(INDEX(ABArray,MATCH($A127,ABColumn,0),MATCH('[1]Macro Page'!$A$35,ABRow,0))),0,INDEX(ABArray,MATCH($A127,ABColumn,0),MATCH('[1]Macro Page'!$A$35,ABRow,0)))+[1]Other!E123</f>
        <v>0</v>
      </c>
      <c r="L127" s="27" t="n">
        <f aca="false">INDEX([1]Mids!$A$7:$BH$271,MATCH($A127,[1]Mids!$A$7:$A$271,0),MATCH('[1]Macro Page'!$B$35,[1]Mids!$A$7:$XFD$7,0))</f>
        <v>-0.24</v>
      </c>
      <c r="M127" s="42" t="n">
        <f aca="false">AVERAGE(L125:L129)</f>
        <v>-0.24</v>
      </c>
      <c r="N127" s="26" t="e">
        <f aca="false">INDEX(WestBCArray,MATCH($A127,WestBCColumn,0),MATCH('[1]Macro Page'!$A$24,WestBCRow,0))+INDEX(ABArray,MATCH($A127,ABColumn,0),MATCH('[1]Macro Page'!$A$24,ABRow,0))+INDEX(EDArray,MATCH($A127,EDColumn,0),MATCH('[1]Macro Page'!$A$24,EDRow,0))+[1]Other!F123+INDEX(PowerArray,MATCH($A127,POwerColumn,0),MATCH('[1]Macro Page'!$A$24,POwerRow,0))</f>
        <v>#VALUE!</v>
      </c>
      <c r="O127" s="27" t="n">
        <f aca="false">INDEX([1]Mids!$A$7:$BH$271,MATCH($A127,[1]Mids!$A$7:$A$271,0),MATCH('[1]Macro Page'!$B$25,[1]Mids!$A$7:$XFD$7,0))</f>
        <v>-0.4</v>
      </c>
      <c r="P127" s="42" t="n">
        <f aca="false">AVERAGE(O125:O129)</f>
        <v>-0.4</v>
      </c>
      <c r="Q127" s="26" t="e">
        <f aca="false">INDEX(ABArray,MATCH($A127,ABColumn,0),MATCH('[1]Macro Page'!$B$110,ABRow,0))+INDEX(EDArray,MATCH($A127,EDColumn,0),MATCH('[1]Macro Page'!$B$110,EDRow,0))</f>
        <v>#VALUE!</v>
      </c>
      <c r="R127" s="26" t="e">
        <f aca="false">INDEX(ABArray,MATCH($A127,ABColumn,0),MATCH('[1]Macro Page'!$B$111,ABRow,0))+INDEX(EDArray,MATCH($A127,EDColumn,0),MATCH('[1]Macro Page'!$B$111,EDRow,0))</f>
        <v>#VALUE!</v>
      </c>
      <c r="S127" s="26" t="n">
        <f aca="false">INDEX(ABArray,MATCH($A127,ABColumn,0),MATCH('[1]Macro Page'!$B$112,ABRow,0))</f>
        <v>0</v>
      </c>
      <c r="T127" s="26" t="n">
        <f aca="false">INDEX(ABArray,MATCH($A127,ABColumn,0),MATCH('[1]Macro Page'!$B$113,ABRow,0))</f>
        <v>0</v>
      </c>
      <c r="U127" s="26" t="e">
        <f aca="false">INDEX(ABArray,MATCH($A127,ABColumn,0),MATCH('[1]Macro Page'!$B$114,ABRow,0))+INDEX(EDArray,MATCH($A127,EDColumn,0),MATCH('[1]Macro Page'!$B$114,EDRow,0))</f>
        <v>#VALUE!</v>
      </c>
      <c r="V127" s="26" t="n">
        <f aca="false">INDEX(ABArray,MATCH($A127,ABColumn,0),MATCH('[1]Macro Page'!$B$115,ABRow,0))</f>
        <v>0</v>
      </c>
      <c r="W127" s="26" t="n">
        <f aca="false">INDEX(ABArray,MATCH($A127,ABColumn,0),MATCH('[1]Macro Page'!$B$116,ABRow,0))</f>
        <v>0</v>
      </c>
      <c r="X127" s="26" t="n">
        <f aca="false">INDEX(ABArray,MATCH($A127,ABColumn,0),MATCH('[1]Macro Page'!$B$117,ABRow,0))</f>
        <v>0</v>
      </c>
      <c r="Y127" s="26" t="n">
        <f aca="false">INDEX(ABArray,MATCH($A127,ABColumn,0),MATCH('[1]Macro Page'!$B$109,ABRow,0))</f>
        <v>0</v>
      </c>
      <c r="Z127" s="26" t="e">
        <f aca="false">INDEX(ABArray,MATCH($A127,ABColumn,0),MATCH('[1]Macro Page'!$A$89,ABRow,0))+INDEX(EDArray,MATCH($A127,EDColumn,0),MATCH('[1]Macro Page'!$A$24,EDRow,0))+INDEX(ABArray,MATCH($A127,ABColumn,0),MATCH('[1]Macro Page'!$B$109,ABRow,0))</f>
        <v>#VALUE!</v>
      </c>
      <c r="AA127" s="27" t="n">
        <f aca="false">INDEX([1]Mids!$A$7:$BH$271,MATCH($A127,[1]Mids!$A$7:$A$271,0),MATCH('[1]Macro Page'!$B$32,[1]Mids!$A$7:$XFD$7,0))</f>
        <v>0.07</v>
      </c>
      <c r="AB127" s="42" t="n">
        <f aca="false">AVERAGE(AA125:AA129)</f>
        <v>0.07</v>
      </c>
      <c r="AC127" s="26" t="n">
        <f aca="false">INDEX(ABArray,MATCH($A127,ABColumn,0),MATCH('[1]Macro Page'!$A$74,ABRow,0))</f>
        <v>0</v>
      </c>
      <c r="AD127" s="27" t="n">
        <f aca="false">INDEX([1]Mids!$A$7:$BH$271,MATCH($A127,[1]Mids!$A$7:$A$271,0),MATCH('[1]Macro Page'!$B$42,[1]Mids!$A$7:$XFD$7,0))</f>
        <v>-0.005</v>
      </c>
      <c r="AE127" s="42" t="n">
        <f aca="false">AVERAGE(AD125:AD129)</f>
        <v>-0.005</v>
      </c>
      <c r="AF127" s="26" t="n">
        <f aca="false">[1]Other!H123</f>
        <v>0</v>
      </c>
      <c r="AG127" s="27" t="n">
        <f aca="false">INDEX([1]Mids!$A$7:$BH$271,MATCH($A127,[1]Mids!$A$7:$A$271,0),MATCH('[1]Macro Page'!$B$28,[1]Mids!$A$7:$XFD$7,0))</f>
        <v>0.11</v>
      </c>
      <c r="AH127" s="42" t="n">
        <f aca="false">AVERAGE(AG125:AG129)</f>
        <v>0.11</v>
      </c>
      <c r="AI127" s="26" t="n">
        <f aca="false">[1]Other!G123</f>
        <v>0</v>
      </c>
      <c r="AJ127" s="27" t="n">
        <f aca="false">INDEX([1]Mids!$A$7:$BH$271,MATCH($A127,[1]Mids!$A$7:$A$271,0),MATCH('[1]Macro Page'!$B$63,[1]Mids!$A$7:$XFD$7,0))</f>
        <v>1.6</v>
      </c>
      <c r="AK127" s="42" t="n">
        <f aca="false">AVERAGE(AJ125:AJ129)</f>
        <v>1.094</v>
      </c>
      <c r="AL127" s="26" t="n">
        <f aca="false">[1]Other!K123</f>
        <v>0</v>
      </c>
      <c r="AM127" s="27"/>
      <c r="AN127" s="42" t="e">
        <f aca="false">AVERAGE(AM125:AM129)</f>
        <v>#DIV/0!</v>
      </c>
      <c r="AO127" s="26" t="e">
        <f aca="false">INDEX(WestBCArray,MATCH($A127,WestBCColumn,0),MATCH('[1]Macro Page'!$B$73,WestBCRow,0))+INDEX(ABArray,MATCH($A127,ABColumn,0),MATCH('[1]Macro Page'!$B$73,ABRow,0))+[1]Other!I123</f>
        <v>#VALUE!</v>
      </c>
      <c r="AP127" s="27" t="n">
        <f aca="false">INDEX([1]Mids!$A$7:$BH$271,MATCH($A127,[1]Mids!$A$7:$A$271,0),MATCH('[1]Macro Page'!$B$27,[1]Mids!$A$7:$XFD$7,0))</f>
        <v>-0.179999999999999</v>
      </c>
      <c r="AQ127" s="42" t="n">
        <f aca="false">AVERAGE(AP125:AP129)</f>
        <v>-0.18</v>
      </c>
      <c r="AR127" s="29"/>
      <c r="AS127" s="26" t="e">
        <f aca="false">INDEX(WestBCArray,MATCH($A127,WestBCColumn,0),MATCH('[1]Macro Page'!$A$40,WestBCRow,0))+INDEX(ABArray,MATCH($A127,ABColumn,0),MATCH('[1]Macro Page'!$A$40,ABRow,0))+INDEX(EDArray,MATCH($A127,EDColumn,0),MATCH('[1]Macro Page'!$A$40,EDRow,0))+INDEX(PowerArray,MATCH($A127,POwerColumn,0),MATCH('[1]Macro Page'!$A$40,POwerRow,0))</f>
        <v>#VALUE!</v>
      </c>
      <c r="AT127" s="27" t="n">
        <f aca="false">INDEX([1]Mids!$A$7:$BH$271,MATCH($A127,[1]Mids!$A$7:$A$271,0),MATCH('[1]Macro Page'!$B$24,[1]Mids!$A$7:$XFD$7,0))</f>
        <v>4.095</v>
      </c>
      <c r="AU127" s="42" t="n">
        <f aca="false">AVERAGE(AT125:AT129)</f>
        <v>3.982</v>
      </c>
      <c r="AV127" s="30" t="n">
        <f aca="false">INDEX(ABIndexArray,MATCH($A127,ABIndexColumn,0),MATCH('[1]Macro Page'!$A$90,ABIndexRow,0))+IF(ISERROR(INDEX(WestBCIndexArray,MATCH($A127,WestBCIndexColumn,0),MATCH('[1]Macro Page'!$A$90,WestBCIndexRow,0))),0,INDEX(WestBCIndexArray,MATCH($A127,WestBCIndexColumn,0),MATCH('[1]Macro Page'!$A$90,WestBCIndexRow,0)))+IF(ISERROR(VLOOKUP($A127,'[1]Op Index'!$A$15:$B$26,2,FALSE())),0,VLOOKUP($A127,'[1]Op Index'!$A$15:$B$26,2,FALSE()))</f>
        <v>0</v>
      </c>
      <c r="AW127" s="30" t="n">
        <f aca="false">INDEX(ABIndexArray,MATCH($A127,ABIndexColumn,0),MATCH('[1]Macro Page'!$A$91,ABIndexRow,0))</f>
        <v>0</v>
      </c>
      <c r="AX127" s="30" t="n">
        <f aca="false">IF(ISERROR(INDEX(WestBCIndexArray,MATCH($A127,WestBCIndexColumn,0),MATCH('[1]Macro Page'!$A$72,WestBCIndexRow,0))),0,INDEX(WestBCIndexArray,MATCH($A127,WestBCIndexColumn,0),MATCH('[1]Macro Page'!$A$72,WestBCIndexRow,0)))+INDEX(ABIndexArray,MATCH($A127,ABIndexColumn,0),MATCH('[1]Macro Page'!$A$34,ABIndexRow,0))</f>
        <v>0</v>
      </c>
      <c r="AY127" s="30" t="n">
        <f aca="false">IF(ISERROR(INDEX(WestBCIndexArray,MATCH($A127,WestBCIndexColumn,0),MATCH('[1]Macro Page'!$A$81,WestBCIndexRow,0))),0,INDEX(WestBCIndexArray,MATCH($A127,WestBCIndexColumn,0),MATCH('[1]Macro Page'!$A$81,WestBCIndexRow,0)))</f>
        <v>0</v>
      </c>
      <c r="BA127" s="31"/>
      <c r="BB127" s="32" t="n">
        <v>40909</v>
      </c>
      <c r="BC127" s="30" t="n">
        <f aca="false">INDEX(ABArray,MATCH($A127,ABColumn,0),MATCH('[1]Macro Page'!$A$48,ABRow,0))</f>
        <v>0</v>
      </c>
      <c r="BD127" s="30" t="n">
        <f aca="false">INDEX(ABArray,MATCH($A127,ABColumn,0),MATCH('[1]Macro Page'!$A$49,ABRow,0))</f>
        <v>0</v>
      </c>
      <c r="BE127" s="30" t="n">
        <f aca="false">INDEX(ABArray,MATCH($A127,ABColumn,0),MATCH('[1]Macro Page'!$A$51,ABRow,0))</f>
        <v>0</v>
      </c>
      <c r="BF127" s="30" t="n">
        <f aca="false">SUM(BC127:BE127)</f>
        <v>0</v>
      </c>
      <c r="BG127" s="29"/>
      <c r="BH127" s="30" t="n">
        <f aca="false">INDEX(ABArray,MATCH($A127,ABColumn,0),MATCH('[1]Macro Page'!$A$47,ABRow,0))</f>
        <v>0</v>
      </c>
      <c r="BI127" s="30" t="e">
        <f aca="false">INDEX(ABArray,MATCH($A127,ABColumn,0),MATCH('[1]Macro Page'!$A$56,ABRow,0))</f>
        <v>#N/A</v>
      </c>
      <c r="BJ127" s="30" t="n">
        <f aca="false">INDEX(ABArray,MATCH($A127,ABColumn,0),MATCH('[1]Macro Page'!$A$58,ABRow,0))</f>
        <v>0</v>
      </c>
      <c r="BK127" s="30" t="n">
        <f aca="false">INDEX(ABArray,MATCH($A127,ABColumn,0),MATCH('[1]Macro Page'!$A$59,ABRow,0))</f>
        <v>0</v>
      </c>
      <c r="BL127" s="30" t="n">
        <f aca="false">INDEX(ABArray,MATCH($A127,ABColumn,0),MATCH('[1]Macro Page'!$A$55,ABRow,0))</f>
        <v>0</v>
      </c>
      <c r="BM127" s="30" t="n">
        <f aca="false">INDEX(ABArray,MATCH($A127,ABColumn,0),MATCH('[1]Macro Page'!$A$53,ABRow,0))</f>
        <v>-50.73</v>
      </c>
    </row>
    <row r="128" customFormat="false" ht="12.75" hidden="false" customHeight="false" outlineLevel="0" collapsed="false">
      <c r="A128" s="48" t="n">
        <v>40940</v>
      </c>
      <c r="B128" s="26" t="e">
        <f aca="false">INDEX(WestBCArray,MATCH($A128,WestBCColumn,0),MATCH('[1]Macro Page'!$A$34,WestBCRow,0))+INDEX(ABArray,MATCH($A128,ABColumn,0),MATCH('[1]Macro Page'!$A$34,ABRow,0))+[1]Other!B124</f>
        <v>#VALUE!</v>
      </c>
      <c r="C128" s="27" t="n">
        <f aca="false">INDEX([1]Mids!$A$7:$BH$271,MATCH($A128,[1]Mids!$A$7:$A$271,0),MATCH('[1]Macro Page'!$B$37,[1]Mids!$A$7:$XFD$7,0))</f>
        <v>0.248</v>
      </c>
      <c r="D128" s="28"/>
      <c r="E128" s="26" t="e">
        <f aca="false">INDEX(WestBCArray,MATCH($A128,WestBCColumn,0),MATCH('[1]Macro Page'!$A$88,WestBCRow,0))+INDEX(ABArray,MATCH($A128,ABColumn,0),MATCH('[1]Macro Page'!$A$88,ABRow,0))+[1]Other!C124</f>
        <v>#VALUE!</v>
      </c>
      <c r="F128" s="27" t="n">
        <f aca="false">INDEX([1]Mids!$A$7:$BH$271,MATCH($A128,[1]Mids!$A$7:$A$271,0),MATCH('[1]Macro Page'!$B$36,[1]Mids!$A$7:$XFD$7,0))</f>
        <v>0</v>
      </c>
      <c r="G128" s="28"/>
      <c r="H128" s="26" t="e">
        <f aca="false">INDEX(ABArray,MATCH($A128,ABColumn,0),MATCH('[1]Macro Page'!$A$42,ABRow,0))+INDEX(WestBCArray,MATCH($A128,WestBCColumn,0),MATCH('[1]Macro Page'!$A$42,WestBCRow,0))+[1]Other!D124</f>
        <v>#VALUE!</v>
      </c>
      <c r="I128" s="27" t="n">
        <f aca="false">INDEX([1]Mids!$A$7:$BH$271,MATCH($A128,[1]Mids!$A$7:$A$271,0),MATCH('[1]Macro Page'!$B$39,[1]Mids!$A$7:$XFD$7,0))</f>
        <v>0.15</v>
      </c>
      <c r="J128" s="28"/>
      <c r="K128" s="26" t="n">
        <f aca="false">IF(ISERROR(INDEX(WestBCArray,MATCH($A128,WestBCColumn,0),MATCH('[1]Macro Page'!$A$35,WestBCRow,0))),0,INDEX(WestBCArray,MATCH($A128,WestBCColumn,0),MATCH('[1]Macro Page'!$A$35,WestBCRow,0)))+IF(ISERROR(INDEX(ABArray,MATCH($A128,ABColumn,0),MATCH('[1]Macro Page'!$A$35,ABRow,0))),0,INDEX(ABArray,MATCH($A128,ABColumn,0),MATCH('[1]Macro Page'!$A$35,ABRow,0)))+[1]Other!E124</f>
        <v>0</v>
      </c>
      <c r="L128" s="27" t="n">
        <f aca="false">INDEX([1]Mids!$A$7:$BH$271,MATCH($A128,[1]Mids!$A$7:$A$271,0),MATCH('[1]Macro Page'!$B$35,[1]Mids!$A$7:$XFD$7,0))</f>
        <v>-0.24</v>
      </c>
      <c r="M128" s="28"/>
      <c r="N128" s="26" t="e">
        <f aca="false">INDEX(WestBCArray,MATCH($A128,WestBCColumn,0),MATCH('[1]Macro Page'!$A$24,WestBCRow,0))+INDEX(ABArray,MATCH($A128,ABColumn,0),MATCH('[1]Macro Page'!$A$24,ABRow,0))+INDEX(EDArray,MATCH($A128,EDColumn,0),MATCH('[1]Macro Page'!$A$24,EDRow,0))+[1]Other!F124+INDEX(PowerArray,MATCH($A128,POwerColumn,0),MATCH('[1]Macro Page'!$A$24,POwerRow,0))</f>
        <v>#VALUE!</v>
      </c>
      <c r="O128" s="27" t="n">
        <f aca="false">INDEX([1]Mids!$A$7:$BH$271,MATCH($A128,[1]Mids!$A$7:$A$271,0),MATCH('[1]Macro Page'!$B$25,[1]Mids!$A$7:$XFD$7,0))</f>
        <v>-0.4</v>
      </c>
      <c r="P128" s="28"/>
      <c r="Q128" s="26" t="e">
        <f aca="false">INDEX(ABArray,MATCH($A128,ABColumn,0),MATCH('[1]Macro Page'!$B$110,ABRow,0))+INDEX(EDArray,MATCH($A128,EDColumn,0),MATCH('[1]Macro Page'!$B$110,EDRow,0))</f>
        <v>#VALUE!</v>
      </c>
      <c r="R128" s="26" t="e">
        <f aca="false">INDEX(ABArray,MATCH($A128,ABColumn,0),MATCH('[1]Macro Page'!$B$111,ABRow,0))+INDEX(EDArray,MATCH($A128,EDColumn,0),MATCH('[1]Macro Page'!$B$111,EDRow,0))</f>
        <v>#VALUE!</v>
      </c>
      <c r="S128" s="26" t="n">
        <f aca="false">INDEX(ABArray,MATCH($A128,ABColumn,0),MATCH('[1]Macro Page'!$B$112,ABRow,0))</f>
        <v>0</v>
      </c>
      <c r="T128" s="26" t="n">
        <f aca="false">INDEX(ABArray,MATCH($A128,ABColumn,0),MATCH('[1]Macro Page'!$B$113,ABRow,0))</f>
        <v>0</v>
      </c>
      <c r="U128" s="26" t="e">
        <f aca="false">INDEX(ABArray,MATCH($A128,ABColumn,0),MATCH('[1]Macro Page'!$B$114,ABRow,0))+INDEX(EDArray,MATCH($A128,EDColumn,0),MATCH('[1]Macro Page'!$B$114,EDRow,0))</f>
        <v>#VALUE!</v>
      </c>
      <c r="V128" s="26" t="n">
        <f aca="false">INDEX(ABArray,MATCH($A128,ABColumn,0),MATCH('[1]Macro Page'!$B$115,ABRow,0))</f>
        <v>0</v>
      </c>
      <c r="W128" s="26" t="n">
        <f aca="false">INDEX(ABArray,MATCH($A128,ABColumn,0),MATCH('[1]Macro Page'!$B$116,ABRow,0))</f>
        <v>0</v>
      </c>
      <c r="X128" s="26" t="n">
        <f aca="false">INDEX(ABArray,MATCH($A128,ABColumn,0),MATCH('[1]Macro Page'!$B$117,ABRow,0))</f>
        <v>0</v>
      </c>
      <c r="Y128" s="26" t="n">
        <f aca="false">INDEX(ABArray,MATCH($A128,ABColumn,0),MATCH('[1]Macro Page'!$B$109,ABRow,0))</f>
        <v>0</v>
      </c>
      <c r="Z128" s="26" t="e">
        <f aca="false">INDEX(ABArray,MATCH($A128,ABColumn,0),MATCH('[1]Macro Page'!$A$89,ABRow,0))+INDEX(EDArray,MATCH($A128,EDColumn,0),MATCH('[1]Macro Page'!$A$24,EDRow,0))+INDEX(ABArray,MATCH($A128,ABColumn,0),MATCH('[1]Macro Page'!$B$109,ABRow,0))</f>
        <v>#VALUE!</v>
      </c>
      <c r="AA128" s="27" t="n">
        <f aca="false">INDEX([1]Mids!$A$7:$BH$271,MATCH($A128,[1]Mids!$A$7:$A$271,0),MATCH('[1]Macro Page'!$B$32,[1]Mids!$A$7:$XFD$7,0))</f>
        <v>0.07</v>
      </c>
      <c r="AB128" s="28"/>
      <c r="AC128" s="26" t="n">
        <f aca="false">INDEX(ABArray,MATCH($A128,ABColumn,0),MATCH('[1]Macro Page'!$A$74,ABRow,0))</f>
        <v>0</v>
      </c>
      <c r="AD128" s="27" t="n">
        <f aca="false">INDEX([1]Mids!$A$7:$BH$271,MATCH($A128,[1]Mids!$A$7:$A$271,0),MATCH('[1]Macro Page'!$B$42,[1]Mids!$A$7:$XFD$7,0))</f>
        <v>-0.005</v>
      </c>
      <c r="AE128" s="28"/>
      <c r="AF128" s="26" t="n">
        <f aca="false">[1]Other!H124</f>
        <v>0</v>
      </c>
      <c r="AG128" s="27" t="n">
        <f aca="false">INDEX([1]Mids!$A$7:$BH$271,MATCH($A128,[1]Mids!$A$7:$A$271,0),MATCH('[1]Macro Page'!$B$28,[1]Mids!$A$7:$XFD$7,0))</f>
        <v>0.11</v>
      </c>
      <c r="AH128" s="28"/>
      <c r="AI128" s="26" t="n">
        <f aca="false">[1]Other!G124</f>
        <v>0</v>
      </c>
      <c r="AJ128" s="27" t="n">
        <f aca="false">INDEX([1]Mids!$A$7:$BH$271,MATCH($A128,[1]Mids!$A$7:$A$271,0),MATCH('[1]Macro Page'!$B$63,[1]Mids!$A$7:$XFD$7,0))</f>
        <v>1.6</v>
      </c>
      <c r="AK128" s="28"/>
      <c r="AL128" s="26" t="n">
        <f aca="false">[1]Other!K124</f>
        <v>0</v>
      </c>
      <c r="AM128" s="27"/>
      <c r="AN128" s="28"/>
      <c r="AO128" s="26" t="e">
        <f aca="false">INDEX(WestBCArray,MATCH($A128,WestBCColumn,0),MATCH('[1]Macro Page'!$B$73,WestBCRow,0))+INDEX(ABArray,MATCH($A128,ABColumn,0),MATCH('[1]Macro Page'!$B$73,ABRow,0))+[1]Other!I124</f>
        <v>#VALUE!</v>
      </c>
      <c r="AP128" s="27" t="n">
        <f aca="false">INDEX([1]Mids!$A$7:$BH$271,MATCH($A128,[1]Mids!$A$7:$A$271,0),MATCH('[1]Macro Page'!$B$27,[1]Mids!$A$7:$XFD$7,0))</f>
        <v>-0.18</v>
      </c>
      <c r="AQ128" s="28"/>
      <c r="AR128" s="29"/>
      <c r="AS128" s="26" t="e">
        <f aca="false">INDEX(WestBCArray,MATCH($A128,WestBCColumn,0),MATCH('[1]Macro Page'!$A$40,WestBCRow,0))+INDEX(ABArray,MATCH($A128,ABColumn,0),MATCH('[1]Macro Page'!$A$40,ABRow,0))+INDEX(EDArray,MATCH($A128,EDColumn,0),MATCH('[1]Macro Page'!$A$40,EDRow,0))+INDEX(PowerArray,MATCH($A128,POwerColumn,0),MATCH('[1]Macro Page'!$A$40,POwerRow,0))</f>
        <v>#VALUE!</v>
      </c>
      <c r="AT128" s="27" t="n">
        <f aca="false">INDEX([1]Mids!$A$7:$BH$271,MATCH($A128,[1]Mids!$A$7:$A$271,0),MATCH('[1]Macro Page'!$B$24,[1]Mids!$A$7:$XFD$7,0))</f>
        <v>3.985</v>
      </c>
      <c r="AU128" s="28"/>
      <c r="AV128" s="30" t="n">
        <f aca="false">INDEX(ABIndexArray,MATCH($A128,ABIndexColumn,0),MATCH('[1]Macro Page'!$A$90,ABIndexRow,0))+IF(ISERROR(INDEX(WestBCIndexArray,MATCH($A128,WestBCIndexColumn,0),MATCH('[1]Macro Page'!$A$90,WestBCIndexRow,0))),0,INDEX(WestBCIndexArray,MATCH($A128,WestBCIndexColumn,0),MATCH('[1]Macro Page'!$A$90,WestBCIndexRow,0)))+IF(ISERROR(VLOOKUP($A128,'[1]Op Index'!$A$15:$B$26,2,FALSE())),0,VLOOKUP($A128,'[1]Op Index'!$A$15:$B$26,2,FALSE()))</f>
        <v>0</v>
      </c>
      <c r="AW128" s="30" t="n">
        <f aca="false">INDEX(ABIndexArray,MATCH($A128,ABIndexColumn,0),MATCH('[1]Macro Page'!$A$91,ABIndexRow,0))</f>
        <v>0</v>
      </c>
      <c r="AX128" s="30" t="n">
        <f aca="false">IF(ISERROR(INDEX(WestBCIndexArray,MATCH($A128,WestBCIndexColumn,0),MATCH('[1]Macro Page'!$A$72,WestBCIndexRow,0))),0,INDEX(WestBCIndexArray,MATCH($A128,WestBCIndexColumn,0),MATCH('[1]Macro Page'!$A$72,WestBCIndexRow,0)))+INDEX(ABIndexArray,MATCH($A128,ABIndexColumn,0),MATCH('[1]Macro Page'!$A$34,ABIndexRow,0))</f>
        <v>0</v>
      </c>
      <c r="AY128" s="30" t="n">
        <f aca="false">IF(ISERROR(INDEX(WestBCIndexArray,MATCH($A128,WestBCIndexColumn,0),MATCH('[1]Macro Page'!$A$81,WestBCIndexRow,0))),0,INDEX(WestBCIndexArray,MATCH($A128,WestBCIndexColumn,0),MATCH('[1]Macro Page'!$A$81,WestBCIndexRow,0)))</f>
        <v>0</v>
      </c>
      <c r="BA128" s="31"/>
      <c r="BB128" s="32" t="n">
        <v>40940</v>
      </c>
      <c r="BC128" s="30" t="n">
        <f aca="false">INDEX(ABArray,MATCH($A128,ABColumn,0),MATCH('[1]Macro Page'!$A$48,ABRow,0))</f>
        <v>0</v>
      </c>
      <c r="BD128" s="30" t="n">
        <f aca="false">INDEX(ABArray,MATCH($A128,ABColumn,0),MATCH('[1]Macro Page'!$A$49,ABRow,0))</f>
        <v>0</v>
      </c>
      <c r="BE128" s="30" t="n">
        <f aca="false">INDEX(ABArray,MATCH($A128,ABColumn,0),MATCH('[1]Macro Page'!$A$51,ABRow,0))</f>
        <v>0</v>
      </c>
      <c r="BF128" s="30" t="n">
        <f aca="false">SUM(BC128:BE128)</f>
        <v>0</v>
      </c>
      <c r="BG128" s="29"/>
      <c r="BH128" s="30" t="n">
        <f aca="false">INDEX(ABArray,MATCH($A128,ABColumn,0),MATCH('[1]Macro Page'!$A$47,ABRow,0))</f>
        <v>0</v>
      </c>
      <c r="BI128" s="30" t="e">
        <f aca="false">INDEX(ABArray,MATCH($A128,ABColumn,0),MATCH('[1]Macro Page'!$A$56,ABRow,0))</f>
        <v>#N/A</v>
      </c>
      <c r="BJ128" s="30" t="n">
        <f aca="false">INDEX(ABArray,MATCH($A128,ABColumn,0),MATCH('[1]Macro Page'!$A$58,ABRow,0))</f>
        <v>0</v>
      </c>
      <c r="BK128" s="30" t="n">
        <f aca="false">INDEX(ABArray,MATCH($A128,ABColumn,0),MATCH('[1]Macro Page'!$A$59,ABRow,0))</f>
        <v>0</v>
      </c>
      <c r="BL128" s="30" t="n">
        <f aca="false">INDEX(ABArray,MATCH($A128,ABColumn,0),MATCH('[1]Macro Page'!$A$55,ABRow,0))</f>
        <v>0</v>
      </c>
      <c r="BM128" s="30" t="n">
        <f aca="false">INDEX(ABArray,MATCH($A128,ABColumn,0),MATCH('[1]Macro Page'!$A$53,ABRow,0))</f>
        <v>-47.17</v>
      </c>
    </row>
    <row r="129" customFormat="false" ht="12.75" hidden="false" customHeight="false" outlineLevel="0" collapsed="false">
      <c r="A129" s="49" t="n">
        <v>40969</v>
      </c>
      <c r="B129" s="26" t="e">
        <f aca="false">INDEX(WestBCArray,MATCH($A129,WestBCColumn,0),MATCH('[1]Macro Page'!$A$34,WestBCRow,0))+INDEX(ABArray,MATCH($A129,ABColumn,0),MATCH('[1]Macro Page'!$A$34,ABRow,0))+[1]Other!B125</f>
        <v>#VALUE!</v>
      </c>
      <c r="C129" s="27" t="n">
        <f aca="false">INDEX([1]Mids!$A$7:$BH$271,MATCH($A129,[1]Mids!$A$7:$A$271,0),MATCH('[1]Macro Page'!$B$37,[1]Mids!$A$7:$XFD$7,0))</f>
        <v>0.068</v>
      </c>
      <c r="D129" s="28"/>
      <c r="E129" s="26" t="e">
        <f aca="false">INDEX(WestBCArray,MATCH($A129,WestBCColumn,0),MATCH('[1]Macro Page'!$A$88,WestBCRow,0))+INDEX(ABArray,MATCH($A129,ABColumn,0),MATCH('[1]Macro Page'!$A$88,ABRow,0))+[1]Other!C125</f>
        <v>#VALUE!</v>
      </c>
      <c r="F129" s="27" t="n">
        <f aca="false">INDEX([1]Mids!$A$7:$BH$271,MATCH($A129,[1]Mids!$A$7:$A$271,0),MATCH('[1]Macro Page'!$B$36,[1]Mids!$A$7:$XFD$7,0))</f>
        <v>0</v>
      </c>
      <c r="G129" s="28"/>
      <c r="H129" s="26" t="e">
        <f aca="false">INDEX(ABArray,MATCH($A129,ABColumn,0),MATCH('[1]Macro Page'!$A$42,ABRow,0))+INDEX(WestBCArray,MATCH($A129,WestBCColumn,0),MATCH('[1]Macro Page'!$A$42,WestBCRow,0))+[1]Other!D125</f>
        <v>#VALUE!</v>
      </c>
      <c r="I129" s="27" t="n">
        <f aca="false">INDEX([1]Mids!$A$7:$BH$271,MATCH($A129,[1]Mids!$A$7:$A$271,0),MATCH('[1]Macro Page'!$B$39,[1]Mids!$A$7:$XFD$7,0))</f>
        <v>0.15</v>
      </c>
      <c r="J129" s="28"/>
      <c r="K129" s="26" t="n">
        <f aca="false">IF(ISERROR(INDEX(WestBCArray,MATCH($A129,WestBCColumn,0),MATCH('[1]Macro Page'!$A$35,WestBCRow,0))),0,INDEX(WestBCArray,MATCH($A129,WestBCColumn,0),MATCH('[1]Macro Page'!$A$35,WestBCRow,0)))+IF(ISERROR(INDEX(ABArray,MATCH($A129,ABColumn,0),MATCH('[1]Macro Page'!$A$35,ABRow,0))),0,INDEX(ABArray,MATCH($A129,ABColumn,0),MATCH('[1]Macro Page'!$A$35,ABRow,0)))+[1]Other!E125</f>
        <v>0</v>
      </c>
      <c r="L129" s="27" t="n">
        <f aca="false">INDEX([1]Mids!$A$7:$BH$271,MATCH($A129,[1]Mids!$A$7:$A$271,0),MATCH('[1]Macro Page'!$B$35,[1]Mids!$A$7:$XFD$7,0))</f>
        <v>-0.24</v>
      </c>
      <c r="M129" s="28"/>
      <c r="N129" s="26" t="e">
        <f aca="false">INDEX(WestBCArray,MATCH($A129,WestBCColumn,0),MATCH('[1]Macro Page'!$A$24,WestBCRow,0))+INDEX(ABArray,MATCH($A129,ABColumn,0),MATCH('[1]Macro Page'!$A$24,ABRow,0))+INDEX(EDArray,MATCH($A129,EDColumn,0),MATCH('[1]Macro Page'!$A$24,EDRow,0))+[1]Other!F125+INDEX(PowerArray,MATCH($A129,POwerColumn,0),MATCH('[1]Macro Page'!$A$24,POwerRow,0))</f>
        <v>#VALUE!</v>
      </c>
      <c r="O129" s="27" t="n">
        <f aca="false">INDEX([1]Mids!$A$7:$BH$271,MATCH($A129,[1]Mids!$A$7:$A$271,0),MATCH('[1]Macro Page'!$B$25,[1]Mids!$A$7:$XFD$7,0))</f>
        <v>-0.4</v>
      </c>
      <c r="P129" s="28"/>
      <c r="Q129" s="26" t="e">
        <f aca="false">INDEX(ABArray,MATCH($A129,ABColumn,0),MATCH('[1]Macro Page'!$B$110,ABRow,0))+INDEX(EDArray,MATCH($A129,EDColumn,0),MATCH('[1]Macro Page'!$B$110,EDRow,0))</f>
        <v>#VALUE!</v>
      </c>
      <c r="R129" s="26" t="e">
        <f aca="false">INDEX(ABArray,MATCH($A129,ABColumn,0),MATCH('[1]Macro Page'!$B$111,ABRow,0))+INDEX(EDArray,MATCH($A129,EDColumn,0),MATCH('[1]Macro Page'!$B$111,EDRow,0))</f>
        <v>#VALUE!</v>
      </c>
      <c r="S129" s="26" t="n">
        <f aca="false">INDEX(ABArray,MATCH($A129,ABColumn,0),MATCH('[1]Macro Page'!$B$112,ABRow,0))</f>
        <v>0</v>
      </c>
      <c r="T129" s="26" t="n">
        <f aca="false">INDEX(ABArray,MATCH($A129,ABColumn,0),MATCH('[1]Macro Page'!$B$113,ABRow,0))</f>
        <v>0</v>
      </c>
      <c r="U129" s="26" t="e">
        <f aca="false">INDEX(ABArray,MATCH($A129,ABColumn,0),MATCH('[1]Macro Page'!$B$114,ABRow,0))+INDEX(EDArray,MATCH($A129,EDColumn,0),MATCH('[1]Macro Page'!$B$114,EDRow,0))</f>
        <v>#VALUE!</v>
      </c>
      <c r="V129" s="26" t="n">
        <f aca="false">INDEX(ABArray,MATCH($A129,ABColumn,0),MATCH('[1]Macro Page'!$B$115,ABRow,0))</f>
        <v>0</v>
      </c>
      <c r="W129" s="26" t="n">
        <f aca="false">INDEX(ABArray,MATCH($A129,ABColumn,0),MATCH('[1]Macro Page'!$B$116,ABRow,0))</f>
        <v>0</v>
      </c>
      <c r="X129" s="26" t="n">
        <f aca="false">INDEX(ABArray,MATCH($A129,ABColumn,0),MATCH('[1]Macro Page'!$B$117,ABRow,0))</f>
        <v>0</v>
      </c>
      <c r="Y129" s="26" t="n">
        <f aca="false">INDEX(ABArray,MATCH($A129,ABColumn,0),MATCH('[1]Macro Page'!$B$109,ABRow,0))</f>
        <v>0</v>
      </c>
      <c r="Z129" s="26" t="e">
        <f aca="false">INDEX(ABArray,MATCH($A129,ABColumn,0),MATCH('[1]Macro Page'!$A$89,ABRow,0))+INDEX(EDArray,MATCH($A129,EDColumn,0),MATCH('[1]Macro Page'!$A$24,EDRow,0))+INDEX(ABArray,MATCH($A129,ABColumn,0),MATCH('[1]Macro Page'!$B$109,ABRow,0))</f>
        <v>#VALUE!</v>
      </c>
      <c r="AA129" s="27" t="n">
        <f aca="false">INDEX([1]Mids!$A$7:$BH$271,MATCH($A129,[1]Mids!$A$7:$A$271,0),MATCH('[1]Macro Page'!$B$32,[1]Mids!$A$7:$XFD$7,0))</f>
        <v>0.07</v>
      </c>
      <c r="AB129" s="28"/>
      <c r="AC129" s="26" t="n">
        <f aca="false">INDEX(ABArray,MATCH($A129,ABColumn,0),MATCH('[1]Macro Page'!$A$74,ABRow,0))</f>
        <v>0</v>
      </c>
      <c r="AD129" s="27" t="n">
        <f aca="false">INDEX([1]Mids!$A$7:$BH$271,MATCH($A129,[1]Mids!$A$7:$A$271,0),MATCH('[1]Macro Page'!$B$42,[1]Mids!$A$7:$XFD$7,0))</f>
        <v>-0.005</v>
      </c>
      <c r="AE129" s="28"/>
      <c r="AF129" s="26" t="n">
        <f aca="false">[1]Other!H125</f>
        <v>0</v>
      </c>
      <c r="AG129" s="27" t="n">
        <f aca="false">INDEX([1]Mids!$A$7:$BH$271,MATCH($A129,[1]Mids!$A$7:$A$271,0),MATCH('[1]Macro Page'!$B$28,[1]Mids!$A$7:$XFD$7,0))</f>
        <v>0.11</v>
      </c>
      <c r="AH129" s="28"/>
      <c r="AI129" s="26" t="n">
        <f aca="false">[1]Other!G125</f>
        <v>0</v>
      </c>
      <c r="AJ129" s="27" t="n">
        <f aca="false">INDEX([1]Mids!$A$7:$BH$271,MATCH($A129,[1]Mids!$A$7:$A$271,0),MATCH('[1]Macro Page'!$B$63,[1]Mids!$A$7:$XFD$7,0))</f>
        <v>0.64</v>
      </c>
      <c r="AK129" s="28"/>
      <c r="AL129" s="26" t="n">
        <f aca="false">[1]Other!K125</f>
        <v>0</v>
      </c>
      <c r="AM129" s="27"/>
      <c r="AN129" s="28"/>
      <c r="AO129" s="26" t="e">
        <f aca="false">INDEX(WestBCArray,MATCH($A129,WestBCColumn,0),MATCH('[1]Macro Page'!$B$73,WestBCRow,0))+INDEX(ABArray,MATCH($A129,ABColumn,0),MATCH('[1]Macro Page'!$B$73,ABRow,0))+[1]Other!I125</f>
        <v>#VALUE!</v>
      </c>
      <c r="AP129" s="27" t="n">
        <f aca="false">INDEX([1]Mids!$A$7:$BH$271,MATCH($A129,[1]Mids!$A$7:$A$271,0),MATCH('[1]Macro Page'!$B$27,[1]Mids!$A$7:$XFD$7,0))</f>
        <v>-0.18</v>
      </c>
      <c r="AQ129" s="28"/>
      <c r="AR129" s="29"/>
      <c r="AS129" s="26" t="e">
        <f aca="false">INDEX(WestBCArray,MATCH($A129,WestBCColumn,0),MATCH('[1]Macro Page'!$A$40,WestBCRow,0))+INDEX(ABArray,MATCH($A129,ABColumn,0),MATCH('[1]Macro Page'!$A$40,ABRow,0))+INDEX(EDArray,MATCH($A129,EDColumn,0),MATCH('[1]Macro Page'!$A$40,EDRow,0))+INDEX(PowerArray,MATCH($A129,POwerColumn,0),MATCH('[1]Macro Page'!$A$40,POwerRow,0))</f>
        <v>#VALUE!</v>
      </c>
      <c r="AT129" s="27" t="n">
        <f aca="false">INDEX([1]Mids!$A$7:$BH$271,MATCH($A129,[1]Mids!$A$7:$A$271,0),MATCH('[1]Macro Page'!$B$24,[1]Mids!$A$7:$XFD$7,0))</f>
        <v>3.885</v>
      </c>
      <c r="AU129" s="28"/>
      <c r="AV129" s="34" t="n">
        <f aca="false">INDEX(ABIndexArray,MATCH($A129,ABIndexColumn,0),MATCH('[1]Macro Page'!$A$90,ABIndexRow,0))+IF(ISERROR(INDEX(WestBCIndexArray,MATCH($A129,WestBCIndexColumn,0),MATCH('[1]Macro Page'!$A$90,WestBCIndexRow,0))),0,INDEX(WestBCIndexArray,MATCH($A129,WestBCIndexColumn,0),MATCH('[1]Macro Page'!$A$90,WestBCIndexRow,0)))+IF(ISERROR(VLOOKUP($A129,'[1]Op Index'!$A$15:$B$26,2,FALSE())),0,VLOOKUP($A129,'[1]Op Index'!$A$15:$B$26,2,FALSE()))</f>
        <v>0</v>
      </c>
      <c r="AW129" s="34" t="n">
        <f aca="false">INDEX(ABIndexArray,MATCH($A129,ABIndexColumn,0),MATCH('[1]Macro Page'!$A$91,ABIndexRow,0))</f>
        <v>0</v>
      </c>
      <c r="AX129" s="34" t="n">
        <f aca="false">IF(ISERROR(INDEX(WestBCIndexArray,MATCH($A129,WestBCIndexColumn,0),MATCH('[1]Macro Page'!$A$72,WestBCIndexRow,0))),0,INDEX(WestBCIndexArray,MATCH($A129,WestBCIndexColumn,0),MATCH('[1]Macro Page'!$A$72,WestBCIndexRow,0)))+INDEX(ABIndexArray,MATCH($A129,ABIndexColumn,0),MATCH('[1]Macro Page'!$A$34,ABIndexRow,0))</f>
        <v>0</v>
      </c>
      <c r="AY129" s="34" t="n">
        <f aca="false">IF(ISERROR(INDEX(WestBCIndexArray,MATCH($A129,WestBCIndexColumn,0),MATCH('[1]Macro Page'!$A$81,WestBCIndexRow,0))),0,INDEX(WestBCIndexArray,MATCH($A129,WestBCIndexColumn,0),MATCH('[1]Macro Page'!$A$81,WestBCIndexRow,0)))</f>
        <v>0</v>
      </c>
      <c r="BA129" s="31"/>
      <c r="BB129" s="35" t="n">
        <v>40969</v>
      </c>
      <c r="BC129" s="34" t="n">
        <f aca="false">INDEX(ABArray,MATCH($A129,ABColumn,0),MATCH('[1]Macro Page'!$A$48,ABRow,0))</f>
        <v>0</v>
      </c>
      <c r="BD129" s="34" t="n">
        <f aca="false">INDEX(ABArray,MATCH($A129,ABColumn,0),MATCH('[1]Macro Page'!$A$49,ABRow,0))</f>
        <v>0</v>
      </c>
      <c r="BE129" s="34" t="n">
        <f aca="false">INDEX(ABArray,MATCH($A129,ABColumn,0),MATCH('[1]Macro Page'!$A$51,ABRow,0))</f>
        <v>0</v>
      </c>
      <c r="BF129" s="34" t="n">
        <f aca="false">SUM(BC129:BE129)</f>
        <v>0</v>
      </c>
      <c r="BG129" s="29"/>
      <c r="BH129" s="34" t="n">
        <f aca="false">INDEX(ABArray,MATCH($A129,ABColumn,0),MATCH('[1]Macro Page'!$A$47,ABRow,0))</f>
        <v>0</v>
      </c>
      <c r="BI129" s="34" t="e">
        <f aca="false">INDEX(ABArray,MATCH($A129,ABColumn,0),MATCH('[1]Macro Page'!$A$56,ABRow,0))</f>
        <v>#N/A</v>
      </c>
      <c r="BJ129" s="34" t="n">
        <f aca="false">INDEX(ABArray,MATCH($A129,ABColumn,0),MATCH('[1]Macro Page'!$A$58,ABRow,0))</f>
        <v>0</v>
      </c>
      <c r="BK129" s="34" t="n">
        <f aca="false">INDEX(ABArray,MATCH($A129,ABColumn,0),MATCH('[1]Macro Page'!$A$59,ABRow,0))</f>
        <v>0</v>
      </c>
      <c r="BL129" s="34" t="n">
        <f aca="false">INDEX(ABArray,MATCH($A129,ABColumn,0),MATCH('[1]Macro Page'!$A$55,ABRow,0))</f>
        <v>0</v>
      </c>
      <c r="BM129" s="34" t="n">
        <f aca="false">INDEX(ABArray,MATCH($A129,ABColumn,0),MATCH('[1]Macro Page'!$A$53,ABRow,0))</f>
        <v>-50.17</v>
      </c>
    </row>
    <row r="130" customFormat="false" ht="12.75" hidden="false" customHeight="false" outlineLevel="0" collapsed="false">
      <c r="A130" s="46" t="n">
        <v>41000</v>
      </c>
      <c r="B130" s="37" t="e">
        <f aca="false">INDEX(WestBCArray,MATCH($A130,WestBCColumn,0),MATCH('[1]Macro Page'!$A$34,WestBCRow,0))+INDEX(ABArray,MATCH($A130,ABColumn,0),MATCH('[1]Macro Page'!$A$34,ABRow,0))+[1]Other!B126</f>
        <v>#VALUE!</v>
      </c>
      <c r="C130" s="38" t="n">
        <f aca="false">INDEX([1]Mids!$A$7:$BH$271,MATCH($A130,[1]Mids!$A$7:$A$271,0),MATCH('[1]Macro Page'!$B$37,[1]Mids!$A$7:$XFD$7,0))</f>
        <v>-0.25</v>
      </c>
      <c r="D130" s="39"/>
      <c r="E130" s="37" t="e">
        <f aca="false">INDEX(WestBCArray,MATCH($A130,WestBCColumn,0),MATCH('[1]Macro Page'!$A$88,WestBCRow,0))+INDEX(ABArray,MATCH($A130,ABColumn,0),MATCH('[1]Macro Page'!$A$88,ABRow,0))+[1]Other!C126</f>
        <v>#VALUE!</v>
      </c>
      <c r="F130" s="38" t="n">
        <f aca="false">INDEX([1]Mids!$A$7:$BH$271,MATCH($A130,[1]Mids!$A$7:$A$271,0),MATCH('[1]Macro Page'!$B$36,[1]Mids!$A$7:$XFD$7,0))</f>
        <v>0</v>
      </c>
      <c r="G130" s="39"/>
      <c r="H130" s="37" t="e">
        <f aca="false">INDEX(ABArray,MATCH($A130,ABColumn,0),MATCH('[1]Macro Page'!$A$42,ABRow,0))+INDEX(WestBCArray,MATCH($A130,WestBCColumn,0),MATCH('[1]Macro Page'!$A$42,WestBCRow,0))+[1]Other!D126</f>
        <v>#VALUE!</v>
      </c>
      <c r="I130" s="38" t="n">
        <f aca="false">INDEX([1]Mids!$A$7:$BH$271,MATCH($A130,[1]Mids!$A$7:$A$271,0),MATCH('[1]Macro Page'!$B$39,[1]Mids!$A$7:$XFD$7,0))</f>
        <v>0.17</v>
      </c>
      <c r="J130" s="39"/>
      <c r="K130" s="37" t="n">
        <f aca="false">IF(ISERROR(INDEX(WestBCArray,MATCH($A130,WestBCColumn,0),MATCH('[1]Macro Page'!$A$35,WestBCRow,0))),0,INDEX(WestBCArray,MATCH($A130,WestBCColumn,0),MATCH('[1]Macro Page'!$A$35,WestBCRow,0)))+IF(ISERROR(INDEX(ABArray,MATCH($A130,ABColumn,0),MATCH('[1]Macro Page'!$A$35,ABRow,0))),0,INDEX(ABArray,MATCH($A130,ABColumn,0),MATCH('[1]Macro Page'!$A$35,ABRow,0)))+[1]Other!E126</f>
        <v>0</v>
      </c>
      <c r="L130" s="38" t="n">
        <f aca="false">INDEX([1]Mids!$A$7:$BH$271,MATCH($A130,[1]Mids!$A$7:$A$271,0),MATCH('[1]Macro Page'!$B$35,[1]Mids!$A$7:$XFD$7,0))</f>
        <v>-0.33</v>
      </c>
      <c r="M130" s="39"/>
      <c r="N130" s="37" t="e">
        <f aca="false">INDEX(WestBCArray,MATCH($A130,WestBCColumn,0),MATCH('[1]Macro Page'!$A$24,WestBCRow,0))+INDEX(ABArray,MATCH($A130,ABColumn,0),MATCH('[1]Macro Page'!$A$24,ABRow,0))+INDEX(EDArray,MATCH($A130,EDColumn,0),MATCH('[1]Macro Page'!$A$24,EDRow,0))+[1]Other!F126+INDEX(PowerArray,MATCH($A130,POwerColumn,0),MATCH('[1]Macro Page'!$A$24,POwerRow,0))</f>
        <v>#VALUE!</v>
      </c>
      <c r="O130" s="38" t="n">
        <f aca="false">INDEX([1]Mids!$A$7:$BH$271,MATCH($A130,[1]Mids!$A$7:$A$271,0),MATCH('[1]Macro Page'!$B$25,[1]Mids!$A$7:$XFD$7,0))</f>
        <v>-0.553</v>
      </c>
      <c r="P130" s="39"/>
      <c r="Q130" s="37" t="e">
        <f aca="false">INDEX(ABArray,MATCH($A130,ABColumn,0),MATCH('[1]Macro Page'!$B$110,ABRow,0))+INDEX(EDArray,MATCH($A130,EDColumn,0),MATCH('[1]Macro Page'!$B$110,EDRow,0))</f>
        <v>#VALUE!</v>
      </c>
      <c r="R130" s="37" t="e">
        <f aca="false">INDEX(ABArray,MATCH($A130,ABColumn,0),MATCH('[1]Macro Page'!$B$111,ABRow,0))+INDEX(EDArray,MATCH($A130,EDColumn,0),MATCH('[1]Macro Page'!$B$111,EDRow,0))</f>
        <v>#VALUE!</v>
      </c>
      <c r="S130" s="37" t="n">
        <f aca="false">INDEX(ABArray,MATCH($A130,ABColumn,0),MATCH('[1]Macro Page'!$B$112,ABRow,0))</f>
        <v>0</v>
      </c>
      <c r="T130" s="37" t="n">
        <f aca="false">INDEX(ABArray,MATCH($A130,ABColumn,0),MATCH('[1]Macro Page'!$B$113,ABRow,0))</f>
        <v>0</v>
      </c>
      <c r="U130" s="37" t="e">
        <f aca="false">INDEX(ABArray,MATCH($A130,ABColumn,0),MATCH('[1]Macro Page'!$B$114,ABRow,0))+INDEX(EDArray,MATCH($A130,EDColumn,0),MATCH('[1]Macro Page'!$B$114,EDRow,0))</f>
        <v>#VALUE!</v>
      </c>
      <c r="V130" s="37" t="n">
        <f aca="false">INDEX(ABArray,MATCH($A130,ABColumn,0),MATCH('[1]Macro Page'!$B$115,ABRow,0))</f>
        <v>0</v>
      </c>
      <c r="W130" s="37" t="n">
        <f aca="false">INDEX(ABArray,MATCH($A130,ABColumn,0),MATCH('[1]Macro Page'!$B$116,ABRow,0))</f>
        <v>0</v>
      </c>
      <c r="X130" s="37" t="n">
        <f aca="false">INDEX(ABArray,MATCH($A130,ABColumn,0),MATCH('[1]Macro Page'!$B$117,ABRow,0))</f>
        <v>0</v>
      </c>
      <c r="Y130" s="37" t="n">
        <f aca="false">INDEX(ABArray,MATCH($A130,ABColumn,0),MATCH('[1]Macro Page'!$B$109,ABRow,0))</f>
        <v>0</v>
      </c>
      <c r="Z130" s="37" t="e">
        <f aca="false">INDEX(ABArray,MATCH($A130,ABColumn,0),MATCH('[1]Macro Page'!$A$89,ABRow,0))+INDEX(EDArray,MATCH($A130,EDColumn,0),MATCH('[1]Macro Page'!$A$24,EDRow,0))+INDEX(ABArray,MATCH($A130,ABColumn,0),MATCH('[1]Macro Page'!$B$109,ABRow,0))</f>
        <v>#VALUE!</v>
      </c>
      <c r="AA130" s="38" t="n">
        <f aca="false">INDEX([1]Mids!$A$7:$BH$271,MATCH($A130,[1]Mids!$A$7:$A$271,0),MATCH('[1]Macro Page'!$B$32,[1]Mids!$A$7:$XFD$7,0))</f>
        <v>0.07</v>
      </c>
      <c r="AB130" s="39"/>
      <c r="AC130" s="37" t="n">
        <f aca="false">INDEX(ABArray,MATCH($A130,ABColumn,0),MATCH('[1]Macro Page'!$A$74,ABRow,0))</f>
        <v>0</v>
      </c>
      <c r="AD130" s="38" t="n">
        <f aca="false">INDEX([1]Mids!$A$7:$BH$271,MATCH($A130,[1]Mids!$A$7:$A$271,0),MATCH('[1]Macro Page'!$B$42,[1]Mids!$A$7:$XFD$7,0))</f>
        <v>-0.1025</v>
      </c>
      <c r="AE130" s="39"/>
      <c r="AF130" s="37" t="n">
        <f aca="false">[1]Other!H126</f>
        <v>0</v>
      </c>
      <c r="AG130" s="38" t="n">
        <f aca="false">INDEX([1]Mids!$A$7:$BH$271,MATCH($A130,[1]Mids!$A$7:$A$271,0),MATCH('[1]Macro Page'!$B$28,[1]Mids!$A$7:$XFD$7,0))</f>
        <v>0.17</v>
      </c>
      <c r="AH130" s="39"/>
      <c r="AI130" s="37" t="n">
        <f aca="false">[1]Other!G126</f>
        <v>0</v>
      </c>
      <c r="AJ130" s="38" t="n">
        <f aca="false">INDEX([1]Mids!$A$7:$BH$271,MATCH($A130,[1]Mids!$A$7:$A$271,0),MATCH('[1]Macro Page'!$B$63,[1]Mids!$A$7:$XFD$7,0))</f>
        <v>0.3225</v>
      </c>
      <c r="AK130" s="39"/>
      <c r="AL130" s="37" t="n">
        <f aca="false">[1]Other!K126</f>
        <v>0</v>
      </c>
      <c r="AM130" s="38"/>
      <c r="AN130" s="39"/>
      <c r="AO130" s="37" t="e">
        <f aca="false">INDEX(WestBCArray,MATCH($A130,WestBCColumn,0),MATCH('[1]Macro Page'!$B$73,WestBCRow,0))+INDEX(ABArray,MATCH($A130,ABColumn,0),MATCH('[1]Macro Page'!$B$73,ABRow,0))+[1]Other!I126</f>
        <v>#VALUE!</v>
      </c>
      <c r="AP130" s="38" t="n">
        <f aca="false">INDEX([1]Mids!$A$7:$BH$271,MATCH($A130,[1]Mids!$A$7:$A$271,0),MATCH('[1]Macro Page'!$B$27,[1]Mids!$A$7:$XFD$7,0))</f>
        <v>-0.486879510582341</v>
      </c>
      <c r="AQ130" s="39"/>
      <c r="AR130" s="29"/>
      <c r="AS130" s="37" t="e">
        <f aca="false">INDEX(WestBCArray,MATCH($A130,WestBCColumn,0),MATCH('[1]Macro Page'!$A$40,WestBCRow,0))+INDEX(ABArray,MATCH($A130,ABColumn,0),MATCH('[1]Macro Page'!$A$40,ABRow,0))+INDEX(EDArray,MATCH($A130,EDColumn,0),MATCH('[1]Macro Page'!$A$40,EDRow,0))+INDEX(PowerArray,MATCH($A130,POwerColumn,0),MATCH('[1]Macro Page'!$A$40,POwerRow,0))</f>
        <v>#VALUE!</v>
      </c>
      <c r="AT130" s="38" t="n">
        <f aca="false">INDEX([1]Mids!$A$7:$BH$271,MATCH($A130,[1]Mids!$A$7:$A$271,0),MATCH('[1]Macro Page'!$B$24,[1]Mids!$A$7:$XFD$7,0))</f>
        <v>3.715</v>
      </c>
      <c r="AU130" s="39"/>
      <c r="AV130" s="40" t="n">
        <f aca="false">INDEX(ABIndexArray,MATCH($A130,ABIndexColumn,0),MATCH('[1]Macro Page'!$A$90,ABIndexRow,0))+IF(ISERROR(INDEX(WestBCIndexArray,MATCH($A130,WestBCIndexColumn,0),MATCH('[1]Macro Page'!$A$90,WestBCIndexRow,0))),0,INDEX(WestBCIndexArray,MATCH($A130,WestBCIndexColumn,0),MATCH('[1]Macro Page'!$A$90,WestBCIndexRow,0)))+IF(ISERROR(VLOOKUP($A130,'[1]Op Index'!$A$15:$B$26,2,FALSE())),0,VLOOKUP($A130,'[1]Op Index'!$A$15:$B$26,2,FALSE()))</f>
        <v>0</v>
      </c>
      <c r="AW130" s="40" t="n">
        <f aca="false">INDEX(ABIndexArray,MATCH($A130,ABIndexColumn,0),MATCH('[1]Macro Page'!$A$91,ABIndexRow,0))</f>
        <v>0</v>
      </c>
      <c r="AX130" s="40" t="n">
        <f aca="false">IF(ISERROR(INDEX(WestBCIndexArray,MATCH($A130,WestBCIndexColumn,0),MATCH('[1]Macro Page'!$A$72,WestBCIndexRow,0))),0,INDEX(WestBCIndexArray,MATCH($A130,WestBCIndexColumn,0),MATCH('[1]Macro Page'!$A$72,WestBCIndexRow,0)))+INDEX(ABIndexArray,MATCH($A130,ABIndexColumn,0),MATCH('[1]Macro Page'!$A$34,ABIndexRow,0))</f>
        <v>0</v>
      </c>
      <c r="AY130" s="40" t="n">
        <f aca="false">IF(ISERROR(INDEX(WestBCIndexArray,MATCH($A130,WestBCIndexColumn,0),MATCH('[1]Macro Page'!$A$81,WestBCIndexRow,0))),0,INDEX(WestBCIndexArray,MATCH($A130,WestBCIndexColumn,0),MATCH('[1]Macro Page'!$A$81,WestBCIndexRow,0)))</f>
        <v>0</v>
      </c>
      <c r="BA130" s="31"/>
      <c r="BB130" s="41" t="n">
        <v>41000</v>
      </c>
      <c r="BC130" s="40" t="n">
        <f aca="false">INDEX(ABArray,MATCH($A130,ABColumn,0),MATCH('[1]Macro Page'!$A$48,ABRow,0))</f>
        <v>0</v>
      </c>
      <c r="BD130" s="40" t="n">
        <f aca="false">INDEX(ABArray,MATCH($A130,ABColumn,0),MATCH('[1]Macro Page'!$A$49,ABRow,0))</f>
        <v>0</v>
      </c>
      <c r="BE130" s="40" t="n">
        <f aca="false">INDEX(ABArray,MATCH($A130,ABColumn,0),MATCH('[1]Macro Page'!$A$51,ABRow,0))</f>
        <v>0</v>
      </c>
      <c r="BF130" s="40" t="n">
        <f aca="false">SUM(BC130:BE130)</f>
        <v>0</v>
      </c>
      <c r="BG130" s="29"/>
      <c r="BH130" s="40" t="n">
        <f aca="false">INDEX(ABArray,MATCH($A130,ABColumn,0),MATCH('[1]Macro Page'!$A$47,ABRow,0))</f>
        <v>0</v>
      </c>
      <c r="BI130" s="40" t="e">
        <f aca="false">INDEX(ABArray,MATCH($A130,ABColumn,0),MATCH('[1]Macro Page'!$A$56,ABRow,0))</f>
        <v>#N/A</v>
      </c>
      <c r="BJ130" s="40" t="n">
        <f aca="false">INDEX(ABArray,MATCH($A130,ABColumn,0),MATCH('[1]Macro Page'!$A$58,ABRow,0))</f>
        <v>0</v>
      </c>
      <c r="BK130" s="40" t="n">
        <f aca="false">INDEX(ABArray,MATCH($A130,ABColumn,0),MATCH('[1]Macro Page'!$A$59,ABRow,0))</f>
        <v>0</v>
      </c>
      <c r="BL130" s="40" t="n">
        <f aca="false">INDEX(ABArray,MATCH($A130,ABColumn,0),MATCH('[1]Macro Page'!$A$55,ABRow,0))</f>
        <v>0</v>
      </c>
      <c r="BM130" s="40" t="n">
        <f aca="false">INDEX(ABArray,MATCH($A130,ABColumn,0),MATCH('[1]Macro Page'!$A$53,ABRow,0))</f>
        <v>-48.29</v>
      </c>
    </row>
    <row r="131" customFormat="false" ht="12.75" hidden="false" customHeight="false" outlineLevel="0" collapsed="false">
      <c r="A131" s="48" t="n">
        <v>41030</v>
      </c>
      <c r="B131" s="26" t="e">
        <f aca="false">INDEX(WestBCArray,MATCH($A131,WestBCColumn,0),MATCH('[1]Macro Page'!$A$34,WestBCRow,0))+INDEX(ABArray,MATCH($A131,ABColumn,0),MATCH('[1]Macro Page'!$A$34,ABRow,0))+[1]Other!B127</f>
        <v>#VALUE!</v>
      </c>
      <c r="C131" s="27" t="n">
        <f aca="false">INDEX([1]Mids!$A$7:$BH$271,MATCH($A131,[1]Mids!$A$7:$A$271,0),MATCH('[1]Macro Page'!$B$37,[1]Mids!$A$7:$XFD$7,0))</f>
        <v>-0.1</v>
      </c>
      <c r="D131" s="28"/>
      <c r="E131" s="26" t="e">
        <f aca="false">INDEX(WestBCArray,MATCH($A131,WestBCColumn,0),MATCH('[1]Macro Page'!$A$88,WestBCRow,0))+INDEX(ABArray,MATCH($A131,ABColumn,0),MATCH('[1]Macro Page'!$A$88,ABRow,0))+[1]Other!C127</f>
        <v>#VALUE!</v>
      </c>
      <c r="F131" s="27" t="n">
        <f aca="false">INDEX([1]Mids!$A$7:$BH$271,MATCH($A131,[1]Mids!$A$7:$A$271,0),MATCH('[1]Macro Page'!$B$36,[1]Mids!$A$7:$XFD$7,0))</f>
        <v>0</v>
      </c>
      <c r="G131" s="28"/>
      <c r="H131" s="26" t="e">
        <f aca="false">INDEX(ABArray,MATCH($A131,ABColumn,0),MATCH('[1]Macro Page'!$A$42,ABRow,0))+INDEX(WestBCArray,MATCH($A131,WestBCColumn,0),MATCH('[1]Macro Page'!$A$42,WestBCRow,0))+[1]Other!D127</f>
        <v>#VALUE!</v>
      </c>
      <c r="I131" s="27" t="n">
        <f aca="false">INDEX([1]Mids!$A$7:$BH$271,MATCH($A131,[1]Mids!$A$7:$A$271,0),MATCH('[1]Macro Page'!$B$39,[1]Mids!$A$7:$XFD$7,0))</f>
        <v>0.17</v>
      </c>
      <c r="J131" s="28"/>
      <c r="K131" s="26" t="n">
        <f aca="false">IF(ISERROR(INDEX(WestBCArray,MATCH($A131,WestBCColumn,0),MATCH('[1]Macro Page'!$A$35,WestBCRow,0))),0,INDEX(WestBCArray,MATCH($A131,WestBCColumn,0),MATCH('[1]Macro Page'!$A$35,WestBCRow,0)))+IF(ISERROR(INDEX(ABArray,MATCH($A131,ABColumn,0),MATCH('[1]Macro Page'!$A$35,ABRow,0))),0,INDEX(ABArray,MATCH($A131,ABColumn,0),MATCH('[1]Macro Page'!$A$35,ABRow,0)))+[1]Other!E127</f>
        <v>0</v>
      </c>
      <c r="L131" s="27" t="n">
        <f aca="false">INDEX([1]Mids!$A$7:$BH$271,MATCH($A131,[1]Mids!$A$7:$A$271,0),MATCH('[1]Macro Page'!$B$35,[1]Mids!$A$7:$XFD$7,0))</f>
        <v>-0.33</v>
      </c>
      <c r="M131" s="28"/>
      <c r="N131" s="26" t="e">
        <f aca="false">INDEX(WestBCArray,MATCH($A131,WestBCColumn,0),MATCH('[1]Macro Page'!$A$24,WestBCRow,0))+INDEX(ABArray,MATCH($A131,ABColumn,0),MATCH('[1]Macro Page'!$A$24,ABRow,0))+INDEX(EDArray,MATCH($A131,EDColumn,0),MATCH('[1]Macro Page'!$A$24,EDRow,0))+[1]Other!F127+INDEX(PowerArray,MATCH($A131,POwerColumn,0),MATCH('[1]Macro Page'!$A$24,POwerRow,0))</f>
        <v>#VALUE!</v>
      </c>
      <c r="O131" s="27" t="n">
        <f aca="false">INDEX([1]Mids!$A$7:$BH$271,MATCH($A131,[1]Mids!$A$7:$A$271,0),MATCH('[1]Macro Page'!$B$25,[1]Mids!$A$7:$XFD$7,0))</f>
        <v>-0.553</v>
      </c>
      <c r="P131" s="28"/>
      <c r="Q131" s="26" t="e">
        <f aca="false">INDEX(ABArray,MATCH($A131,ABColumn,0),MATCH('[1]Macro Page'!$B$110,ABRow,0))+INDEX(EDArray,MATCH($A131,EDColumn,0),MATCH('[1]Macro Page'!$B$110,EDRow,0))</f>
        <v>#VALUE!</v>
      </c>
      <c r="R131" s="26" t="e">
        <f aca="false">INDEX(ABArray,MATCH($A131,ABColumn,0),MATCH('[1]Macro Page'!$B$111,ABRow,0))+INDEX(EDArray,MATCH($A131,EDColumn,0),MATCH('[1]Macro Page'!$B$111,EDRow,0))</f>
        <v>#VALUE!</v>
      </c>
      <c r="S131" s="26" t="n">
        <f aca="false">INDEX(ABArray,MATCH($A131,ABColumn,0),MATCH('[1]Macro Page'!$B$112,ABRow,0))</f>
        <v>0</v>
      </c>
      <c r="T131" s="26" t="n">
        <f aca="false">INDEX(ABArray,MATCH($A131,ABColumn,0),MATCH('[1]Macro Page'!$B$113,ABRow,0))</f>
        <v>0</v>
      </c>
      <c r="U131" s="26" t="e">
        <f aca="false">INDEX(ABArray,MATCH($A131,ABColumn,0),MATCH('[1]Macro Page'!$B$114,ABRow,0))+INDEX(EDArray,MATCH($A131,EDColumn,0),MATCH('[1]Macro Page'!$B$114,EDRow,0))</f>
        <v>#VALUE!</v>
      </c>
      <c r="V131" s="26" t="n">
        <f aca="false">INDEX(ABArray,MATCH($A131,ABColumn,0),MATCH('[1]Macro Page'!$B$115,ABRow,0))</f>
        <v>0</v>
      </c>
      <c r="W131" s="26" t="n">
        <f aca="false">INDEX(ABArray,MATCH($A131,ABColumn,0),MATCH('[1]Macro Page'!$B$116,ABRow,0))</f>
        <v>0</v>
      </c>
      <c r="X131" s="26" t="n">
        <f aca="false">INDEX(ABArray,MATCH($A131,ABColumn,0),MATCH('[1]Macro Page'!$B$117,ABRow,0))</f>
        <v>0</v>
      </c>
      <c r="Y131" s="26" t="n">
        <f aca="false">INDEX(ABArray,MATCH($A131,ABColumn,0),MATCH('[1]Macro Page'!$B$109,ABRow,0))</f>
        <v>0</v>
      </c>
      <c r="Z131" s="26" t="e">
        <f aca="false">INDEX(ABArray,MATCH($A131,ABColumn,0),MATCH('[1]Macro Page'!$A$89,ABRow,0))+INDEX(EDArray,MATCH($A131,EDColumn,0),MATCH('[1]Macro Page'!$A$24,EDRow,0))+INDEX(ABArray,MATCH($A131,ABColumn,0),MATCH('[1]Macro Page'!$B$109,ABRow,0))</f>
        <v>#VALUE!</v>
      </c>
      <c r="AA131" s="27" t="n">
        <f aca="false">INDEX([1]Mids!$A$7:$BH$271,MATCH($A131,[1]Mids!$A$7:$A$271,0),MATCH('[1]Macro Page'!$B$32,[1]Mids!$A$7:$XFD$7,0))</f>
        <v>0.07</v>
      </c>
      <c r="AB131" s="28"/>
      <c r="AC131" s="26" t="n">
        <f aca="false">INDEX(ABArray,MATCH($A131,ABColumn,0),MATCH('[1]Macro Page'!$A$74,ABRow,0))</f>
        <v>0</v>
      </c>
      <c r="AD131" s="27" t="n">
        <f aca="false">INDEX([1]Mids!$A$7:$BH$271,MATCH($A131,[1]Mids!$A$7:$A$271,0),MATCH('[1]Macro Page'!$B$42,[1]Mids!$A$7:$XFD$7,0))</f>
        <v>-0.1025</v>
      </c>
      <c r="AE131" s="28"/>
      <c r="AF131" s="26" t="n">
        <f aca="false">[1]Other!H127</f>
        <v>0</v>
      </c>
      <c r="AG131" s="27" t="n">
        <f aca="false">INDEX([1]Mids!$A$7:$BH$271,MATCH($A131,[1]Mids!$A$7:$A$271,0),MATCH('[1]Macro Page'!$B$28,[1]Mids!$A$7:$XFD$7,0))</f>
        <v>0.17</v>
      </c>
      <c r="AH131" s="28"/>
      <c r="AI131" s="26" t="n">
        <f aca="false">[1]Other!G127</f>
        <v>0</v>
      </c>
      <c r="AJ131" s="27" t="n">
        <f aca="false">INDEX([1]Mids!$A$7:$BH$271,MATCH($A131,[1]Mids!$A$7:$A$271,0),MATCH('[1]Macro Page'!$B$63,[1]Mids!$A$7:$XFD$7,0))</f>
        <v>0.3225</v>
      </c>
      <c r="AK131" s="28"/>
      <c r="AL131" s="26" t="n">
        <f aca="false">[1]Other!K127</f>
        <v>0</v>
      </c>
      <c r="AM131" s="27"/>
      <c r="AN131" s="28"/>
      <c r="AO131" s="26" t="e">
        <f aca="false">INDEX(WestBCArray,MATCH($A131,WestBCColumn,0),MATCH('[1]Macro Page'!$B$73,WestBCRow,0))+INDEX(ABArray,MATCH($A131,ABColumn,0),MATCH('[1]Macro Page'!$B$73,ABRow,0))+[1]Other!I127</f>
        <v>#VALUE!</v>
      </c>
      <c r="AP131" s="27" t="n">
        <f aca="false">INDEX([1]Mids!$A$7:$BH$271,MATCH($A131,[1]Mids!$A$7:$A$271,0),MATCH('[1]Macro Page'!$B$27,[1]Mids!$A$7:$XFD$7,0))</f>
        <v>-0.486892581928035</v>
      </c>
      <c r="AQ131" s="28"/>
      <c r="AR131" s="29"/>
      <c r="AS131" s="26" t="e">
        <f aca="false">INDEX(WestBCArray,MATCH($A131,WestBCColumn,0),MATCH('[1]Macro Page'!$A$40,WestBCRow,0))+INDEX(ABArray,MATCH($A131,ABColumn,0),MATCH('[1]Macro Page'!$A$40,ABRow,0))+INDEX(EDArray,MATCH($A131,EDColumn,0),MATCH('[1]Macro Page'!$A$40,EDRow,0))+INDEX(PowerArray,MATCH($A131,POwerColumn,0),MATCH('[1]Macro Page'!$A$40,POwerRow,0))</f>
        <v>#VALUE!</v>
      </c>
      <c r="AT131" s="27" t="n">
        <f aca="false">INDEX([1]Mids!$A$7:$BH$271,MATCH($A131,[1]Mids!$A$7:$A$271,0),MATCH('[1]Macro Page'!$B$24,[1]Mids!$A$7:$XFD$7,0))</f>
        <v>3.726</v>
      </c>
      <c r="AU131" s="28"/>
      <c r="AV131" s="30" t="n">
        <f aca="false">INDEX(ABIndexArray,MATCH($A131,ABIndexColumn,0),MATCH('[1]Macro Page'!$A$90,ABIndexRow,0))+IF(ISERROR(INDEX(WestBCIndexArray,MATCH($A131,WestBCIndexColumn,0),MATCH('[1]Macro Page'!$A$90,WestBCIndexRow,0))),0,INDEX(WestBCIndexArray,MATCH($A131,WestBCIndexColumn,0),MATCH('[1]Macro Page'!$A$90,WestBCIndexRow,0)))+IF(ISERROR(VLOOKUP($A131,'[1]Op Index'!$A$15:$B$26,2,FALSE())),0,VLOOKUP($A131,'[1]Op Index'!$A$15:$B$26,2,FALSE()))</f>
        <v>0</v>
      </c>
      <c r="AW131" s="30" t="n">
        <f aca="false">INDEX(ABIndexArray,MATCH($A131,ABIndexColumn,0),MATCH('[1]Macro Page'!$A$91,ABIndexRow,0))</f>
        <v>0</v>
      </c>
      <c r="AX131" s="30" t="n">
        <f aca="false">IF(ISERROR(INDEX(WestBCIndexArray,MATCH($A131,WestBCIndexColumn,0),MATCH('[1]Macro Page'!$A$72,WestBCIndexRow,0))),0,INDEX(WestBCIndexArray,MATCH($A131,WestBCIndexColumn,0),MATCH('[1]Macro Page'!$A$72,WestBCIndexRow,0)))+INDEX(ABIndexArray,MATCH($A131,ABIndexColumn,0),MATCH('[1]Macro Page'!$A$34,ABIndexRow,0))</f>
        <v>0</v>
      </c>
      <c r="AY131" s="30" t="n">
        <f aca="false">IF(ISERROR(INDEX(WestBCIndexArray,MATCH($A131,WestBCIndexColumn,0),MATCH('[1]Macro Page'!$A$81,WestBCIndexRow,0))),0,INDEX(WestBCIndexArray,MATCH($A131,WestBCIndexColumn,0),MATCH('[1]Macro Page'!$A$81,WestBCIndexRow,0)))</f>
        <v>0</v>
      </c>
      <c r="BA131" s="31"/>
      <c r="BB131" s="32" t="n">
        <v>41030</v>
      </c>
      <c r="BC131" s="30" t="n">
        <f aca="false">INDEX(ABArray,MATCH($A131,ABColumn,0),MATCH('[1]Macro Page'!$A$48,ABRow,0))</f>
        <v>0</v>
      </c>
      <c r="BD131" s="30" t="n">
        <f aca="false">INDEX(ABArray,MATCH($A131,ABColumn,0),MATCH('[1]Macro Page'!$A$49,ABRow,0))</f>
        <v>0</v>
      </c>
      <c r="BE131" s="30" t="n">
        <f aca="false">INDEX(ABArray,MATCH($A131,ABColumn,0),MATCH('[1]Macro Page'!$A$51,ABRow,0))</f>
        <v>0</v>
      </c>
      <c r="BF131" s="30" t="n">
        <f aca="false">SUM(BC131:BE131)</f>
        <v>0</v>
      </c>
      <c r="BG131" s="29"/>
      <c r="BH131" s="30" t="n">
        <f aca="false">INDEX(ABArray,MATCH($A131,ABColumn,0),MATCH('[1]Macro Page'!$A$47,ABRow,0))</f>
        <v>0</v>
      </c>
      <c r="BI131" s="30" t="e">
        <f aca="false">INDEX(ABArray,MATCH($A131,ABColumn,0),MATCH('[1]Macro Page'!$A$56,ABRow,0))</f>
        <v>#N/A</v>
      </c>
      <c r="BJ131" s="30" t="n">
        <f aca="false">INDEX(ABArray,MATCH($A131,ABColumn,0),MATCH('[1]Macro Page'!$A$58,ABRow,0))</f>
        <v>0</v>
      </c>
      <c r="BK131" s="30" t="n">
        <f aca="false">INDEX(ABArray,MATCH($A131,ABColumn,0),MATCH('[1]Macro Page'!$A$59,ABRow,0))</f>
        <v>0</v>
      </c>
      <c r="BL131" s="30" t="n">
        <f aca="false">INDEX(ABArray,MATCH($A131,ABColumn,0),MATCH('[1]Macro Page'!$A$55,ABRow,0))</f>
        <v>0</v>
      </c>
      <c r="BM131" s="30" t="n">
        <f aca="false">INDEX(ABArray,MATCH($A131,ABColumn,0),MATCH('[1]Macro Page'!$A$53,ABRow,0))</f>
        <v>-49.64</v>
      </c>
    </row>
    <row r="132" customFormat="false" ht="12.75" hidden="false" customHeight="false" outlineLevel="0" collapsed="false">
      <c r="A132" s="48" t="n">
        <v>41061</v>
      </c>
      <c r="B132" s="26" t="e">
        <f aca="false">INDEX(WestBCArray,MATCH($A132,WestBCColumn,0),MATCH('[1]Macro Page'!$A$34,WestBCRow,0))+INDEX(ABArray,MATCH($A132,ABColumn,0),MATCH('[1]Macro Page'!$A$34,ABRow,0))+[1]Other!B128</f>
        <v>#VALUE!</v>
      </c>
      <c r="C132" s="27" t="n">
        <f aca="false">INDEX([1]Mids!$A$7:$BH$271,MATCH($A132,[1]Mids!$A$7:$A$271,0),MATCH('[1]Macro Page'!$B$37,[1]Mids!$A$7:$XFD$7,0))</f>
        <v>-0.1</v>
      </c>
      <c r="D132" s="28"/>
      <c r="E132" s="26" t="e">
        <f aca="false">INDEX(WestBCArray,MATCH($A132,WestBCColumn,0),MATCH('[1]Macro Page'!$A$88,WestBCRow,0))+INDEX(ABArray,MATCH($A132,ABColumn,0),MATCH('[1]Macro Page'!$A$88,ABRow,0))+[1]Other!C128</f>
        <v>#VALUE!</v>
      </c>
      <c r="F132" s="27" t="n">
        <f aca="false">INDEX([1]Mids!$A$7:$BH$271,MATCH($A132,[1]Mids!$A$7:$A$271,0),MATCH('[1]Macro Page'!$B$36,[1]Mids!$A$7:$XFD$7,0))</f>
        <v>0</v>
      </c>
      <c r="G132" s="28"/>
      <c r="H132" s="26" t="e">
        <f aca="false">INDEX(ABArray,MATCH($A132,ABColumn,0),MATCH('[1]Macro Page'!$A$42,ABRow,0))+INDEX(WestBCArray,MATCH($A132,WestBCColumn,0),MATCH('[1]Macro Page'!$A$42,WestBCRow,0))+[1]Other!D128</f>
        <v>#VALUE!</v>
      </c>
      <c r="I132" s="27" t="n">
        <f aca="false">INDEX([1]Mids!$A$7:$BH$271,MATCH($A132,[1]Mids!$A$7:$A$271,0),MATCH('[1]Macro Page'!$B$39,[1]Mids!$A$7:$XFD$7,0))</f>
        <v>0.17</v>
      </c>
      <c r="J132" s="28"/>
      <c r="K132" s="26" t="n">
        <f aca="false">IF(ISERROR(INDEX(WestBCArray,MATCH($A132,WestBCColumn,0),MATCH('[1]Macro Page'!$A$35,WestBCRow,0))),0,INDEX(WestBCArray,MATCH($A132,WestBCColumn,0),MATCH('[1]Macro Page'!$A$35,WestBCRow,0)))+IF(ISERROR(INDEX(ABArray,MATCH($A132,ABColumn,0),MATCH('[1]Macro Page'!$A$35,ABRow,0))),0,INDEX(ABArray,MATCH($A132,ABColumn,0),MATCH('[1]Macro Page'!$A$35,ABRow,0)))+[1]Other!E128</f>
        <v>0</v>
      </c>
      <c r="L132" s="27" t="n">
        <f aca="false">INDEX([1]Mids!$A$7:$BH$271,MATCH($A132,[1]Mids!$A$7:$A$271,0),MATCH('[1]Macro Page'!$B$35,[1]Mids!$A$7:$XFD$7,0))</f>
        <v>-0.33</v>
      </c>
      <c r="M132" s="28"/>
      <c r="N132" s="26" t="e">
        <f aca="false">INDEX(WestBCArray,MATCH($A132,WestBCColumn,0),MATCH('[1]Macro Page'!$A$24,WestBCRow,0))+INDEX(ABArray,MATCH($A132,ABColumn,0),MATCH('[1]Macro Page'!$A$24,ABRow,0))+INDEX(EDArray,MATCH($A132,EDColumn,0),MATCH('[1]Macro Page'!$A$24,EDRow,0))+[1]Other!F128+INDEX(PowerArray,MATCH($A132,POwerColumn,0),MATCH('[1]Macro Page'!$A$24,POwerRow,0))</f>
        <v>#VALUE!</v>
      </c>
      <c r="O132" s="27" t="n">
        <f aca="false">INDEX([1]Mids!$A$7:$BH$271,MATCH($A132,[1]Mids!$A$7:$A$271,0),MATCH('[1]Macro Page'!$B$25,[1]Mids!$A$7:$XFD$7,0))</f>
        <v>-0.553</v>
      </c>
      <c r="P132" s="28"/>
      <c r="Q132" s="26" t="e">
        <f aca="false">INDEX(ABArray,MATCH($A132,ABColumn,0),MATCH('[1]Macro Page'!$B$110,ABRow,0))+INDEX(EDArray,MATCH($A132,EDColumn,0),MATCH('[1]Macro Page'!$B$110,EDRow,0))</f>
        <v>#VALUE!</v>
      </c>
      <c r="R132" s="26" t="e">
        <f aca="false">INDEX(ABArray,MATCH($A132,ABColumn,0),MATCH('[1]Macro Page'!$B$111,ABRow,0))+INDEX(EDArray,MATCH($A132,EDColumn,0),MATCH('[1]Macro Page'!$B$111,EDRow,0))</f>
        <v>#VALUE!</v>
      </c>
      <c r="S132" s="26" t="n">
        <f aca="false">INDEX(ABArray,MATCH($A132,ABColumn,0),MATCH('[1]Macro Page'!$B$112,ABRow,0))</f>
        <v>0</v>
      </c>
      <c r="T132" s="26" t="n">
        <f aca="false">INDEX(ABArray,MATCH($A132,ABColumn,0),MATCH('[1]Macro Page'!$B$113,ABRow,0))</f>
        <v>0</v>
      </c>
      <c r="U132" s="26" t="e">
        <f aca="false">INDEX(ABArray,MATCH($A132,ABColumn,0),MATCH('[1]Macro Page'!$B$114,ABRow,0))+INDEX(EDArray,MATCH($A132,EDColumn,0),MATCH('[1]Macro Page'!$B$114,EDRow,0))</f>
        <v>#VALUE!</v>
      </c>
      <c r="V132" s="26" t="n">
        <f aca="false">INDEX(ABArray,MATCH($A132,ABColumn,0),MATCH('[1]Macro Page'!$B$115,ABRow,0))</f>
        <v>0</v>
      </c>
      <c r="W132" s="26" t="n">
        <f aca="false">INDEX(ABArray,MATCH($A132,ABColumn,0),MATCH('[1]Macro Page'!$B$116,ABRow,0))</f>
        <v>0</v>
      </c>
      <c r="X132" s="26" t="n">
        <f aca="false">INDEX(ABArray,MATCH($A132,ABColumn,0),MATCH('[1]Macro Page'!$B$117,ABRow,0))</f>
        <v>0</v>
      </c>
      <c r="Y132" s="26" t="n">
        <f aca="false">INDEX(ABArray,MATCH($A132,ABColumn,0),MATCH('[1]Macro Page'!$B$109,ABRow,0))</f>
        <v>0</v>
      </c>
      <c r="Z132" s="26" t="e">
        <f aca="false">INDEX(ABArray,MATCH($A132,ABColumn,0),MATCH('[1]Macro Page'!$A$89,ABRow,0))+INDEX(EDArray,MATCH($A132,EDColumn,0),MATCH('[1]Macro Page'!$A$24,EDRow,0))+INDEX(ABArray,MATCH($A132,ABColumn,0),MATCH('[1]Macro Page'!$B$109,ABRow,0))</f>
        <v>#VALUE!</v>
      </c>
      <c r="AA132" s="27" t="n">
        <f aca="false">INDEX([1]Mids!$A$7:$BH$271,MATCH($A132,[1]Mids!$A$7:$A$271,0),MATCH('[1]Macro Page'!$B$32,[1]Mids!$A$7:$XFD$7,0))</f>
        <v>0.07</v>
      </c>
      <c r="AB132" s="28"/>
      <c r="AC132" s="26" t="n">
        <f aca="false">INDEX(ABArray,MATCH($A132,ABColumn,0),MATCH('[1]Macro Page'!$A$74,ABRow,0))</f>
        <v>0</v>
      </c>
      <c r="AD132" s="27" t="n">
        <f aca="false">INDEX([1]Mids!$A$7:$BH$271,MATCH($A132,[1]Mids!$A$7:$A$271,0),MATCH('[1]Macro Page'!$B$42,[1]Mids!$A$7:$XFD$7,0))</f>
        <v>-0.1025</v>
      </c>
      <c r="AE132" s="28"/>
      <c r="AF132" s="26" t="n">
        <f aca="false">[1]Other!H128</f>
        <v>0</v>
      </c>
      <c r="AG132" s="27" t="n">
        <f aca="false">INDEX([1]Mids!$A$7:$BH$271,MATCH($A132,[1]Mids!$A$7:$A$271,0),MATCH('[1]Macro Page'!$B$28,[1]Mids!$A$7:$XFD$7,0))</f>
        <v>0.17</v>
      </c>
      <c r="AH132" s="28"/>
      <c r="AI132" s="26" t="n">
        <f aca="false">[1]Other!G128</f>
        <v>0</v>
      </c>
      <c r="AJ132" s="27" t="n">
        <f aca="false">INDEX([1]Mids!$A$7:$BH$271,MATCH($A132,[1]Mids!$A$7:$A$271,0),MATCH('[1]Macro Page'!$B$63,[1]Mids!$A$7:$XFD$7,0))</f>
        <v>0.3225</v>
      </c>
      <c r="AK132" s="28"/>
      <c r="AL132" s="26" t="n">
        <f aca="false">[1]Other!K128</f>
        <v>0</v>
      </c>
      <c r="AM132" s="27"/>
      <c r="AN132" s="28"/>
      <c r="AO132" s="26" t="e">
        <f aca="false">INDEX(WestBCArray,MATCH($A132,WestBCColumn,0),MATCH('[1]Macro Page'!$B$73,WestBCRow,0))+INDEX(ABArray,MATCH($A132,ABColumn,0),MATCH('[1]Macro Page'!$B$73,ABRow,0))+[1]Other!I128</f>
        <v>#VALUE!</v>
      </c>
      <c r="AP132" s="27" t="n">
        <f aca="false">INDEX([1]Mids!$A$7:$BH$271,MATCH($A132,[1]Mids!$A$7:$A$271,0),MATCH('[1]Macro Page'!$B$27,[1]Mids!$A$7:$XFD$7,0))</f>
        <v>-0.486906298765291</v>
      </c>
      <c r="AQ132" s="28"/>
      <c r="AR132" s="29"/>
      <c r="AS132" s="26" t="e">
        <f aca="false">INDEX(WestBCArray,MATCH($A132,WestBCColumn,0),MATCH('[1]Macro Page'!$A$40,WestBCRow,0))+INDEX(ABArray,MATCH($A132,ABColumn,0),MATCH('[1]Macro Page'!$A$40,ABRow,0))+INDEX(EDArray,MATCH($A132,EDColumn,0),MATCH('[1]Macro Page'!$A$40,EDRow,0))+INDEX(PowerArray,MATCH($A132,POwerColumn,0),MATCH('[1]Macro Page'!$A$40,POwerRow,0))</f>
        <v>#VALUE!</v>
      </c>
      <c r="AT132" s="27" t="n">
        <f aca="false">INDEX([1]Mids!$A$7:$BH$271,MATCH($A132,[1]Mids!$A$7:$A$271,0),MATCH('[1]Macro Page'!$B$24,[1]Mids!$A$7:$XFD$7,0))</f>
        <v>3.776</v>
      </c>
      <c r="AU132" s="28"/>
      <c r="AV132" s="30" t="n">
        <f aca="false">INDEX(ABIndexArray,MATCH($A132,ABIndexColumn,0),MATCH('[1]Macro Page'!$A$90,ABIndexRow,0))+IF(ISERROR(INDEX(WestBCIndexArray,MATCH($A132,WestBCIndexColumn,0),MATCH('[1]Macro Page'!$A$90,WestBCIndexRow,0))),0,INDEX(WestBCIndexArray,MATCH($A132,WestBCIndexColumn,0),MATCH('[1]Macro Page'!$A$90,WestBCIndexRow,0)))+IF(ISERROR(VLOOKUP($A132,'[1]Op Index'!$A$15:$B$26,2,FALSE())),0,VLOOKUP($A132,'[1]Op Index'!$A$15:$B$26,2,FALSE()))</f>
        <v>0</v>
      </c>
      <c r="AW132" s="30" t="n">
        <f aca="false">INDEX(ABIndexArray,MATCH($A132,ABIndexColumn,0),MATCH('[1]Macro Page'!$A$91,ABIndexRow,0))</f>
        <v>0</v>
      </c>
      <c r="AX132" s="30" t="n">
        <f aca="false">IF(ISERROR(INDEX(WestBCIndexArray,MATCH($A132,WestBCIndexColumn,0),MATCH('[1]Macro Page'!$A$72,WestBCIndexRow,0))),0,INDEX(WestBCIndexArray,MATCH($A132,WestBCIndexColumn,0),MATCH('[1]Macro Page'!$A$72,WestBCIndexRow,0)))+INDEX(ABIndexArray,MATCH($A132,ABIndexColumn,0),MATCH('[1]Macro Page'!$A$34,ABIndexRow,0))</f>
        <v>0</v>
      </c>
      <c r="AY132" s="30" t="n">
        <f aca="false">IF(ISERROR(INDEX(WestBCIndexArray,MATCH($A132,WestBCIndexColumn,0),MATCH('[1]Macro Page'!$A$81,WestBCIndexRow,0))),0,INDEX(WestBCIndexArray,MATCH($A132,WestBCIndexColumn,0),MATCH('[1]Macro Page'!$A$81,WestBCIndexRow,0)))</f>
        <v>0</v>
      </c>
      <c r="BA132" s="31"/>
      <c r="BB132" s="32" t="n">
        <v>41061</v>
      </c>
      <c r="BC132" s="30" t="n">
        <f aca="false">INDEX(ABArray,MATCH($A132,ABColumn,0),MATCH('[1]Macro Page'!$A$48,ABRow,0))</f>
        <v>0</v>
      </c>
      <c r="BD132" s="30" t="n">
        <f aca="false">INDEX(ABArray,MATCH($A132,ABColumn,0),MATCH('[1]Macro Page'!$A$49,ABRow,0))</f>
        <v>0</v>
      </c>
      <c r="BE132" s="30" t="n">
        <f aca="false">INDEX(ABArray,MATCH($A132,ABColumn,0),MATCH('[1]Macro Page'!$A$51,ABRow,0))</f>
        <v>0</v>
      </c>
      <c r="BF132" s="30" t="n">
        <f aca="false">SUM(BC132:BE132)</f>
        <v>0</v>
      </c>
      <c r="BG132" s="29"/>
      <c r="BH132" s="30" t="n">
        <f aca="false">INDEX(ABArray,MATCH($A132,ABColumn,0),MATCH('[1]Macro Page'!$A$47,ABRow,0))</f>
        <v>0</v>
      </c>
      <c r="BI132" s="30" t="e">
        <f aca="false">INDEX(ABArray,MATCH($A132,ABColumn,0),MATCH('[1]Macro Page'!$A$56,ABRow,0))</f>
        <v>#N/A</v>
      </c>
      <c r="BJ132" s="30" t="n">
        <f aca="false">INDEX(ABArray,MATCH($A132,ABColumn,0),MATCH('[1]Macro Page'!$A$58,ABRow,0))</f>
        <v>0</v>
      </c>
      <c r="BK132" s="30" t="n">
        <f aca="false">INDEX(ABArray,MATCH($A132,ABColumn,0),MATCH('[1]Macro Page'!$A$59,ABRow,0))</f>
        <v>0</v>
      </c>
      <c r="BL132" s="30" t="n">
        <f aca="false">INDEX(ABArray,MATCH($A132,ABColumn,0),MATCH('[1]Macro Page'!$A$55,ABRow,0))</f>
        <v>0</v>
      </c>
      <c r="BM132" s="30" t="n">
        <f aca="false">INDEX(ABArray,MATCH($A132,ABColumn,0),MATCH('[1]Macro Page'!$A$53,ABRow,0))</f>
        <v>-47.77</v>
      </c>
    </row>
    <row r="133" customFormat="false" ht="12.75" hidden="false" customHeight="false" outlineLevel="0" collapsed="false">
      <c r="A133" s="48" t="n">
        <v>41091</v>
      </c>
      <c r="B133" s="26" t="e">
        <f aca="false">INDEX(WestBCArray,MATCH($A133,WestBCColumn,0),MATCH('[1]Macro Page'!$A$34,WestBCRow,0))+INDEX(ABArray,MATCH($A133,ABColumn,0),MATCH('[1]Macro Page'!$A$34,ABRow,0))+[1]Other!B129</f>
        <v>#VALUE!</v>
      </c>
      <c r="C133" s="27" t="n">
        <f aca="false">INDEX([1]Mids!$A$7:$BH$271,MATCH($A133,[1]Mids!$A$7:$A$271,0),MATCH('[1]Macro Page'!$B$37,[1]Mids!$A$7:$XFD$7,0))</f>
        <v>-0.1</v>
      </c>
      <c r="D133" s="42" t="n">
        <f aca="false">AVERAGE(C130:C136)</f>
        <v>-0.121428571428571</v>
      </c>
      <c r="E133" s="26" t="e">
        <f aca="false">INDEX(WestBCArray,MATCH($A133,WestBCColumn,0),MATCH('[1]Macro Page'!$A$88,WestBCRow,0))+INDEX(ABArray,MATCH($A133,ABColumn,0),MATCH('[1]Macro Page'!$A$88,ABRow,0))+[1]Other!C129</f>
        <v>#VALUE!</v>
      </c>
      <c r="F133" s="27" t="n">
        <f aca="false">INDEX([1]Mids!$A$7:$BH$271,MATCH($A133,[1]Mids!$A$7:$A$271,0),MATCH('[1]Macro Page'!$B$36,[1]Mids!$A$7:$XFD$7,0))</f>
        <v>0</v>
      </c>
      <c r="G133" s="42" t="n">
        <f aca="false">AVERAGE(F130:F136)</f>
        <v>0</v>
      </c>
      <c r="H133" s="26" t="e">
        <f aca="false">INDEX(ABArray,MATCH($A133,ABColumn,0),MATCH('[1]Macro Page'!$A$42,ABRow,0))+INDEX(WestBCArray,MATCH($A133,WestBCColumn,0),MATCH('[1]Macro Page'!$A$42,WestBCRow,0))+[1]Other!D129</f>
        <v>#VALUE!</v>
      </c>
      <c r="I133" s="27" t="n">
        <f aca="false">INDEX([1]Mids!$A$7:$BH$271,MATCH($A133,[1]Mids!$A$7:$A$271,0),MATCH('[1]Macro Page'!$B$39,[1]Mids!$A$7:$XFD$7,0))</f>
        <v>0.17</v>
      </c>
      <c r="J133" s="42" t="n">
        <f aca="false">AVERAGE(I130:I136)</f>
        <v>0.17</v>
      </c>
      <c r="K133" s="26" t="n">
        <f aca="false">IF(ISERROR(INDEX(WestBCArray,MATCH($A133,WestBCColumn,0),MATCH('[1]Macro Page'!$A$35,WestBCRow,0))),0,INDEX(WestBCArray,MATCH($A133,WestBCColumn,0),MATCH('[1]Macro Page'!$A$35,WestBCRow,0)))+IF(ISERROR(INDEX(ABArray,MATCH($A133,ABColumn,0),MATCH('[1]Macro Page'!$A$35,ABRow,0))),0,INDEX(ABArray,MATCH($A133,ABColumn,0),MATCH('[1]Macro Page'!$A$35,ABRow,0)))+[1]Other!E129</f>
        <v>0</v>
      </c>
      <c r="L133" s="27" t="n">
        <f aca="false">INDEX([1]Mids!$A$7:$BH$271,MATCH($A133,[1]Mids!$A$7:$A$271,0),MATCH('[1]Macro Page'!$B$35,[1]Mids!$A$7:$XFD$7,0))</f>
        <v>-0.33</v>
      </c>
      <c r="M133" s="42" t="n">
        <f aca="false">AVERAGE(L130:L136)</f>
        <v>-0.33</v>
      </c>
      <c r="N133" s="26" t="e">
        <f aca="false">INDEX(WestBCArray,MATCH($A133,WestBCColumn,0),MATCH('[1]Macro Page'!$A$24,WestBCRow,0))+INDEX(ABArray,MATCH($A133,ABColumn,0),MATCH('[1]Macro Page'!$A$24,ABRow,0))+INDEX(EDArray,MATCH($A133,EDColumn,0),MATCH('[1]Macro Page'!$A$24,EDRow,0))+[1]Other!F129+INDEX(PowerArray,MATCH($A133,POwerColumn,0),MATCH('[1]Macro Page'!$A$24,POwerRow,0))</f>
        <v>#VALUE!</v>
      </c>
      <c r="O133" s="27" t="n">
        <f aca="false">INDEX([1]Mids!$A$7:$BH$271,MATCH($A133,[1]Mids!$A$7:$A$271,0),MATCH('[1]Macro Page'!$B$25,[1]Mids!$A$7:$XFD$7,0))</f>
        <v>-0.553</v>
      </c>
      <c r="P133" s="42" t="n">
        <f aca="false">AVERAGE(O130:O136)</f>
        <v>-0.553</v>
      </c>
      <c r="Q133" s="26" t="e">
        <f aca="false">INDEX(ABArray,MATCH($A133,ABColumn,0),MATCH('[1]Macro Page'!$B$110,ABRow,0))+INDEX(EDArray,MATCH($A133,EDColumn,0),MATCH('[1]Macro Page'!$B$110,EDRow,0))</f>
        <v>#VALUE!</v>
      </c>
      <c r="R133" s="26" t="e">
        <f aca="false">INDEX(ABArray,MATCH($A133,ABColumn,0),MATCH('[1]Macro Page'!$B$111,ABRow,0))+INDEX(EDArray,MATCH($A133,EDColumn,0),MATCH('[1]Macro Page'!$B$111,EDRow,0))</f>
        <v>#VALUE!</v>
      </c>
      <c r="S133" s="26" t="n">
        <f aca="false">INDEX(ABArray,MATCH($A133,ABColumn,0),MATCH('[1]Macro Page'!$B$112,ABRow,0))</f>
        <v>0</v>
      </c>
      <c r="T133" s="26" t="n">
        <f aca="false">INDEX(ABArray,MATCH($A133,ABColumn,0),MATCH('[1]Macro Page'!$B$113,ABRow,0))</f>
        <v>0</v>
      </c>
      <c r="U133" s="26" t="e">
        <f aca="false">INDEX(ABArray,MATCH($A133,ABColumn,0),MATCH('[1]Macro Page'!$B$114,ABRow,0))+INDEX(EDArray,MATCH($A133,EDColumn,0),MATCH('[1]Macro Page'!$B$114,EDRow,0))</f>
        <v>#VALUE!</v>
      </c>
      <c r="V133" s="26" t="n">
        <f aca="false">INDEX(ABArray,MATCH($A133,ABColumn,0),MATCH('[1]Macro Page'!$B$115,ABRow,0))</f>
        <v>0</v>
      </c>
      <c r="W133" s="26" t="n">
        <f aca="false">INDEX(ABArray,MATCH($A133,ABColumn,0),MATCH('[1]Macro Page'!$B$116,ABRow,0))</f>
        <v>0</v>
      </c>
      <c r="X133" s="26" t="n">
        <f aca="false">INDEX(ABArray,MATCH($A133,ABColumn,0),MATCH('[1]Macro Page'!$B$117,ABRow,0))</f>
        <v>0</v>
      </c>
      <c r="Y133" s="26" t="n">
        <f aca="false">INDEX(ABArray,MATCH($A133,ABColumn,0),MATCH('[1]Macro Page'!$B$109,ABRow,0))</f>
        <v>0</v>
      </c>
      <c r="Z133" s="26" t="e">
        <f aca="false">INDEX(ABArray,MATCH($A133,ABColumn,0),MATCH('[1]Macro Page'!$A$89,ABRow,0))+INDEX(EDArray,MATCH($A133,EDColumn,0),MATCH('[1]Macro Page'!$A$24,EDRow,0))+INDEX(ABArray,MATCH($A133,ABColumn,0),MATCH('[1]Macro Page'!$B$109,ABRow,0))</f>
        <v>#VALUE!</v>
      </c>
      <c r="AA133" s="27" t="n">
        <f aca="false">INDEX([1]Mids!$A$7:$BH$271,MATCH($A133,[1]Mids!$A$7:$A$271,0),MATCH('[1]Macro Page'!$B$32,[1]Mids!$A$7:$XFD$7,0))</f>
        <v>0.07</v>
      </c>
      <c r="AB133" s="42" t="n">
        <f aca="false">AVERAGE(AA130:AA136)</f>
        <v>0.07</v>
      </c>
      <c r="AC133" s="26" t="n">
        <f aca="false">INDEX(ABArray,MATCH($A133,ABColumn,0),MATCH('[1]Macro Page'!$A$74,ABRow,0))</f>
        <v>0</v>
      </c>
      <c r="AD133" s="27" t="n">
        <f aca="false">INDEX([1]Mids!$A$7:$BH$271,MATCH($A133,[1]Mids!$A$7:$A$271,0),MATCH('[1]Macro Page'!$B$42,[1]Mids!$A$7:$XFD$7,0))</f>
        <v>-0.1025</v>
      </c>
      <c r="AE133" s="42" t="n">
        <f aca="false">AVERAGE(AD130:AD136)</f>
        <v>-0.1025</v>
      </c>
      <c r="AF133" s="26" t="n">
        <f aca="false">[1]Other!H129</f>
        <v>0</v>
      </c>
      <c r="AG133" s="27" t="n">
        <f aca="false">INDEX([1]Mids!$A$7:$BH$271,MATCH($A133,[1]Mids!$A$7:$A$271,0),MATCH('[1]Macro Page'!$B$28,[1]Mids!$A$7:$XFD$7,0))</f>
        <v>0.17</v>
      </c>
      <c r="AH133" s="42" t="n">
        <f aca="false">AVERAGE(AG130:AG136)</f>
        <v>0.17</v>
      </c>
      <c r="AI133" s="26" t="n">
        <f aca="false">[1]Other!G129</f>
        <v>0</v>
      </c>
      <c r="AJ133" s="27" t="n">
        <f aca="false">INDEX([1]Mids!$A$7:$BH$271,MATCH($A133,[1]Mids!$A$7:$A$271,0),MATCH('[1]Macro Page'!$B$63,[1]Mids!$A$7:$XFD$7,0))</f>
        <v>0.3225</v>
      </c>
      <c r="AK133" s="42" t="n">
        <f aca="false">AVERAGE(AJ130:AJ136)</f>
        <v>0.3225</v>
      </c>
      <c r="AL133" s="26" t="n">
        <f aca="false">[1]Other!K129</f>
        <v>0</v>
      </c>
      <c r="AM133" s="27"/>
      <c r="AN133" s="42" t="e">
        <f aca="false">AVERAGE(AM130:AM136)</f>
        <v>#DIV/0!</v>
      </c>
      <c r="AO133" s="26" t="e">
        <f aca="false">INDEX(WestBCArray,MATCH($A133,WestBCColumn,0),MATCH('[1]Macro Page'!$B$73,WestBCRow,0))+INDEX(ABArray,MATCH($A133,ABColumn,0),MATCH('[1]Macro Page'!$B$73,ABRow,0))+[1]Other!I129</f>
        <v>#VALUE!</v>
      </c>
      <c r="AP133" s="27" t="n">
        <f aca="false">INDEX([1]Mids!$A$7:$BH$271,MATCH($A133,[1]Mids!$A$7:$A$271,0),MATCH('[1]Macro Page'!$B$27,[1]Mids!$A$7:$XFD$7,0))</f>
        <v>-0.48691977599545</v>
      </c>
      <c r="AQ133" s="42" t="n">
        <f aca="false">AVERAGE(AP130:AP136)</f>
        <v>-0.486920384121688</v>
      </c>
      <c r="AR133" s="29"/>
      <c r="AS133" s="26" t="e">
        <f aca="false">INDEX(WestBCArray,MATCH($A133,WestBCColumn,0),MATCH('[1]Macro Page'!$A$40,WestBCRow,0))+INDEX(ABArray,MATCH($A133,ABColumn,0),MATCH('[1]Macro Page'!$A$40,ABRow,0))+INDEX(EDArray,MATCH($A133,EDColumn,0),MATCH('[1]Macro Page'!$A$40,EDRow,0))+INDEX(PowerArray,MATCH($A133,POwerColumn,0),MATCH('[1]Macro Page'!$A$40,POwerRow,0))</f>
        <v>#VALUE!</v>
      </c>
      <c r="AT133" s="27" t="n">
        <f aca="false">INDEX([1]Mids!$A$7:$BH$271,MATCH($A133,[1]Mids!$A$7:$A$271,0),MATCH('[1]Macro Page'!$B$24,[1]Mids!$A$7:$XFD$7,0))</f>
        <v>3.825</v>
      </c>
      <c r="AU133" s="42" t="n">
        <f aca="false">AVERAGE(AT130:AT136)</f>
        <v>3.80385714285714</v>
      </c>
      <c r="AV133" s="30" t="n">
        <f aca="false">INDEX(ABIndexArray,MATCH($A133,ABIndexColumn,0),MATCH('[1]Macro Page'!$A$90,ABIndexRow,0))+IF(ISERROR(INDEX(WestBCIndexArray,MATCH($A133,WestBCIndexColumn,0),MATCH('[1]Macro Page'!$A$90,WestBCIndexRow,0))),0,INDEX(WestBCIndexArray,MATCH($A133,WestBCIndexColumn,0),MATCH('[1]Macro Page'!$A$90,WestBCIndexRow,0)))+IF(ISERROR(VLOOKUP($A133,'[1]Op Index'!$A$15:$B$26,2,FALSE())),0,VLOOKUP($A133,'[1]Op Index'!$A$15:$B$26,2,FALSE()))</f>
        <v>0</v>
      </c>
      <c r="AW133" s="30" t="n">
        <f aca="false">INDEX(ABIndexArray,MATCH($A133,ABIndexColumn,0),MATCH('[1]Macro Page'!$A$91,ABIndexRow,0))</f>
        <v>0</v>
      </c>
      <c r="AX133" s="30" t="n">
        <f aca="false">IF(ISERROR(INDEX(WestBCIndexArray,MATCH($A133,WestBCIndexColumn,0),MATCH('[1]Macro Page'!$A$72,WestBCIndexRow,0))),0,INDEX(WestBCIndexArray,MATCH($A133,WestBCIndexColumn,0),MATCH('[1]Macro Page'!$A$72,WestBCIndexRow,0)))+INDEX(ABIndexArray,MATCH($A133,ABIndexColumn,0),MATCH('[1]Macro Page'!$A$34,ABIndexRow,0))</f>
        <v>0</v>
      </c>
      <c r="AY133" s="30" t="n">
        <f aca="false">IF(ISERROR(INDEX(WestBCIndexArray,MATCH($A133,WestBCIndexColumn,0),MATCH('[1]Macro Page'!$A$81,WestBCIndexRow,0))),0,INDEX(WestBCIndexArray,MATCH($A133,WestBCIndexColumn,0),MATCH('[1]Macro Page'!$A$81,WestBCIndexRow,0)))</f>
        <v>0</v>
      </c>
      <c r="BA133" s="31"/>
      <c r="BB133" s="32" t="n">
        <v>41091</v>
      </c>
      <c r="BC133" s="30" t="n">
        <f aca="false">INDEX(ABArray,MATCH($A133,ABColumn,0),MATCH('[1]Macro Page'!$A$48,ABRow,0))</f>
        <v>0</v>
      </c>
      <c r="BD133" s="30" t="n">
        <f aca="false">INDEX(ABArray,MATCH($A133,ABColumn,0),MATCH('[1]Macro Page'!$A$49,ABRow,0))</f>
        <v>0</v>
      </c>
      <c r="BE133" s="30" t="n">
        <f aca="false">INDEX(ABArray,MATCH($A133,ABColumn,0),MATCH('[1]Macro Page'!$A$51,ABRow,0))</f>
        <v>0</v>
      </c>
      <c r="BF133" s="30" t="n">
        <f aca="false">SUM(BC133:BE133)</f>
        <v>0</v>
      </c>
      <c r="BG133" s="29"/>
      <c r="BH133" s="30" t="n">
        <f aca="false">INDEX(ABArray,MATCH($A133,ABColumn,0),MATCH('[1]Macro Page'!$A$47,ABRow,0))</f>
        <v>0</v>
      </c>
      <c r="BI133" s="30" t="e">
        <f aca="false">INDEX(ABArray,MATCH($A133,ABColumn,0),MATCH('[1]Macro Page'!$A$56,ABRow,0))</f>
        <v>#N/A</v>
      </c>
      <c r="BJ133" s="30" t="n">
        <f aca="false">INDEX(ABArray,MATCH($A133,ABColumn,0),MATCH('[1]Macro Page'!$A$58,ABRow,0))</f>
        <v>0</v>
      </c>
      <c r="BK133" s="30" t="n">
        <f aca="false">INDEX(ABArray,MATCH($A133,ABColumn,0),MATCH('[1]Macro Page'!$A$59,ABRow,0))</f>
        <v>0</v>
      </c>
      <c r="BL133" s="30" t="n">
        <f aca="false">INDEX(ABArray,MATCH($A133,ABColumn,0),MATCH('[1]Macro Page'!$A$55,ABRow,0))</f>
        <v>0</v>
      </c>
      <c r="BM133" s="30" t="n">
        <f aca="false">INDEX(ABArray,MATCH($A133,ABColumn,0),MATCH('[1]Macro Page'!$A$53,ABRow,0))</f>
        <v>-49.11</v>
      </c>
    </row>
    <row r="134" customFormat="false" ht="12.75" hidden="false" customHeight="false" outlineLevel="0" collapsed="false">
      <c r="A134" s="48" t="n">
        <v>41122</v>
      </c>
      <c r="B134" s="26" t="e">
        <f aca="false">INDEX(WestBCArray,MATCH($A134,WestBCColumn,0),MATCH('[1]Macro Page'!$A$34,WestBCRow,0))+INDEX(ABArray,MATCH($A134,ABColumn,0),MATCH('[1]Macro Page'!$A$34,ABRow,0))+[1]Other!B130</f>
        <v>#VALUE!</v>
      </c>
      <c r="C134" s="27" t="n">
        <f aca="false">INDEX([1]Mids!$A$7:$BH$271,MATCH($A134,[1]Mids!$A$7:$A$271,0),MATCH('[1]Macro Page'!$B$37,[1]Mids!$A$7:$XFD$7,0))</f>
        <v>-0.1</v>
      </c>
      <c r="D134" s="28"/>
      <c r="E134" s="26" t="e">
        <f aca="false">INDEX(WestBCArray,MATCH($A134,WestBCColumn,0),MATCH('[1]Macro Page'!$A$88,WestBCRow,0))+INDEX(ABArray,MATCH($A134,ABColumn,0),MATCH('[1]Macro Page'!$A$88,ABRow,0))+[1]Other!C130</f>
        <v>#VALUE!</v>
      </c>
      <c r="F134" s="27" t="n">
        <f aca="false">INDEX([1]Mids!$A$7:$BH$271,MATCH($A134,[1]Mids!$A$7:$A$271,0),MATCH('[1]Macro Page'!$B$36,[1]Mids!$A$7:$XFD$7,0))</f>
        <v>0</v>
      </c>
      <c r="G134" s="28"/>
      <c r="H134" s="26" t="e">
        <f aca="false">INDEX(ABArray,MATCH($A134,ABColumn,0),MATCH('[1]Macro Page'!$A$42,ABRow,0))+INDEX(WestBCArray,MATCH($A134,WestBCColumn,0),MATCH('[1]Macro Page'!$A$42,WestBCRow,0))+[1]Other!D130</f>
        <v>#VALUE!</v>
      </c>
      <c r="I134" s="27" t="n">
        <f aca="false">INDEX([1]Mids!$A$7:$BH$271,MATCH($A134,[1]Mids!$A$7:$A$271,0),MATCH('[1]Macro Page'!$B$39,[1]Mids!$A$7:$XFD$7,0))</f>
        <v>0.17</v>
      </c>
      <c r="J134" s="28"/>
      <c r="K134" s="26" t="n">
        <f aca="false">IF(ISERROR(INDEX(WestBCArray,MATCH($A134,WestBCColumn,0),MATCH('[1]Macro Page'!$A$35,WestBCRow,0))),0,INDEX(WestBCArray,MATCH($A134,WestBCColumn,0),MATCH('[1]Macro Page'!$A$35,WestBCRow,0)))+IF(ISERROR(INDEX(ABArray,MATCH($A134,ABColumn,0),MATCH('[1]Macro Page'!$A$35,ABRow,0))),0,INDEX(ABArray,MATCH($A134,ABColumn,0),MATCH('[1]Macro Page'!$A$35,ABRow,0)))+[1]Other!E130</f>
        <v>0</v>
      </c>
      <c r="L134" s="27" t="n">
        <f aca="false">INDEX([1]Mids!$A$7:$BH$271,MATCH($A134,[1]Mids!$A$7:$A$271,0),MATCH('[1]Macro Page'!$B$35,[1]Mids!$A$7:$XFD$7,0))</f>
        <v>-0.33</v>
      </c>
      <c r="M134" s="28"/>
      <c r="N134" s="26" t="e">
        <f aca="false">INDEX(WestBCArray,MATCH($A134,WestBCColumn,0),MATCH('[1]Macro Page'!$A$24,WestBCRow,0))+INDEX(ABArray,MATCH($A134,ABColumn,0),MATCH('[1]Macro Page'!$A$24,ABRow,0))+INDEX(EDArray,MATCH($A134,EDColumn,0),MATCH('[1]Macro Page'!$A$24,EDRow,0))+[1]Other!F130+INDEX(PowerArray,MATCH($A134,POwerColumn,0),MATCH('[1]Macro Page'!$A$24,POwerRow,0))</f>
        <v>#VALUE!</v>
      </c>
      <c r="O134" s="27" t="n">
        <f aca="false">INDEX([1]Mids!$A$7:$BH$271,MATCH($A134,[1]Mids!$A$7:$A$271,0),MATCH('[1]Macro Page'!$B$25,[1]Mids!$A$7:$XFD$7,0))</f>
        <v>-0.553</v>
      </c>
      <c r="P134" s="28"/>
      <c r="Q134" s="26" t="e">
        <f aca="false">INDEX(ABArray,MATCH($A134,ABColumn,0),MATCH('[1]Macro Page'!$B$110,ABRow,0))+INDEX(EDArray,MATCH($A134,EDColumn,0),MATCH('[1]Macro Page'!$B$110,EDRow,0))</f>
        <v>#VALUE!</v>
      </c>
      <c r="R134" s="26" t="e">
        <f aca="false">INDEX(ABArray,MATCH($A134,ABColumn,0),MATCH('[1]Macro Page'!$B$111,ABRow,0))+INDEX(EDArray,MATCH($A134,EDColumn,0),MATCH('[1]Macro Page'!$B$111,EDRow,0))</f>
        <v>#VALUE!</v>
      </c>
      <c r="S134" s="26" t="n">
        <f aca="false">INDEX(ABArray,MATCH($A134,ABColumn,0),MATCH('[1]Macro Page'!$B$112,ABRow,0))</f>
        <v>0</v>
      </c>
      <c r="T134" s="26" t="n">
        <f aca="false">INDEX(ABArray,MATCH($A134,ABColumn,0),MATCH('[1]Macro Page'!$B$113,ABRow,0))</f>
        <v>0</v>
      </c>
      <c r="U134" s="26" t="e">
        <f aca="false">INDEX(ABArray,MATCH($A134,ABColumn,0),MATCH('[1]Macro Page'!$B$114,ABRow,0))+INDEX(EDArray,MATCH($A134,EDColumn,0),MATCH('[1]Macro Page'!$B$114,EDRow,0))</f>
        <v>#VALUE!</v>
      </c>
      <c r="V134" s="26" t="n">
        <f aca="false">INDEX(ABArray,MATCH($A134,ABColumn,0),MATCH('[1]Macro Page'!$B$115,ABRow,0))</f>
        <v>0</v>
      </c>
      <c r="W134" s="26" t="n">
        <f aca="false">INDEX(ABArray,MATCH($A134,ABColumn,0),MATCH('[1]Macro Page'!$B$116,ABRow,0))</f>
        <v>0</v>
      </c>
      <c r="X134" s="26" t="n">
        <f aca="false">INDEX(ABArray,MATCH($A134,ABColumn,0),MATCH('[1]Macro Page'!$B$117,ABRow,0))</f>
        <v>0</v>
      </c>
      <c r="Y134" s="26" t="n">
        <f aca="false">INDEX(ABArray,MATCH($A134,ABColumn,0),MATCH('[1]Macro Page'!$B$109,ABRow,0))</f>
        <v>0</v>
      </c>
      <c r="Z134" s="26" t="e">
        <f aca="false">INDEX(ABArray,MATCH($A134,ABColumn,0),MATCH('[1]Macro Page'!$A$89,ABRow,0))+INDEX(EDArray,MATCH($A134,EDColumn,0),MATCH('[1]Macro Page'!$A$24,EDRow,0))+INDEX(ABArray,MATCH($A134,ABColumn,0),MATCH('[1]Macro Page'!$B$109,ABRow,0))</f>
        <v>#VALUE!</v>
      </c>
      <c r="AA134" s="27" t="n">
        <f aca="false">INDEX([1]Mids!$A$7:$BH$271,MATCH($A134,[1]Mids!$A$7:$A$271,0),MATCH('[1]Macro Page'!$B$32,[1]Mids!$A$7:$XFD$7,0))</f>
        <v>0.07</v>
      </c>
      <c r="AB134" s="28"/>
      <c r="AC134" s="26" t="n">
        <f aca="false">INDEX(ABArray,MATCH($A134,ABColumn,0),MATCH('[1]Macro Page'!$A$74,ABRow,0))</f>
        <v>0</v>
      </c>
      <c r="AD134" s="27" t="n">
        <f aca="false">INDEX([1]Mids!$A$7:$BH$271,MATCH($A134,[1]Mids!$A$7:$A$271,0),MATCH('[1]Macro Page'!$B$42,[1]Mids!$A$7:$XFD$7,0))</f>
        <v>-0.1025</v>
      </c>
      <c r="AE134" s="28"/>
      <c r="AF134" s="26" t="n">
        <f aca="false">[1]Other!H130</f>
        <v>0</v>
      </c>
      <c r="AG134" s="27" t="n">
        <f aca="false">INDEX([1]Mids!$A$7:$BH$271,MATCH($A134,[1]Mids!$A$7:$A$271,0),MATCH('[1]Macro Page'!$B$28,[1]Mids!$A$7:$XFD$7,0))</f>
        <v>0.17</v>
      </c>
      <c r="AH134" s="28"/>
      <c r="AI134" s="26" t="n">
        <f aca="false">[1]Other!G130</f>
        <v>0</v>
      </c>
      <c r="AJ134" s="27" t="n">
        <f aca="false">INDEX([1]Mids!$A$7:$BH$271,MATCH($A134,[1]Mids!$A$7:$A$271,0),MATCH('[1]Macro Page'!$B$63,[1]Mids!$A$7:$XFD$7,0))</f>
        <v>0.3225</v>
      </c>
      <c r="AK134" s="28"/>
      <c r="AL134" s="26" t="n">
        <f aca="false">[1]Other!K130</f>
        <v>0</v>
      </c>
      <c r="AM134" s="27"/>
      <c r="AN134" s="28"/>
      <c r="AO134" s="26" t="e">
        <f aca="false">INDEX(WestBCArray,MATCH($A134,WestBCColumn,0),MATCH('[1]Macro Page'!$B$73,WestBCRow,0))+INDEX(ABArray,MATCH($A134,ABColumn,0),MATCH('[1]Macro Page'!$B$73,ABRow,0))+[1]Other!I130</f>
        <v>#VALUE!</v>
      </c>
      <c r="AP134" s="27" t="n">
        <f aca="false">INDEX([1]Mids!$A$7:$BH$271,MATCH($A134,[1]Mids!$A$7:$A$271,0),MATCH('[1]Macro Page'!$B$27,[1]Mids!$A$7:$XFD$7,0))</f>
        <v>-0.486933911950836</v>
      </c>
      <c r="AQ134" s="28"/>
      <c r="AR134" s="29"/>
      <c r="AS134" s="26" t="e">
        <f aca="false">INDEX(WestBCArray,MATCH($A134,WestBCColumn,0),MATCH('[1]Macro Page'!$A$40,WestBCRow,0))+INDEX(ABArray,MATCH($A134,ABColumn,0),MATCH('[1]Macro Page'!$A$40,ABRow,0))+INDEX(EDArray,MATCH($A134,EDColumn,0),MATCH('[1]Macro Page'!$A$40,EDRow,0))+INDEX(PowerArray,MATCH($A134,POwerColumn,0),MATCH('[1]Macro Page'!$A$40,POwerRow,0))</f>
        <v>#VALUE!</v>
      </c>
      <c r="AT134" s="27" t="n">
        <f aca="false">INDEX([1]Mids!$A$7:$BH$271,MATCH($A134,[1]Mids!$A$7:$A$271,0),MATCH('[1]Macro Page'!$B$24,[1]Mids!$A$7:$XFD$7,0))</f>
        <v>3.88</v>
      </c>
      <c r="AU134" s="28"/>
      <c r="AV134" s="30" t="n">
        <f aca="false">INDEX(ABIndexArray,MATCH($A134,ABIndexColumn,0),MATCH('[1]Macro Page'!$A$90,ABIndexRow,0))+IF(ISERROR(INDEX(WestBCIndexArray,MATCH($A134,WestBCIndexColumn,0),MATCH('[1]Macro Page'!$A$90,WestBCIndexRow,0))),0,INDEX(WestBCIndexArray,MATCH($A134,WestBCIndexColumn,0),MATCH('[1]Macro Page'!$A$90,WestBCIndexRow,0)))+IF(ISERROR(VLOOKUP($A134,'[1]Op Index'!$A$15:$B$26,2,FALSE())),0,VLOOKUP($A134,'[1]Op Index'!$A$15:$B$26,2,FALSE()))</f>
        <v>0</v>
      </c>
      <c r="AW134" s="30" t="n">
        <f aca="false">INDEX(ABIndexArray,MATCH($A134,ABIndexColumn,0),MATCH('[1]Macro Page'!$A$91,ABIndexRow,0))</f>
        <v>0</v>
      </c>
      <c r="AX134" s="30" t="n">
        <f aca="false">IF(ISERROR(INDEX(WestBCIndexArray,MATCH($A134,WestBCIndexColumn,0),MATCH('[1]Macro Page'!$A$72,WestBCIndexRow,0))),0,INDEX(WestBCIndexArray,MATCH($A134,WestBCIndexColumn,0),MATCH('[1]Macro Page'!$A$72,WestBCIndexRow,0)))+INDEX(ABIndexArray,MATCH($A134,ABIndexColumn,0),MATCH('[1]Macro Page'!$A$34,ABIndexRow,0))</f>
        <v>0</v>
      </c>
      <c r="AY134" s="30" t="n">
        <f aca="false">IF(ISERROR(INDEX(WestBCIndexArray,MATCH($A134,WestBCIndexColumn,0),MATCH('[1]Macro Page'!$A$81,WestBCIndexRow,0))),0,INDEX(WestBCIndexArray,MATCH($A134,WestBCIndexColumn,0),MATCH('[1]Macro Page'!$A$81,WestBCIndexRow,0)))</f>
        <v>0</v>
      </c>
      <c r="BA134" s="31"/>
      <c r="BB134" s="32" t="n">
        <v>41122</v>
      </c>
      <c r="BC134" s="30" t="n">
        <f aca="false">INDEX(ABArray,MATCH($A134,ABColumn,0),MATCH('[1]Macro Page'!$A$48,ABRow,0))</f>
        <v>0</v>
      </c>
      <c r="BD134" s="30" t="n">
        <f aca="false">INDEX(ABArray,MATCH($A134,ABColumn,0),MATCH('[1]Macro Page'!$A$49,ABRow,0))</f>
        <v>0</v>
      </c>
      <c r="BE134" s="30" t="n">
        <f aca="false">INDEX(ABArray,MATCH($A134,ABColumn,0),MATCH('[1]Macro Page'!$A$51,ABRow,0))</f>
        <v>0</v>
      </c>
      <c r="BF134" s="30" t="n">
        <f aca="false">SUM(BC134:BE134)</f>
        <v>0</v>
      </c>
      <c r="BG134" s="29"/>
      <c r="BH134" s="30" t="n">
        <f aca="false">INDEX(ABArray,MATCH($A134,ABColumn,0),MATCH('[1]Macro Page'!$A$47,ABRow,0))</f>
        <v>0</v>
      </c>
      <c r="BI134" s="30" t="e">
        <f aca="false">INDEX(ABArray,MATCH($A134,ABColumn,0),MATCH('[1]Macro Page'!$A$56,ABRow,0))</f>
        <v>#N/A</v>
      </c>
      <c r="BJ134" s="30" t="n">
        <f aca="false">INDEX(ABArray,MATCH($A134,ABColumn,0),MATCH('[1]Macro Page'!$A$58,ABRow,0))</f>
        <v>0</v>
      </c>
      <c r="BK134" s="30" t="n">
        <f aca="false">INDEX(ABArray,MATCH($A134,ABColumn,0),MATCH('[1]Macro Page'!$A$59,ABRow,0))</f>
        <v>0</v>
      </c>
      <c r="BL134" s="30" t="n">
        <f aca="false">INDEX(ABArray,MATCH($A134,ABColumn,0),MATCH('[1]Macro Page'!$A$55,ABRow,0))</f>
        <v>0</v>
      </c>
      <c r="BM134" s="30" t="n">
        <f aca="false">INDEX(ABArray,MATCH($A134,ABColumn,0),MATCH('[1]Macro Page'!$A$53,ABRow,0))</f>
        <v>-48.84</v>
      </c>
    </row>
    <row r="135" customFormat="false" ht="12.75" hidden="false" customHeight="false" outlineLevel="0" collapsed="false">
      <c r="A135" s="48" t="n">
        <v>41153</v>
      </c>
      <c r="B135" s="26" t="e">
        <f aca="false">INDEX(WestBCArray,MATCH($A135,WestBCColumn,0),MATCH('[1]Macro Page'!$A$34,WestBCRow,0))+INDEX(ABArray,MATCH($A135,ABColumn,0),MATCH('[1]Macro Page'!$A$34,ABRow,0))+[1]Other!B131</f>
        <v>#VALUE!</v>
      </c>
      <c r="C135" s="27" t="n">
        <f aca="false">INDEX([1]Mids!$A$7:$BH$271,MATCH($A135,[1]Mids!$A$7:$A$271,0),MATCH('[1]Macro Page'!$B$37,[1]Mids!$A$7:$XFD$7,0))</f>
        <v>-0.1</v>
      </c>
      <c r="D135" s="28"/>
      <c r="E135" s="26" t="e">
        <f aca="false">INDEX(WestBCArray,MATCH($A135,WestBCColumn,0),MATCH('[1]Macro Page'!$A$88,WestBCRow,0))+INDEX(ABArray,MATCH($A135,ABColumn,0),MATCH('[1]Macro Page'!$A$88,ABRow,0))+[1]Other!C131</f>
        <v>#VALUE!</v>
      </c>
      <c r="F135" s="27" t="n">
        <f aca="false">INDEX([1]Mids!$A$7:$BH$271,MATCH($A135,[1]Mids!$A$7:$A$271,0),MATCH('[1]Macro Page'!$B$36,[1]Mids!$A$7:$XFD$7,0))</f>
        <v>0</v>
      </c>
      <c r="G135" s="28"/>
      <c r="H135" s="26" t="e">
        <f aca="false">INDEX(ABArray,MATCH($A135,ABColumn,0),MATCH('[1]Macro Page'!$A$42,ABRow,0))+INDEX(WestBCArray,MATCH($A135,WestBCColumn,0),MATCH('[1]Macro Page'!$A$42,WestBCRow,0))+[1]Other!D131</f>
        <v>#VALUE!</v>
      </c>
      <c r="I135" s="27" t="n">
        <f aca="false">INDEX([1]Mids!$A$7:$BH$271,MATCH($A135,[1]Mids!$A$7:$A$271,0),MATCH('[1]Macro Page'!$B$39,[1]Mids!$A$7:$XFD$7,0))</f>
        <v>0.17</v>
      </c>
      <c r="J135" s="28"/>
      <c r="K135" s="26" t="n">
        <f aca="false">IF(ISERROR(INDEX(WestBCArray,MATCH($A135,WestBCColumn,0),MATCH('[1]Macro Page'!$A$35,WestBCRow,0))),0,INDEX(WestBCArray,MATCH($A135,WestBCColumn,0),MATCH('[1]Macro Page'!$A$35,WestBCRow,0)))+IF(ISERROR(INDEX(ABArray,MATCH($A135,ABColumn,0),MATCH('[1]Macro Page'!$A$35,ABRow,0))),0,INDEX(ABArray,MATCH($A135,ABColumn,0),MATCH('[1]Macro Page'!$A$35,ABRow,0)))+[1]Other!E131</f>
        <v>0</v>
      </c>
      <c r="L135" s="27" t="n">
        <f aca="false">INDEX([1]Mids!$A$7:$BH$271,MATCH($A135,[1]Mids!$A$7:$A$271,0),MATCH('[1]Macro Page'!$B$35,[1]Mids!$A$7:$XFD$7,0))</f>
        <v>-0.33</v>
      </c>
      <c r="M135" s="28"/>
      <c r="N135" s="26" t="e">
        <f aca="false">INDEX(WestBCArray,MATCH($A135,WestBCColumn,0),MATCH('[1]Macro Page'!$A$24,WestBCRow,0))+INDEX(ABArray,MATCH($A135,ABColumn,0),MATCH('[1]Macro Page'!$A$24,ABRow,0))+INDEX(EDArray,MATCH($A135,EDColumn,0),MATCH('[1]Macro Page'!$A$24,EDRow,0))+[1]Other!F131+INDEX(PowerArray,MATCH($A135,POwerColumn,0),MATCH('[1]Macro Page'!$A$24,POwerRow,0))</f>
        <v>#VALUE!</v>
      </c>
      <c r="O135" s="27" t="n">
        <f aca="false">INDEX([1]Mids!$A$7:$BH$271,MATCH($A135,[1]Mids!$A$7:$A$271,0),MATCH('[1]Macro Page'!$B$25,[1]Mids!$A$7:$XFD$7,0))</f>
        <v>-0.553</v>
      </c>
      <c r="P135" s="28"/>
      <c r="Q135" s="26" t="e">
        <f aca="false">INDEX(ABArray,MATCH($A135,ABColumn,0),MATCH('[1]Macro Page'!$B$110,ABRow,0))+INDEX(EDArray,MATCH($A135,EDColumn,0),MATCH('[1]Macro Page'!$B$110,EDRow,0))</f>
        <v>#VALUE!</v>
      </c>
      <c r="R135" s="26" t="e">
        <f aca="false">INDEX(ABArray,MATCH($A135,ABColumn,0),MATCH('[1]Macro Page'!$B$111,ABRow,0))+INDEX(EDArray,MATCH($A135,EDColumn,0),MATCH('[1]Macro Page'!$B$111,EDRow,0))</f>
        <v>#VALUE!</v>
      </c>
      <c r="S135" s="26" t="n">
        <f aca="false">INDEX(ABArray,MATCH($A135,ABColumn,0),MATCH('[1]Macro Page'!$B$112,ABRow,0))</f>
        <v>0</v>
      </c>
      <c r="T135" s="26" t="n">
        <f aca="false">INDEX(ABArray,MATCH($A135,ABColumn,0),MATCH('[1]Macro Page'!$B$113,ABRow,0))</f>
        <v>0</v>
      </c>
      <c r="U135" s="26" t="e">
        <f aca="false">INDEX(ABArray,MATCH($A135,ABColumn,0),MATCH('[1]Macro Page'!$B$114,ABRow,0))+INDEX(EDArray,MATCH($A135,EDColumn,0),MATCH('[1]Macro Page'!$B$114,EDRow,0))</f>
        <v>#VALUE!</v>
      </c>
      <c r="V135" s="26" t="n">
        <f aca="false">INDEX(ABArray,MATCH($A135,ABColumn,0),MATCH('[1]Macro Page'!$B$115,ABRow,0))</f>
        <v>0</v>
      </c>
      <c r="W135" s="26" t="n">
        <f aca="false">INDEX(ABArray,MATCH($A135,ABColumn,0),MATCH('[1]Macro Page'!$B$116,ABRow,0))</f>
        <v>0</v>
      </c>
      <c r="X135" s="26" t="n">
        <f aca="false">INDEX(ABArray,MATCH($A135,ABColumn,0),MATCH('[1]Macro Page'!$B$117,ABRow,0))</f>
        <v>0</v>
      </c>
      <c r="Y135" s="26" t="n">
        <f aca="false">INDEX(ABArray,MATCH($A135,ABColumn,0),MATCH('[1]Macro Page'!$B$109,ABRow,0))</f>
        <v>0</v>
      </c>
      <c r="Z135" s="26" t="e">
        <f aca="false">INDEX(ABArray,MATCH($A135,ABColumn,0),MATCH('[1]Macro Page'!$A$89,ABRow,0))+INDEX(EDArray,MATCH($A135,EDColumn,0),MATCH('[1]Macro Page'!$A$24,EDRow,0))+INDEX(ABArray,MATCH($A135,ABColumn,0),MATCH('[1]Macro Page'!$B$109,ABRow,0))</f>
        <v>#VALUE!</v>
      </c>
      <c r="AA135" s="27" t="n">
        <f aca="false">INDEX([1]Mids!$A$7:$BH$271,MATCH($A135,[1]Mids!$A$7:$A$271,0),MATCH('[1]Macro Page'!$B$32,[1]Mids!$A$7:$XFD$7,0))</f>
        <v>0.07</v>
      </c>
      <c r="AB135" s="28"/>
      <c r="AC135" s="26" t="n">
        <f aca="false">INDEX(ABArray,MATCH($A135,ABColumn,0),MATCH('[1]Macro Page'!$A$74,ABRow,0))</f>
        <v>0</v>
      </c>
      <c r="AD135" s="27" t="n">
        <f aca="false">INDEX([1]Mids!$A$7:$BH$271,MATCH($A135,[1]Mids!$A$7:$A$271,0),MATCH('[1]Macro Page'!$B$42,[1]Mids!$A$7:$XFD$7,0))</f>
        <v>-0.1025</v>
      </c>
      <c r="AE135" s="28"/>
      <c r="AF135" s="26" t="n">
        <f aca="false">[1]Other!H131</f>
        <v>0</v>
      </c>
      <c r="AG135" s="27" t="n">
        <f aca="false">INDEX([1]Mids!$A$7:$BH$271,MATCH($A135,[1]Mids!$A$7:$A$271,0),MATCH('[1]Macro Page'!$B$28,[1]Mids!$A$7:$XFD$7,0))</f>
        <v>0.17</v>
      </c>
      <c r="AH135" s="28"/>
      <c r="AI135" s="26" t="n">
        <f aca="false">[1]Other!G131</f>
        <v>0</v>
      </c>
      <c r="AJ135" s="27" t="n">
        <f aca="false">INDEX([1]Mids!$A$7:$BH$271,MATCH($A135,[1]Mids!$A$7:$A$271,0),MATCH('[1]Macro Page'!$B$63,[1]Mids!$A$7:$XFD$7,0))</f>
        <v>0.3225</v>
      </c>
      <c r="AK135" s="28"/>
      <c r="AL135" s="26" t="n">
        <f aca="false">[1]Other!K131</f>
        <v>0</v>
      </c>
      <c r="AM135" s="27"/>
      <c r="AN135" s="28"/>
      <c r="AO135" s="26" t="e">
        <f aca="false">INDEX(WestBCArray,MATCH($A135,WestBCColumn,0),MATCH('[1]Macro Page'!$B$73,WestBCRow,0))+INDEX(ABArray,MATCH($A135,ABColumn,0),MATCH('[1]Macro Page'!$B$73,ABRow,0))+[1]Other!I131</f>
        <v>#VALUE!</v>
      </c>
      <c r="AP135" s="27" t="n">
        <f aca="false">INDEX([1]Mids!$A$7:$BH$271,MATCH($A135,[1]Mids!$A$7:$A$271,0),MATCH('[1]Macro Page'!$B$27,[1]Mids!$A$7:$XFD$7,0))</f>
        <v>-0.486948260670461</v>
      </c>
      <c r="AQ135" s="28"/>
      <c r="AR135" s="29"/>
      <c r="AS135" s="26" t="e">
        <f aca="false">INDEX(WestBCArray,MATCH($A135,WestBCColumn,0),MATCH('[1]Macro Page'!$A$40,WestBCRow,0))+INDEX(ABArray,MATCH($A135,ABColumn,0),MATCH('[1]Macro Page'!$A$40,ABRow,0))+INDEX(EDArray,MATCH($A135,EDColumn,0),MATCH('[1]Macro Page'!$A$40,EDRow,0))+INDEX(PowerArray,MATCH($A135,POwerColumn,0),MATCH('[1]Macro Page'!$A$40,POwerRow,0))</f>
        <v>#VALUE!</v>
      </c>
      <c r="AT135" s="27" t="n">
        <f aca="false">INDEX([1]Mids!$A$7:$BH$271,MATCH($A135,[1]Mids!$A$7:$A$271,0),MATCH('[1]Macro Page'!$B$24,[1]Mids!$A$7:$XFD$7,0))</f>
        <v>3.85</v>
      </c>
      <c r="AU135" s="28"/>
      <c r="AV135" s="30" t="n">
        <f aca="false">INDEX(ABIndexArray,MATCH($A135,ABIndexColumn,0),MATCH('[1]Macro Page'!$A$90,ABIndexRow,0))+IF(ISERROR(INDEX(WestBCIndexArray,MATCH($A135,WestBCIndexColumn,0),MATCH('[1]Macro Page'!$A$90,WestBCIndexRow,0))),0,INDEX(WestBCIndexArray,MATCH($A135,WestBCIndexColumn,0),MATCH('[1]Macro Page'!$A$90,WestBCIndexRow,0)))+IF(ISERROR(VLOOKUP($A135,'[1]Op Index'!$A$15:$B$26,2,FALSE())),0,VLOOKUP($A135,'[1]Op Index'!$A$15:$B$26,2,FALSE()))</f>
        <v>0</v>
      </c>
      <c r="AW135" s="30" t="n">
        <f aca="false">INDEX(ABIndexArray,MATCH($A135,ABIndexColumn,0),MATCH('[1]Macro Page'!$A$91,ABIndexRow,0))</f>
        <v>0</v>
      </c>
      <c r="AX135" s="30" t="n">
        <f aca="false">IF(ISERROR(INDEX(WestBCIndexArray,MATCH($A135,WestBCIndexColumn,0),MATCH('[1]Macro Page'!$A$72,WestBCIndexRow,0))),0,INDEX(WestBCIndexArray,MATCH($A135,WestBCIndexColumn,0),MATCH('[1]Macro Page'!$A$72,WestBCIndexRow,0)))+INDEX(ABIndexArray,MATCH($A135,ABIndexColumn,0),MATCH('[1]Macro Page'!$A$34,ABIndexRow,0))</f>
        <v>0</v>
      </c>
      <c r="AY135" s="30" t="n">
        <f aca="false">IF(ISERROR(INDEX(WestBCIndexArray,MATCH($A135,WestBCIndexColumn,0),MATCH('[1]Macro Page'!$A$81,WestBCIndexRow,0))),0,INDEX(WestBCIndexArray,MATCH($A135,WestBCIndexColumn,0),MATCH('[1]Macro Page'!$A$81,WestBCIndexRow,0)))</f>
        <v>0</v>
      </c>
      <c r="BA135" s="31"/>
      <c r="BB135" s="32" t="n">
        <v>41153</v>
      </c>
      <c r="BC135" s="30" t="n">
        <f aca="false">INDEX(ABArray,MATCH($A135,ABColumn,0),MATCH('[1]Macro Page'!$A$48,ABRow,0))</f>
        <v>0</v>
      </c>
      <c r="BD135" s="30" t="n">
        <f aca="false">INDEX(ABArray,MATCH($A135,ABColumn,0),MATCH('[1]Macro Page'!$A$49,ABRow,0))</f>
        <v>0</v>
      </c>
      <c r="BE135" s="30" t="n">
        <f aca="false">INDEX(ABArray,MATCH($A135,ABColumn,0),MATCH('[1]Macro Page'!$A$51,ABRow,0))</f>
        <v>0</v>
      </c>
      <c r="BF135" s="30" t="n">
        <f aca="false">SUM(BC135:BE135)</f>
        <v>0</v>
      </c>
      <c r="BG135" s="29"/>
      <c r="BH135" s="30" t="n">
        <f aca="false">INDEX(ABArray,MATCH($A135,ABColumn,0),MATCH('[1]Macro Page'!$A$47,ABRow,0))</f>
        <v>0</v>
      </c>
      <c r="BI135" s="30" t="e">
        <f aca="false">INDEX(ABArray,MATCH($A135,ABColumn,0),MATCH('[1]Macro Page'!$A$56,ABRow,0))</f>
        <v>#N/A</v>
      </c>
      <c r="BJ135" s="30" t="n">
        <f aca="false">INDEX(ABArray,MATCH($A135,ABColumn,0),MATCH('[1]Macro Page'!$A$58,ABRow,0))</f>
        <v>0</v>
      </c>
      <c r="BK135" s="30" t="n">
        <f aca="false">INDEX(ABArray,MATCH($A135,ABColumn,0),MATCH('[1]Macro Page'!$A$59,ABRow,0))</f>
        <v>0</v>
      </c>
      <c r="BL135" s="30" t="n">
        <f aca="false">INDEX(ABArray,MATCH($A135,ABColumn,0),MATCH('[1]Macro Page'!$A$55,ABRow,0))</f>
        <v>0</v>
      </c>
      <c r="BM135" s="30" t="n">
        <f aca="false">INDEX(ABArray,MATCH($A135,ABColumn,0),MATCH('[1]Macro Page'!$A$53,ABRow,0))</f>
        <v>-47</v>
      </c>
    </row>
    <row r="136" customFormat="false" ht="13.5" hidden="false" customHeight="false" outlineLevel="0" collapsed="false">
      <c r="A136" s="49" t="n">
        <v>41183</v>
      </c>
      <c r="B136" s="43" t="e">
        <f aca="false">INDEX(WestBCArray,MATCH($A136,WestBCColumn,0),MATCH('[1]Macro Page'!$A$34,WestBCRow,0))+INDEX(ABArray,MATCH($A136,ABColumn,0),MATCH('[1]Macro Page'!$A$34,ABRow,0))+[1]Other!B132</f>
        <v>#VALUE!</v>
      </c>
      <c r="C136" s="44" t="n">
        <f aca="false">INDEX([1]Mids!$A$7:$BH$271,MATCH($A136,[1]Mids!$A$7:$A$271,0),MATCH('[1]Macro Page'!$B$37,[1]Mids!$A$7:$XFD$7,0))</f>
        <v>-0.1</v>
      </c>
      <c r="D136" s="45"/>
      <c r="E136" s="43" t="e">
        <f aca="false">INDEX(WestBCArray,MATCH($A136,WestBCColumn,0),MATCH('[1]Macro Page'!$A$88,WestBCRow,0))+INDEX(ABArray,MATCH($A136,ABColumn,0),MATCH('[1]Macro Page'!$A$88,ABRow,0))+[1]Other!C132</f>
        <v>#VALUE!</v>
      </c>
      <c r="F136" s="44" t="n">
        <f aca="false">INDEX([1]Mids!$A$7:$BH$271,MATCH($A136,[1]Mids!$A$7:$A$271,0),MATCH('[1]Macro Page'!$B$36,[1]Mids!$A$7:$XFD$7,0))</f>
        <v>0</v>
      </c>
      <c r="G136" s="45"/>
      <c r="H136" s="43" t="e">
        <f aca="false">INDEX(ABArray,MATCH($A136,ABColumn,0),MATCH('[1]Macro Page'!$A$42,ABRow,0))+INDEX(WestBCArray,MATCH($A136,WestBCColumn,0),MATCH('[1]Macro Page'!$A$42,WestBCRow,0))+[1]Other!D132</f>
        <v>#VALUE!</v>
      </c>
      <c r="I136" s="44" t="n">
        <f aca="false">INDEX([1]Mids!$A$7:$BH$271,MATCH($A136,[1]Mids!$A$7:$A$271,0),MATCH('[1]Macro Page'!$B$39,[1]Mids!$A$7:$XFD$7,0))</f>
        <v>0.17</v>
      </c>
      <c r="J136" s="45"/>
      <c r="K136" s="43" t="n">
        <f aca="false">IF(ISERROR(INDEX(WestBCArray,MATCH($A136,WestBCColumn,0),MATCH('[1]Macro Page'!$A$35,WestBCRow,0))),0,INDEX(WestBCArray,MATCH($A136,WestBCColumn,0),MATCH('[1]Macro Page'!$A$35,WestBCRow,0)))+IF(ISERROR(INDEX(ABArray,MATCH($A136,ABColumn,0),MATCH('[1]Macro Page'!$A$35,ABRow,0))),0,INDEX(ABArray,MATCH($A136,ABColumn,0),MATCH('[1]Macro Page'!$A$35,ABRow,0)))+[1]Other!E132</f>
        <v>0</v>
      </c>
      <c r="L136" s="44" t="n">
        <f aca="false">INDEX([1]Mids!$A$7:$BH$271,MATCH($A136,[1]Mids!$A$7:$A$271,0),MATCH('[1]Macro Page'!$B$35,[1]Mids!$A$7:$XFD$7,0))</f>
        <v>-0.33</v>
      </c>
      <c r="M136" s="45"/>
      <c r="N136" s="43" t="e">
        <f aca="false">INDEX(WestBCArray,MATCH($A136,WestBCColumn,0),MATCH('[1]Macro Page'!$A$24,WestBCRow,0))+INDEX(ABArray,MATCH($A136,ABColumn,0),MATCH('[1]Macro Page'!$A$24,ABRow,0))+INDEX(EDArray,MATCH($A136,EDColumn,0),MATCH('[1]Macro Page'!$A$24,EDRow,0))+[1]Other!F132+INDEX(PowerArray,MATCH($A136,POwerColumn,0),MATCH('[1]Macro Page'!$A$24,POwerRow,0))</f>
        <v>#VALUE!</v>
      </c>
      <c r="O136" s="44" t="n">
        <f aca="false">INDEX([1]Mids!$A$7:$BH$271,MATCH($A136,[1]Mids!$A$7:$A$271,0),MATCH('[1]Macro Page'!$B$25,[1]Mids!$A$7:$XFD$7,0))</f>
        <v>-0.553</v>
      </c>
      <c r="P136" s="45"/>
      <c r="Q136" s="43" t="e">
        <f aca="false">INDEX(ABArray,MATCH($A136,ABColumn,0),MATCH('[1]Macro Page'!$B$110,ABRow,0))+INDEX(EDArray,MATCH($A136,EDColumn,0),MATCH('[1]Macro Page'!$B$110,EDRow,0))</f>
        <v>#VALUE!</v>
      </c>
      <c r="R136" s="43" t="e">
        <f aca="false">INDEX(ABArray,MATCH($A136,ABColumn,0),MATCH('[1]Macro Page'!$B$111,ABRow,0))+INDEX(EDArray,MATCH($A136,EDColumn,0),MATCH('[1]Macro Page'!$B$111,EDRow,0))</f>
        <v>#VALUE!</v>
      </c>
      <c r="S136" s="43" t="n">
        <f aca="false">INDEX(ABArray,MATCH($A136,ABColumn,0),MATCH('[1]Macro Page'!$B$112,ABRow,0))</f>
        <v>0</v>
      </c>
      <c r="T136" s="43" t="n">
        <f aca="false">INDEX(ABArray,MATCH($A136,ABColumn,0),MATCH('[1]Macro Page'!$B$113,ABRow,0))</f>
        <v>0</v>
      </c>
      <c r="U136" s="43" t="e">
        <f aca="false">INDEX(ABArray,MATCH($A136,ABColumn,0),MATCH('[1]Macro Page'!$B$114,ABRow,0))+INDEX(EDArray,MATCH($A136,EDColumn,0),MATCH('[1]Macro Page'!$B$114,EDRow,0))</f>
        <v>#VALUE!</v>
      </c>
      <c r="V136" s="43" t="n">
        <f aca="false">INDEX(ABArray,MATCH($A136,ABColumn,0),MATCH('[1]Macro Page'!$B$115,ABRow,0))</f>
        <v>0</v>
      </c>
      <c r="W136" s="43" t="n">
        <f aca="false">INDEX(ABArray,MATCH($A136,ABColumn,0),MATCH('[1]Macro Page'!$B$116,ABRow,0))</f>
        <v>0</v>
      </c>
      <c r="X136" s="43" t="n">
        <f aca="false">INDEX(ABArray,MATCH($A136,ABColumn,0),MATCH('[1]Macro Page'!$B$117,ABRow,0))</f>
        <v>0</v>
      </c>
      <c r="Y136" s="43" t="n">
        <f aca="false">INDEX(ABArray,MATCH($A136,ABColumn,0),MATCH('[1]Macro Page'!$B$109,ABRow,0))</f>
        <v>0</v>
      </c>
      <c r="Z136" s="43" t="e">
        <f aca="false">INDEX(ABArray,MATCH($A136,ABColumn,0),MATCH('[1]Macro Page'!$A$89,ABRow,0))+INDEX(EDArray,MATCH($A136,EDColumn,0),MATCH('[1]Macro Page'!$A$24,EDRow,0))+INDEX(ABArray,MATCH($A136,ABColumn,0),MATCH('[1]Macro Page'!$B$109,ABRow,0))</f>
        <v>#VALUE!</v>
      </c>
      <c r="AA136" s="44" t="n">
        <f aca="false">INDEX([1]Mids!$A$7:$BH$271,MATCH($A136,[1]Mids!$A$7:$A$271,0),MATCH('[1]Macro Page'!$B$32,[1]Mids!$A$7:$XFD$7,0))</f>
        <v>0.07</v>
      </c>
      <c r="AB136" s="45"/>
      <c r="AC136" s="43" t="n">
        <f aca="false">INDEX(ABArray,MATCH($A136,ABColumn,0),MATCH('[1]Macro Page'!$A$74,ABRow,0))</f>
        <v>0</v>
      </c>
      <c r="AD136" s="44" t="n">
        <f aca="false">INDEX([1]Mids!$A$7:$BH$271,MATCH($A136,[1]Mids!$A$7:$A$271,0),MATCH('[1]Macro Page'!$B$42,[1]Mids!$A$7:$XFD$7,0))</f>
        <v>-0.1025</v>
      </c>
      <c r="AE136" s="45"/>
      <c r="AF136" s="43" t="n">
        <f aca="false">[1]Other!H132</f>
        <v>0</v>
      </c>
      <c r="AG136" s="44" t="n">
        <f aca="false">INDEX([1]Mids!$A$7:$BH$271,MATCH($A136,[1]Mids!$A$7:$A$271,0),MATCH('[1]Macro Page'!$B$28,[1]Mids!$A$7:$XFD$7,0))</f>
        <v>0.17</v>
      </c>
      <c r="AH136" s="45"/>
      <c r="AI136" s="43" t="n">
        <f aca="false">[1]Other!G132</f>
        <v>0</v>
      </c>
      <c r="AJ136" s="44" t="n">
        <f aca="false">INDEX([1]Mids!$A$7:$BH$271,MATCH($A136,[1]Mids!$A$7:$A$271,0),MATCH('[1]Macro Page'!$B$63,[1]Mids!$A$7:$XFD$7,0))</f>
        <v>0.3225</v>
      </c>
      <c r="AK136" s="45"/>
      <c r="AL136" s="43" t="n">
        <f aca="false">[1]Other!K132</f>
        <v>0</v>
      </c>
      <c r="AM136" s="44"/>
      <c r="AN136" s="45"/>
      <c r="AO136" s="43" t="e">
        <f aca="false">INDEX(WestBCArray,MATCH($A136,WestBCColumn,0),MATCH('[1]Macro Page'!$B$73,WestBCRow,0))+INDEX(ABArray,MATCH($A136,ABColumn,0),MATCH('[1]Macro Page'!$B$73,ABRow,0))+[1]Other!I132</f>
        <v>#VALUE!</v>
      </c>
      <c r="AP136" s="44" t="n">
        <f aca="false">INDEX([1]Mids!$A$7:$BH$271,MATCH($A136,[1]Mids!$A$7:$A$271,0),MATCH('[1]Macro Page'!$B$27,[1]Mids!$A$7:$XFD$7,0))</f>
        <v>-0.486962348959402</v>
      </c>
      <c r="AQ136" s="45"/>
      <c r="AR136" s="29"/>
      <c r="AS136" s="43" t="e">
        <f aca="false">INDEX(WestBCArray,MATCH($A136,WestBCColumn,0),MATCH('[1]Macro Page'!$A$40,WestBCRow,0))+INDEX(ABArray,MATCH($A136,ABColumn,0),MATCH('[1]Macro Page'!$A$40,ABRow,0))+INDEX(EDArray,MATCH($A136,EDColumn,0),MATCH('[1]Macro Page'!$A$40,EDRow,0))+INDEX(PowerArray,MATCH($A136,POwerColumn,0),MATCH('[1]Macro Page'!$A$40,POwerRow,0))</f>
        <v>#VALUE!</v>
      </c>
      <c r="AT136" s="44" t="n">
        <f aca="false">INDEX([1]Mids!$A$7:$BH$271,MATCH($A136,[1]Mids!$A$7:$A$271,0),MATCH('[1]Macro Page'!$B$24,[1]Mids!$A$7:$XFD$7,0))</f>
        <v>3.855</v>
      </c>
      <c r="AU136" s="45"/>
      <c r="AV136" s="34" t="n">
        <f aca="false">INDEX(ABIndexArray,MATCH($A136,ABIndexColumn,0),MATCH('[1]Macro Page'!$A$90,ABIndexRow,0))+IF(ISERROR(INDEX(WestBCIndexArray,MATCH($A136,WestBCIndexColumn,0),MATCH('[1]Macro Page'!$A$90,WestBCIndexRow,0))),0,INDEX(WestBCIndexArray,MATCH($A136,WestBCIndexColumn,0),MATCH('[1]Macro Page'!$A$90,WestBCIndexRow,0)))+IF(ISERROR(VLOOKUP($A136,'[1]Op Index'!$A$15:$B$26,2,FALSE())),0,VLOOKUP($A136,'[1]Op Index'!$A$15:$B$26,2,FALSE()))</f>
        <v>0</v>
      </c>
      <c r="AW136" s="34" t="n">
        <f aca="false">INDEX(ABIndexArray,MATCH($A136,ABIndexColumn,0),MATCH('[1]Macro Page'!$A$91,ABIndexRow,0))</f>
        <v>0</v>
      </c>
      <c r="AX136" s="34" t="n">
        <f aca="false">IF(ISERROR(INDEX(WestBCIndexArray,MATCH($A136,WestBCIndexColumn,0),MATCH('[1]Macro Page'!$A$72,WestBCIndexRow,0))),0,INDEX(WestBCIndexArray,MATCH($A136,WestBCIndexColumn,0),MATCH('[1]Macro Page'!$A$72,WestBCIndexRow,0)))+INDEX(ABIndexArray,MATCH($A136,ABIndexColumn,0),MATCH('[1]Macro Page'!$A$34,ABIndexRow,0))</f>
        <v>0</v>
      </c>
      <c r="AY136" s="34" t="n">
        <f aca="false">IF(ISERROR(INDEX(WestBCIndexArray,MATCH($A136,WestBCIndexColumn,0),MATCH('[1]Macro Page'!$A$81,WestBCIndexRow,0))),0,INDEX(WestBCIndexArray,MATCH($A136,WestBCIndexColumn,0),MATCH('[1]Macro Page'!$A$81,WestBCIndexRow,0)))</f>
        <v>0</v>
      </c>
      <c r="BA136" s="31"/>
      <c r="BB136" s="35" t="n">
        <v>41183</v>
      </c>
      <c r="BC136" s="34" t="n">
        <f aca="false">INDEX(ABArray,MATCH($A136,ABColumn,0),MATCH('[1]Macro Page'!$A$48,ABRow,0))</f>
        <v>0</v>
      </c>
      <c r="BD136" s="34" t="n">
        <f aca="false">INDEX(ABArray,MATCH($A136,ABColumn,0),MATCH('[1]Macro Page'!$A$49,ABRow,0))</f>
        <v>0</v>
      </c>
      <c r="BE136" s="34" t="n">
        <f aca="false">INDEX(ABArray,MATCH($A136,ABColumn,0),MATCH('[1]Macro Page'!$A$51,ABRow,0))</f>
        <v>0</v>
      </c>
      <c r="BF136" s="34" t="n">
        <f aca="false">SUM(BC136:BE136)</f>
        <v>0</v>
      </c>
      <c r="BG136" s="29"/>
      <c r="BH136" s="34" t="n">
        <f aca="false">INDEX(ABArray,MATCH($A136,ABColumn,0),MATCH('[1]Macro Page'!$A$47,ABRow,0))</f>
        <v>0</v>
      </c>
      <c r="BI136" s="34" t="e">
        <f aca="false">INDEX(ABArray,MATCH($A136,ABColumn,0),MATCH('[1]Macro Page'!$A$56,ABRow,0))</f>
        <v>#N/A</v>
      </c>
      <c r="BJ136" s="34" t="n">
        <f aca="false">INDEX(ABArray,MATCH($A136,ABColumn,0),MATCH('[1]Macro Page'!$A$58,ABRow,0))</f>
        <v>0</v>
      </c>
      <c r="BK136" s="34" t="n">
        <f aca="false">INDEX(ABArray,MATCH($A136,ABColumn,0),MATCH('[1]Macro Page'!$A$59,ABRow,0))</f>
        <v>0</v>
      </c>
      <c r="BL136" s="34" t="n">
        <f aca="false">INDEX(ABArray,MATCH($A136,ABColumn,0),MATCH('[1]Macro Page'!$A$55,ABRow,0))</f>
        <v>0</v>
      </c>
      <c r="BM136" s="34" t="n">
        <f aca="false">INDEX(ABArray,MATCH($A136,ABColumn,0),MATCH('[1]Macro Page'!$A$53,ABRow,0))</f>
        <v>-48.31</v>
      </c>
    </row>
    <row r="137" customFormat="false" ht="13.5" hidden="false" customHeight="false" outlineLevel="0" collapsed="false">
      <c r="A137" s="46" t="n">
        <v>41214</v>
      </c>
      <c r="B137" s="37" t="e">
        <f aca="false">INDEX(WestBCArray,MATCH($A137,WestBCColumn,0),MATCH('[1]Macro Page'!$A$34,WestBCRow,0))+INDEX(ABArray,MATCH($A137,ABColumn,0),MATCH('[1]Macro Page'!$A$34,ABRow,0))+[1]Other!B133</f>
        <v>#VALUE!</v>
      </c>
      <c r="C137" s="38" t="n">
        <f aca="false">INDEX([1]Mids!$A$7:$BH$271,MATCH($A137,[1]Mids!$A$7:$A$271,0),MATCH('[1]Macro Page'!$B$37,[1]Mids!$A$7:$XFD$7,0))</f>
        <v>0.248</v>
      </c>
      <c r="D137" s="47" t="n">
        <f aca="false">AVERAGE(C137:C148)</f>
        <v>0.0333333333333333</v>
      </c>
      <c r="E137" s="37" t="e">
        <f aca="false">INDEX(WestBCArray,MATCH($A137,WestBCColumn,0),MATCH('[1]Macro Page'!$A$88,WestBCRow,0))+INDEX(ABArray,MATCH($A137,ABColumn,0),MATCH('[1]Macro Page'!$A$88,ABRow,0))+[1]Other!C133</f>
        <v>#VALUE!</v>
      </c>
      <c r="F137" s="38" t="n">
        <f aca="false">INDEX([1]Mids!$A$7:$BH$271,MATCH($A137,[1]Mids!$A$7:$A$271,0),MATCH('[1]Macro Page'!$B$36,[1]Mids!$A$7:$XFD$7,0))</f>
        <v>0</v>
      </c>
      <c r="G137" s="47" t="n">
        <f aca="false">AVERAGE(F137:F148)</f>
        <v>0</v>
      </c>
      <c r="H137" s="37" t="e">
        <f aca="false">INDEX(ABArray,MATCH($A137,ABColumn,0),MATCH('[1]Macro Page'!$A$42,ABRow,0))+INDEX(WestBCArray,MATCH($A137,WestBCColumn,0),MATCH('[1]Macro Page'!$A$42,WestBCRow,0))+[1]Other!D133</f>
        <v>#VALUE!</v>
      </c>
      <c r="I137" s="38" t="n">
        <f aca="false">INDEX([1]Mids!$A$7:$BH$271,MATCH($A137,[1]Mids!$A$7:$A$271,0),MATCH('[1]Macro Page'!$B$39,[1]Mids!$A$7:$XFD$7,0))</f>
        <v>0.15</v>
      </c>
      <c r="J137" s="47" t="n">
        <f aca="false">AVERAGE(I137:I148)</f>
        <v>0.161666666666667</v>
      </c>
      <c r="K137" s="37" t="n">
        <f aca="false">IF(ISERROR(INDEX(WestBCArray,MATCH($A137,WestBCColumn,0),MATCH('[1]Macro Page'!$A$35,WestBCRow,0))),0,INDEX(WestBCArray,MATCH($A137,WestBCColumn,0),MATCH('[1]Macro Page'!$A$35,WestBCRow,0)))+IF(ISERROR(INDEX(ABArray,MATCH($A137,ABColumn,0),MATCH('[1]Macro Page'!$A$35,ABRow,0))),0,INDEX(ABArray,MATCH($A137,ABColumn,0),MATCH('[1]Macro Page'!$A$35,ABRow,0)))+[1]Other!E133</f>
        <v>0</v>
      </c>
      <c r="L137" s="38" t="n">
        <f aca="false">INDEX([1]Mids!$A$7:$BH$271,MATCH($A137,[1]Mids!$A$7:$A$271,0),MATCH('[1]Macro Page'!$B$35,[1]Mids!$A$7:$XFD$7,0))</f>
        <v>-0.24</v>
      </c>
      <c r="M137" s="47" t="n">
        <f aca="false">AVERAGE(L137:L148)</f>
        <v>-0.2925</v>
      </c>
      <c r="N137" s="37" t="e">
        <f aca="false">INDEX(WestBCArray,MATCH($A137,WestBCColumn,0),MATCH('[1]Macro Page'!$A$24,WestBCRow,0))+INDEX(ABArray,MATCH($A137,ABColumn,0),MATCH('[1]Macro Page'!$A$24,ABRow,0))+INDEX(EDArray,MATCH($A137,EDColumn,0),MATCH('[1]Macro Page'!$A$24,EDRow,0))+[1]Other!F133+INDEX(PowerArray,MATCH($A137,POwerColumn,0),MATCH('[1]Macro Page'!$A$24,POwerRow,0))</f>
        <v>#VALUE!</v>
      </c>
      <c r="O137" s="38" t="n">
        <f aca="false">INDEX([1]Mids!$A$7:$BH$271,MATCH($A137,[1]Mids!$A$7:$A$271,0),MATCH('[1]Macro Page'!$B$25,[1]Mids!$A$7:$XFD$7,0))</f>
        <v>-0.493</v>
      </c>
      <c r="P137" s="47" t="n">
        <f aca="false">AVERAGE(O137:O148)</f>
        <v>-0.551333333333333</v>
      </c>
      <c r="Q137" s="37" t="e">
        <f aca="false">INDEX(ABArray,MATCH($A137,ABColumn,0),MATCH('[1]Macro Page'!$B$110,ABRow,0))+INDEX(EDArray,MATCH($A137,EDColumn,0),MATCH('[1]Macro Page'!$B$110,EDRow,0))</f>
        <v>#VALUE!</v>
      </c>
      <c r="R137" s="37" t="e">
        <f aca="false">INDEX(ABArray,MATCH($A137,ABColumn,0),MATCH('[1]Macro Page'!$B$111,ABRow,0))+INDEX(EDArray,MATCH($A137,EDColumn,0),MATCH('[1]Macro Page'!$B$111,EDRow,0))</f>
        <v>#VALUE!</v>
      </c>
      <c r="S137" s="37" t="n">
        <f aca="false">INDEX(ABArray,MATCH($A137,ABColumn,0),MATCH('[1]Macro Page'!$B$112,ABRow,0))</f>
        <v>0</v>
      </c>
      <c r="T137" s="37" t="n">
        <f aca="false">INDEX(ABArray,MATCH($A137,ABColumn,0),MATCH('[1]Macro Page'!$B$113,ABRow,0))</f>
        <v>0</v>
      </c>
      <c r="U137" s="37" t="e">
        <f aca="false">INDEX(ABArray,MATCH($A137,ABColumn,0),MATCH('[1]Macro Page'!$B$114,ABRow,0))+INDEX(EDArray,MATCH($A137,EDColumn,0),MATCH('[1]Macro Page'!$B$114,EDRow,0))</f>
        <v>#VALUE!</v>
      </c>
      <c r="V137" s="37" t="n">
        <f aca="false">INDEX(ABArray,MATCH($A137,ABColumn,0),MATCH('[1]Macro Page'!$B$115,ABRow,0))</f>
        <v>0</v>
      </c>
      <c r="W137" s="37" t="n">
        <f aca="false">INDEX(ABArray,MATCH($A137,ABColumn,0),MATCH('[1]Macro Page'!$B$116,ABRow,0))</f>
        <v>0</v>
      </c>
      <c r="X137" s="37" t="n">
        <f aca="false">INDEX(ABArray,MATCH($A137,ABColumn,0),MATCH('[1]Macro Page'!$B$117,ABRow,0))</f>
        <v>0</v>
      </c>
      <c r="Y137" s="37" t="n">
        <f aca="false">INDEX(ABArray,MATCH($A137,ABColumn,0),MATCH('[1]Macro Page'!$B$109,ABRow,0))</f>
        <v>0</v>
      </c>
      <c r="Z137" s="37" t="e">
        <f aca="false">INDEX(ABArray,MATCH($A137,ABColumn,0),MATCH('[1]Macro Page'!$A$89,ABRow,0))+INDEX(EDArray,MATCH($A137,EDColumn,0),MATCH('[1]Macro Page'!$A$24,EDRow,0))+INDEX(ABArray,MATCH($A137,ABColumn,0),MATCH('[1]Macro Page'!$B$109,ABRow,0))</f>
        <v>#VALUE!</v>
      </c>
      <c r="AA137" s="38" t="n">
        <f aca="false">INDEX([1]Mids!$A$7:$BH$271,MATCH($A137,[1]Mids!$A$7:$A$271,0),MATCH('[1]Macro Page'!$B$32,[1]Mids!$A$7:$XFD$7,0))</f>
        <v>0.07</v>
      </c>
      <c r="AB137" s="47" t="n">
        <f aca="false">AVERAGE(AA137:AA148)</f>
        <v>0.07</v>
      </c>
      <c r="AC137" s="37" t="n">
        <f aca="false">INDEX(ABArray,MATCH($A137,ABColumn,0),MATCH('[1]Macro Page'!$A$74,ABRow,0))</f>
        <v>0</v>
      </c>
      <c r="AD137" s="38" t="n">
        <f aca="false">INDEX([1]Mids!$A$7:$BH$271,MATCH($A137,[1]Mids!$A$7:$A$271,0),MATCH('[1]Macro Page'!$B$42,[1]Mids!$A$7:$XFD$7,0))</f>
        <v>-0.005</v>
      </c>
      <c r="AE137" s="47" t="n">
        <f aca="false">AVERAGE(AD137:AD148)</f>
        <v>-0.061875</v>
      </c>
      <c r="AF137" s="37" t="n">
        <f aca="false">[1]Other!H133</f>
        <v>0</v>
      </c>
      <c r="AG137" s="38" t="n">
        <f aca="false">INDEX([1]Mids!$A$7:$BH$271,MATCH($A137,[1]Mids!$A$7:$A$271,0),MATCH('[1]Macro Page'!$B$28,[1]Mids!$A$7:$XFD$7,0))</f>
        <v>0.11</v>
      </c>
      <c r="AH137" s="47" t="n">
        <f aca="false">AVERAGE(AG137:AG148)</f>
        <v>0.145</v>
      </c>
      <c r="AI137" s="37" t="n">
        <f aca="false">[1]Other!G133</f>
        <v>0</v>
      </c>
      <c r="AJ137" s="38" t="n">
        <f aca="false">INDEX([1]Mids!$A$7:$BH$271,MATCH($A137,[1]Mids!$A$7:$A$271,0),MATCH('[1]Macro Page'!$B$63,[1]Mids!$A$7:$XFD$7,0))</f>
        <v>0.65</v>
      </c>
      <c r="AK137" s="47" t="n">
        <f aca="false">AVERAGE(AJ137:AJ148)</f>
        <v>0.643958333333333</v>
      </c>
      <c r="AL137" s="37" t="n">
        <f aca="false">[1]Other!K133</f>
        <v>0</v>
      </c>
      <c r="AM137" s="38"/>
      <c r="AN137" s="47" t="e">
        <f aca="false">AVERAGE(AM137:AM148)</f>
        <v>#DIV/0!</v>
      </c>
      <c r="AO137" s="37" t="e">
        <f aca="false">INDEX(WestBCArray,MATCH($A137,WestBCColumn,0),MATCH('[1]Macro Page'!$B$73,WestBCRow,0))+INDEX(ABArray,MATCH($A137,ABColumn,0),MATCH('[1]Macro Page'!$B$73,ABRow,0))+[1]Other!I133</f>
        <v>#VALUE!</v>
      </c>
      <c r="AP137" s="38" t="n">
        <f aca="false">INDEX([1]Mids!$A$7:$BH$271,MATCH($A137,[1]Mids!$A$7:$A$271,0),MATCH('[1]Macro Page'!$B$27,[1]Mids!$A$7:$XFD$7,0))</f>
        <v>-0.18</v>
      </c>
      <c r="AQ137" s="47" t="n">
        <f aca="false">AVERAGE(AP137:AP148)</f>
        <v>-0.382475184393552</v>
      </c>
      <c r="AR137" s="29"/>
      <c r="AS137" s="37" t="e">
        <f aca="false">INDEX(WestBCArray,MATCH($A137,WestBCColumn,0),MATCH('[1]Macro Page'!$A$40,WestBCRow,0))+INDEX(ABArray,MATCH($A137,ABColumn,0),MATCH('[1]Macro Page'!$A$40,ABRow,0))+INDEX(EDArray,MATCH($A137,EDColumn,0),MATCH('[1]Macro Page'!$A$40,EDRow,0))+INDEX(PowerArray,MATCH($A137,POwerColumn,0),MATCH('[1]Macro Page'!$A$40,POwerRow,0))</f>
        <v>#VALUE!</v>
      </c>
      <c r="AT137" s="38" t="n">
        <f aca="false">INDEX([1]Mids!$A$7:$BH$271,MATCH($A137,[1]Mids!$A$7:$A$271,0),MATCH('[1]Macro Page'!$B$24,[1]Mids!$A$7:$XFD$7,0))</f>
        <v>4</v>
      </c>
      <c r="AU137" s="47" t="n">
        <f aca="false">AVERAGE(AT137:AT148)</f>
        <v>3.97308333333333</v>
      </c>
      <c r="AV137" s="40" t="n">
        <f aca="false">INDEX(ABIndexArray,MATCH($A137,ABIndexColumn,0),MATCH('[1]Macro Page'!$A$90,ABIndexRow,0))+IF(ISERROR(INDEX(WestBCIndexArray,MATCH($A137,WestBCIndexColumn,0),MATCH('[1]Macro Page'!$A$90,WestBCIndexRow,0))),0,INDEX(WestBCIndexArray,MATCH($A137,WestBCIndexColumn,0),MATCH('[1]Macro Page'!$A$90,WestBCIndexRow,0)))+IF(ISERROR(VLOOKUP($A137,'[1]Op Index'!$A$15:$B$26,2,FALSE())),0,VLOOKUP($A137,'[1]Op Index'!$A$15:$B$26,2,FALSE()))</f>
        <v>0</v>
      </c>
      <c r="AW137" s="40" t="n">
        <f aca="false">INDEX(ABIndexArray,MATCH($A137,ABIndexColumn,0),MATCH('[1]Macro Page'!$A$91,ABIndexRow,0))</f>
        <v>0</v>
      </c>
      <c r="AX137" s="40" t="n">
        <f aca="false">IF(ISERROR(INDEX(WestBCIndexArray,MATCH($A137,WestBCIndexColumn,0),MATCH('[1]Macro Page'!$A$72,WestBCIndexRow,0))),0,INDEX(WestBCIndexArray,MATCH($A137,WestBCIndexColumn,0),MATCH('[1]Macro Page'!$A$72,WestBCIndexRow,0)))+INDEX(ABIndexArray,MATCH($A137,ABIndexColumn,0),MATCH('[1]Macro Page'!$A$34,ABIndexRow,0))</f>
        <v>0</v>
      </c>
      <c r="AY137" s="40" t="n">
        <f aca="false">IF(ISERROR(INDEX(WestBCIndexArray,MATCH($A137,WestBCIndexColumn,0),MATCH('[1]Macro Page'!$A$81,WestBCIndexRow,0))),0,INDEX(WestBCIndexArray,MATCH($A137,WestBCIndexColumn,0),MATCH('[1]Macro Page'!$A$81,WestBCIndexRow,0)))</f>
        <v>0</v>
      </c>
      <c r="BA137" s="31"/>
      <c r="BB137" s="41" t="n">
        <v>41214</v>
      </c>
      <c r="BC137" s="40" t="n">
        <f aca="false">INDEX(ABArray,MATCH($A137,ABColumn,0),MATCH('[1]Macro Page'!$A$48,ABRow,0))</f>
        <v>0</v>
      </c>
      <c r="BD137" s="40" t="n">
        <f aca="false">INDEX(ABArray,MATCH($A137,ABColumn,0),MATCH('[1]Macro Page'!$A$49,ABRow,0))</f>
        <v>0</v>
      </c>
      <c r="BE137" s="40" t="n">
        <f aca="false">INDEX(ABArray,MATCH($A137,ABColumn,0),MATCH('[1]Macro Page'!$A$51,ABRow,0))</f>
        <v>0</v>
      </c>
      <c r="BF137" s="40" t="n">
        <f aca="false">SUM(BC137:BE137)</f>
        <v>0</v>
      </c>
      <c r="BG137" s="29"/>
      <c r="BH137" s="40" t="n">
        <f aca="false">INDEX(ABArray,MATCH($A137,ABColumn,0),MATCH('[1]Macro Page'!$A$47,ABRow,0))</f>
        <v>0</v>
      </c>
      <c r="BI137" s="40" t="e">
        <f aca="false">INDEX(ABArray,MATCH($A137,ABColumn,0),MATCH('[1]Macro Page'!$A$56,ABRow,0))</f>
        <v>#N/A</v>
      </c>
      <c r="BJ137" s="40" t="n">
        <f aca="false">INDEX(ABArray,MATCH($A137,ABColumn,0),MATCH('[1]Macro Page'!$A$58,ABRow,0))</f>
        <v>0</v>
      </c>
      <c r="BK137" s="40" t="n">
        <f aca="false">INDEX(ABArray,MATCH($A137,ABColumn,0),MATCH('[1]Macro Page'!$A$59,ABRow,0))</f>
        <v>0</v>
      </c>
      <c r="BL137" s="40" t="n">
        <f aca="false">INDEX(ABArray,MATCH($A137,ABColumn,0),MATCH('[1]Macro Page'!$A$55,ABRow,0))</f>
        <v>0</v>
      </c>
      <c r="BM137" s="40" t="n">
        <f aca="false">INDEX(ABArray,MATCH($A137,ABColumn,0),MATCH('[1]Macro Page'!$A$53,ABRow,0))</f>
        <v>-46.5</v>
      </c>
    </row>
    <row r="138" customFormat="false" ht="12.75" hidden="false" customHeight="false" outlineLevel="0" collapsed="false">
      <c r="A138" s="48" t="n">
        <v>41244</v>
      </c>
      <c r="B138" s="26" t="e">
        <f aca="false">INDEX(WestBCArray,MATCH($A138,WestBCColumn,0),MATCH('[1]Macro Page'!$A$34,WestBCRow,0))+INDEX(ABArray,MATCH($A138,ABColumn,0),MATCH('[1]Macro Page'!$A$34,ABRow,0))+[1]Other!B134</f>
        <v>#VALUE!</v>
      </c>
      <c r="C138" s="27" t="n">
        <f aca="false">INDEX([1]Mids!$A$7:$BH$271,MATCH($A138,[1]Mids!$A$7:$A$271,0),MATCH('[1]Macro Page'!$B$37,[1]Mids!$A$7:$XFD$7,0))</f>
        <v>0.308</v>
      </c>
      <c r="D138" s="28"/>
      <c r="E138" s="26" t="e">
        <f aca="false">INDEX(WestBCArray,MATCH($A138,WestBCColumn,0),MATCH('[1]Macro Page'!$A$88,WestBCRow,0))+INDEX(ABArray,MATCH($A138,ABColumn,0),MATCH('[1]Macro Page'!$A$88,ABRow,0))+[1]Other!C134</f>
        <v>#VALUE!</v>
      </c>
      <c r="F138" s="27" t="n">
        <f aca="false">INDEX([1]Mids!$A$7:$BH$271,MATCH($A138,[1]Mids!$A$7:$A$271,0),MATCH('[1]Macro Page'!$B$36,[1]Mids!$A$7:$XFD$7,0))</f>
        <v>0</v>
      </c>
      <c r="G138" s="28"/>
      <c r="H138" s="26" t="e">
        <f aca="false">INDEX(ABArray,MATCH($A138,ABColumn,0),MATCH('[1]Macro Page'!$A$42,ABRow,0))+INDEX(WestBCArray,MATCH($A138,WestBCColumn,0),MATCH('[1]Macro Page'!$A$42,WestBCRow,0))+[1]Other!D134</f>
        <v>#VALUE!</v>
      </c>
      <c r="I138" s="27" t="n">
        <f aca="false">INDEX([1]Mids!$A$7:$BH$271,MATCH($A138,[1]Mids!$A$7:$A$271,0),MATCH('[1]Macro Page'!$B$39,[1]Mids!$A$7:$XFD$7,0))</f>
        <v>0.15</v>
      </c>
      <c r="J138" s="28"/>
      <c r="K138" s="26" t="n">
        <f aca="false">IF(ISERROR(INDEX(WestBCArray,MATCH($A138,WestBCColumn,0),MATCH('[1]Macro Page'!$A$35,WestBCRow,0))),0,INDEX(WestBCArray,MATCH($A138,WestBCColumn,0),MATCH('[1]Macro Page'!$A$35,WestBCRow,0)))+IF(ISERROR(INDEX(ABArray,MATCH($A138,ABColumn,0),MATCH('[1]Macro Page'!$A$35,ABRow,0))),0,INDEX(ABArray,MATCH($A138,ABColumn,0),MATCH('[1]Macro Page'!$A$35,ABRow,0)))+[1]Other!E134</f>
        <v>0</v>
      </c>
      <c r="L138" s="27" t="n">
        <f aca="false">INDEX([1]Mids!$A$7:$BH$271,MATCH($A138,[1]Mids!$A$7:$A$271,0),MATCH('[1]Macro Page'!$B$35,[1]Mids!$A$7:$XFD$7,0))</f>
        <v>-0.24</v>
      </c>
      <c r="M138" s="28"/>
      <c r="N138" s="26" t="e">
        <f aca="false">INDEX(WestBCArray,MATCH($A138,WestBCColumn,0),MATCH('[1]Macro Page'!$A$24,WestBCRow,0))+INDEX(ABArray,MATCH($A138,ABColumn,0),MATCH('[1]Macro Page'!$A$24,ABRow,0))+INDEX(EDArray,MATCH($A138,EDColumn,0),MATCH('[1]Macro Page'!$A$24,EDRow,0))+[1]Other!F134+INDEX(PowerArray,MATCH($A138,POwerColumn,0),MATCH('[1]Macro Page'!$A$24,POwerRow,0))</f>
        <v>#VALUE!</v>
      </c>
      <c r="O138" s="27" t="n">
        <f aca="false">INDEX([1]Mids!$A$7:$BH$271,MATCH($A138,[1]Mids!$A$7:$A$271,0),MATCH('[1]Macro Page'!$B$25,[1]Mids!$A$7:$XFD$7,0))</f>
        <v>-0.493</v>
      </c>
      <c r="P138" s="28"/>
      <c r="Q138" s="26" t="e">
        <f aca="false">INDEX(ABArray,MATCH($A138,ABColumn,0),MATCH('[1]Macro Page'!$B$110,ABRow,0))+INDEX(EDArray,MATCH($A138,EDColumn,0),MATCH('[1]Macro Page'!$B$110,EDRow,0))</f>
        <v>#VALUE!</v>
      </c>
      <c r="R138" s="26" t="e">
        <f aca="false">INDEX(ABArray,MATCH($A138,ABColumn,0),MATCH('[1]Macro Page'!$B$111,ABRow,0))+INDEX(EDArray,MATCH($A138,EDColumn,0),MATCH('[1]Macro Page'!$B$111,EDRow,0))</f>
        <v>#VALUE!</v>
      </c>
      <c r="S138" s="26" t="n">
        <f aca="false">INDEX(ABArray,MATCH($A138,ABColumn,0),MATCH('[1]Macro Page'!$B$112,ABRow,0))</f>
        <v>0</v>
      </c>
      <c r="T138" s="26" t="n">
        <f aca="false">INDEX(ABArray,MATCH($A138,ABColumn,0),MATCH('[1]Macro Page'!$B$113,ABRow,0))</f>
        <v>0</v>
      </c>
      <c r="U138" s="26" t="e">
        <f aca="false">INDEX(ABArray,MATCH($A138,ABColumn,0),MATCH('[1]Macro Page'!$B$114,ABRow,0))+INDEX(EDArray,MATCH($A138,EDColumn,0),MATCH('[1]Macro Page'!$B$114,EDRow,0))</f>
        <v>#VALUE!</v>
      </c>
      <c r="V138" s="26" t="n">
        <f aca="false">INDEX(ABArray,MATCH($A138,ABColumn,0),MATCH('[1]Macro Page'!$B$115,ABRow,0))</f>
        <v>0</v>
      </c>
      <c r="W138" s="26" t="n">
        <f aca="false">INDEX(ABArray,MATCH($A138,ABColumn,0),MATCH('[1]Macro Page'!$B$116,ABRow,0))</f>
        <v>0</v>
      </c>
      <c r="X138" s="26" t="n">
        <f aca="false">INDEX(ABArray,MATCH($A138,ABColumn,0),MATCH('[1]Macro Page'!$B$117,ABRow,0))</f>
        <v>0</v>
      </c>
      <c r="Y138" s="26" t="n">
        <f aca="false">INDEX(ABArray,MATCH($A138,ABColumn,0),MATCH('[1]Macro Page'!$B$109,ABRow,0))</f>
        <v>0</v>
      </c>
      <c r="Z138" s="26" t="e">
        <f aca="false">INDEX(ABArray,MATCH($A138,ABColumn,0),MATCH('[1]Macro Page'!$A$89,ABRow,0))+INDEX(EDArray,MATCH($A138,EDColumn,0),MATCH('[1]Macro Page'!$A$24,EDRow,0))+INDEX(ABArray,MATCH($A138,ABColumn,0),MATCH('[1]Macro Page'!$B$109,ABRow,0))</f>
        <v>#VALUE!</v>
      </c>
      <c r="AA138" s="27" t="n">
        <f aca="false">INDEX([1]Mids!$A$7:$BH$271,MATCH($A138,[1]Mids!$A$7:$A$271,0),MATCH('[1]Macro Page'!$B$32,[1]Mids!$A$7:$XFD$7,0))</f>
        <v>0.07</v>
      </c>
      <c r="AB138" s="28"/>
      <c r="AC138" s="26" t="n">
        <f aca="false">INDEX(ABArray,MATCH($A138,ABColumn,0),MATCH('[1]Macro Page'!$A$74,ABRow,0))</f>
        <v>0</v>
      </c>
      <c r="AD138" s="27" t="n">
        <f aca="false">INDEX([1]Mids!$A$7:$BH$271,MATCH($A138,[1]Mids!$A$7:$A$271,0),MATCH('[1]Macro Page'!$B$42,[1]Mids!$A$7:$XFD$7,0))</f>
        <v>-0.005</v>
      </c>
      <c r="AE138" s="28"/>
      <c r="AF138" s="26" t="n">
        <f aca="false">[1]Other!H134</f>
        <v>0</v>
      </c>
      <c r="AG138" s="27" t="n">
        <f aca="false">INDEX([1]Mids!$A$7:$BH$271,MATCH($A138,[1]Mids!$A$7:$A$271,0),MATCH('[1]Macro Page'!$B$28,[1]Mids!$A$7:$XFD$7,0))</f>
        <v>0.11</v>
      </c>
      <c r="AH138" s="28"/>
      <c r="AI138" s="26" t="n">
        <f aca="false">[1]Other!G134</f>
        <v>0</v>
      </c>
      <c r="AJ138" s="27" t="n">
        <f aca="false">INDEX([1]Mids!$A$7:$BH$271,MATCH($A138,[1]Mids!$A$7:$A$271,0),MATCH('[1]Macro Page'!$B$63,[1]Mids!$A$7:$XFD$7,0))</f>
        <v>0.98</v>
      </c>
      <c r="AK138" s="28"/>
      <c r="AL138" s="26" t="n">
        <f aca="false">[1]Other!K134</f>
        <v>0</v>
      </c>
      <c r="AM138" s="27"/>
      <c r="AN138" s="28"/>
      <c r="AO138" s="26" t="e">
        <f aca="false">INDEX(WestBCArray,MATCH($A138,WestBCColumn,0),MATCH('[1]Macro Page'!$B$73,WestBCRow,0))+INDEX(ABArray,MATCH($A138,ABColumn,0),MATCH('[1]Macro Page'!$B$73,ABRow,0))+[1]Other!I134</f>
        <v>#VALUE!</v>
      </c>
      <c r="AP138" s="27" t="n">
        <f aca="false">INDEX([1]Mids!$A$7:$BH$271,MATCH($A138,[1]Mids!$A$7:$A$271,0),MATCH('[1]Macro Page'!$B$27,[1]Mids!$A$7:$XFD$7,0))</f>
        <v>-0.18</v>
      </c>
      <c r="AQ138" s="28"/>
      <c r="AR138" s="29"/>
      <c r="AS138" s="26" t="e">
        <f aca="false">INDEX(WestBCArray,MATCH($A138,WestBCColumn,0),MATCH('[1]Macro Page'!$A$40,WestBCRow,0))+INDEX(ABArray,MATCH($A138,ABColumn,0),MATCH('[1]Macro Page'!$A$40,ABRow,0))+INDEX(EDArray,MATCH($A138,EDColumn,0),MATCH('[1]Macro Page'!$A$40,EDRow,0))+INDEX(PowerArray,MATCH($A138,POwerColumn,0),MATCH('[1]Macro Page'!$A$40,POwerRow,0))</f>
        <v>#VALUE!</v>
      </c>
      <c r="AT138" s="27" t="n">
        <f aca="false">INDEX([1]Mids!$A$7:$BH$271,MATCH($A138,[1]Mids!$A$7:$A$271,0),MATCH('[1]Macro Page'!$B$24,[1]Mids!$A$7:$XFD$7,0))</f>
        <v>4.135</v>
      </c>
      <c r="AU138" s="28"/>
      <c r="AV138" s="30" t="n">
        <f aca="false">INDEX(ABIndexArray,MATCH($A138,ABIndexColumn,0),MATCH('[1]Macro Page'!$A$90,ABIndexRow,0))+IF(ISERROR(INDEX(WestBCIndexArray,MATCH($A138,WestBCIndexColumn,0),MATCH('[1]Macro Page'!$A$90,WestBCIndexRow,0))),0,INDEX(WestBCIndexArray,MATCH($A138,WestBCIndexColumn,0),MATCH('[1]Macro Page'!$A$90,WestBCIndexRow,0)))+IF(ISERROR(VLOOKUP($A138,'[1]Op Index'!$A$15:$B$26,2,FALSE())),0,VLOOKUP($A138,'[1]Op Index'!$A$15:$B$26,2,FALSE()))</f>
        <v>0</v>
      </c>
      <c r="AW138" s="30" t="n">
        <f aca="false">INDEX(ABIndexArray,MATCH($A138,ABIndexColumn,0),MATCH('[1]Macro Page'!$A$91,ABIndexRow,0))</f>
        <v>0</v>
      </c>
      <c r="AX138" s="30" t="n">
        <f aca="false">IF(ISERROR(INDEX(WestBCIndexArray,MATCH($A138,WestBCIndexColumn,0),MATCH('[1]Macro Page'!$A$72,WestBCIndexRow,0))),0,INDEX(WestBCIndexArray,MATCH($A138,WestBCIndexColumn,0),MATCH('[1]Macro Page'!$A$72,WestBCIndexRow,0)))+INDEX(ABIndexArray,MATCH($A138,ABIndexColumn,0),MATCH('[1]Macro Page'!$A$34,ABIndexRow,0))</f>
        <v>0</v>
      </c>
      <c r="AY138" s="30" t="n">
        <f aca="false">IF(ISERROR(INDEX(WestBCIndexArray,MATCH($A138,WestBCIndexColumn,0),MATCH('[1]Macro Page'!$A$81,WestBCIndexRow,0))),0,INDEX(WestBCIndexArray,MATCH($A138,WestBCIndexColumn,0),MATCH('[1]Macro Page'!$A$81,WestBCIndexRow,0)))</f>
        <v>0</v>
      </c>
      <c r="BA138" s="31"/>
      <c r="BB138" s="32" t="n">
        <v>41244</v>
      </c>
      <c r="BC138" s="30" t="n">
        <f aca="false">INDEX(ABArray,MATCH($A138,ABColumn,0),MATCH('[1]Macro Page'!$A$48,ABRow,0))</f>
        <v>0</v>
      </c>
      <c r="BD138" s="30" t="n">
        <f aca="false">INDEX(ABArray,MATCH($A138,ABColumn,0),MATCH('[1]Macro Page'!$A$49,ABRow,0))</f>
        <v>0</v>
      </c>
      <c r="BE138" s="30" t="n">
        <f aca="false">INDEX(ABArray,MATCH($A138,ABColumn,0),MATCH('[1]Macro Page'!$A$51,ABRow,0))</f>
        <v>0</v>
      </c>
      <c r="BF138" s="30" t="n">
        <f aca="false">SUM(BC138:BE138)</f>
        <v>0</v>
      </c>
      <c r="BG138" s="29"/>
      <c r="BH138" s="30" t="n">
        <f aca="false">INDEX(ABArray,MATCH($A138,ABColumn,0),MATCH('[1]Macro Page'!$A$47,ABRow,0))</f>
        <v>0</v>
      </c>
      <c r="BI138" s="30" t="e">
        <f aca="false">INDEX(ABArray,MATCH($A138,ABColumn,0),MATCH('[1]Macro Page'!$A$56,ABRow,0))</f>
        <v>#N/A</v>
      </c>
      <c r="BJ138" s="30" t="n">
        <f aca="false">INDEX(ABArray,MATCH($A138,ABColumn,0),MATCH('[1]Macro Page'!$A$58,ABRow,0))</f>
        <v>0</v>
      </c>
      <c r="BK138" s="30" t="n">
        <f aca="false">INDEX(ABArray,MATCH($A138,ABColumn,0),MATCH('[1]Macro Page'!$A$59,ABRow,0))</f>
        <v>0</v>
      </c>
      <c r="BL138" s="30" t="n">
        <f aca="false">INDEX(ABArray,MATCH($A138,ABColumn,0),MATCH('[1]Macro Page'!$A$55,ABRow,0))</f>
        <v>0</v>
      </c>
      <c r="BM138" s="30" t="n">
        <f aca="false">INDEX(ABArray,MATCH($A138,ABColumn,0),MATCH('[1]Macro Page'!$A$53,ABRow,0))</f>
        <v>-47.79</v>
      </c>
    </row>
    <row r="139" customFormat="false" ht="12.75" hidden="false" customHeight="false" outlineLevel="0" collapsed="false">
      <c r="A139" s="48" t="n">
        <v>41275</v>
      </c>
      <c r="B139" s="26" t="e">
        <f aca="false">INDEX(WestBCArray,MATCH($A139,WestBCColumn,0),MATCH('[1]Macro Page'!$A$34,WestBCRow,0))+INDEX(ABArray,MATCH($A139,ABColumn,0),MATCH('[1]Macro Page'!$A$34,ABRow,0))+[1]Other!B135</f>
        <v>#VALUE!</v>
      </c>
      <c r="C139" s="27" t="n">
        <f aca="false">INDEX([1]Mids!$A$7:$BH$271,MATCH($A139,[1]Mids!$A$7:$A$271,0),MATCH('[1]Macro Page'!$B$37,[1]Mids!$A$7:$XFD$7,0))</f>
        <v>0.378</v>
      </c>
      <c r="D139" s="42" t="n">
        <f aca="false">AVERAGE(C137:C141)</f>
        <v>0.25</v>
      </c>
      <c r="E139" s="26" t="e">
        <f aca="false">INDEX(WestBCArray,MATCH($A139,WestBCColumn,0),MATCH('[1]Macro Page'!$A$88,WestBCRow,0))+INDEX(ABArray,MATCH($A139,ABColumn,0),MATCH('[1]Macro Page'!$A$88,ABRow,0))+[1]Other!C135</f>
        <v>#VALUE!</v>
      </c>
      <c r="F139" s="27" t="n">
        <f aca="false">INDEX([1]Mids!$A$7:$BH$271,MATCH($A139,[1]Mids!$A$7:$A$271,0),MATCH('[1]Macro Page'!$B$36,[1]Mids!$A$7:$XFD$7,0))</f>
        <v>0</v>
      </c>
      <c r="G139" s="42" t="n">
        <f aca="false">AVERAGE(F137:F141)</f>
        <v>0</v>
      </c>
      <c r="H139" s="26" t="e">
        <f aca="false">INDEX(ABArray,MATCH($A139,ABColumn,0),MATCH('[1]Macro Page'!$A$42,ABRow,0))+INDEX(WestBCArray,MATCH($A139,WestBCColumn,0),MATCH('[1]Macro Page'!$A$42,WestBCRow,0))+[1]Other!D135</f>
        <v>#VALUE!</v>
      </c>
      <c r="I139" s="27" t="n">
        <f aca="false">INDEX([1]Mids!$A$7:$BH$271,MATCH($A139,[1]Mids!$A$7:$A$271,0),MATCH('[1]Macro Page'!$B$39,[1]Mids!$A$7:$XFD$7,0))</f>
        <v>0.15</v>
      </c>
      <c r="J139" s="42" t="n">
        <f aca="false">AVERAGE(I137:I141)</f>
        <v>0.15</v>
      </c>
      <c r="K139" s="26" t="n">
        <f aca="false">IF(ISERROR(INDEX(WestBCArray,MATCH($A139,WestBCColumn,0),MATCH('[1]Macro Page'!$A$35,WestBCRow,0))),0,INDEX(WestBCArray,MATCH($A139,WestBCColumn,0),MATCH('[1]Macro Page'!$A$35,WestBCRow,0)))+IF(ISERROR(INDEX(ABArray,MATCH($A139,ABColumn,0),MATCH('[1]Macro Page'!$A$35,ABRow,0))),0,INDEX(ABArray,MATCH($A139,ABColumn,0),MATCH('[1]Macro Page'!$A$35,ABRow,0)))+[1]Other!E135</f>
        <v>0</v>
      </c>
      <c r="L139" s="27" t="n">
        <f aca="false">INDEX([1]Mids!$A$7:$BH$271,MATCH($A139,[1]Mids!$A$7:$A$271,0),MATCH('[1]Macro Page'!$B$35,[1]Mids!$A$7:$XFD$7,0))</f>
        <v>-0.24</v>
      </c>
      <c r="M139" s="42" t="n">
        <f aca="false">AVERAGE(L137:L141)</f>
        <v>-0.24</v>
      </c>
      <c r="N139" s="26" t="e">
        <f aca="false">INDEX(WestBCArray,MATCH($A139,WestBCColumn,0),MATCH('[1]Macro Page'!$A$24,WestBCRow,0))+INDEX(ABArray,MATCH($A139,ABColumn,0),MATCH('[1]Macro Page'!$A$24,ABRow,0))+INDEX(EDArray,MATCH($A139,EDColumn,0),MATCH('[1]Macro Page'!$A$24,EDRow,0))+[1]Other!F135+INDEX(PowerArray,MATCH($A139,POwerColumn,0),MATCH('[1]Macro Page'!$A$24,POwerRow,0))</f>
        <v>#VALUE!</v>
      </c>
      <c r="O139" s="27" t="n">
        <f aca="false">INDEX([1]Mids!$A$7:$BH$271,MATCH($A139,[1]Mids!$A$7:$A$271,0),MATCH('[1]Macro Page'!$B$25,[1]Mids!$A$7:$XFD$7,0))</f>
        <v>-0.493</v>
      </c>
      <c r="P139" s="42" t="n">
        <f aca="false">AVERAGE(O137:O141)</f>
        <v>-0.493</v>
      </c>
      <c r="Q139" s="26" t="e">
        <f aca="false">INDEX(ABArray,MATCH($A139,ABColumn,0),MATCH('[1]Macro Page'!$B$110,ABRow,0))+INDEX(EDArray,MATCH($A139,EDColumn,0),MATCH('[1]Macro Page'!$B$110,EDRow,0))</f>
        <v>#VALUE!</v>
      </c>
      <c r="R139" s="26" t="e">
        <f aca="false">INDEX(ABArray,MATCH($A139,ABColumn,0),MATCH('[1]Macro Page'!$B$111,ABRow,0))+INDEX(EDArray,MATCH($A139,EDColumn,0),MATCH('[1]Macro Page'!$B$111,EDRow,0))</f>
        <v>#VALUE!</v>
      </c>
      <c r="S139" s="26" t="n">
        <f aca="false">INDEX(ABArray,MATCH($A139,ABColumn,0),MATCH('[1]Macro Page'!$B$112,ABRow,0))</f>
        <v>0</v>
      </c>
      <c r="T139" s="26" t="n">
        <f aca="false">INDEX(ABArray,MATCH($A139,ABColumn,0),MATCH('[1]Macro Page'!$B$113,ABRow,0))</f>
        <v>0</v>
      </c>
      <c r="U139" s="26" t="e">
        <f aca="false">INDEX(ABArray,MATCH($A139,ABColumn,0),MATCH('[1]Macro Page'!$B$114,ABRow,0))+INDEX(EDArray,MATCH($A139,EDColumn,0),MATCH('[1]Macro Page'!$B$114,EDRow,0))</f>
        <v>#VALUE!</v>
      </c>
      <c r="V139" s="26" t="n">
        <f aca="false">INDEX(ABArray,MATCH($A139,ABColumn,0),MATCH('[1]Macro Page'!$B$115,ABRow,0))</f>
        <v>0</v>
      </c>
      <c r="W139" s="26" t="n">
        <f aca="false">INDEX(ABArray,MATCH($A139,ABColumn,0),MATCH('[1]Macro Page'!$B$116,ABRow,0))</f>
        <v>0</v>
      </c>
      <c r="X139" s="26" t="n">
        <f aca="false">INDEX(ABArray,MATCH($A139,ABColumn,0),MATCH('[1]Macro Page'!$B$117,ABRow,0))</f>
        <v>0</v>
      </c>
      <c r="Y139" s="26" t="n">
        <f aca="false">INDEX(ABArray,MATCH($A139,ABColumn,0),MATCH('[1]Macro Page'!$B$109,ABRow,0))</f>
        <v>0</v>
      </c>
      <c r="Z139" s="26" t="e">
        <f aca="false">INDEX(ABArray,MATCH($A139,ABColumn,0),MATCH('[1]Macro Page'!$A$89,ABRow,0))+INDEX(EDArray,MATCH($A139,EDColumn,0),MATCH('[1]Macro Page'!$A$24,EDRow,0))+INDEX(ABArray,MATCH($A139,ABColumn,0),MATCH('[1]Macro Page'!$B$109,ABRow,0))</f>
        <v>#VALUE!</v>
      </c>
      <c r="AA139" s="27" t="n">
        <f aca="false">INDEX([1]Mids!$A$7:$BH$271,MATCH($A139,[1]Mids!$A$7:$A$271,0),MATCH('[1]Macro Page'!$B$32,[1]Mids!$A$7:$XFD$7,0))</f>
        <v>0.07</v>
      </c>
      <c r="AB139" s="42" t="n">
        <f aca="false">AVERAGE(AA137:AA141)</f>
        <v>0.07</v>
      </c>
      <c r="AC139" s="26" t="n">
        <f aca="false">INDEX(ABArray,MATCH($A139,ABColumn,0),MATCH('[1]Macro Page'!$A$74,ABRow,0))</f>
        <v>0</v>
      </c>
      <c r="AD139" s="27" t="n">
        <f aca="false">INDEX([1]Mids!$A$7:$BH$271,MATCH($A139,[1]Mids!$A$7:$A$271,0),MATCH('[1]Macro Page'!$B$42,[1]Mids!$A$7:$XFD$7,0))</f>
        <v>-0.005</v>
      </c>
      <c r="AE139" s="42" t="n">
        <f aca="false">AVERAGE(AD137:AD141)</f>
        <v>-0.005</v>
      </c>
      <c r="AF139" s="26" t="n">
        <f aca="false">[1]Other!H135</f>
        <v>0</v>
      </c>
      <c r="AG139" s="27" t="n">
        <f aca="false">INDEX([1]Mids!$A$7:$BH$271,MATCH($A139,[1]Mids!$A$7:$A$271,0),MATCH('[1]Macro Page'!$B$28,[1]Mids!$A$7:$XFD$7,0))</f>
        <v>0.11</v>
      </c>
      <c r="AH139" s="42" t="n">
        <f aca="false">AVERAGE(AG137:AG141)</f>
        <v>0.11</v>
      </c>
      <c r="AI139" s="26" t="n">
        <f aca="false">[1]Other!G135</f>
        <v>0</v>
      </c>
      <c r="AJ139" s="27" t="n">
        <f aca="false">INDEX([1]Mids!$A$7:$BH$271,MATCH($A139,[1]Mids!$A$7:$A$271,0),MATCH('[1]Macro Page'!$B$63,[1]Mids!$A$7:$XFD$7,0))</f>
        <v>1.6</v>
      </c>
      <c r="AK139" s="42" t="n">
        <f aca="false">AVERAGE(AJ137:AJ141)</f>
        <v>1.094</v>
      </c>
      <c r="AL139" s="26" t="n">
        <f aca="false">[1]Other!K135</f>
        <v>0</v>
      </c>
      <c r="AM139" s="27"/>
      <c r="AN139" s="42" t="e">
        <f aca="false">AVERAGE(AM137:AM141)</f>
        <v>#DIV/0!</v>
      </c>
      <c r="AO139" s="26" t="e">
        <f aca="false">INDEX(WestBCArray,MATCH($A139,WestBCColumn,0),MATCH('[1]Macro Page'!$B$73,WestBCRow,0))+INDEX(ABArray,MATCH($A139,ABColumn,0),MATCH('[1]Macro Page'!$B$73,ABRow,0))+[1]Other!I135</f>
        <v>#VALUE!</v>
      </c>
      <c r="AP139" s="27" t="n">
        <f aca="false">INDEX([1]Mids!$A$7:$BH$271,MATCH($A139,[1]Mids!$A$7:$A$271,0),MATCH('[1]Macro Page'!$B$27,[1]Mids!$A$7:$XFD$7,0))</f>
        <v>-0.18</v>
      </c>
      <c r="AQ139" s="42" t="n">
        <f aca="false">AVERAGE(AP137:AP141)</f>
        <v>-0.18</v>
      </c>
      <c r="AR139" s="29"/>
      <c r="AS139" s="26" t="e">
        <f aca="false">INDEX(WestBCArray,MATCH($A139,WestBCColumn,0),MATCH('[1]Macro Page'!$A$40,WestBCRow,0))+INDEX(ABArray,MATCH($A139,ABColumn,0),MATCH('[1]Macro Page'!$A$40,ABRow,0))+INDEX(EDArray,MATCH($A139,EDColumn,0),MATCH('[1]Macro Page'!$A$40,EDRow,0))+INDEX(PowerArray,MATCH($A139,POwerColumn,0),MATCH('[1]Macro Page'!$A$40,POwerRow,0))</f>
        <v>#VALUE!</v>
      </c>
      <c r="AT139" s="27" t="n">
        <f aca="false">INDEX([1]Mids!$A$7:$BH$271,MATCH($A139,[1]Mids!$A$7:$A$271,0),MATCH('[1]Macro Page'!$B$24,[1]Mids!$A$7:$XFD$7,0))</f>
        <v>4.19</v>
      </c>
      <c r="AU139" s="42" t="n">
        <f aca="false">AVERAGE(AT137:AT141)</f>
        <v>4.077</v>
      </c>
      <c r="AV139" s="30" t="n">
        <f aca="false">INDEX(ABIndexArray,MATCH($A139,ABIndexColumn,0),MATCH('[1]Macro Page'!$A$90,ABIndexRow,0))+IF(ISERROR(INDEX(WestBCIndexArray,MATCH($A139,WestBCIndexColumn,0),MATCH('[1]Macro Page'!$A$90,WestBCIndexRow,0))),0,INDEX(WestBCIndexArray,MATCH($A139,WestBCIndexColumn,0),MATCH('[1]Macro Page'!$A$90,WestBCIndexRow,0)))+IF(ISERROR(VLOOKUP($A139,'[1]Op Index'!$A$15:$B$26,2,FALSE())),0,VLOOKUP($A139,'[1]Op Index'!$A$15:$B$26,2,FALSE()))</f>
        <v>0</v>
      </c>
      <c r="AW139" s="30" t="n">
        <f aca="false">INDEX(ABIndexArray,MATCH($A139,ABIndexColumn,0),MATCH('[1]Macro Page'!$A$91,ABIndexRow,0))</f>
        <v>0</v>
      </c>
      <c r="AX139" s="30" t="n">
        <f aca="false">IF(ISERROR(INDEX(WestBCIndexArray,MATCH($A139,WestBCIndexColumn,0),MATCH('[1]Macro Page'!$A$72,WestBCIndexRow,0))),0,INDEX(WestBCIndexArray,MATCH($A139,WestBCIndexColumn,0),MATCH('[1]Macro Page'!$A$72,WestBCIndexRow,0)))+INDEX(ABIndexArray,MATCH($A139,ABIndexColumn,0),MATCH('[1]Macro Page'!$A$34,ABIndexRow,0))</f>
        <v>0</v>
      </c>
      <c r="AY139" s="30" t="n">
        <f aca="false">IF(ISERROR(INDEX(WestBCIndexArray,MATCH($A139,WestBCIndexColumn,0),MATCH('[1]Macro Page'!$A$81,WestBCIndexRow,0))),0,INDEX(WestBCIndexArray,MATCH($A139,WestBCIndexColumn,0),MATCH('[1]Macro Page'!$A$81,WestBCIndexRow,0)))</f>
        <v>0</v>
      </c>
      <c r="BA139" s="31"/>
      <c r="BB139" s="32" t="n">
        <v>41275</v>
      </c>
      <c r="BC139" s="30" t="n">
        <f aca="false">INDEX(ABArray,MATCH($A139,ABColumn,0),MATCH('[1]Macro Page'!$A$48,ABRow,0))</f>
        <v>0</v>
      </c>
      <c r="BD139" s="30" t="n">
        <f aca="false">INDEX(ABArray,MATCH($A139,ABColumn,0),MATCH('[1]Macro Page'!$A$49,ABRow,0))</f>
        <v>0</v>
      </c>
      <c r="BE139" s="30" t="n">
        <f aca="false">INDEX(ABArray,MATCH($A139,ABColumn,0),MATCH('[1]Macro Page'!$A$51,ABRow,0))</f>
        <v>0</v>
      </c>
      <c r="BF139" s="30" t="n">
        <f aca="false">SUM(BC139:BE139)</f>
        <v>0</v>
      </c>
      <c r="BG139" s="29"/>
      <c r="BH139" s="30" t="n">
        <f aca="false">INDEX(ABArray,MATCH($A139,ABColumn,0),MATCH('[1]Macro Page'!$A$47,ABRow,0))</f>
        <v>0</v>
      </c>
      <c r="BI139" s="30" t="e">
        <f aca="false">INDEX(ABArray,MATCH($A139,ABColumn,0),MATCH('[1]Macro Page'!$A$56,ABRow,0))</f>
        <v>#N/A</v>
      </c>
      <c r="BJ139" s="30" t="n">
        <f aca="false">INDEX(ABArray,MATCH($A139,ABColumn,0),MATCH('[1]Macro Page'!$A$58,ABRow,0))</f>
        <v>0</v>
      </c>
      <c r="BK139" s="30" t="n">
        <f aca="false">INDEX(ABArray,MATCH($A139,ABColumn,0),MATCH('[1]Macro Page'!$A$59,ABRow,0))</f>
        <v>0</v>
      </c>
      <c r="BL139" s="30" t="n">
        <f aca="false">INDEX(ABArray,MATCH($A139,ABColumn,0),MATCH('[1]Macro Page'!$A$55,ABRow,0))</f>
        <v>0</v>
      </c>
      <c r="BM139" s="30" t="n">
        <f aca="false">INDEX(ABArray,MATCH($A139,ABColumn,0),MATCH('[1]Macro Page'!$A$53,ABRow,0))</f>
        <v>-47.53</v>
      </c>
    </row>
    <row r="140" customFormat="false" ht="12.75" hidden="false" customHeight="false" outlineLevel="0" collapsed="false">
      <c r="A140" s="48" t="n">
        <v>41306</v>
      </c>
      <c r="B140" s="26" t="e">
        <f aca="false">INDEX(WestBCArray,MATCH($A140,WestBCColumn,0),MATCH('[1]Macro Page'!$A$34,WestBCRow,0))+INDEX(ABArray,MATCH($A140,ABColumn,0),MATCH('[1]Macro Page'!$A$34,ABRow,0))+[1]Other!B136</f>
        <v>#VALUE!</v>
      </c>
      <c r="C140" s="27" t="n">
        <f aca="false">INDEX([1]Mids!$A$7:$BH$271,MATCH($A140,[1]Mids!$A$7:$A$271,0),MATCH('[1]Macro Page'!$B$37,[1]Mids!$A$7:$XFD$7,0))</f>
        <v>0.248</v>
      </c>
      <c r="D140" s="28"/>
      <c r="E140" s="26" t="e">
        <f aca="false">INDEX(WestBCArray,MATCH($A140,WestBCColumn,0),MATCH('[1]Macro Page'!$A$88,WestBCRow,0))+INDEX(ABArray,MATCH($A140,ABColumn,0),MATCH('[1]Macro Page'!$A$88,ABRow,0))+[1]Other!C136</f>
        <v>#VALUE!</v>
      </c>
      <c r="F140" s="27" t="n">
        <f aca="false">INDEX([1]Mids!$A$7:$BH$271,MATCH($A140,[1]Mids!$A$7:$A$271,0),MATCH('[1]Macro Page'!$B$36,[1]Mids!$A$7:$XFD$7,0))</f>
        <v>0</v>
      </c>
      <c r="G140" s="28"/>
      <c r="H140" s="26" t="e">
        <f aca="false">INDEX(ABArray,MATCH($A140,ABColumn,0),MATCH('[1]Macro Page'!$A$42,ABRow,0))+INDEX(WestBCArray,MATCH($A140,WestBCColumn,0),MATCH('[1]Macro Page'!$A$42,WestBCRow,0))+[1]Other!D136</f>
        <v>#VALUE!</v>
      </c>
      <c r="I140" s="27" t="n">
        <f aca="false">INDEX([1]Mids!$A$7:$BH$271,MATCH($A140,[1]Mids!$A$7:$A$271,0),MATCH('[1]Macro Page'!$B$39,[1]Mids!$A$7:$XFD$7,0))</f>
        <v>0.15</v>
      </c>
      <c r="J140" s="28"/>
      <c r="K140" s="26" t="n">
        <f aca="false">IF(ISERROR(INDEX(WestBCArray,MATCH($A140,WestBCColumn,0),MATCH('[1]Macro Page'!$A$35,WestBCRow,0))),0,INDEX(WestBCArray,MATCH($A140,WestBCColumn,0),MATCH('[1]Macro Page'!$A$35,WestBCRow,0)))+IF(ISERROR(INDEX(ABArray,MATCH($A140,ABColumn,0),MATCH('[1]Macro Page'!$A$35,ABRow,0))),0,INDEX(ABArray,MATCH($A140,ABColumn,0),MATCH('[1]Macro Page'!$A$35,ABRow,0)))+[1]Other!E136</f>
        <v>0</v>
      </c>
      <c r="L140" s="27" t="n">
        <f aca="false">INDEX([1]Mids!$A$7:$BH$271,MATCH($A140,[1]Mids!$A$7:$A$271,0),MATCH('[1]Macro Page'!$B$35,[1]Mids!$A$7:$XFD$7,0))</f>
        <v>-0.24</v>
      </c>
      <c r="M140" s="28"/>
      <c r="N140" s="26" t="e">
        <f aca="false">INDEX(WestBCArray,MATCH($A140,WestBCColumn,0),MATCH('[1]Macro Page'!$A$24,WestBCRow,0))+INDEX(ABArray,MATCH($A140,ABColumn,0),MATCH('[1]Macro Page'!$A$24,ABRow,0))+INDEX(EDArray,MATCH($A140,EDColumn,0),MATCH('[1]Macro Page'!$A$24,EDRow,0))+[1]Other!F136+INDEX(PowerArray,MATCH($A140,POwerColumn,0),MATCH('[1]Macro Page'!$A$24,POwerRow,0))</f>
        <v>#VALUE!</v>
      </c>
      <c r="O140" s="27" t="n">
        <f aca="false">INDEX([1]Mids!$A$7:$BH$271,MATCH($A140,[1]Mids!$A$7:$A$271,0),MATCH('[1]Macro Page'!$B$25,[1]Mids!$A$7:$XFD$7,0))</f>
        <v>-0.493</v>
      </c>
      <c r="P140" s="28"/>
      <c r="Q140" s="26" t="e">
        <f aca="false">INDEX(ABArray,MATCH($A140,ABColumn,0),MATCH('[1]Macro Page'!$B$110,ABRow,0))+INDEX(EDArray,MATCH($A140,EDColumn,0),MATCH('[1]Macro Page'!$B$110,EDRow,0))</f>
        <v>#VALUE!</v>
      </c>
      <c r="R140" s="26" t="e">
        <f aca="false">INDEX(ABArray,MATCH($A140,ABColumn,0),MATCH('[1]Macro Page'!$B$111,ABRow,0))+INDEX(EDArray,MATCH($A140,EDColumn,0),MATCH('[1]Macro Page'!$B$111,EDRow,0))</f>
        <v>#VALUE!</v>
      </c>
      <c r="S140" s="26" t="n">
        <f aca="false">INDEX(ABArray,MATCH($A140,ABColumn,0),MATCH('[1]Macro Page'!$B$112,ABRow,0))</f>
        <v>0</v>
      </c>
      <c r="T140" s="26" t="n">
        <f aca="false">INDEX(ABArray,MATCH($A140,ABColumn,0),MATCH('[1]Macro Page'!$B$113,ABRow,0))</f>
        <v>0</v>
      </c>
      <c r="U140" s="26" t="e">
        <f aca="false">INDEX(ABArray,MATCH($A140,ABColumn,0),MATCH('[1]Macro Page'!$B$114,ABRow,0))+INDEX(EDArray,MATCH($A140,EDColumn,0),MATCH('[1]Macro Page'!$B$114,EDRow,0))</f>
        <v>#VALUE!</v>
      </c>
      <c r="V140" s="26" t="n">
        <f aca="false">INDEX(ABArray,MATCH($A140,ABColumn,0),MATCH('[1]Macro Page'!$B$115,ABRow,0))</f>
        <v>0</v>
      </c>
      <c r="W140" s="26" t="n">
        <f aca="false">INDEX(ABArray,MATCH($A140,ABColumn,0),MATCH('[1]Macro Page'!$B$116,ABRow,0))</f>
        <v>0</v>
      </c>
      <c r="X140" s="26" t="n">
        <f aca="false">INDEX(ABArray,MATCH($A140,ABColumn,0),MATCH('[1]Macro Page'!$B$117,ABRow,0))</f>
        <v>0</v>
      </c>
      <c r="Y140" s="26" t="n">
        <f aca="false">INDEX(ABArray,MATCH($A140,ABColumn,0),MATCH('[1]Macro Page'!$B$109,ABRow,0))</f>
        <v>0</v>
      </c>
      <c r="Z140" s="26" t="e">
        <f aca="false">INDEX(ABArray,MATCH($A140,ABColumn,0),MATCH('[1]Macro Page'!$A$89,ABRow,0))+INDEX(EDArray,MATCH($A140,EDColumn,0),MATCH('[1]Macro Page'!$A$24,EDRow,0))+INDEX(ABArray,MATCH($A140,ABColumn,0),MATCH('[1]Macro Page'!$B$109,ABRow,0))</f>
        <v>#VALUE!</v>
      </c>
      <c r="AA140" s="27" t="n">
        <f aca="false">INDEX([1]Mids!$A$7:$BH$271,MATCH($A140,[1]Mids!$A$7:$A$271,0),MATCH('[1]Macro Page'!$B$32,[1]Mids!$A$7:$XFD$7,0))</f>
        <v>0.07</v>
      </c>
      <c r="AB140" s="28"/>
      <c r="AC140" s="26" t="n">
        <f aca="false">INDEX(ABArray,MATCH($A140,ABColumn,0),MATCH('[1]Macro Page'!$A$74,ABRow,0))</f>
        <v>0</v>
      </c>
      <c r="AD140" s="27" t="n">
        <f aca="false">INDEX([1]Mids!$A$7:$BH$271,MATCH($A140,[1]Mids!$A$7:$A$271,0),MATCH('[1]Macro Page'!$B$42,[1]Mids!$A$7:$XFD$7,0))</f>
        <v>-0.005</v>
      </c>
      <c r="AE140" s="28"/>
      <c r="AF140" s="26" t="n">
        <f aca="false">[1]Other!H136</f>
        <v>0</v>
      </c>
      <c r="AG140" s="27" t="n">
        <f aca="false">INDEX([1]Mids!$A$7:$BH$271,MATCH($A140,[1]Mids!$A$7:$A$271,0),MATCH('[1]Macro Page'!$B$28,[1]Mids!$A$7:$XFD$7,0))</f>
        <v>0.11</v>
      </c>
      <c r="AH140" s="28"/>
      <c r="AI140" s="26" t="n">
        <f aca="false">[1]Other!G136</f>
        <v>0</v>
      </c>
      <c r="AJ140" s="27" t="n">
        <f aca="false">INDEX([1]Mids!$A$7:$BH$271,MATCH($A140,[1]Mids!$A$7:$A$271,0),MATCH('[1]Macro Page'!$B$63,[1]Mids!$A$7:$XFD$7,0))</f>
        <v>1.6</v>
      </c>
      <c r="AK140" s="28"/>
      <c r="AL140" s="26" t="n">
        <f aca="false">[1]Other!K136</f>
        <v>0</v>
      </c>
      <c r="AM140" s="27"/>
      <c r="AN140" s="28"/>
      <c r="AO140" s="26" t="e">
        <f aca="false">INDEX(WestBCArray,MATCH($A140,WestBCColumn,0),MATCH('[1]Macro Page'!$B$73,WestBCRow,0))+INDEX(ABArray,MATCH($A140,ABColumn,0),MATCH('[1]Macro Page'!$B$73,ABRow,0))+[1]Other!I136</f>
        <v>#VALUE!</v>
      </c>
      <c r="AP140" s="27" t="n">
        <f aca="false">INDEX([1]Mids!$A$7:$BH$271,MATCH($A140,[1]Mids!$A$7:$A$271,0),MATCH('[1]Macro Page'!$B$27,[1]Mids!$A$7:$XFD$7,0))</f>
        <v>-0.18</v>
      </c>
      <c r="AQ140" s="28"/>
      <c r="AR140" s="29"/>
      <c r="AS140" s="26" t="e">
        <f aca="false">INDEX(WestBCArray,MATCH($A140,WestBCColumn,0),MATCH('[1]Macro Page'!$A$40,WestBCRow,0))+INDEX(ABArray,MATCH($A140,ABColumn,0),MATCH('[1]Macro Page'!$A$40,ABRow,0))+INDEX(EDArray,MATCH($A140,EDColumn,0),MATCH('[1]Macro Page'!$A$40,EDRow,0))+INDEX(PowerArray,MATCH($A140,POwerColumn,0),MATCH('[1]Macro Page'!$A$40,POwerRow,0))</f>
        <v>#VALUE!</v>
      </c>
      <c r="AT140" s="27" t="n">
        <f aca="false">INDEX([1]Mids!$A$7:$BH$271,MATCH($A140,[1]Mids!$A$7:$A$271,0),MATCH('[1]Macro Page'!$B$24,[1]Mids!$A$7:$XFD$7,0))</f>
        <v>4.08</v>
      </c>
      <c r="AU140" s="28"/>
      <c r="AV140" s="30" t="n">
        <f aca="false">INDEX(ABIndexArray,MATCH($A140,ABIndexColumn,0),MATCH('[1]Macro Page'!$A$90,ABIndexRow,0))+IF(ISERROR(INDEX(WestBCIndexArray,MATCH($A140,WestBCIndexColumn,0),MATCH('[1]Macro Page'!$A$90,WestBCIndexRow,0))),0,INDEX(WestBCIndexArray,MATCH($A140,WestBCIndexColumn,0),MATCH('[1]Macro Page'!$A$90,WestBCIndexRow,0)))+IF(ISERROR(VLOOKUP($A140,'[1]Op Index'!$A$15:$B$26,2,FALSE())),0,VLOOKUP($A140,'[1]Op Index'!$A$15:$B$26,2,FALSE()))</f>
        <v>0</v>
      </c>
      <c r="AW140" s="30" t="n">
        <f aca="false">INDEX(ABIndexArray,MATCH($A140,ABIndexColumn,0),MATCH('[1]Macro Page'!$A$91,ABIndexRow,0))</f>
        <v>0</v>
      </c>
      <c r="AX140" s="30" t="n">
        <f aca="false">IF(ISERROR(INDEX(WestBCIndexArray,MATCH($A140,WestBCIndexColumn,0),MATCH('[1]Macro Page'!$A$72,WestBCIndexRow,0))),0,INDEX(WestBCIndexArray,MATCH($A140,WestBCIndexColumn,0),MATCH('[1]Macro Page'!$A$72,WestBCIndexRow,0)))+INDEX(ABIndexArray,MATCH($A140,ABIndexColumn,0),MATCH('[1]Macro Page'!$A$34,ABIndexRow,0))</f>
        <v>0</v>
      </c>
      <c r="AY140" s="30" t="n">
        <f aca="false">IF(ISERROR(INDEX(WestBCIndexArray,MATCH($A140,WestBCIndexColumn,0),MATCH('[1]Macro Page'!$A$81,WestBCIndexRow,0))),0,INDEX(WestBCIndexArray,MATCH($A140,WestBCIndexColumn,0),MATCH('[1]Macro Page'!$A$81,WestBCIndexRow,0)))</f>
        <v>0</v>
      </c>
      <c r="BA140" s="31"/>
      <c r="BB140" s="32" t="n">
        <v>41306</v>
      </c>
      <c r="BC140" s="30" t="n">
        <f aca="false">INDEX(ABArray,MATCH($A140,ABColumn,0),MATCH('[1]Macro Page'!$A$48,ABRow,0))</f>
        <v>0</v>
      </c>
      <c r="BD140" s="30" t="n">
        <f aca="false">INDEX(ABArray,MATCH($A140,ABColumn,0),MATCH('[1]Macro Page'!$A$49,ABRow,0))</f>
        <v>0</v>
      </c>
      <c r="BE140" s="30" t="n">
        <f aca="false">INDEX(ABArray,MATCH($A140,ABColumn,0),MATCH('[1]Macro Page'!$A$51,ABRow,0))</f>
        <v>0</v>
      </c>
      <c r="BF140" s="30" t="n">
        <f aca="false">SUM(BC140:BE140)</f>
        <v>0</v>
      </c>
      <c r="BG140" s="29"/>
      <c r="BH140" s="30" t="n">
        <f aca="false">INDEX(ABArray,MATCH($A140,ABColumn,0),MATCH('[1]Macro Page'!$A$47,ABRow,0))</f>
        <v>0</v>
      </c>
      <c r="BI140" s="30" t="e">
        <f aca="false">INDEX(ABArray,MATCH($A140,ABColumn,0),MATCH('[1]Macro Page'!$A$56,ABRow,0))</f>
        <v>#N/A</v>
      </c>
      <c r="BJ140" s="30" t="n">
        <f aca="false">INDEX(ABArray,MATCH($A140,ABColumn,0),MATCH('[1]Macro Page'!$A$58,ABRow,0))</f>
        <v>0</v>
      </c>
      <c r="BK140" s="30" t="n">
        <f aca="false">INDEX(ABArray,MATCH($A140,ABColumn,0),MATCH('[1]Macro Page'!$A$59,ABRow,0))</f>
        <v>0</v>
      </c>
      <c r="BL140" s="30" t="n">
        <f aca="false">INDEX(ABArray,MATCH($A140,ABColumn,0),MATCH('[1]Macro Page'!$A$55,ABRow,0))</f>
        <v>0</v>
      </c>
      <c r="BM140" s="30" t="n">
        <f aca="false">INDEX(ABArray,MATCH($A140,ABColumn,0),MATCH('[1]Macro Page'!$A$53,ABRow,0))</f>
        <v>-42.69</v>
      </c>
    </row>
    <row r="141" customFormat="false" ht="12.75" hidden="false" customHeight="false" outlineLevel="0" collapsed="false">
      <c r="A141" s="49" t="n">
        <v>41334</v>
      </c>
      <c r="B141" s="26" t="e">
        <f aca="false">INDEX(WestBCArray,MATCH($A141,WestBCColumn,0),MATCH('[1]Macro Page'!$A$34,WestBCRow,0))+INDEX(ABArray,MATCH($A141,ABColumn,0),MATCH('[1]Macro Page'!$A$34,ABRow,0))+[1]Other!B137</f>
        <v>#VALUE!</v>
      </c>
      <c r="C141" s="27" t="n">
        <f aca="false">INDEX([1]Mids!$A$7:$BH$271,MATCH($A141,[1]Mids!$A$7:$A$271,0),MATCH('[1]Macro Page'!$B$37,[1]Mids!$A$7:$XFD$7,0))</f>
        <v>0.068</v>
      </c>
      <c r="D141" s="28"/>
      <c r="E141" s="26" t="e">
        <f aca="false">INDEX(WestBCArray,MATCH($A141,WestBCColumn,0),MATCH('[1]Macro Page'!$A$88,WestBCRow,0))+INDEX(ABArray,MATCH($A141,ABColumn,0),MATCH('[1]Macro Page'!$A$88,ABRow,0))+[1]Other!C137</f>
        <v>#VALUE!</v>
      </c>
      <c r="F141" s="27" t="n">
        <f aca="false">INDEX([1]Mids!$A$7:$BH$271,MATCH($A141,[1]Mids!$A$7:$A$271,0),MATCH('[1]Macro Page'!$B$36,[1]Mids!$A$7:$XFD$7,0))</f>
        <v>0</v>
      </c>
      <c r="G141" s="28"/>
      <c r="H141" s="26" t="e">
        <f aca="false">INDEX(ABArray,MATCH($A141,ABColumn,0),MATCH('[1]Macro Page'!$A$42,ABRow,0))+INDEX(WestBCArray,MATCH($A141,WestBCColumn,0),MATCH('[1]Macro Page'!$A$42,WestBCRow,0))+[1]Other!D137</f>
        <v>#VALUE!</v>
      </c>
      <c r="I141" s="27" t="n">
        <f aca="false">INDEX([1]Mids!$A$7:$BH$271,MATCH($A141,[1]Mids!$A$7:$A$271,0),MATCH('[1]Macro Page'!$B$39,[1]Mids!$A$7:$XFD$7,0))</f>
        <v>0.15</v>
      </c>
      <c r="J141" s="28"/>
      <c r="K141" s="26" t="n">
        <f aca="false">IF(ISERROR(INDEX(WestBCArray,MATCH($A141,WestBCColumn,0),MATCH('[1]Macro Page'!$A$35,WestBCRow,0))),0,INDEX(WestBCArray,MATCH($A141,WestBCColumn,0),MATCH('[1]Macro Page'!$A$35,WestBCRow,0)))+IF(ISERROR(INDEX(ABArray,MATCH($A141,ABColumn,0),MATCH('[1]Macro Page'!$A$35,ABRow,0))),0,INDEX(ABArray,MATCH($A141,ABColumn,0),MATCH('[1]Macro Page'!$A$35,ABRow,0)))+[1]Other!E137</f>
        <v>0</v>
      </c>
      <c r="L141" s="27" t="n">
        <f aca="false">INDEX([1]Mids!$A$7:$BH$271,MATCH($A141,[1]Mids!$A$7:$A$271,0),MATCH('[1]Macro Page'!$B$35,[1]Mids!$A$7:$XFD$7,0))</f>
        <v>-0.24</v>
      </c>
      <c r="M141" s="28"/>
      <c r="N141" s="26" t="e">
        <f aca="false">INDEX(WestBCArray,MATCH($A141,WestBCColumn,0),MATCH('[1]Macro Page'!$A$24,WestBCRow,0))+INDEX(ABArray,MATCH($A141,ABColumn,0),MATCH('[1]Macro Page'!$A$24,ABRow,0))+INDEX(EDArray,MATCH($A141,EDColumn,0),MATCH('[1]Macro Page'!$A$24,EDRow,0))+[1]Other!F137+INDEX(PowerArray,MATCH($A141,POwerColumn,0),MATCH('[1]Macro Page'!$A$24,POwerRow,0))</f>
        <v>#VALUE!</v>
      </c>
      <c r="O141" s="27" t="n">
        <f aca="false">INDEX([1]Mids!$A$7:$BH$271,MATCH($A141,[1]Mids!$A$7:$A$271,0),MATCH('[1]Macro Page'!$B$25,[1]Mids!$A$7:$XFD$7,0))</f>
        <v>-0.493</v>
      </c>
      <c r="P141" s="28"/>
      <c r="Q141" s="26" t="e">
        <f aca="false">INDEX(ABArray,MATCH($A141,ABColumn,0),MATCH('[1]Macro Page'!$B$110,ABRow,0))+INDEX(EDArray,MATCH($A141,EDColumn,0),MATCH('[1]Macro Page'!$B$110,EDRow,0))</f>
        <v>#VALUE!</v>
      </c>
      <c r="R141" s="26" t="e">
        <f aca="false">INDEX(ABArray,MATCH($A141,ABColumn,0),MATCH('[1]Macro Page'!$B$111,ABRow,0))+INDEX(EDArray,MATCH($A141,EDColumn,0),MATCH('[1]Macro Page'!$B$111,EDRow,0))</f>
        <v>#VALUE!</v>
      </c>
      <c r="S141" s="26" t="n">
        <f aca="false">INDEX(ABArray,MATCH($A141,ABColumn,0),MATCH('[1]Macro Page'!$B$112,ABRow,0))</f>
        <v>0</v>
      </c>
      <c r="T141" s="26" t="n">
        <f aca="false">INDEX(ABArray,MATCH($A141,ABColumn,0),MATCH('[1]Macro Page'!$B$113,ABRow,0))</f>
        <v>0</v>
      </c>
      <c r="U141" s="26" t="e">
        <f aca="false">INDEX(ABArray,MATCH($A141,ABColumn,0),MATCH('[1]Macro Page'!$B$114,ABRow,0))+INDEX(EDArray,MATCH($A141,EDColumn,0),MATCH('[1]Macro Page'!$B$114,EDRow,0))</f>
        <v>#VALUE!</v>
      </c>
      <c r="V141" s="26" t="n">
        <f aca="false">INDEX(ABArray,MATCH($A141,ABColumn,0),MATCH('[1]Macro Page'!$B$115,ABRow,0))</f>
        <v>0</v>
      </c>
      <c r="W141" s="26" t="n">
        <f aca="false">INDEX(ABArray,MATCH($A141,ABColumn,0),MATCH('[1]Macro Page'!$B$116,ABRow,0))</f>
        <v>0</v>
      </c>
      <c r="X141" s="26" t="n">
        <f aca="false">INDEX(ABArray,MATCH($A141,ABColumn,0),MATCH('[1]Macro Page'!$B$117,ABRow,0))</f>
        <v>0</v>
      </c>
      <c r="Y141" s="26" t="n">
        <f aca="false">INDEX(ABArray,MATCH($A141,ABColumn,0),MATCH('[1]Macro Page'!$B$109,ABRow,0))</f>
        <v>0</v>
      </c>
      <c r="Z141" s="26" t="e">
        <f aca="false">INDEX(ABArray,MATCH($A141,ABColumn,0),MATCH('[1]Macro Page'!$A$89,ABRow,0))+INDEX(EDArray,MATCH($A141,EDColumn,0),MATCH('[1]Macro Page'!$A$24,EDRow,0))+INDEX(ABArray,MATCH($A141,ABColumn,0),MATCH('[1]Macro Page'!$B$109,ABRow,0))</f>
        <v>#VALUE!</v>
      </c>
      <c r="AA141" s="27" t="n">
        <f aca="false">INDEX([1]Mids!$A$7:$BH$271,MATCH($A141,[1]Mids!$A$7:$A$271,0),MATCH('[1]Macro Page'!$B$32,[1]Mids!$A$7:$XFD$7,0))</f>
        <v>0.07</v>
      </c>
      <c r="AB141" s="28"/>
      <c r="AC141" s="26" t="n">
        <f aca="false">INDEX(ABArray,MATCH($A141,ABColumn,0),MATCH('[1]Macro Page'!$A$74,ABRow,0))</f>
        <v>0</v>
      </c>
      <c r="AD141" s="27" t="n">
        <f aca="false">INDEX([1]Mids!$A$7:$BH$271,MATCH($A141,[1]Mids!$A$7:$A$271,0),MATCH('[1]Macro Page'!$B$42,[1]Mids!$A$7:$XFD$7,0))</f>
        <v>-0.005</v>
      </c>
      <c r="AE141" s="28"/>
      <c r="AF141" s="26" t="n">
        <f aca="false">[1]Other!H137</f>
        <v>0</v>
      </c>
      <c r="AG141" s="27" t="n">
        <f aca="false">INDEX([1]Mids!$A$7:$BH$271,MATCH($A141,[1]Mids!$A$7:$A$271,0),MATCH('[1]Macro Page'!$B$28,[1]Mids!$A$7:$XFD$7,0))</f>
        <v>0.11</v>
      </c>
      <c r="AH141" s="28"/>
      <c r="AI141" s="26" t="n">
        <f aca="false">[1]Other!G137</f>
        <v>0</v>
      </c>
      <c r="AJ141" s="27" t="n">
        <f aca="false">INDEX([1]Mids!$A$7:$BH$271,MATCH($A141,[1]Mids!$A$7:$A$271,0),MATCH('[1]Macro Page'!$B$63,[1]Mids!$A$7:$XFD$7,0))</f>
        <v>0.64</v>
      </c>
      <c r="AK141" s="28"/>
      <c r="AL141" s="26" t="n">
        <f aca="false">[1]Other!K137</f>
        <v>0</v>
      </c>
      <c r="AM141" s="27"/>
      <c r="AN141" s="28"/>
      <c r="AO141" s="26" t="e">
        <f aca="false">INDEX(WestBCArray,MATCH($A141,WestBCColumn,0),MATCH('[1]Macro Page'!$B$73,WestBCRow,0))+INDEX(ABArray,MATCH($A141,ABColumn,0),MATCH('[1]Macro Page'!$B$73,ABRow,0))+[1]Other!I137</f>
        <v>#VALUE!</v>
      </c>
      <c r="AP141" s="27" t="n">
        <f aca="false">INDEX([1]Mids!$A$7:$BH$271,MATCH($A141,[1]Mids!$A$7:$A$271,0),MATCH('[1]Macro Page'!$B$27,[1]Mids!$A$7:$XFD$7,0))</f>
        <v>-0.18</v>
      </c>
      <c r="AQ141" s="28"/>
      <c r="AR141" s="29"/>
      <c r="AS141" s="26" t="e">
        <f aca="false">INDEX(WestBCArray,MATCH($A141,WestBCColumn,0),MATCH('[1]Macro Page'!$A$40,WestBCRow,0))+INDEX(ABArray,MATCH($A141,ABColumn,0),MATCH('[1]Macro Page'!$A$40,ABRow,0))+INDEX(EDArray,MATCH($A141,EDColumn,0),MATCH('[1]Macro Page'!$A$40,EDRow,0))+INDEX(PowerArray,MATCH($A141,POwerColumn,0),MATCH('[1]Macro Page'!$A$40,POwerRow,0))</f>
        <v>#VALUE!</v>
      </c>
      <c r="AT141" s="27" t="n">
        <f aca="false">INDEX([1]Mids!$A$7:$BH$271,MATCH($A141,[1]Mids!$A$7:$A$271,0),MATCH('[1]Macro Page'!$B$24,[1]Mids!$A$7:$XFD$7,0))</f>
        <v>3.98</v>
      </c>
      <c r="AU141" s="28"/>
      <c r="AV141" s="34" t="n">
        <f aca="false">INDEX(ABIndexArray,MATCH($A141,ABIndexColumn,0),MATCH('[1]Macro Page'!$A$90,ABIndexRow,0))+IF(ISERROR(INDEX(WestBCIndexArray,MATCH($A141,WestBCIndexColumn,0),MATCH('[1]Macro Page'!$A$90,WestBCIndexRow,0))),0,INDEX(WestBCIndexArray,MATCH($A141,WestBCIndexColumn,0),MATCH('[1]Macro Page'!$A$90,WestBCIndexRow,0)))+IF(ISERROR(VLOOKUP($A141,'[1]Op Index'!$A$15:$B$26,2,FALSE())),0,VLOOKUP($A141,'[1]Op Index'!$A$15:$B$26,2,FALSE()))</f>
        <v>0</v>
      </c>
      <c r="AW141" s="34" t="n">
        <f aca="false">INDEX(ABIndexArray,MATCH($A141,ABIndexColumn,0),MATCH('[1]Macro Page'!$A$91,ABIndexRow,0))</f>
        <v>0</v>
      </c>
      <c r="AX141" s="34" t="n">
        <f aca="false">IF(ISERROR(INDEX(WestBCIndexArray,MATCH($A141,WestBCIndexColumn,0),MATCH('[1]Macro Page'!$A$72,WestBCIndexRow,0))),0,INDEX(WestBCIndexArray,MATCH($A141,WestBCIndexColumn,0),MATCH('[1]Macro Page'!$A$72,WestBCIndexRow,0)))+INDEX(ABIndexArray,MATCH($A141,ABIndexColumn,0),MATCH('[1]Macro Page'!$A$34,ABIndexRow,0))</f>
        <v>0</v>
      </c>
      <c r="AY141" s="34" t="n">
        <f aca="false">IF(ISERROR(INDEX(WestBCIndexArray,MATCH($A141,WestBCIndexColumn,0),MATCH('[1]Macro Page'!$A$81,WestBCIndexRow,0))),0,INDEX(WestBCIndexArray,MATCH($A141,WestBCIndexColumn,0),MATCH('[1]Macro Page'!$A$81,WestBCIndexRow,0)))</f>
        <v>0</v>
      </c>
      <c r="BA141" s="31"/>
      <c r="BB141" s="35" t="n">
        <v>41334</v>
      </c>
      <c r="BC141" s="34" t="n">
        <f aca="false">INDEX(ABArray,MATCH($A141,ABColumn,0),MATCH('[1]Macro Page'!$A$48,ABRow,0))</f>
        <v>0</v>
      </c>
      <c r="BD141" s="34" t="n">
        <f aca="false">INDEX(ABArray,MATCH($A141,ABColumn,0),MATCH('[1]Macro Page'!$A$49,ABRow,0))</f>
        <v>0</v>
      </c>
      <c r="BE141" s="34" t="n">
        <f aca="false">INDEX(ABArray,MATCH($A141,ABColumn,0),MATCH('[1]Macro Page'!$A$51,ABRow,0))</f>
        <v>0</v>
      </c>
      <c r="BF141" s="34" t="n">
        <f aca="false">SUM(BC141:BE141)</f>
        <v>0</v>
      </c>
      <c r="BG141" s="29"/>
      <c r="BH141" s="34" t="n">
        <f aca="false">INDEX(ABArray,MATCH($A141,ABColumn,0),MATCH('[1]Macro Page'!$A$47,ABRow,0))</f>
        <v>0</v>
      </c>
      <c r="BI141" s="34" t="e">
        <f aca="false">INDEX(ABArray,MATCH($A141,ABColumn,0),MATCH('[1]Macro Page'!$A$56,ABRow,0))</f>
        <v>#N/A</v>
      </c>
      <c r="BJ141" s="34" t="n">
        <f aca="false">INDEX(ABArray,MATCH($A141,ABColumn,0),MATCH('[1]Macro Page'!$A$58,ABRow,0))</f>
        <v>0</v>
      </c>
      <c r="BK141" s="34" t="n">
        <f aca="false">INDEX(ABArray,MATCH($A141,ABColumn,0),MATCH('[1]Macro Page'!$A$59,ABRow,0))</f>
        <v>0</v>
      </c>
      <c r="BL141" s="34" t="n">
        <f aca="false">INDEX(ABArray,MATCH($A141,ABColumn,0),MATCH('[1]Macro Page'!$A$55,ABRow,0))</f>
        <v>0</v>
      </c>
      <c r="BM141" s="34" t="n">
        <f aca="false">INDEX(ABArray,MATCH($A141,ABColumn,0),MATCH('[1]Macro Page'!$A$53,ABRow,0))</f>
        <v>-47.03</v>
      </c>
    </row>
    <row r="142" customFormat="false" ht="12.75" hidden="false" customHeight="false" outlineLevel="0" collapsed="false">
      <c r="A142" s="46" t="n">
        <v>41365</v>
      </c>
      <c r="B142" s="37" t="e">
        <f aca="false">INDEX(WestBCArray,MATCH($A142,WestBCColumn,0),MATCH('[1]Macro Page'!$A$34,WestBCRow,0))+INDEX(ABArray,MATCH($A142,ABColumn,0),MATCH('[1]Macro Page'!$A$34,ABRow,0))+[1]Other!B138</f>
        <v>#VALUE!</v>
      </c>
      <c r="C142" s="38" t="n">
        <f aca="false">INDEX([1]Mids!$A$7:$BH$271,MATCH($A142,[1]Mids!$A$7:$A$271,0),MATCH('[1]Macro Page'!$B$37,[1]Mids!$A$7:$XFD$7,0))</f>
        <v>-0.25</v>
      </c>
      <c r="D142" s="39"/>
      <c r="E142" s="37" t="e">
        <f aca="false">INDEX(WestBCArray,MATCH($A142,WestBCColumn,0),MATCH('[1]Macro Page'!$A$88,WestBCRow,0))+INDEX(ABArray,MATCH($A142,ABColumn,0),MATCH('[1]Macro Page'!$A$88,ABRow,0))+[1]Other!C138</f>
        <v>#VALUE!</v>
      </c>
      <c r="F142" s="38" t="n">
        <f aca="false">INDEX([1]Mids!$A$7:$BH$271,MATCH($A142,[1]Mids!$A$7:$A$271,0),MATCH('[1]Macro Page'!$B$36,[1]Mids!$A$7:$XFD$7,0))</f>
        <v>0</v>
      </c>
      <c r="G142" s="39"/>
      <c r="H142" s="37" t="e">
        <f aca="false">INDEX(ABArray,MATCH($A142,ABColumn,0),MATCH('[1]Macro Page'!$A$42,ABRow,0))+INDEX(WestBCArray,MATCH($A142,WestBCColumn,0),MATCH('[1]Macro Page'!$A$42,WestBCRow,0))+[1]Other!D138</f>
        <v>#VALUE!</v>
      </c>
      <c r="I142" s="38" t="n">
        <f aca="false">INDEX([1]Mids!$A$7:$BH$271,MATCH($A142,[1]Mids!$A$7:$A$271,0),MATCH('[1]Macro Page'!$B$39,[1]Mids!$A$7:$XFD$7,0))</f>
        <v>0.17</v>
      </c>
      <c r="J142" s="39"/>
      <c r="K142" s="37" t="n">
        <f aca="false">IF(ISERROR(INDEX(WestBCArray,MATCH($A142,WestBCColumn,0),MATCH('[1]Macro Page'!$A$35,WestBCRow,0))),0,INDEX(WestBCArray,MATCH($A142,WestBCColumn,0),MATCH('[1]Macro Page'!$A$35,WestBCRow,0)))+IF(ISERROR(INDEX(ABArray,MATCH($A142,ABColumn,0),MATCH('[1]Macro Page'!$A$35,ABRow,0))),0,INDEX(ABArray,MATCH($A142,ABColumn,0),MATCH('[1]Macro Page'!$A$35,ABRow,0)))+[1]Other!E138</f>
        <v>0</v>
      </c>
      <c r="L142" s="38" t="n">
        <f aca="false">INDEX([1]Mids!$A$7:$BH$271,MATCH($A142,[1]Mids!$A$7:$A$271,0),MATCH('[1]Macro Page'!$B$35,[1]Mids!$A$7:$XFD$7,0))</f>
        <v>-0.33</v>
      </c>
      <c r="M142" s="39"/>
      <c r="N142" s="37" t="e">
        <f aca="false">INDEX(WestBCArray,MATCH($A142,WestBCColumn,0),MATCH('[1]Macro Page'!$A$24,WestBCRow,0))+INDEX(ABArray,MATCH($A142,ABColumn,0),MATCH('[1]Macro Page'!$A$24,ABRow,0))+INDEX(EDArray,MATCH($A142,EDColumn,0),MATCH('[1]Macro Page'!$A$24,EDRow,0))+[1]Other!F138+INDEX(PowerArray,MATCH($A142,POwerColumn,0),MATCH('[1]Macro Page'!$A$24,POwerRow,0))</f>
        <v>#VALUE!</v>
      </c>
      <c r="O142" s="38" t="n">
        <f aca="false">INDEX([1]Mids!$A$7:$BH$271,MATCH($A142,[1]Mids!$A$7:$A$271,0),MATCH('[1]Macro Page'!$B$25,[1]Mids!$A$7:$XFD$7,0))</f>
        <v>-0.593</v>
      </c>
      <c r="P142" s="39"/>
      <c r="Q142" s="37" t="e">
        <f aca="false">INDEX(ABArray,MATCH($A142,ABColumn,0),MATCH('[1]Macro Page'!$B$110,ABRow,0))+INDEX(EDArray,MATCH($A142,EDColumn,0),MATCH('[1]Macro Page'!$B$110,EDRow,0))</f>
        <v>#VALUE!</v>
      </c>
      <c r="R142" s="37" t="e">
        <f aca="false">INDEX(ABArray,MATCH($A142,ABColumn,0),MATCH('[1]Macro Page'!$B$111,ABRow,0))+INDEX(EDArray,MATCH($A142,EDColumn,0),MATCH('[1]Macro Page'!$B$111,EDRow,0))</f>
        <v>#VALUE!</v>
      </c>
      <c r="S142" s="37" t="n">
        <f aca="false">INDEX(ABArray,MATCH($A142,ABColumn,0),MATCH('[1]Macro Page'!$B$112,ABRow,0))</f>
        <v>0</v>
      </c>
      <c r="T142" s="37" t="n">
        <f aca="false">INDEX(ABArray,MATCH($A142,ABColumn,0),MATCH('[1]Macro Page'!$B$113,ABRow,0))</f>
        <v>0</v>
      </c>
      <c r="U142" s="37" t="e">
        <f aca="false">INDEX(ABArray,MATCH($A142,ABColumn,0),MATCH('[1]Macro Page'!$B$114,ABRow,0))+INDEX(EDArray,MATCH($A142,EDColumn,0),MATCH('[1]Macro Page'!$B$114,EDRow,0))</f>
        <v>#VALUE!</v>
      </c>
      <c r="V142" s="37" t="n">
        <f aca="false">INDEX(ABArray,MATCH($A142,ABColumn,0),MATCH('[1]Macro Page'!$B$115,ABRow,0))</f>
        <v>0</v>
      </c>
      <c r="W142" s="37" t="n">
        <f aca="false">INDEX(ABArray,MATCH($A142,ABColumn,0),MATCH('[1]Macro Page'!$B$116,ABRow,0))</f>
        <v>0</v>
      </c>
      <c r="X142" s="37" t="n">
        <f aca="false">INDEX(ABArray,MATCH($A142,ABColumn,0),MATCH('[1]Macro Page'!$B$117,ABRow,0))</f>
        <v>0</v>
      </c>
      <c r="Y142" s="37" t="n">
        <f aca="false">INDEX(ABArray,MATCH($A142,ABColumn,0),MATCH('[1]Macro Page'!$B$109,ABRow,0))</f>
        <v>0</v>
      </c>
      <c r="Z142" s="37" t="e">
        <f aca="false">INDEX(ABArray,MATCH($A142,ABColumn,0),MATCH('[1]Macro Page'!$A$89,ABRow,0))+INDEX(EDArray,MATCH($A142,EDColumn,0),MATCH('[1]Macro Page'!$A$24,EDRow,0))+INDEX(ABArray,MATCH($A142,ABColumn,0),MATCH('[1]Macro Page'!$B$109,ABRow,0))</f>
        <v>#VALUE!</v>
      </c>
      <c r="AA142" s="38" t="n">
        <f aca="false">INDEX([1]Mids!$A$7:$BH$271,MATCH($A142,[1]Mids!$A$7:$A$271,0),MATCH('[1]Macro Page'!$B$32,[1]Mids!$A$7:$XFD$7,0))</f>
        <v>0.07</v>
      </c>
      <c r="AB142" s="39"/>
      <c r="AC142" s="37" t="n">
        <f aca="false">INDEX(ABArray,MATCH($A142,ABColumn,0),MATCH('[1]Macro Page'!$A$74,ABRow,0))</f>
        <v>0</v>
      </c>
      <c r="AD142" s="38" t="n">
        <f aca="false">INDEX([1]Mids!$A$7:$BH$271,MATCH($A142,[1]Mids!$A$7:$A$271,0),MATCH('[1]Macro Page'!$B$42,[1]Mids!$A$7:$XFD$7,0))</f>
        <v>-0.1025</v>
      </c>
      <c r="AE142" s="39"/>
      <c r="AF142" s="37" t="n">
        <f aca="false">[1]Other!H138</f>
        <v>0</v>
      </c>
      <c r="AG142" s="38" t="n">
        <f aca="false">INDEX([1]Mids!$A$7:$BH$271,MATCH($A142,[1]Mids!$A$7:$A$271,0),MATCH('[1]Macro Page'!$B$28,[1]Mids!$A$7:$XFD$7,0))</f>
        <v>0.17</v>
      </c>
      <c r="AH142" s="39"/>
      <c r="AI142" s="37" t="n">
        <f aca="false">[1]Other!G138</f>
        <v>0</v>
      </c>
      <c r="AJ142" s="38" t="n">
        <f aca="false">INDEX([1]Mids!$A$7:$BH$271,MATCH($A142,[1]Mids!$A$7:$A$271,0),MATCH('[1]Macro Page'!$B$63,[1]Mids!$A$7:$XFD$7,0))</f>
        <v>0.3225</v>
      </c>
      <c r="AK142" s="39"/>
      <c r="AL142" s="37" t="n">
        <f aca="false">[1]Other!K138</f>
        <v>0</v>
      </c>
      <c r="AM142" s="38"/>
      <c r="AN142" s="39"/>
      <c r="AO142" s="37" t="e">
        <f aca="false">INDEX(WestBCArray,MATCH($A142,WestBCColumn,0),MATCH('[1]Macro Page'!$B$73,WestBCRow,0))+INDEX(ABArray,MATCH($A142,ABColumn,0),MATCH('[1]Macro Page'!$B$73,ABRow,0))+[1]Other!I138</f>
        <v>#VALUE!</v>
      </c>
      <c r="AP142" s="38" t="n">
        <f aca="false">INDEX([1]Mids!$A$7:$BH$271,MATCH($A142,[1]Mids!$A$7:$A$271,0),MATCH('[1]Macro Page'!$B$27,[1]Mids!$A$7:$XFD$7,0))</f>
        <v>-0.527052077489322</v>
      </c>
      <c r="AQ142" s="39"/>
      <c r="AR142" s="29"/>
      <c r="AS142" s="37" t="e">
        <f aca="false">INDEX(WestBCArray,MATCH($A142,WestBCColumn,0),MATCH('[1]Macro Page'!$A$40,WestBCRow,0))+INDEX(ABArray,MATCH($A142,ABColumn,0),MATCH('[1]Macro Page'!$A$40,ABRow,0))+INDEX(EDArray,MATCH($A142,EDColumn,0),MATCH('[1]Macro Page'!$A$40,EDRow,0))+INDEX(PowerArray,MATCH($A142,POwerColumn,0),MATCH('[1]Macro Page'!$A$40,POwerRow,0))</f>
        <v>#VALUE!</v>
      </c>
      <c r="AT142" s="38" t="n">
        <f aca="false">INDEX([1]Mids!$A$7:$BH$271,MATCH($A142,[1]Mids!$A$7:$A$271,0),MATCH('[1]Macro Page'!$B$24,[1]Mids!$A$7:$XFD$7,0))</f>
        <v>3.81</v>
      </c>
      <c r="AU142" s="39"/>
      <c r="AV142" s="40" t="n">
        <f aca="false">INDEX(ABIndexArray,MATCH($A142,ABIndexColumn,0),MATCH('[1]Macro Page'!$A$90,ABIndexRow,0))+IF(ISERROR(INDEX(WestBCIndexArray,MATCH($A142,WestBCIndexColumn,0),MATCH('[1]Macro Page'!$A$90,WestBCIndexRow,0))),0,INDEX(WestBCIndexArray,MATCH($A142,WestBCIndexColumn,0),MATCH('[1]Macro Page'!$A$90,WestBCIndexRow,0)))+IF(ISERROR(VLOOKUP($A142,'[1]Op Index'!$A$15:$B$26,2,FALSE())),0,VLOOKUP($A142,'[1]Op Index'!$A$15:$B$26,2,FALSE()))</f>
        <v>0</v>
      </c>
      <c r="AW142" s="40" t="n">
        <f aca="false">INDEX(ABIndexArray,MATCH($A142,ABIndexColumn,0),MATCH('[1]Macro Page'!$A$91,ABIndexRow,0))</f>
        <v>0</v>
      </c>
      <c r="AX142" s="40" t="n">
        <f aca="false">IF(ISERROR(INDEX(WestBCIndexArray,MATCH($A142,WestBCIndexColumn,0),MATCH('[1]Macro Page'!$A$72,WestBCIndexRow,0))),0,INDEX(WestBCIndexArray,MATCH($A142,WestBCIndexColumn,0),MATCH('[1]Macro Page'!$A$72,WestBCIndexRow,0)))+INDEX(ABIndexArray,MATCH($A142,ABIndexColumn,0),MATCH('[1]Macro Page'!$A$34,ABIndexRow,0))</f>
        <v>0</v>
      </c>
      <c r="AY142" s="40" t="n">
        <f aca="false">IF(ISERROR(INDEX(WestBCIndexArray,MATCH($A142,WestBCIndexColumn,0),MATCH('[1]Macro Page'!$A$81,WestBCIndexRow,0))),0,INDEX(WestBCIndexArray,MATCH($A142,WestBCIndexColumn,0),MATCH('[1]Macro Page'!$A$81,WestBCIndexRow,0)))</f>
        <v>0</v>
      </c>
      <c r="BA142" s="31"/>
      <c r="BB142" s="41" t="n">
        <v>41365</v>
      </c>
      <c r="BC142" s="40" t="n">
        <f aca="false">INDEX(ABArray,MATCH($A142,ABColumn,0),MATCH('[1]Macro Page'!$A$48,ABRow,0))</f>
        <v>0</v>
      </c>
      <c r="BD142" s="40" t="n">
        <f aca="false">INDEX(ABArray,MATCH($A142,ABColumn,0),MATCH('[1]Macro Page'!$A$49,ABRow,0))</f>
        <v>0</v>
      </c>
      <c r="BE142" s="40" t="n">
        <f aca="false">INDEX(ABArray,MATCH($A142,ABColumn,0),MATCH('[1]Macro Page'!$A$51,ABRow,0))</f>
        <v>0</v>
      </c>
      <c r="BF142" s="40" t="n">
        <f aca="false">SUM(BC142:BE142)</f>
        <v>0</v>
      </c>
      <c r="BG142" s="29"/>
      <c r="BH142" s="40" t="n">
        <f aca="false">INDEX(ABArray,MATCH($A142,ABColumn,0),MATCH('[1]Macro Page'!$A$47,ABRow,0))</f>
        <v>0</v>
      </c>
      <c r="BI142" s="40" t="e">
        <f aca="false">INDEX(ABArray,MATCH($A142,ABColumn,0),MATCH('[1]Macro Page'!$A$56,ABRow,0))</f>
        <v>#N/A</v>
      </c>
      <c r="BJ142" s="40" t="n">
        <f aca="false">INDEX(ABArray,MATCH($A142,ABColumn,0),MATCH('[1]Macro Page'!$A$58,ABRow,0))</f>
        <v>0</v>
      </c>
      <c r="BK142" s="40" t="n">
        <f aca="false">INDEX(ABArray,MATCH($A142,ABColumn,0),MATCH('[1]Macro Page'!$A$59,ABRow,0))</f>
        <v>0</v>
      </c>
      <c r="BL142" s="40" t="n">
        <f aca="false">INDEX(ABArray,MATCH($A142,ABColumn,0),MATCH('[1]Macro Page'!$A$55,ABRow,0))</f>
        <v>0</v>
      </c>
      <c r="BM142" s="40" t="n">
        <f aca="false">INDEX(ABArray,MATCH($A142,ABColumn,0),MATCH('[1]Macro Page'!$A$53,ABRow,0))</f>
        <v>-45.26</v>
      </c>
    </row>
    <row r="143" customFormat="false" ht="12.75" hidden="false" customHeight="false" outlineLevel="0" collapsed="false">
      <c r="A143" s="48" t="n">
        <v>41395</v>
      </c>
      <c r="B143" s="26" t="e">
        <f aca="false">INDEX(WestBCArray,MATCH($A143,WestBCColumn,0),MATCH('[1]Macro Page'!$A$34,WestBCRow,0))+INDEX(ABArray,MATCH($A143,ABColumn,0),MATCH('[1]Macro Page'!$A$34,ABRow,0))+[1]Other!B139</f>
        <v>#VALUE!</v>
      </c>
      <c r="C143" s="27" t="n">
        <f aca="false">INDEX([1]Mids!$A$7:$BH$271,MATCH($A143,[1]Mids!$A$7:$A$271,0),MATCH('[1]Macro Page'!$B$37,[1]Mids!$A$7:$XFD$7,0))</f>
        <v>-0.1</v>
      </c>
      <c r="D143" s="28"/>
      <c r="E143" s="26" t="e">
        <f aca="false">INDEX(WestBCArray,MATCH($A143,WestBCColumn,0),MATCH('[1]Macro Page'!$A$88,WestBCRow,0))+INDEX(ABArray,MATCH($A143,ABColumn,0),MATCH('[1]Macro Page'!$A$88,ABRow,0))+[1]Other!C139</f>
        <v>#VALUE!</v>
      </c>
      <c r="F143" s="27" t="n">
        <f aca="false">INDEX([1]Mids!$A$7:$BH$271,MATCH($A143,[1]Mids!$A$7:$A$271,0),MATCH('[1]Macro Page'!$B$36,[1]Mids!$A$7:$XFD$7,0))</f>
        <v>0</v>
      </c>
      <c r="G143" s="28"/>
      <c r="H143" s="26" t="e">
        <f aca="false">INDEX(ABArray,MATCH($A143,ABColumn,0),MATCH('[1]Macro Page'!$A$42,ABRow,0))+INDEX(WestBCArray,MATCH($A143,WestBCColumn,0),MATCH('[1]Macro Page'!$A$42,WestBCRow,0))+[1]Other!D139</f>
        <v>#VALUE!</v>
      </c>
      <c r="I143" s="27" t="n">
        <f aca="false">INDEX([1]Mids!$A$7:$BH$271,MATCH($A143,[1]Mids!$A$7:$A$271,0),MATCH('[1]Macro Page'!$B$39,[1]Mids!$A$7:$XFD$7,0))</f>
        <v>0.17</v>
      </c>
      <c r="J143" s="28"/>
      <c r="K143" s="26" t="n">
        <f aca="false">IF(ISERROR(INDEX(WestBCArray,MATCH($A143,WestBCColumn,0),MATCH('[1]Macro Page'!$A$35,WestBCRow,0))),0,INDEX(WestBCArray,MATCH($A143,WestBCColumn,0),MATCH('[1]Macro Page'!$A$35,WestBCRow,0)))+IF(ISERROR(INDEX(ABArray,MATCH($A143,ABColumn,0),MATCH('[1]Macro Page'!$A$35,ABRow,0))),0,INDEX(ABArray,MATCH($A143,ABColumn,0),MATCH('[1]Macro Page'!$A$35,ABRow,0)))+[1]Other!E139</f>
        <v>0</v>
      </c>
      <c r="L143" s="27" t="n">
        <f aca="false">INDEX([1]Mids!$A$7:$BH$271,MATCH($A143,[1]Mids!$A$7:$A$271,0),MATCH('[1]Macro Page'!$B$35,[1]Mids!$A$7:$XFD$7,0))</f>
        <v>-0.33</v>
      </c>
      <c r="M143" s="28"/>
      <c r="N143" s="26" t="e">
        <f aca="false">INDEX(WestBCArray,MATCH($A143,WestBCColumn,0),MATCH('[1]Macro Page'!$A$24,WestBCRow,0))+INDEX(ABArray,MATCH($A143,ABColumn,0),MATCH('[1]Macro Page'!$A$24,ABRow,0))+INDEX(EDArray,MATCH($A143,EDColumn,0),MATCH('[1]Macro Page'!$A$24,EDRow,0))+[1]Other!F139+INDEX(PowerArray,MATCH($A143,POwerColumn,0),MATCH('[1]Macro Page'!$A$24,POwerRow,0))</f>
        <v>#VALUE!</v>
      </c>
      <c r="O143" s="27" t="n">
        <f aca="false">INDEX([1]Mids!$A$7:$BH$271,MATCH($A143,[1]Mids!$A$7:$A$271,0),MATCH('[1]Macro Page'!$B$25,[1]Mids!$A$7:$XFD$7,0))</f>
        <v>-0.593</v>
      </c>
      <c r="P143" s="28"/>
      <c r="Q143" s="26" t="e">
        <f aca="false">INDEX(ABArray,MATCH($A143,ABColumn,0),MATCH('[1]Macro Page'!$B$110,ABRow,0))+INDEX(EDArray,MATCH($A143,EDColumn,0),MATCH('[1]Macro Page'!$B$110,EDRow,0))</f>
        <v>#VALUE!</v>
      </c>
      <c r="R143" s="26" t="e">
        <f aca="false">INDEX(ABArray,MATCH($A143,ABColumn,0),MATCH('[1]Macro Page'!$B$111,ABRow,0))+INDEX(EDArray,MATCH($A143,EDColumn,0),MATCH('[1]Macro Page'!$B$111,EDRow,0))</f>
        <v>#VALUE!</v>
      </c>
      <c r="S143" s="26" t="n">
        <f aca="false">INDEX(ABArray,MATCH($A143,ABColumn,0),MATCH('[1]Macro Page'!$B$112,ABRow,0))</f>
        <v>0</v>
      </c>
      <c r="T143" s="26" t="n">
        <f aca="false">INDEX(ABArray,MATCH($A143,ABColumn,0),MATCH('[1]Macro Page'!$B$113,ABRow,0))</f>
        <v>0</v>
      </c>
      <c r="U143" s="26" t="e">
        <f aca="false">INDEX(ABArray,MATCH($A143,ABColumn,0),MATCH('[1]Macro Page'!$B$114,ABRow,0))+INDEX(EDArray,MATCH($A143,EDColumn,0),MATCH('[1]Macro Page'!$B$114,EDRow,0))</f>
        <v>#VALUE!</v>
      </c>
      <c r="V143" s="26" t="n">
        <f aca="false">INDEX(ABArray,MATCH($A143,ABColumn,0),MATCH('[1]Macro Page'!$B$115,ABRow,0))</f>
        <v>0</v>
      </c>
      <c r="W143" s="26" t="n">
        <f aca="false">INDEX(ABArray,MATCH($A143,ABColumn,0),MATCH('[1]Macro Page'!$B$116,ABRow,0))</f>
        <v>0</v>
      </c>
      <c r="X143" s="26" t="n">
        <f aca="false">INDEX(ABArray,MATCH($A143,ABColumn,0),MATCH('[1]Macro Page'!$B$117,ABRow,0))</f>
        <v>0</v>
      </c>
      <c r="Y143" s="26" t="n">
        <f aca="false">INDEX(ABArray,MATCH($A143,ABColumn,0),MATCH('[1]Macro Page'!$B$109,ABRow,0))</f>
        <v>0</v>
      </c>
      <c r="Z143" s="26" t="e">
        <f aca="false">INDEX(ABArray,MATCH($A143,ABColumn,0),MATCH('[1]Macro Page'!$A$89,ABRow,0))+INDEX(EDArray,MATCH($A143,EDColumn,0),MATCH('[1]Macro Page'!$A$24,EDRow,0))+INDEX(ABArray,MATCH($A143,ABColumn,0),MATCH('[1]Macro Page'!$B$109,ABRow,0))</f>
        <v>#VALUE!</v>
      </c>
      <c r="AA143" s="27" t="n">
        <f aca="false">INDEX([1]Mids!$A$7:$BH$271,MATCH($A143,[1]Mids!$A$7:$A$271,0),MATCH('[1]Macro Page'!$B$32,[1]Mids!$A$7:$XFD$7,0))</f>
        <v>0.07</v>
      </c>
      <c r="AB143" s="28"/>
      <c r="AC143" s="26" t="n">
        <f aca="false">INDEX(ABArray,MATCH($A143,ABColumn,0),MATCH('[1]Macro Page'!$A$74,ABRow,0))</f>
        <v>0</v>
      </c>
      <c r="AD143" s="27" t="n">
        <f aca="false">INDEX([1]Mids!$A$7:$BH$271,MATCH($A143,[1]Mids!$A$7:$A$271,0),MATCH('[1]Macro Page'!$B$42,[1]Mids!$A$7:$XFD$7,0))</f>
        <v>-0.1025</v>
      </c>
      <c r="AE143" s="28"/>
      <c r="AF143" s="26" t="n">
        <f aca="false">[1]Other!H139</f>
        <v>0</v>
      </c>
      <c r="AG143" s="27" t="n">
        <f aca="false">INDEX([1]Mids!$A$7:$BH$271,MATCH($A143,[1]Mids!$A$7:$A$271,0),MATCH('[1]Macro Page'!$B$28,[1]Mids!$A$7:$XFD$7,0))</f>
        <v>0.17</v>
      </c>
      <c r="AH143" s="28"/>
      <c r="AI143" s="26" t="n">
        <f aca="false">[1]Other!G139</f>
        <v>0</v>
      </c>
      <c r="AJ143" s="27" t="n">
        <f aca="false">INDEX([1]Mids!$A$7:$BH$271,MATCH($A143,[1]Mids!$A$7:$A$271,0),MATCH('[1]Macro Page'!$B$63,[1]Mids!$A$7:$XFD$7,0))</f>
        <v>0.3225</v>
      </c>
      <c r="AK143" s="28"/>
      <c r="AL143" s="26" t="n">
        <f aca="false">[1]Other!K139</f>
        <v>0</v>
      </c>
      <c r="AM143" s="27"/>
      <c r="AN143" s="28"/>
      <c r="AO143" s="26" t="e">
        <f aca="false">INDEX(WestBCArray,MATCH($A143,WestBCColumn,0),MATCH('[1]Macro Page'!$B$73,WestBCRow,0))+INDEX(ABArray,MATCH($A143,ABColumn,0),MATCH('[1]Macro Page'!$B$73,ABRow,0))+[1]Other!I139</f>
        <v>#VALUE!</v>
      </c>
      <c r="AP143" s="27" t="n">
        <f aca="false">INDEX([1]Mids!$A$7:$BH$271,MATCH($A143,[1]Mids!$A$7:$A$271,0),MATCH('[1]Macro Page'!$B$27,[1]Mids!$A$7:$XFD$7,0))</f>
        <v>-0.527067568598339</v>
      </c>
      <c r="AQ143" s="28"/>
      <c r="AR143" s="29"/>
      <c r="AS143" s="26" t="e">
        <f aca="false">INDEX(WestBCArray,MATCH($A143,WestBCColumn,0),MATCH('[1]Macro Page'!$A$40,WestBCRow,0))+INDEX(ABArray,MATCH($A143,ABColumn,0),MATCH('[1]Macro Page'!$A$40,ABRow,0))+INDEX(EDArray,MATCH($A143,EDColumn,0),MATCH('[1]Macro Page'!$A$40,EDRow,0))+INDEX(PowerArray,MATCH($A143,POwerColumn,0),MATCH('[1]Macro Page'!$A$40,POwerRow,0))</f>
        <v>#VALUE!</v>
      </c>
      <c r="AT143" s="27" t="n">
        <f aca="false">INDEX([1]Mids!$A$7:$BH$271,MATCH($A143,[1]Mids!$A$7:$A$271,0),MATCH('[1]Macro Page'!$B$24,[1]Mids!$A$7:$XFD$7,0))</f>
        <v>3.821</v>
      </c>
      <c r="AU143" s="28"/>
      <c r="AV143" s="30" t="n">
        <f aca="false">INDEX(ABIndexArray,MATCH($A143,ABIndexColumn,0),MATCH('[1]Macro Page'!$A$90,ABIndexRow,0))+IF(ISERROR(INDEX(WestBCIndexArray,MATCH($A143,WestBCIndexColumn,0),MATCH('[1]Macro Page'!$A$90,WestBCIndexRow,0))),0,INDEX(WestBCIndexArray,MATCH($A143,WestBCIndexColumn,0),MATCH('[1]Macro Page'!$A$90,WestBCIndexRow,0)))+IF(ISERROR(VLOOKUP($A143,'[1]Op Index'!$A$15:$B$26,2,FALSE())),0,VLOOKUP($A143,'[1]Op Index'!$A$15:$B$26,2,FALSE()))</f>
        <v>0</v>
      </c>
      <c r="AW143" s="30" t="n">
        <f aca="false">INDEX(ABIndexArray,MATCH($A143,ABIndexColumn,0),MATCH('[1]Macro Page'!$A$91,ABIndexRow,0))</f>
        <v>0</v>
      </c>
      <c r="AX143" s="30" t="n">
        <f aca="false">IF(ISERROR(INDEX(WestBCIndexArray,MATCH($A143,WestBCIndexColumn,0),MATCH('[1]Macro Page'!$A$72,WestBCIndexRow,0))),0,INDEX(WestBCIndexArray,MATCH($A143,WestBCIndexColumn,0),MATCH('[1]Macro Page'!$A$72,WestBCIndexRow,0)))+INDEX(ABIndexArray,MATCH($A143,ABIndexColumn,0),MATCH('[1]Macro Page'!$A$34,ABIndexRow,0))</f>
        <v>0</v>
      </c>
      <c r="AY143" s="30" t="n">
        <f aca="false">IF(ISERROR(INDEX(WestBCIndexArray,MATCH($A143,WestBCIndexColumn,0),MATCH('[1]Macro Page'!$A$81,WestBCIndexRow,0))),0,INDEX(WestBCIndexArray,MATCH($A143,WestBCIndexColumn,0),MATCH('[1]Macro Page'!$A$81,WestBCIndexRow,0)))</f>
        <v>0</v>
      </c>
      <c r="BA143" s="31"/>
      <c r="BB143" s="32" t="n">
        <v>41395</v>
      </c>
      <c r="BC143" s="30" t="n">
        <f aca="false">INDEX(ABArray,MATCH($A143,ABColumn,0),MATCH('[1]Macro Page'!$A$48,ABRow,0))</f>
        <v>0</v>
      </c>
      <c r="BD143" s="30" t="n">
        <f aca="false">INDEX(ABArray,MATCH($A143,ABColumn,0),MATCH('[1]Macro Page'!$A$49,ABRow,0))</f>
        <v>0</v>
      </c>
      <c r="BE143" s="30" t="n">
        <f aca="false">INDEX(ABArray,MATCH($A143,ABColumn,0),MATCH('[1]Macro Page'!$A$51,ABRow,0))</f>
        <v>0</v>
      </c>
      <c r="BF143" s="30" t="n">
        <f aca="false">SUM(BC143:BE143)</f>
        <v>0</v>
      </c>
      <c r="BG143" s="29"/>
      <c r="BH143" s="30" t="n">
        <f aca="false">INDEX(ABArray,MATCH($A143,ABColumn,0),MATCH('[1]Macro Page'!$A$47,ABRow,0))</f>
        <v>0</v>
      </c>
      <c r="BI143" s="30" t="e">
        <f aca="false">INDEX(ABArray,MATCH($A143,ABColumn,0),MATCH('[1]Macro Page'!$A$56,ABRow,0))</f>
        <v>#N/A</v>
      </c>
      <c r="BJ143" s="30" t="n">
        <f aca="false">INDEX(ABArray,MATCH($A143,ABColumn,0),MATCH('[1]Macro Page'!$A$58,ABRow,0))</f>
        <v>0</v>
      </c>
      <c r="BK143" s="30" t="n">
        <f aca="false">INDEX(ABArray,MATCH($A143,ABColumn,0),MATCH('[1]Macro Page'!$A$59,ABRow,0))</f>
        <v>0</v>
      </c>
      <c r="BL143" s="30" t="n">
        <f aca="false">INDEX(ABArray,MATCH($A143,ABColumn,0),MATCH('[1]Macro Page'!$A$55,ABRow,0))</f>
        <v>0</v>
      </c>
      <c r="BM143" s="30" t="n">
        <f aca="false">INDEX(ABArray,MATCH($A143,ABColumn,0),MATCH('[1]Macro Page'!$A$53,ABRow,0))</f>
        <v>-46.51</v>
      </c>
    </row>
    <row r="144" customFormat="false" ht="12.75" hidden="false" customHeight="false" outlineLevel="0" collapsed="false">
      <c r="A144" s="48" t="n">
        <v>41426</v>
      </c>
      <c r="B144" s="26" t="e">
        <f aca="false">INDEX(WestBCArray,MATCH($A144,WestBCColumn,0),MATCH('[1]Macro Page'!$A$34,WestBCRow,0))+INDEX(ABArray,MATCH($A144,ABColumn,0),MATCH('[1]Macro Page'!$A$34,ABRow,0))+[1]Other!B140</f>
        <v>#VALUE!</v>
      </c>
      <c r="C144" s="27" t="n">
        <f aca="false">INDEX([1]Mids!$A$7:$BH$271,MATCH($A144,[1]Mids!$A$7:$A$271,0),MATCH('[1]Macro Page'!$B$37,[1]Mids!$A$7:$XFD$7,0))</f>
        <v>-0.1</v>
      </c>
      <c r="D144" s="28"/>
      <c r="E144" s="26" t="e">
        <f aca="false">INDEX(WestBCArray,MATCH($A144,WestBCColumn,0),MATCH('[1]Macro Page'!$A$88,WestBCRow,0))+INDEX(ABArray,MATCH($A144,ABColumn,0),MATCH('[1]Macro Page'!$A$88,ABRow,0))+[1]Other!C140</f>
        <v>#VALUE!</v>
      </c>
      <c r="F144" s="27" t="n">
        <f aca="false">INDEX([1]Mids!$A$7:$BH$271,MATCH($A144,[1]Mids!$A$7:$A$271,0),MATCH('[1]Macro Page'!$B$36,[1]Mids!$A$7:$XFD$7,0))</f>
        <v>0</v>
      </c>
      <c r="G144" s="28"/>
      <c r="H144" s="26" t="e">
        <f aca="false">INDEX(ABArray,MATCH($A144,ABColumn,0),MATCH('[1]Macro Page'!$A$42,ABRow,0))+INDEX(WestBCArray,MATCH($A144,WestBCColumn,0),MATCH('[1]Macro Page'!$A$42,WestBCRow,0))+[1]Other!D140</f>
        <v>#VALUE!</v>
      </c>
      <c r="I144" s="27" t="n">
        <f aca="false">INDEX([1]Mids!$A$7:$BH$271,MATCH($A144,[1]Mids!$A$7:$A$271,0),MATCH('[1]Macro Page'!$B$39,[1]Mids!$A$7:$XFD$7,0))</f>
        <v>0.17</v>
      </c>
      <c r="J144" s="28"/>
      <c r="K144" s="26" t="n">
        <f aca="false">IF(ISERROR(INDEX(WestBCArray,MATCH($A144,WestBCColumn,0),MATCH('[1]Macro Page'!$A$35,WestBCRow,0))),0,INDEX(WestBCArray,MATCH($A144,WestBCColumn,0),MATCH('[1]Macro Page'!$A$35,WestBCRow,0)))+IF(ISERROR(INDEX(ABArray,MATCH($A144,ABColumn,0),MATCH('[1]Macro Page'!$A$35,ABRow,0))),0,INDEX(ABArray,MATCH($A144,ABColumn,0),MATCH('[1]Macro Page'!$A$35,ABRow,0)))+[1]Other!E140</f>
        <v>0</v>
      </c>
      <c r="L144" s="27" t="n">
        <f aca="false">INDEX([1]Mids!$A$7:$BH$271,MATCH($A144,[1]Mids!$A$7:$A$271,0),MATCH('[1]Macro Page'!$B$35,[1]Mids!$A$7:$XFD$7,0))</f>
        <v>-0.33</v>
      </c>
      <c r="M144" s="28"/>
      <c r="N144" s="26" t="e">
        <f aca="false">INDEX(WestBCArray,MATCH($A144,WestBCColumn,0),MATCH('[1]Macro Page'!$A$24,WestBCRow,0))+INDEX(ABArray,MATCH($A144,ABColumn,0),MATCH('[1]Macro Page'!$A$24,ABRow,0))+INDEX(EDArray,MATCH($A144,EDColumn,0),MATCH('[1]Macro Page'!$A$24,EDRow,0))+[1]Other!F140+INDEX(PowerArray,MATCH($A144,POwerColumn,0),MATCH('[1]Macro Page'!$A$24,POwerRow,0))</f>
        <v>#VALUE!</v>
      </c>
      <c r="O144" s="27" t="n">
        <f aca="false">INDEX([1]Mids!$A$7:$BH$271,MATCH($A144,[1]Mids!$A$7:$A$271,0),MATCH('[1]Macro Page'!$B$25,[1]Mids!$A$7:$XFD$7,0))</f>
        <v>-0.593</v>
      </c>
      <c r="P144" s="28"/>
      <c r="Q144" s="26" t="e">
        <f aca="false">INDEX(ABArray,MATCH($A144,ABColumn,0),MATCH('[1]Macro Page'!$B$110,ABRow,0))+INDEX(EDArray,MATCH($A144,EDColumn,0),MATCH('[1]Macro Page'!$B$110,EDRow,0))</f>
        <v>#VALUE!</v>
      </c>
      <c r="R144" s="26" t="e">
        <f aca="false">INDEX(ABArray,MATCH($A144,ABColumn,0),MATCH('[1]Macro Page'!$B$111,ABRow,0))+INDEX(EDArray,MATCH($A144,EDColumn,0),MATCH('[1]Macro Page'!$B$111,EDRow,0))</f>
        <v>#VALUE!</v>
      </c>
      <c r="S144" s="26" t="n">
        <f aca="false">INDEX(ABArray,MATCH($A144,ABColumn,0),MATCH('[1]Macro Page'!$B$112,ABRow,0))</f>
        <v>0</v>
      </c>
      <c r="T144" s="26" t="n">
        <f aca="false">INDEX(ABArray,MATCH($A144,ABColumn,0),MATCH('[1]Macro Page'!$B$113,ABRow,0))</f>
        <v>0</v>
      </c>
      <c r="U144" s="26" t="e">
        <f aca="false">INDEX(ABArray,MATCH($A144,ABColumn,0),MATCH('[1]Macro Page'!$B$114,ABRow,0))+INDEX(EDArray,MATCH($A144,EDColumn,0),MATCH('[1]Macro Page'!$B$114,EDRow,0))</f>
        <v>#VALUE!</v>
      </c>
      <c r="V144" s="26" t="n">
        <f aca="false">INDEX(ABArray,MATCH($A144,ABColumn,0),MATCH('[1]Macro Page'!$B$115,ABRow,0))</f>
        <v>0</v>
      </c>
      <c r="W144" s="26" t="n">
        <f aca="false">INDEX(ABArray,MATCH($A144,ABColumn,0),MATCH('[1]Macro Page'!$B$116,ABRow,0))</f>
        <v>0</v>
      </c>
      <c r="X144" s="26" t="n">
        <f aca="false">INDEX(ABArray,MATCH($A144,ABColumn,0),MATCH('[1]Macro Page'!$B$117,ABRow,0))</f>
        <v>0</v>
      </c>
      <c r="Y144" s="26" t="n">
        <f aca="false">INDEX(ABArray,MATCH($A144,ABColumn,0),MATCH('[1]Macro Page'!$B$109,ABRow,0))</f>
        <v>0</v>
      </c>
      <c r="Z144" s="26" t="e">
        <f aca="false">INDEX(ABArray,MATCH($A144,ABColumn,0),MATCH('[1]Macro Page'!$A$89,ABRow,0))+INDEX(EDArray,MATCH($A144,EDColumn,0),MATCH('[1]Macro Page'!$A$24,EDRow,0))+INDEX(ABArray,MATCH($A144,ABColumn,0),MATCH('[1]Macro Page'!$B$109,ABRow,0))</f>
        <v>#VALUE!</v>
      </c>
      <c r="AA144" s="27" t="n">
        <f aca="false">INDEX([1]Mids!$A$7:$BH$271,MATCH($A144,[1]Mids!$A$7:$A$271,0),MATCH('[1]Macro Page'!$B$32,[1]Mids!$A$7:$XFD$7,0))</f>
        <v>0.07</v>
      </c>
      <c r="AB144" s="28"/>
      <c r="AC144" s="26" t="n">
        <f aca="false">INDEX(ABArray,MATCH($A144,ABColumn,0),MATCH('[1]Macro Page'!$A$74,ABRow,0))</f>
        <v>0</v>
      </c>
      <c r="AD144" s="27" t="n">
        <f aca="false">INDEX([1]Mids!$A$7:$BH$271,MATCH($A144,[1]Mids!$A$7:$A$271,0),MATCH('[1]Macro Page'!$B$42,[1]Mids!$A$7:$XFD$7,0))</f>
        <v>-0.1025</v>
      </c>
      <c r="AE144" s="28"/>
      <c r="AF144" s="26" t="n">
        <f aca="false">[1]Other!H140</f>
        <v>0</v>
      </c>
      <c r="AG144" s="27" t="n">
        <f aca="false">INDEX([1]Mids!$A$7:$BH$271,MATCH($A144,[1]Mids!$A$7:$A$271,0),MATCH('[1]Macro Page'!$B$28,[1]Mids!$A$7:$XFD$7,0))</f>
        <v>0.17</v>
      </c>
      <c r="AH144" s="28"/>
      <c r="AI144" s="26" t="n">
        <f aca="false">[1]Other!G140</f>
        <v>0</v>
      </c>
      <c r="AJ144" s="27" t="n">
        <f aca="false">INDEX([1]Mids!$A$7:$BH$271,MATCH($A144,[1]Mids!$A$7:$A$271,0),MATCH('[1]Macro Page'!$B$63,[1]Mids!$A$7:$XFD$7,0))</f>
        <v>0.3225</v>
      </c>
      <c r="AK144" s="28"/>
      <c r="AL144" s="26" t="n">
        <f aca="false">[1]Other!K140</f>
        <v>0</v>
      </c>
      <c r="AM144" s="27"/>
      <c r="AN144" s="28"/>
      <c r="AO144" s="26" t="e">
        <f aca="false">INDEX(WestBCArray,MATCH($A144,WestBCColumn,0),MATCH('[1]Macro Page'!$B$73,WestBCRow,0))+INDEX(ABArray,MATCH($A144,ABColumn,0),MATCH('[1]Macro Page'!$B$73,ABRow,0))+[1]Other!I140</f>
        <v>#VALUE!</v>
      </c>
      <c r="AP144" s="27" t="n">
        <f aca="false">INDEX([1]Mids!$A$7:$BH$271,MATCH($A144,[1]Mids!$A$7:$A$271,0),MATCH('[1]Macro Page'!$B$27,[1]Mids!$A$7:$XFD$7,0))</f>
        <v>-0.527083783972151</v>
      </c>
      <c r="AQ144" s="28"/>
      <c r="AR144" s="29"/>
      <c r="AS144" s="26" t="e">
        <f aca="false">INDEX(WestBCArray,MATCH($A144,WestBCColumn,0),MATCH('[1]Macro Page'!$A$40,WestBCRow,0))+INDEX(ABArray,MATCH($A144,ABColumn,0),MATCH('[1]Macro Page'!$A$40,ABRow,0))+INDEX(EDArray,MATCH($A144,EDColumn,0),MATCH('[1]Macro Page'!$A$40,EDRow,0))+INDEX(PowerArray,MATCH($A144,POwerColumn,0),MATCH('[1]Macro Page'!$A$40,POwerRow,0))</f>
        <v>#VALUE!</v>
      </c>
      <c r="AT144" s="27" t="n">
        <f aca="false">INDEX([1]Mids!$A$7:$BH$271,MATCH($A144,[1]Mids!$A$7:$A$271,0),MATCH('[1]Macro Page'!$B$24,[1]Mids!$A$7:$XFD$7,0))</f>
        <v>3.871</v>
      </c>
      <c r="AU144" s="28"/>
      <c r="AV144" s="30" t="n">
        <f aca="false">INDEX(ABIndexArray,MATCH($A144,ABIndexColumn,0),MATCH('[1]Macro Page'!$A$90,ABIndexRow,0))+IF(ISERROR(INDEX(WestBCIndexArray,MATCH($A144,WestBCIndexColumn,0),MATCH('[1]Macro Page'!$A$90,WestBCIndexRow,0))),0,INDEX(WestBCIndexArray,MATCH($A144,WestBCIndexColumn,0),MATCH('[1]Macro Page'!$A$90,WestBCIndexRow,0)))+IF(ISERROR(VLOOKUP($A144,'[1]Op Index'!$A$15:$B$26,2,FALSE())),0,VLOOKUP($A144,'[1]Op Index'!$A$15:$B$26,2,FALSE()))</f>
        <v>0</v>
      </c>
      <c r="AW144" s="30" t="n">
        <f aca="false">INDEX(ABIndexArray,MATCH($A144,ABIndexColumn,0),MATCH('[1]Macro Page'!$A$91,ABIndexRow,0))</f>
        <v>0</v>
      </c>
      <c r="AX144" s="30" t="n">
        <f aca="false">IF(ISERROR(INDEX(WestBCIndexArray,MATCH($A144,WestBCIndexColumn,0),MATCH('[1]Macro Page'!$A$72,WestBCIndexRow,0))),0,INDEX(WestBCIndexArray,MATCH($A144,WestBCIndexColumn,0),MATCH('[1]Macro Page'!$A$72,WestBCIndexRow,0)))+INDEX(ABIndexArray,MATCH($A144,ABIndexColumn,0),MATCH('[1]Macro Page'!$A$34,ABIndexRow,0))</f>
        <v>0</v>
      </c>
      <c r="AY144" s="30" t="n">
        <f aca="false">IF(ISERROR(INDEX(WestBCIndexArray,MATCH($A144,WestBCIndexColumn,0),MATCH('[1]Macro Page'!$A$81,WestBCIndexRow,0))),0,INDEX(WestBCIndexArray,MATCH($A144,WestBCIndexColumn,0),MATCH('[1]Macro Page'!$A$81,WestBCIndexRow,0)))</f>
        <v>0</v>
      </c>
      <c r="BA144" s="31"/>
      <c r="BB144" s="32" t="n">
        <v>41426</v>
      </c>
      <c r="BC144" s="30" t="n">
        <f aca="false">INDEX(ABArray,MATCH($A144,ABColumn,0),MATCH('[1]Macro Page'!$A$48,ABRow,0))</f>
        <v>0</v>
      </c>
      <c r="BD144" s="30" t="n">
        <f aca="false">INDEX(ABArray,MATCH($A144,ABColumn,0),MATCH('[1]Macro Page'!$A$49,ABRow,0))</f>
        <v>0</v>
      </c>
      <c r="BE144" s="30" t="n">
        <f aca="false">INDEX(ABArray,MATCH($A144,ABColumn,0),MATCH('[1]Macro Page'!$A$51,ABRow,0))</f>
        <v>0</v>
      </c>
      <c r="BF144" s="30" t="n">
        <f aca="false">SUM(BC144:BE144)</f>
        <v>0</v>
      </c>
      <c r="BG144" s="29"/>
      <c r="BH144" s="30" t="n">
        <f aca="false">INDEX(ABArray,MATCH($A144,ABColumn,0),MATCH('[1]Macro Page'!$A$47,ABRow,0))</f>
        <v>0</v>
      </c>
      <c r="BI144" s="30" t="e">
        <f aca="false">INDEX(ABArray,MATCH($A144,ABColumn,0),MATCH('[1]Macro Page'!$A$56,ABRow,0))</f>
        <v>#N/A</v>
      </c>
      <c r="BJ144" s="30" t="n">
        <f aca="false">INDEX(ABArray,MATCH($A144,ABColumn,0),MATCH('[1]Macro Page'!$A$58,ABRow,0))</f>
        <v>0</v>
      </c>
      <c r="BK144" s="30" t="n">
        <f aca="false">INDEX(ABArray,MATCH($A144,ABColumn,0),MATCH('[1]Macro Page'!$A$59,ABRow,0))</f>
        <v>0</v>
      </c>
      <c r="BL144" s="30" t="n">
        <f aca="false">INDEX(ABArray,MATCH($A144,ABColumn,0),MATCH('[1]Macro Page'!$A$55,ABRow,0))</f>
        <v>0</v>
      </c>
      <c r="BM144" s="30" t="n">
        <f aca="false">INDEX(ABArray,MATCH($A144,ABColumn,0),MATCH('[1]Macro Page'!$A$53,ABRow,0))</f>
        <v>-44.76</v>
      </c>
    </row>
    <row r="145" customFormat="false" ht="12.75" hidden="false" customHeight="false" outlineLevel="0" collapsed="false">
      <c r="A145" s="48" t="n">
        <v>41456</v>
      </c>
      <c r="B145" s="26" t="e">
        <f aca="false">INDEX(WestBCArray,MATCH($A145,WestBCColumn,0),MATCH('[1]Macro Page'!$A$34,WestBCRow,0))+INDEX(ABArray,MATCH($A145,ABColumn,0),MATCH('[1]Macro Page'!$A$34,ABRow,0))+[1]Other!B141</f>
        <v>#VALUE!</v>
      </c>
      <c r="C145" s="27" t="n">
        <f aca="false">INDEX([1]Mids!$A$7:$BH$271,MATCH($A145,[1]Mids!$A$7:$A$271,0),MATCH('[1]Macro Page'!$B$37,[1]Mids!$A$7:$XFD$7,0))</f>
        <v>-0.1</v>
      </c>
      <c r="D145" s="42" t="n">
        <f aca="false">AVERAGE(C142:C148)</f>
        <v>-0.121428571428571</v>
      </c>
      <c r="E145" s="26" t="e">
        <f aca="false">INDEX(WestBCArray,MATCH($A145,WestBCColumn,0),MATCH('[1]Macro Page'!$A$88,WestBCRow,0))+INDEX(ABArray,MATCH($A145,ABColumn,0),MATCH('[1]Macro Page'!$A$88,ABRow,0))+[1]Other!C141</f>
        <v>#VALUE!</v>
      </c>
      <c r="F145" s="27" t="n">
        <f aca="false">INDEX([1]Mids!$A$7:$BH$271,MATCH($A145,[1]Mids!$A$7:$A$271,0),MATCH('[1]Macro Page'!$B$36,[1]Mids!$A$7:$XFD$7,0))</f>
        <v>0</v>
      </c>
      <c r="G145" s="42" t="n">
        <f aca="false">AVERAGE(F142:F148)</f>
        <v>0</v>
      </c>
      <c r="H145" s="26" t="e">
        <f aca="false">INDEX(ABArray,MATCH($A145,ABColumn,0),MATCH('[1]Macro Page'!$A$42,ABRow,0))+INDEX(WestBCArray,MATCH($A145,WestBCColumn,0),MATCH('[1]Macro Page'!$A$42,WestBCRow,0))+[1]Other!D141</f>
        <v>#VALUE!</v>
      </c>
      <c r="I145" s="27" t="n">
        <f aca="false">INDEX([1]Mids!$A$7:$BH$271,MATCH($A145,[1]Mids!$A$7:$A$271,0),MATCH('[1]Macro Page'!$B$39,[1]Mids!$A$7:$XFD$7,0))</f>
        <v>0.17</v>
      </c>
      <c r="J145" s="42" t="n">
        <f aca="false">AVERAGE(I142:I148)</f>
        <v>0.17</v>
      </c>
      <c r="K145" s="26" t="n">
        <f aca="false">IF(ISERROR(INDEX(WestBCArray,MATCH($A145,WestBCColumn,0),MATCH('[1]Macro Page'!$A$35,WestBCRow,0))),0,INDEX(WestBCArray,MATCH($A145,WestBCColumn,0),MATCH('[1]Macro Page'!$A$35,WestBCRow,0)))+IF(ISERROR(INDEX(ABArray,MATCH($A145,ABColumn,0),MATCH('[1]Macro Page'!$A$35,ABRow,0))),0,INDEX(ABArray,MATCH($A145,ABColumn,0),MATCH('[1]Macro Page'!$A$35,ABRow,0)))+[1]Other!E141</f>
        <v>0</v>
      </c>
      <c r="L145" s="27" t="n">
        <f aca="false">INDEX([1]Mids!$A$7:$BH$271,MATCH($A145,[1]Mids!$A$7:$A$271,0),MATCH('[1]Macro Page'!$B$35,[1]Mids!$A$7:$XFD$7,0))</f>
        <v>-0.33</v>
      </c>
      <c r="M145" s="42" t="n">
        <f aca="false">AVERAGE(L142:L148)</f>
        <v>-0.33</v>
      </c>
      <c r="N145" s="26" t="e">
        <f aca="false">INDEX(WestBCArray,MATCH($A145,WestBCColumn,0),MATCH('[1]Macro Page'!$A$24,WestBCRow,0))+INDEX(ABArray,MATCH($A145,ABColumn,0),MATCH('[1]Macro Page'!$A$24,ABRow,0))+INDEX(EDArray,MATCH($A145,EDColumn,0),MATCH('[1]Macro Page'!$A$24,EDRow,0))+[1]Other!F141+INDEX(PowerArray,MATCH($A145,POwerColumn,0),MATCH('[1]Macro Page'!$A$24,POwerRow,0))</f>
        <v>#VALUE!</v>
      </c>
      <c r="O145" s="27" t="n">
        <f aca="false">INDEX([1]Mids!$A$7:$BH$271,MATCH($A145,[1]Mids!$A$7:$A$271,0),MATCH('[1]Macro Page'!$B$25,[1]Mids!$A$7:$XFD$7,0))</f>
        <v>-0.593</v>
      </c>
      <c r="P145" s="42" t="n">
        <f aca="false">AVERAGE(O142:O148)</f>
        <v>-0.593</v>
      </c>
      <c r="Q145" s="26" t="e">
        <f aca="false">INDEX(ABArray,MATCH($A145,ABColumn,0),MATCH('[1]Macro Page'!$B$110,ABRow,0))+INDEX(EDArray,MATCH($A145,EDColumn,0),MATCH('[1]Macro Page'!$B$110,EDRow,0))</f>
        <v>#VALUE!</v>
      </c>
      <c r="R145" s="26" t="e">
        <f aca="false">INDEX(ABArray,MATCH($A145,ABColumn,0),MATCH('[1]Macro Page'!$B$111,ABRow,0))+INDEX(EDArray,MATCH($A145,EDColumn,0),MATCH('[1]Macro Page'!$B$111,EDRow,0))</f>
        <v>#VALUE!</v>
      </c>
      <c r="S145" s="26" t="n">
        <f aca="false">INDEX(ABArray,MATCH($A145,ABColumn,0),MATCH('[1]Macro Page'!$B$112,ABRow,0))</f>
        <v>0</v>
      </c>
      <c r="T145" s="26" t="n">
        <f aca="false">INDEX(ABArray,MATCH($A145,ABColumn,0),MATCH('[1]Macro Page'!$B$113,ABRow,0))</f>
        <v>0</v>
      </c>
      <c r="U145" s="26" t="e">
        <f aca="false">INDEX(ABArray,MATCH($A145,ABColumn,0),MATCH('[1]Macro Page'!$B$114,ABRow,0))+INDEX(EDArray,MATCH($A145,EDColumn,0),MATCH('[1]Macro Page'!$B$114,EDRow,0))</f>
        <v>#VALUE!</v>
      </c>
      <c r="V145" s="26" t="n">
        <f aca="false">INDEX(ABArray,MATCH($A145,ABColumn,0),MATCH('[1]Macro Page'!$B$115,ABRow,0))</f>
        <v>0</v>
      </c>
      <c r="W145" s="26" t="n">
        <f aca="false">INDEX(ABArray,MATCH($A145,ABColumn,0),MATCH('[1]Macro Page'!$B$116,ABRow,0))</f>
        <v>0</v>
      </c>
      <c r="X145" s="26" t="n">
        <f aca="false">INDEX(ABArray,MATCH($A145,ABColumn,0),MATCH('[1]Macro Page'!$B$117,ABRow,0))</f>
        <v>0</v>
      </c>
      <c r="Y145" s="26" t="n">
        <f aca="false">INDEX(ABArray,MATCH($A145,ABColumn,0),MATCH('[1]Macro Page'!$B$109,ABRow,0))</f>
        <v>0</v>
      </c>
      <c r="Z145" s="26" t="e">
        <f aca="false">INDEX(ABArray,MATCH($A145,ABColumn,0),MATCH('[1]Macro Page'!$A$89,ABRow,0))+INDEX(EDArray,MATCH($A145,EDColumn,0),MATCH('[1]Macro Page'!$A$24,EDRow,0))+INDEX(ABArray,MATCH($A145,ABColumn,0),MATCH('[1]Macro Page'!$B$109,ABRow,0))</f>
        <v>#VALUE!</v>
      </c>
      <c r="AA145" s="27" t="n">
        <f aca="false">INDEX([1]Mids!$A$7:$BH$271,MATCH($A145,[1]Mids!$A$7:$A$271,0),MATCH('[1]Macro Page'!$B$32,[1]Mids!$A$7:$XFD$7,0))</f>
        <v>0.07</v>
      </c>
      <c r="AB145" s="42" t="n">
        <f aca="false">AVERAGE(AA142:AA148)</f>
        <v>0.07</v>
      </c>
      <c r="AC145" s="26" t="n">
        <f aca="false">INDEX(ABArray,MATCH($A145,ABColumn,0),MATCH('[1]Macro Page'!$A$74,ABRow,0))</f>
        <v>0</v>
      </c>
      <c r="AD145" s="27" t="n">
        <f aca="false">INDEX([1]Mids!$A$7:$BH$271,MATCH($A145,[1]Mids!$A$7:$A$271,0),MATCH('[1]Macro Page'!$B$42,[1]Mids!$A$7:$XFD$7,0))</f>
        <v>-0.1025</v>
      </c>
      <c r="AE145" s="42" t="n">
        <f aca="false">AVERAGE(AD142:AD148)</f>
        <v>-0.1025</v>
      </c>
      <c r="AF145" s="26" t="n">
        <f aca="false">[1]Other!H141</f>
        <v>0</v>
      </c>
      <c r="AG145" s="27" t="n">
        <f aca="false">INDEX([1]Mids!$A$7:$BH$271,MATCH($A145,[1]Mids!$A$7:$A$271,0),MATCH('[1]Macro Page'!$B$28,[1]Mids!$A$7:$XFD$7,0))</f>
        <v>0.17</v>
      </c>
      <c r="AH145" s="42" t="n">
        <f aca="false">AVERAGE(AG142:AG148)</f>
        <v>0.17</v>
      </c>
      <c r="AI145" s="26" t="n">
        <f aca="false">[1]Other!G141</f>
        <v>0</v>
      </c>
      <c r="AJ145" s="27" t="n">
        <f aca="false">INDEX([1]Mids!$A$7:$BH$271,MATCH($A145,[1]Mids!$A$7:$A$271,0),MATCH('[1]Macro Page'!$B$63,[1]Mids!$A$7:$XFD$7,0))</f>
        <v>0.3225</v>
      </c>
      <c r="AK145" s="42" t="n">
        <f aca="false">AVERAGE(AJ142:AJ148)</f>
        <v>0.3225</v>
      </c>
      <c r="AL145" s="26" t="n">
        <f aca="false">[1]Other!K141</f>
        <v>0</v>
      </c>
      <c r="AM145" s="27"/>
      <c r="AN145" s="42" t="e">
        <f aca="false">AVERAGE(AM142:AM148)</f>
        <v>#DIV/0!</v>
      </c>
      <c r="AO145" s="26" t="e">
        <f aca="false">INDEX(WestBCArray,MATCH($A145,WestBCColumn,0),MATCH('[1]Macro Page'!$B$73,WestBCRow,0))+INDEX(ABArray,MATCH($A145,ABColumn,0),MATCH('[1]Macro Page'!$B$73,ABRow,0))+[1]Other!I141</f>
        <v>#VALUE!</v>
      </c>
      <c r="AP145" s="27" t="n">
        <f aca="false">INDEX([1]Mids!$A$7:$BH$271,MATCH($A145,[1]Mids!$A$7:$A$271,0),MATCH('[1]Macro Page'!$B$27,[1]Mids!$A$7:$XFD$7,0))</f>
        <v>-0.527099677293949</v>
      </c>
      <c r="AQ145" s="42" t="n">
        <f aca="false">AVERAGE(AP142:AP148)</f>
        <v>-0.527100316103232</v>
      </c>
      <c r="AR145" s="29"/>
      <c r="AS145" s="26" t="e">
        <f aca="false">INDEX(WestBCArray,MATCH($A145,WestBCColumn,0),MATCH('[1]Macro Page'!$A$40,WestBCRow,0))+INDEX(ABArray,MATCH($A145,ABColumn,0),MATCH('[1]Macro Page'!$A$40,ABRow,0))+INDEX(EDArray,MATCH($A145,EDColumn,0),MATCH('[1]Macro Page'!$A$40,EDRow,0))+INDEX(PowerArray,MATCH($A145,POwerColumn,0),MATCH('[1]Macro Page'!$A$40,POwerRow,0))</f>
        <v>#VALUE!</v>
      </c>
      <c r="AT145" s="27" t="n">
        <f aca="false">INDEX([1]Mids!$A$7:$BH$271,MATCH($A145,[1]Mids!$A$7:$A$271,0),MATCH('[1]Macro Page'!$B$24,[1]Mids!$A$7:$XFD$7,0))</f>
        <v>3.92</v>
      </c>
      <c r="AU145" s="42" t="n">
        <f aca="false">AVERAGE(AT142:AT148)</f>
        <v>3.89885714285714</v>
      </c>
      <c r="AV145" s="30" t="n">
        <f aca="false">INDEX(ABIndexArray,MATCH($A145,ABIndexColumn,0),MATCH('[1]Macro Page'!$A$90,ABIndexRow,0))+IF(ISERROR(INDEX(WestBCIndexArray,MATCH($A145,WestBCIndexColumn,0),MATCH('[1]Macro Page'!$A$90,WestBCIndexRow,0))),0,INDEX(WestBCIndexArray,MATCH($A145,WestBCIndexColumn,0),MATCH('[1]Macro Page'!$A$90,WestBCIndexRow,0)))+IF(ISERROR(VLOOKUP($A145,'[1]Op Index'!$A$15:$B$26,2,FALSE())),0,VLOOKUP($A145,'[1]Op Index'!$A$15:$B$26,2,FALSE()))</f>
        <v>0</v>
      </c>
      <c r="AW145" s="30" t="n">
        <f aca="false">INDEX(ABIndexArray,MATCH($A145,ABIndexColumn,0),MATCH('[1]Macro Page'!$A$91,ABIndexRow,0))</f>
        <v>0</v>
      </c>
      <c r="AX145" s="30" t="n">
        <f aca="false">IF(ISERROR(INDEX(WestBCIndexArray,MATCH($A145,WestBCIndexColumn,0),MATCH('[1]Macro Page'!$A$72,WestBCIndexRow,0))),0,INDEX(WestBCIndexArray,MATCH($A145,WestBCIndexColumn,0),MATCH('[1]Macro Page'!$A$72,WestBCIndexRow,0)))+INDEX(ABIndexArray,MATCH($A145,ABIndexColumn,0),MATCH('[1]Macro Page'!$A$34,ABIndexRow,0))</f>
        <v>0</v>
      </c>
      <c r="AY145" s="30" t="n">
        <f aca="false">IF(ISERROR(INDEX(WestBCIndexArray,MATCH($A145,WestBCIndexColumn,0),MATCH('[1]Macro Page'!$A$81,WestBCIndexRow,0))),0,INDEX(WestBCIndexArray,MATCH($A145,WestBCIndexColumn,0),MATCH('[1]Macro Page'!$A$81,WestBCIndexRow,0)))</f>
        <v>0</v>
      </c>
      <c r="BA145" s="31"/>
      <c r="BB145" s="32" t="n">
        <v>41456</v>
      </c>
      <c r="BC145" s="30" t="n">
        <f aca="false">INDEX(ABArray,MATCH($A145,ABColumn,0),MATCH('[1]Macro Page'!$A$48,ABRow,0))</f>
        <v>0</v>
      </c>
      <c r="BD145" s="30" t="n">
        <f aca="false">INDEX(ABArray,MATCH($A145,ABColumn,0),MATCH('[1]Macro Page'!$A$49,ABRow,0))</f>
        <v>0</v>
      </c>
      <c r="BE145" s="30" t="n">
        <f aca="false">INDEX(ABArray,MATCH($A145,ABColumn,0),MATCH('[1]Macro Page'!$A$51,ABRow,0))</f>
        <v>0</v>
      </c>
      <c r="BF145" s="30" t="n">
        <f aca="false">SUM(BC145:BE145)</f>
        <v>0</v>
      </c>
      <c r="BG145" s="29"/>
      <c r="BH145" s="30" t="n">
        <f aca="false">INDEX(ABArray,MATCH($A145,ABColumn,0),MATCH('[1]Macro Page'!$A$47,ABRow,0))</f>
        <v>0</v>
      </c>
      <c r="BI145" s="30" t="e">
        <f aca="false">INDEX(ABArray,MATCH($A145,ABColumn,0),MATCH('[1]Macro Page'!$A$56,ABRow,0))</f>
        <v>#N/A</v>
      </c>
      <c r="BJ145" s="30" t="n">
        <f aca="false">INDEX(ABArray,MATCH($A145,ABColumn,0),MATCH('[1]Macro Page'!$A$58,ABRow,0))</f>
        <v>0</v>
      </c>
      <c r="BK145" s="30" t="n">
        <f aca="false">INDEX(ABArray,MATCH($A145,ABColumn,0),MATCH('[1]Macro Page'!$A$59,ABRow,0))</f>
        <v>0</v>
      </c>
      <c r="BL145" s="30" t="n">
        <f aca="false">INDEX(ABArray,MATCH($A145,ABColumn,0),MATCH('[1]Macro Page'!$A$55,ABRow,0))</f>
        <v>0</v>
      </c>
      <c r="BM145" s="30" t="n">
        <f aca="false">INDEX(ABArray,MATCH($A145,ABColumn,0),MATCH('[1]Macro Page'!$A$53,ABRow,0))</f>
        <v>-46.01</v>
      </c>
    </row>
    <row r="146" customFormat="false" ht="12.75" hidden="false" customHeight="false" outlineLevel="0" collapsed="false">
      <c r="A146" s="48" t="n">
        <v>41487</v>
      </c>
      <c r="B146" s="26" t="e">
        <f aca="false">INDEX(WestBCArray,MATCH($A146,WestBCColumn,0),MATCH('[1]Macro Page'!$A$34,WestBCRow,0))+INDEX(ABArray,MATCH($A146,ABColumn,0),MATCH('[1]Macro Page'!$A$34,ABRow,0))+[1]Other!B142</f>
        <v>#VALUE!</v>
      </c>
      <c r="C146" s="27" t="n">
        <f aca="false">INDEX([1]Mids!$A$7:$BH$271,MATCH($A146,[1]Mids!$A$7:$A$271,0),MATCH('[1]Macro Page'!$B$37,[1]Mids!$A$7:$XFD$7,0))</f>
        <v>-0.1</v>
      </c>
      <c r="D146" s="28"/>
      <c r="E146" s="26" t="e">
        <f aca="false">INDEX(WestBCArray,MATCH($A146,WestBCColumn,0),MATCH('[1]Macro Page'!$A$88,WestBCRow,0))+INDEX(ABArray,MATCH($A146,ABColumn,0),MATCH('[1]Macro Page'!$A$88,ABRow,0))+[1]Other!C142</f>
        <v>#VALUE!</v>
      </c>
      <c r="F146" s="27" t="n">
        <f aca="false">INDEX([1]Mids!$A$7:$BH$271,MATCH($A146,[1]Mids!$A$7:$A$271,0),MATCH('[1]Macro Page'!$B$36,[1]Mids!$A$7:$XFD$7,0))</f>
        <v>0</v>
      </c>
      <c r="G146" s="28"/>
      <c r="H146" s="26" t="e">
        <f aca="false">INDEX(ABArray,MATCH($A146,ABColumn,0),MATCH('[1]Macro Page'!$A$42,ABRow,0))+INDEX(WestBCArray,MATCH($A146,WestBCColumn,0),MATCH('[1]Macro Page'!$A$42,WestBCRow,0))+[1]Other!D142</f>
        <v>#VALUE!</v>
      </c>
      <c r="I146" s="27" t="n">
        <f aca="false">INDEX([1]Mids!$A$7:$BH$271,MATCH($A146,[1]Mids!$A$7:$A$271,0),MATCH('[1]Macro Page'!$B$39,[1]Mids!$A$7:$XFD$7,0))</f>
        <v>0.17</v>
      </c>
      <c r="J146" s="28"/>
      <c r="K146" s="26" t="n">
        <f aca="false">IF(ISERROR(INDEX(WestBCArray,MATCH($A146,WestBCColumn,0),MATCH('[1]Macro Page'!$A$35,WestBCRow,0))),0,INDEX(WestBCArray,MATCH($A146,WestBCColumn,0),MATCH('[1]Macro Page'!$A$35,WestBCRow,0)))+IF(ISERROR(INDEX(ABArray,MATCH($A146,ABColumn,0),MATCH('[1]Macro Page'!$A$35,ABRow,0))),0,INDEX(ABArray,MATCH($A146,ABColumn,0),MATCH('[1]Macro Page'!$A$35,ABRow,0)))+[1]Other!E142</f>
        <v>0</v>
      </c>
      <c r="L146" s="27" t="n">
        <f aca="false">INDEX([1]Mids!$A$7:$BH$271,MATCH($A146,[1]Mids!$A$7:$A$271,0),MATCH('[1]Macro Page'!$B$35,[1]Mids!$A$7:$XFD$7,0))</f>
        <v>-0.33</v>
      </c>
      <c r="M146" s="28"/>
      <c r="N146" s="26" t="e">
        <f aca="false">INDEX(WestBCArray,MATCH($A146,WestBCColumn,0),MATCH('[1]Macro Page'!$A$24,WestBCRow,0))+INDEX(ABArray,MATCH($A146,ABColumn,0),MATCH('[1]Macro Page'!$A$24,ABRow,0))+INDEX(EDArray,MATCH($A146,EDColumn,0),MATCH('[1]Macro Page'!$A$24,EDRow,0))+[1]Other!F142+INDEX(PowerArray,MATCH($A146,POwerColumn,0),MATCH('[1]Macro Page'!$A$24,POwerRow,0))</f>
        <v>#VALUE!</v>
      </c>
      <c r="O146" s="27" t="n">
        <f aca="false">INDEX([1]Mids!$A$7:$BH$271,MATCH($A146,[1]Mids!$A$7:$A$271,0),MATCH('[1]Macro Page'!$B$25,[1]Mids!$A$7:$XFD$7,0))</f>
        <v>-0.593</v>
      </c>
      <c r="P146" s="28"/>
      <c r="Q146" s="26" t="e">
        <f aca="false">INDEX(ABArray,MATCH($A146,ABColumn,0),MATCH('[1]Macro Page'!$B$110,ABRow,0))+INDEX(EDArray,MATCH($A146,EDColumn,0),MATCH('[1]Macro Page'!$B$110,EDRow,0))</f>
        <v>#VALUE!</v>
      </c>
      <c r="R146" s="26" t="e">
        <f aca="false">INDEX(ABArray,MATCH($A146,ABColumn,0),MATCH('[1]Macro Page'!$B$111,ABRow,0))+INDEX(EDArray,MATCH($A146,EDColumn,0),MATCH('[1]Macro Page'!$B$111,EDRow,0))</f>
        <v>#VALUE!</v>
      </c>
      <c r="S146" s="26" t="n">
        <f aca="false">INDEX(ABArray,MATCH($A146,ABColumn,0),MATCH('[1]Macro Page'!$B$112,ABRow,0))</f>
        <v>0</v>
      </c>
      <c r="T146" s="26" t="n">
        <f aca="false">INDEX(ABArray,MATCH($A146,ABColumn,0),MATCH('[1]Macro Page'!$B$113,ABRow,0))</f>
        <v>0</v>
      </c>
      <c r="U146" s="26" t="e">
        <f aca="false">INDEX(ABArray,MATCH($A146,ABColumn,0),MATCH('[1]Macro Page'!$B$114,ABRow,0))+INDEX(EDArray,MATCH($A146,EDColumn,0),MATCH('[1]Macro Page'!$B$114,EDRow,0))</f>
        <v>#VALUE!</v>
      </c>
      <c r="V146" s="26" t="n">
        <f aca="false">INDEX(ABArray,MATCH($A146,ABColumn,0),MATCH('[1]Macro Page'!$B$115,ABRow,0))</f>
        <v>0</v>
      </c>
      <c r="W146" s="26" t="n">
        <f aca="false">INDEX(ABArray,MATCH($A146,ABColumn,0),MATCH('[1]Macro Page'!$B$116,ABRow,0))</f>
        <v>0</v>
      </c>
      <c r="X146" s="26" t="n">
        <f aca="false">INDEX(ABArray,MATCH($A146,ABColumn,0),MATCH('[1]Macro Page'!$B$117,ABRow,0))</f>
        <v>0</v>
      </c>
      <c r="Y146" s="26" t="n">
        <f aca="false">INDEX(ABArray,MATCH($A146,ABColumn,0),MATCH('[1]Macro Page'!$B$109,ABRow,0))</f>
        <v>0</v>
      </c>
      <c r="Z146" s="26" t="e">
        <f aca="false">INDEX(ABArray,MATCH($A146,ABColumn,0),MATCH('[1]Macro Page'!$A$89,ABRow,0))+INDEX(EDArray,MATCH($A146,EDColumn,0),MATCH('[1]Macro Page'!$A$24,EDRow,0))+INDEX(ABArray,MATCH($A146,ABColumn,0),MATCH('[1]Macro Page'!$B$109,ABRow,0))</f>
        <v>#VALUE!</v>
      </c>
      <c r="AA146" s="27" t="n">
        <f aca="false">INDEX([1]Mids!$A$7:$BH$271,MATCH($A146,[1]Mids!$A$7:$A$271,0),MATCH('[1]Macro Page'!$B$32,[1]Mids!$A$7:$XFD$7,0))</f>
        <v>0.07</v>
      </c>
      <c r="AB146" s="28"/>
      <c r="AC146" s="26" t="n">
        <f aca="false">INDEX(ABArray,MATCH($A146,ABColumn,0),MATCH('[1]Macro Page'!$A$74,ABRow,0))</f>
        <v>0</v>
      </c>
      <c r="AD146" s="27" t="n">
        <f aca="false">INDEX([1]Mids!$A$7:$BH$271,MATCH($A146,[1]Mids!$A$7:$A$271,0),MATCH('[1]Macro Page'!$B$42,[1]Mids!$A$7:$XFD$7,0))</f>
        <v>-0.1025</v>
      </c>
      <c r="AE146" s="28"/>
      <c r="AF146" s="26" t="n">
        <f aca="false">[1]Other!H142</f>
        <v>0</v>
      </c>
      <c r="AG146" s="27" t="n">
        <f aca="false">INDEX([1]Mids!$A$7:$BH$271,MATCH($A146,[1]Mids!$A$7:$A$271,0),MATCH('[1]Macro Page'!$B$28,[1]Mids!$A$7:$XFD$7,0))</f>
        <v>0.17</v>
      </c>
      <c r="AH146" s="28"/>
      <c r="AI146" s="26" t="n">
        <f aca="false">[1]Other!G142</f>
        <v>0</v>
      </c>
      <c r="AJ146" s="27" t="n">
        <f aca="false">INDEX([1]Mids!$A$7:$BH$271,MATCH($A146,[1]Mids!$A$7:$A$271,0),MATCH('[1]Macro Page'!$B$63,[1]Mids!$A$7:$XFD$7,0))</f>
        <v>0.3225</v>
      </c>
      <c r="AK146" s="28"/>
      <c r="AL146" s="26" t="n">
        <f aca="false">[1]Other!K142</f>
        <v>0</v>
      </c>
      <c r="AM146" s="27"/>
      <c r="AN146" s="28"/>
      <c r="AO146" s="26" t="e">
        <f aca="false">INDEX(WestBCArray,MATCH($A146,WestBCColumn,0),MATCH('[1]Macro Page'!$B$73,WestBCRow,0))+INDEX(ABArray,MATCH($A146,ABColumn,0),MATCH('[1]Macro Page'!$B$73,ABRow,0))+[1]Other!I142</f>
        <v>#VALUE!</v>
      </c>
      <c r="AP146" s="27" t="n">
        <f aca="false">INDEX([1]Mids!$A$7:$BH$271,MATCH($A146,[1]Mids!$A$7:$A$271,0),MATCH('[1]Macro Page'!$B$27,[1]Mids!$A$7:$XFD$7,0))</f>
        <v>-0.527116307945625</v>
      </c>
      <c r="AQ146" s="28"/>
      <c r="AR146" s="29"/>
      <c r="AS146" s="26" t="e">
        <f aca="false">INDEX(WestBCArray,MATCH($A146,WestBCColumn,0),MATCH('[1]Macro Page'!$A$40,WestBCRow,0))+INDEX(ABArray,MATCH($A146,ABColumn,0),MATCH('[1]Macro Page'!$A$40,ABRow,0))+INDEX(EDArray,MATCH($A146,EDColumn,0),MATCH('[1]Macro Page'!$A$40,EDRow,0))+INDEX(PowerArray,MATCH($A146,POwerColumn,0),MATCH('[1]Macro Page'!$A$40,POwerRow,0))</f>
        <v>#VALUE!</v>
      </c>
      <c r="AT146" s="27" t="n">
        <f aca="false">INDEX([1]Mids!$A$7:$BH$271,MATCH($A146,[1]Mids!$A$7:$A$271,0),MATCH('[1]Macro Page'!$B$24,[1]Mids!$A$7:$XFD$7,0))</f>
        <v>3.975</v>
      </c>
      <c r="AU146" s="28"/>
      <c r="AV146" s="30" t="n">
        <f aca="false">INDEX(ABIndexArray,MATCH($A146,ABIndexColumn,0),MATCH('[1]Macro Page'!$A$90,ABIndexRow,0))+IF(ISERROR(INDEX(WestBCIndexArray,MATCH($A146,WestBCIndexColumn,0),MATCH('[1]Macro Page'!$A$90,WestBCIndexRow,0))),0,INDEX(WestBCIndexArray,MATCH($A146,WestBCIndexColumn,0),MATCH('[1]Macro Page'!$A$90,WestBCIndexRow,0)))+IF(ISERROR(VLOOKUP($A146,'[1]Op Index'!$A$15:$B$26,2,FALSE())),0,VLOOKUP($A146,'[1]Op Index'!$A$15:$B$26,2,FALSE()))</f>
        <v>0</v>
      </c>
      <c r="AW146" s="30" t="n">
        <f aca="false">INDEX(ABIndexArray,MATCH($A146,ABIndexColumn,0),MATCH('[1]Macro Page'!$A$91,ABIndexRow,0))</f>
        <v>0</v>
      </c>
      <c r="AX146" s="30" t="n">
        <f aca="false">IF(ISERROR(INDEX(WestBCIndexArray,MATCH($A146,WestBCIndexColumn,0),MATCH('[1]Macro Page'!$A$72,WestBCIndexRow,0))),0,INDEX(WestBCIndexArray,MATCH($A146,WestBCIndexColumn,0),MATCH('[1]Macro Page'!$A$72,WestBCIndexRow,0)))+INDEX(ABIndexArray,MATCH($A146,ABIndexColumn,0),MATCH('[1]Macro Page'!$A$34,ABIndexRow,0))</f>
        <v>0</v>
      </c>
      <c r="AY146" s="30" t="n">
        <f aca="false">IF(ISERROR(INDEX(WestBCIndexArray,MATCH($A146,WestBCIndexColumn,0),MATCH('[1]Macro Page'!$A$81,WestBCIndexRow,0))),0,INDEX(WestBCIndexArray,MATCH($A146,WestBCIndexColumn,0),MATCH('[1]Macro Page'!$A$81,WestBCIndexRow,0)))</f>
        <v>0</v>
      </c>
      <c r="BA146" s="31"/>
      <c r="BB146" s="32" t="n">
        <v>41487</v>
      </c>
      <c r="BC146" s="30" t="n">
        <f aca="false">INDEX(ABArray,MATCH($A146,ABColumn,0),MATCH('[1]Macro Page'!$A$48,ABRow,0))</f>
        <v>0</v>
      </c>
      <c r="BD146" s="30" t="n">
        <f aca="false">INDEX(ABArray,MATCH($A146,ABColumn,0),MATCH('[1]Macro Page'!$A$49,ABRow,0))</f>
        <v>0</v>
      </c>
      <c r="BE146" s="30" t="n">
        <f aca="false">INDEX(ABArray,MATCH($A146,ABColumn,0),MATCH('[1]Macro Page'!$A$51,ABRow,0))</f>
        <v>0</v>
      </c>
      <c r="BF146" s="30" t="n">
        <f aca="false">SUM(BC146:BE146)</f>
        <v>0</v>
      </c>
      <c r="BG146" s="29"/>
      <c r="BH146" s="30" t="n">
        <f aca="false">INDEX(ABArray,MATCH($A146,ABColumn,0),MATCH('[1]Macro Page'!$A$47,ABRow,0))</f>
        <v>0</v>
      </c>
      <c r="BI146" s="30" t="e">
        <f aca="false">INDEX(ABArray,MATCH($A146,ABColumn,0),MATCH('[1]Macro Page'!$A$56,ABRow,0))</f>
        <v>#N/A</v>
      </c>
      <c r="BJ146" s="30" t="n">
        <f aca="false">INDEX(ABArray,MATCH($A146,ABColumn,0),MATCH('[1]Macro Page'!$A$58,ABRow,0))</f>
        <v>0</v>
      </c>
      <c r="BK146" s="30" t="n">
        <f aca="false">INDEX(ABArray,MATCH($A146,ABColumn,0),MATCH('[1]Macro Page'!$A$59,ABRow,0))</f>
        <v>0</v>
      </c>
      <c r="BL146" s="30" t="n">
        <f aca="false">INDEX(ABArray,MATCH($A146,ABColumn,0),MATCH('[1]Macro Page'!$A$55,ABRow,0))</f>
        <v>0</v>
      </c>
      <c r="BM146" s="30" t="n">
        <f aca="false">INDEX(ABArray,MATCH($A146,ABColumn,0),MATCH('[1]Macro Page'!$A$53,ABRow,0))</f>
        <v>-45.75</v>
      </c>
    </row>
    <row r="147" customFormat="false" ht="12.75" hidden="false" customHeight="false" outlineLevel="0" collapsed="false">
      <c r="A147" s="48" t="n">
        <v>41518</v>
      </c>
      <c r="B147" s="26" t="e">
        <f aca="false">INDEX(WestBCArray,MATCH($A147,WestBCColumn,0),MATCH('[1]Macro Page'!$A$34,WestBCRow,0))+INDEX(ABArray,MATCH($A147,ABColumn,0),MATCH('[1]Macro Page'!$A$34,ABRow,0))+[1]Other!B143</f>
        <v>#VALUE!</v>
      </c>
      <c r="C147" s="27" t="n">
        <f aca="false">INDEX([1]Mids!$A$7:$BH$271,MATCH($A147,[1]Mids!$A$7:$A$271,0),MATCH('[1]Macro Page'!$B$37,[1]Mids!$A$7:$XFD$7,0))</f>
        <v>-0.1</v>
      </c>
      <c r="D147" s="28"/>
      <c r="E147" s="26" t="e">
        <f aca="false">INDEX(WestBCArray,MATCH($A147,WestBCColumn,0),MATCH('[1]Macro Page'!$A$88,WestBCRow,0))+INDEX(ABArray,MATCH($A147,ABColumn,0),MATCH('[1]Macro Page'!$A$88,ABRow,0))+[1]Other!C143</f>
        <v>#VALUE!</v>
      </c>
      <c r="F147" s="27" t="n">
        <f aca="false">INDEX([1]Mids!$A$7:$BH$271,MATCH($A147,[1]Mids!$A$7:$A$271,0),MATCH('[1]Macro Page'!$B$36,[1]Mids!$A$7:$XFD$7,0))</f>
        <v>0</v>
      </c>
      <c r="G147" s="28"/>
      <c r="H147" s="26" t="e">
        <f aca="false">INDEX(ABArray,MATCH($A147,ABColumn,0),MATCH('[1]Macro Page'!$A$42,ABRow,0))+INDEX(WestBCArray,MATCH($A147,WestBCColumn,0),MATCH('[1]Macro Page'!$A$42,WestBCRow,0))+[1]Other!D143</f>
        <v>#VALUE!</v>
      </c>
      <c r="I147" s="27" t="n">
        <f aca="false">INDEX([1]Mids!$A$7:$BH$271,MATCH($A147,[1]Mids!$A$7:$A$271,0),MATCH('[1]Macro Page'!$B$39,[1]Mids!$A$7:$XFD$7,0))</f>
        <v>0.17</v>
      </c>
      <c r="J147" s="28"/>
      <c r="K147" s="26" t="n">
        <f aca="false">IF(ISERROR(INDEX(WestBCArray,MATCH($A147,WestBCColumn,0),MATCH('[1]Macro Page'!$A$35,WestBCRow,0))),0,INDEX(WestBCArray,MATCH($A147,WestBCColumn,0),MATCH('[1]Macro Page'!$A$35,WestBCRow,0)))+IF(ISERROR(INDEX(ABArray,MATCH($A147,ABColumn,0),MATCH('[1]Macro Page'!$A$35,ABRow,0))),0,INDEX(ABArray,MATCH($A147,ABColumn,0),MATCH('[1]Macro Page'!$A$35,ABRow,0)))+[1]Other!E143</f>
        <v>0</v>
      </c>
      <c r="L147" s="27" t="n">
        <f aca="false">INDEX([1]Mids!$A$7:$BH$271,MATCH($A147,[1]Mids!$A$7:$A$271,0),MATCH('[1]Macro Page'!$B$35,[1]Mids!$A$7:$XFD$7,0))</f>
        <v>-0.33</v>
      </c>
      <c r="M147" s="28"/>
      <c r="N147" s="26" t="e">
        <f aca="false">INDEX(WestBCArray,MATCH($A147,WestBCColumn,0),MATCH('[1]Macro Page'!$A$24,WestBCRow,0))+INDEX(ABArray,MATCH($A147,ABColumn,0),MATCH('[1]Macro Page'!$A$24,ABRow,0))+INDEX(EDArray,MATCH($A147,EDColumn,0),MATCH('[1]Macro Page'!$A$24,EDRow,0))+[1]Other!F143+INDEX(PowerArray,MATCH($A147,POwerColumn,0),MATCH('[1]Macro Page'!$A$24,POwerRow,0))</f>
        <v>#VALUE!</v>
      </c>
      <c r="O147" s="27" t="n">
        <f aca="false">INDEX([1]Mids!$A$7:$BH$271,MATCH($A147,[1]Mids!$A$7:$A$271,0),MATCH('[1]Macro Page'!$B$25,[1]Mids!$A$7:$XFD$7,0))</f>
        <v>-0.593</v>
      </c>
      <c r="P147" s="28"/>
      <c r="Q147" s="26" t="e">
        <f aca="false">INDEX(ABArray,MATCH($A147,ABColumn,0),MATCH('[1]Macro Page'!$B$110,ABRow,0))+INDEX(EDArray,MATCH($A147,EDColumn,0),MATCH('[1]Macro Page'!$B$110,EDRow,0))</f>
        <v>#VALUE!</v>
      </c>
      <c r="R147" s="26" t="e">
        <f aca="false">INDEX(ABArray,MATCH($A147,ABColumn,0),MATCH('[1]Macro Page'!$B$111,ABRow,0))+INDEX(EDArray,MATCH($A147,EDColumn,0),MATCH('[1]Macro Page'!$B$111,EDRow,0))</f>
        <v>#VALUE!</v>
      </c>
      <c r="S147" s="26" t="n">
        <f aca="false">INDEX(ABArray,MATCH($A147,ABColumn,0),MATCH('[1]Macro Page'!$B$112,ABRow,0))</f>
        <v>0</v>
      </c>
      <c r="T147" s="26" t="n">
        <f aca="false">INDEX(ABArray,MATCH($A147,ABColumn,0),MATCH('[1]Macro Page'!$B$113,ABRow,0))</f>
        <v>0</v>
      </c>
      <c r="U147" s="26" t="e">
        <f aca="false">INDEX(ABArray,MATCH($A147,ABColumn,0),MATCH('[1]Macro Page'!$B$114,ABRow,0))+INDEX(EDArray,MATCH($A147,EDColumn,0),MATCH('[1]Macro Page'!$B$114,EDRow,0))</f>
        <v>#VALUE!</v>
      </c>
      <c r="V147" s="26" t="n">
        <f aca="false">INDEX(ABArray,MATCH($A147,ABColumn,0),MATCH('[1]Macro Page'!$B$115,ABRow,0))</f>
        <v>0</v>
      </c>
      <c r="W147" s="26" t="n">
        <f aca="false">INDEX(ABArray,MATCH($A147,ABColumn,0),MATCH('[1]Macro Page'!$B$116,ABRow,0))</f>
        <v>0</v>
      </c>
      <c r="X147" s="26" t="n">
        <f aca="false">INDEX(ABArray,MATCH($A147,ABColumn,0),MATCH('[1]Macro Page'!$B$117,ABRow,0))</f>
        <v>0</v>
      </c>
      <c r="Y147" s="26" t="n">
        <f aca="false">INDEX(ABArray,MATCH($A147,ABColumn,0),MATCH('[1]Macro Page'!$B$109,ABRow,0))</f>
        <v>0</v>
      </c>
      <c r="Z147" s="26" t="e">
        <f aca="false">INDEX(ABArray,MATCH($A147,ABColumn,0),MATCH('[1]Macro Page'!$A$89,ABRow,0))+INDEX(EDArray,MATCH($A147,EDColumn,0),MATCH('[1]Macro Page'!$A$24,EDRow,0))+INDEX(ABArray,MATCH($A147,ABColumn,0),MATCH('[1]Macro Page'!$B$109,ABRow,0))</f>
        <v>#VALUE!</v>
      </c>
      <c r="AA147" s="27" t="n">
        <f aca="false">INDEX([1]Mids!$A$7:$BH$271,MATCH($A147,[1]Mids!$A$7:$A$271,0),MATCH('[1]Macro Page'!$B$32,[1]Mids!$A$7:$XFD$7,0))</f>
        <v>0.07</v>
      </c>
      <c r="AB147" s="28"/>
      <c r="AC147" s="26" t="n">
        <f aca="false">INDEX(ABArray,MATCH($A147,ABColumn,0),MATCH('[1]Macro Page'!$A$74,ABRow,0))</f>
        <v>0</v>
      </c>
      <c r="AD147" s="27" t="n">
        <f aca="false">INDEX([1]Mids!$A$7:$BH$271,MATCH($A147,[1]Mids!$A$7:$A$271,0),MATCH('[1]Macro Page'!$B$42,[1]Mids!$A$7:$XFD$7,0))</f>
        <v>-0.1025</v>
      </c>
      <c r="AE147" s="28"/>
      <c r="AF147" s="26" t="n">
        <f aca="false">[1]Other!H143</f>
        <v>0</v>
      </c>
      <c r="AG147" s="27" t="n">
        <f aca="false">INDEX([1]Mids!$A$7:$BH$271,MATCH($A147,[1]Mids!$A$7:$A$271,0),MATCH('[1]Macro Page'!$B$28,[1]Mids!$A$7:$XFD$7,0))</f>
        <v>0.17</v>
      </c>
      <c r="AH147" s="28"/>
      <c r="AI147" s="26" t="n">
        <f aca="false">[1]Other!G143</f>
        <v>0</v>
      </c>
      <c r="AJ147" s="27" t="n">
        <f aca="false">INDEX([1]Mids!$A$7:$BH$271,MATCH($A147,[1]Mids!$A$7:$A$271,0),MATCH('[1]Macro Page'!$B$63,[1]Mids!$A$7:$XFD$7,0))</f>
        <v>0.3225</v>
      </c>
      <c r="AK147" s="28"/>
      <c r="AL147" s="26" t="n">
        <f aca="false">[1]Other!K143</f>
        <v>0</v>
      </c>
      <c r="AM147" s="27"/>
      <c r="AN147" s="28"/>
      <c r="AO147" s="26" t="e">
        <f aca="false">INDEX(WestBCArray,MATCH($A147,WestBCColumn,0),MATCH('[1]Macro Page'!$B$73,WestBCRow,0))+INDEX(ABArray,MATCH($A147,ABColumn,0),MATCH('[1]Macro Page'!$B$73,ABRow,0))+[1]Other!I143</f>
        <v>#VALUE!</v>
      </c>
      <c r="AP147" s="27" t="n">
        <f aca="false">INDEX([1]Mids!$A$7:$BH$271,MATCH($A147,[1]Mids!$A$7:$A$271,0),MATCH('[1]Macro Page'!$B$27,[1]Mids!$A$7:$XFD$7,0))</f>
        <v>-0.527133149374588</v>
      </c>
      <c r="AQ147" s="28"/>
      <c r="AR147" s="29"/>
      <c r="AS147" s="26" t="e">
        <f aca="false">INDEX(WestBCArray,MATCH($A147,WestBCColumn,0),MATCH('[1]Macro Page'!$A$40,WestBCRow,0))+INDEX(ABArray,MATCH($A147,ABColumn,0),MATCH('[1]Macro Page'!$A$40,ABRow,0))+INDEX(EDArray,MATCH($A147,EDColumn,0),MATCH('[1]Macro Page'!$A$40,EDRow,0))+INDEX(PowerArray,MATCH($A147,POwerColumn,0),MATCH('[1]Macro Page'!$A$40,POwerRow,0))</f>
        <v>#VALUE!</v>
      </c>
      <c r="AT147" s="27" t="n">
        <f aca="false">INDEX([1]Mids!$A$7:$BH$271,MATCH($A147,[1]Mids!$A$7:$A$271,0),MATCH('[1]Macro Page'!$B$24,[1]Mids!$A$7:$XFD$7,0))</f>
        <v>3.945</v>
      </c>
      <c r="AU147" s="28"/>
      <c r="AV147" s="30" t="n">
        <f aca="false">INDEX(ABIndexArray,MATCH($A147,ABIndexColumn,0),MATCH('[1]Macro Page'!$A$90,ABIndexRow,0))+IF(ISERROR(INDEX(WestBCIndexArray,MATCH($A147,WestBCIndexColumn,0),MATCH('[1]Macro Page'!$A$90,WestBCIndexRow,0))),0,INDEX(WestBCIndexArray,MATCH($A147,WestBCIndexColumn,0),MATCH('[1]Macro Page'!$A$90,WestBCIndexRow,0)))+IF(ISERROR(VLOOKUP($A147,'[1]Op Index'!$A$15:$B$26,2,FALSE())),0,VLOOKUP($A147,'[1]Op Index'!$A$15:$B$26,2,FALSE()))</f>
        <v>0</v>
      </c>
      <c r="AW147" s="30" t="n">
        <f aca="false">INDEX(ABIndexArray,MATCH($A147,ABIndexColumn,0),MATCH('[1]Macro Page'!$A$91,ABIndexRow,0))</f>
        <v>0</v>
      </c>
      <c r="AX147" s="30" t="n">
        <f aca="false">IF(ISERROR(INDEX(WestBCIndexArray,MATCH($A147,WestBCIndexColumn,0),MATCH('[1]Macro Page'!$A$72,WestBCIndexRow,0))),0,INDEX(WestBCIndexArray,MATCH($A147,WestBCIndexColumn,0),MATCH('[1]Macro Page'!$A$72,WestBCIndexRow,0)))+INDEX(ABIndexArray,MATCH($A147,ABIndexColumn,0),MATCH('[1]Macro Page'!$A$34,ABIndexRow,0))</f>
        <v>0</v>
      </c>
      <c r="AY147" s="30" t="n">
        <f aca="false">IF(ISERROR(INDEX(WestBCIndexArray,MATCH($A147,WestBCIndexColumn,0),MATCH('[1]Macro Page'!$A$81,WestBCIndexRow,0))),0,INDEX(WestBCIndexArray,MATCH($A147,WestBCIndexColumn,0),MATCH('[1]Macro Page'!$A$81,WestBCIndexRow,0)))</f>
        <v>0</v>
      </c>
      <c r="BA147" s="31"/>
      <c r="BB147" s="32" t="n">
        <v>41518</v>
      </c>
      <c r="BC147" s="30" t="n">
        <f aca="false">INDEX(ABArray,MATCH($A147,ABColumn,0),MATCH('[1]Macro Page'!$A$48,ABRow,0))</f>
        <v>0</v>
      </c>
      <c r="BD147" s="30" t="n">
        <f aca="false">INDEX(ABArray,MATCH($A147,ABColumn,0),MATCH('[1]Macro Page'!$A$49,ABRow,0))</f>
        <v>0</v>
      </c>
      <c r="BE147" s="30" t="n">
        <f aca="false">INDEX(ABArray,MATCH($A147,ABColumn,0),MATCH('[1]Macro Page'!$A$51,ABRow,0))</f>
        <v>0</v>
      </c>
      <c r="BF147" s="30" t="n">
        <f aca="false">SUM(BC147:BE147)</f>
        <v>0</v>
      </c>
      <c r="BG147" s="29"/>
      <c r="BH147" s="30" t="n">
        <f aca="false">INDEX(ABArray,MATCH($A147,ABColumn,0),MATCH('[1]Macro Page'!$A$47,ABRow,0))</f>
        <v>0</v>
      </c>
      <c r="BI147" s="30" t="e">
        <f aca="false">INDEX(ABArray,MATCH($A147,ABColumn,0),MATCH('[1]Macro Page'!$A$56,ABRow,0))</f>
        <v>#N/A</v>
      </c>
      <c r="BJ147" s="30" t="n">
        <f aca="false">INDEX(ABArray,MATCH($A147,ABColumn,0),MATCH('[1]Macro Page'!$A$58,ABRow,0))</f>
        <v>0</v>
      </c>
      <c r="BK147" s="30" t="n">
        <f aca="false">INDEX(ABArray,MATCH($A147,ABColumn,0),MATCH('[1]Macro Page'!$A$59,ABRow,0))</f>
        <v>0</v>
      </c>
      <c r="BL147" s="30" t="n">
        <f aca="false">INDEX(ABArray,MATCH($A147,ABColumn,0),MATCH('[1]Macro Page'!$A$55,ABRow,0))</f>
        <v>0</v>
      </c>
      <c r="BM147" s="30" t="n">
        <f aca="false">INDEX(ABArray,MATCH($A147,ABColumn,0),MATCH('[1]Macro Page'!$A$53,ABRow,0))</f>
        <v>-44.02</v>
      </c>
    </row>
    <row r="148" customFormat="false" ht="13.5" hidden="false" customHeight="false" outlineLevel="0" collapsed="false">
      <c r="A148" s="49" t="n">
        <v>41548</v>
      </c>
      <c r="B148" s="43" t="e">
        <f aca="false">INDEX(WestBCArray,MATCH($A148,WestBCColumn,0),MATCH('[1]Macro Page'!$A$34,WestBCRow,0))+INDEX(ABArray,MATCH($A148,ABColumn,0),MATCH('[1]Macro Page'!$A$34,ABRow,0))+[1]Other!B144</f>
        <v>#VALUE!</v>
      </c>
      <c r="C148" s="44" t="n">
        <f aca="false">INDEX([1]Mids!$A$7:$BH$271,MATCH($A148,[1]Mids!$A$7:$A$271,0),MATCH('[1]Macro Page'!$B$37,[1]Mids!$A$7:$XFD$7,0))</f>
        <v>-0.1</v>
      </c>
      <c r="D148" s="45"/>
      <c r="E148" s="43" t="e">
        <f aca="false">INDEX(WestBCArray,MATCH($A148,WestBCColumn,0),MATCH('[1]Macro Page'!$A$88,WestBCRow,0))+INDEX(ABArray,MATCH($A148,ABColumn,0),MATCH('[1]Macro Page'!$A$88,ABRow,0))+[1]Other!C144</f>
        <v>#VALUE!</v>
      </c>
      <c r="F148" s="44" t="n">
        <f aca="false">INDEX([1]Mids!$A$7:$BH$271,MATCH($A148,[1]Mids!$A$7:$A$271,0),MATCH('[1]Macro Page'!$B$36,[1]Mids!$A$7:$XFD$7,0))</f>
        <v>0</v>
      </c>
      <c r="G148" s="45"/>
      <c r="H148" s="43" t="e">
        <f aca="false">INDEX(ABArray,MATCH($A148,ABColumn,0),MATCH('[1]Macro Page'!$A$42,ABRow,0))+INDEX(WestBCArray,MATCH($A148,WestBCColumn,0),MATCH('[1]Macro Page'!$A$42,WestBCRow,0))+[1]Other!D144</f>
        <v>#VALUE!</v>
      </c>
      <c r="I148" s="44" t="n">
        <f aca="false">INDEX([1]Mids!$A$7:$BH$271,MATCH($A148,[1]Mids!$A$7:$A$271,0),MATCH('[1]Macro Page'!$B$39,[1]Mids!$A$7:$XFD$7,0))</f>
        <v>0.17</v>
      </c>
      <c r="J148" s="45"/>
      <c r="K148" s="43" t="n">
        <f aca="false">IF(ISERROR(INDEX(WestBCArray,MATCH($A148,WestBCColumn,0),MATCH('[1]Macro Page'!$A$35,WestBCRow,0))),0,INDEX(WestBCArray,MATCH($A148,WestBCColumn,0),MATCH('[1]Macro Page'!$A$35,WestBCRow,0)))+IF(ISERROR(INDEX(ABArray,MATCH($A148,ABColumn,0),MATCH('[1]Macro Page'!$A$35,ABRow,0))),0,INDEX(ABArray,MATCH($A148,ABColumn,0),MATCH('[1]Macro Page'!$A$35,ABRow,0)))+[1]Other!E144</f>
        <v>0</v>
      </c>
      <c r="L148" s="44" t="n">
        <f aca="false">INDEX([1]Mids!$A$7:$BH$271,MATCH($A148,[1]Mids!$A$7:$A$271,0),MATCH('[1]Macro Page'!$B$35,[1]Mids!$A$7:$XFD$7,0))</f>
        <v>-0.33</v>
      </c>
      <c r="M148" s="45"/>
      <c r="N148" s="43" t="e">
        <f aca="false">INDEX(WestBCArray,MATCH($A148,WestBCColumn,0),MATCH('[1]Macro Page'!$A$24,WestBCRow,0))+INDEX(ABArray,MATCH($A148,ABColumn,0),MATCH('[1]Macro Page'!$A$24,ABRow,0))+INDEX(EDArray,MATCH($A148,EDColumn,0),MATCH('[1]Macro Page'!$A$24,EDRow,0))+[1]Other!F144+INDEX(PowerArray,MATCH($A148,POwerColumn,0),MATCH('[1]Macro Page'!$A$24,POwerRow,0))</f>
        <v>#VALUE!</v>
      </c>
      <c r="O148" s="44" t="n">
        <f aca="false">INDEX([1]Mids!$A$7:$BH$271,MATCH($A148,[1]Mids!$A$7:$A$271,0),MATCH('[1]Macro Page'!$B$25,[1]Mids!$A$7:$XFD$7,0))</f>
        <v>-0.593</v>
      </c>
      <c r="P148" s="45"/>
      <c r="Q148" s="43" t="e">
        <f aca="false">INDEX(ABArray,MATCH($A148,ABColumn,0),MATCH('[1]Macro Page'!$B$110,ABRow,0))+INDEX(EDArray,MATCH($A148,EDColumn,0),MATCH('[1]Macro Page'!$B$110,EDRow,0))</f>
        <v>#VALUE!</v>
      </c>
      <c r="R148" s="43" t="e">
        <f aca="false">INDEX(ABArray,MATCH($A148,ABColumn,0),MATCH('[1]Macro Page'!$B$111,ABRow,0))+INDEX(EDArray,MATCH($A148,EDColumn,0),MATCH('[1]Macro Page'!$B$111,EDRow,0))</f>
        <v>#VALUE!</v>
      </c>
      <c r="S148" s="43" t="n">
        <f aca="false">INDEX(ABArray,MATCH($A148,ABColumn,0),MATCH('[1]Macro Page'!$B$112,ABRow,0))</f>
        <v>0</v>
      </c>
      <c r="T148" s="43" t="n">
        <f aca="false">INDEX(ABArray,MATCH($A148,ABColumn,0),MATCH('[1]Macro Page'!$B$113,ABRow,0))</f>
        <v>0</v>
      </c>
      <c r="U148" s="43" t="e">
        <f aca="false">INDEX(ABArray,MATCH($A148,ABColumn,0),MATCH('[1]Macro Page'!$B$114,ABRow,0))+INDEX(EDArray,MATCH($A148,EDColumn,0),MATCH('[1]Macro Page'!$B$114,EDRow,0))</f>
        <v>#VALUE!</v>
      </c>
      <c r="V148" s="43" t="n">
        <f aca="false">INDEX(ABArray,MATCH($A148,ABColumn,0),MATCH('[1]Macro Page'!$B$115,ABRow,0))</f>
        <v>0</v>
      </c>
      <c r="W148" s="43" t="n">
        <f aca="false">INDEX(ABArray,MATCH($A148,ABColumn,0),MATCH('[1]Macro Page'!$B$116,ABRow,0))</f>
        <v>0</v>
      </c>
      <c r="X148" s="43" t="n">
        <f aca="false">INDEX(ABArray,MATCH($A148,ABColumn,0),MATCH('[1]Macro Page'!$B$117,ABRow,0))</f>
        <v>0</v>
      </c>
      <c r="Y148" s="43" t="n">
        <f aca="false">INDEX(ABArray,MATCH($A148,ABColumn,0),MATCH('[1]Macro Page'!$B$109,ABRow,0))</f>
        <v>0</v>
      </c>
      <c r="Z148" s="43" t="e">
        <f aca="false">INDEX(ABArray,MATCH($A148,ABColumn,0),MATCH('[1]Macro Page'!$A$89,ABRow,0))+INDEX(EDArray,MATCH($A148,EDColumn,0),MATCH('[1]Macro Page'!$A$24,EDRow,0))+INDEX(ABArray,MATCH($A148,ABColumn,0),MATCH('[1]Macro Page'!$B$109,ABRow,0))</f>
        <v>#VALUE!</v>
      </c>
      <c r="AA148" s="44" t="n">
        <f aca="false">INDEX([1]Mids!$A$7:$BH$271,MATCH($A148,[1]Mids!$A$7:$A$271,0),MATCH('[1]Macro Page'!$B$32,[1]Mids!$A$7:$XFD$7,0))</f>
        <v>0.07</v>
      </c>
      <c r="AB148" s="45"/>
      <c r="AC148" s="43" t="n">
        <f aca="false">INDEX(ABArray,MATCH($A148,ABColumn,0),MATCH('[1]Macro Page'!$A$74,ABRow,0))</f>
        <v>0</v>
      </c>
      <c r="AD148" s="44" t="n">
        <f aca="false">INDEX([1]Mids!$A$7:$BH$271,MATCH($A148,[1]Mids!$A$7:$A$271,0),MATCH('[1]Macro Page'!$B$42,[1]Mids!$A$7:$XFD$7,0))</f>
        <v>-0.1025</v>
      </c>
      <c r="AE148" s="45"/>
      <c r="AF148" s="43" t="n">
        <f aca="false">[1]Other!H144</f>
        <v>0</v>
      </c>
      <c r="AG148" s="44" t="n">
        <f aca="false">INDEX([1]Mids!$A$7:$BH$271,MATCH($A148,[1]Mids!$A$7:$A$271,0),MATCH('[1]Macro Page'!$B$28,[1]Mids!$A$7:$XFD$7,0))</f>
        <v>0.17</v>
      </c>
      <c r="AH148" s="45"/>
      <c r="AI148" s="43" t="n">
        <f aca="false">[1]Other!G144</f>
        <v>0</v>
      </c>
      <c r="AJ148" s="44" t="n">
        <f aca="false">INDEX([1]Mids!$A$7:$BH$271,MATCH($A148,[1]Mids!$A$7:$A$271,0),MATCH('[1]Macro Page'!$B$63,[1]Mids!$A$7:$XFD$7,0))</f>
        <v>0.3225</v>
      </c>
      <c r="AK148" s="45"/>
      <c r="AL148" s="43" t="n">
        <f aca="false">[1]Other!K144</f>
        <v>0</v>
      </c>
      <c r="AM148" s="44"/>
      <c r="AN148" s="45"/>
      <c r="AO148" s="43" t="e">
        <f aca="false">INDEX(WestBCArray,MATCH($A148,WestBCColumn,0),MATCH('[1]Macro Page'!$B$73,WestBCRow,0))+INDEX(ABArray,MATCH($A148,ABColumn,0),MATCH('[1]Macro Page'!$B$73,ABRow,0))+[1]Other!I144</f>
        <v>#VALUE!</v>
      </c>
      <c r="AP148" s="44" t="n">
        <f aca="false">INDEX([1]Mids!$A$7:$BH$271,MATCH($A148,[1]Mids!$A$7:$A$271,0),MATCH('[1]Macro Page'!$B$27,[1]Mids!$A$7:$XFD$7,0))</f>
        <v>-0.527149648048652</v>
      </c>
      <c r="AQ148" s="45"/>
      <c r="AR148" s="29"/>
      <c r="AS148" s="43" t="e">
        <f aca="false">INDEX(WestBCArray,MATCH($A148,WestBCColumn,0),MATCH('[1]Macro Page'!$A$40,WestBCRow,0))+INDEX(ABArray,MATCH($A148,ABColumn,0),MATCH('[1]Macro Page'!$A$40,ABRow,0))+INDEX(EDArray,MATCH($A148,EDColumn,0),MATCH('[1]Macro Page'!$A$40,EDRow,0))+INDEX(PowerArray,MATCH($A148,POwerColumn,0),MATCH('[1]Macro Page'!$A$40,POwerRow,0))</f>
        <v>#VALUE!</v>
      </c>
      <c r="AT148" s="44" t="n">
        <f aca="false">INDEX([1]Mids!$A$7:$BH$271,MATCH($A148,[1]Mids!$A$7:$A$271,0),MATCH('[1]Macro Page'!$B$24,[1]Mids!$A$7:$XFD$7,0))</f>
        <v>3.95</v>
      </c>
      <c r="AU148" s="45"/>
      <c r="AV148" s="34" t="n">
        <f aca="false">INDEX(ABIndexArray,MATCH($A148,ABIndexColumn,0),MATCH('[1]Macro Page'!$A$90,ABIndexRow,0))+IF(ISERROR(INDEX(WestBCIndexArray,MATCH($A148,WestBCIndexColumn,0),MATCH('[1]Macro Page'!$A$90,WestBCIndexRow,0))),0,INDEX(WestBCIndexArray,MATCH($A148,WestBCIndexColumn,0),MATCH('[1]Macro Page'!$A$90,WestBCIndexRow,0)))+IF(ISERROR(VLOOKUP($A148,'[1]Op Index'!$A$15:$B$26,2,FALSE())),0,VLOOKUP($A148,'[1]Op Index'!$A$15:$B$26,2,FALSE()))</f>
        <v>0</v>
      </c>
      <c r="AW148" s="34" t="n">
        <f aca="false">INDEX(ABIndexArray,MATCH($A148,ABIndexColumn,0),MATCH('[1]Macro Page'!$A$91,ABIndexRow,0))</f>
        <v>0</v>
      </c>
      <c r="AX148" s="34" t="n">
        <f aca="false">IF(ISERROR(INDEX(WestBCIndexArray,MATCH($A148,WestBCIndexColumn,0),MATCH('[1]Macro Page'!$A$72,WestBCIndexRow,0))),0,INDEX(WestBCIndexArray,MATCH($A148,WestBCIndexColumn,0),MATCH('[1]Macro Page'!$A$72,WestBCIndexRow,0)))+INDEX(ABIndexArray,MATCH($A148,ABIndexColumn,0),MATCH('[1]Macro Page'!$A$34,ABIndexRow,0))</f>
        <v>0</v>
      </c>
      <c r="AY148" s="34" t="n">
        <f aca="false">IF(ISERROR(INDEX(WestBCIndexArray,MATCH($A148,WestBCIndexColumn,0),MATCH('[1]Macro Page'!$A$81,WestBCIndexRow,0))),0,INDEX(WestBCIndexArray,MATCH($A148,WestBCIndexColumn,0),MATCH('[1]Macro Page'!$A$81,WestBCIndexRow,0)))</f>
        <v>0</v>
      </c>
      <c r="BA148" s="31"/>
      <c r="BB148" s="35" t="n">
        <v>41548</v>
      </c>
      <c r="BC148" s="34" t="n">
        <f aca="false">INDEX(ABArray,MATCH($A148,ABColumn,0),MATCH('[1]Macro Page'!$A$48,ABRow,0))</f>
        <v>0</v>
      </c>
      <c r="BD148" s="34" t="n">
        <f aca="false">INDEX(ABArray,MATCH($A148,ABColumn,0),MATCH('[1]Macro Page'!$A$49,ABRow,0))</f>
        <v>0</v>
      </c>
      <c r="BE148" s="34" t="n">
        <f aca="false">INDEX(ABArray,MATCH($A148,ABColumn,0),MATCH('[1]Macro Page'!$A$51,ABRow,0))</f>
        <v>0</v>
      </c>
      <c r="BF148" s="34" t="n">
        <f aca="false">SUM(BC148:BE148)</f>
        <v>0</v>
      </c>
      <c r="BG148" s="29"/>
      <c r="BH148" s="34" t="n">
        <f aca="false">INDEX(ABArray,MATCH($A148,ABColumn,0),MATCH('[1]Macro Page'!$A$47,ABRow,0))</f>
        <v>0</v>
      </c>
      <c r="BI148" s="34" t="e">
        <f aca="false">INDEX(ABArray,MATCH($A148,ABColumn,0),MATCH('[1]Macro Page'!$A$56,ABRow,0))</f>
        <v>#N/A</v>
      </c>
      <c r="BJ148" s="34" t="n">
        <f aca="false">INDEX(ABArray,MATCH($A148,ABColumn,0),MATCH('[1]Macro Page'!$A$58,ABRow,0))</f>
        <v>0</v>
      </c>
      <c r="BK148" s="34" t="n">
        <f aca="false">INDEX(ABArray,MATCH($A148,ABColumn,0),MATCH('[1]Macro Page'!$A$59,ABRow,0))</f>
        <v>0</v>
      </c>
      <c r="BL148" s="34" t="n">
        <f aca="false">INDEX(ABArray,MATCH($A148,ABColumn,0),MATCH('[1]Macro Page'!$A$55,ABRow,0))</f>
        <v>0</v>
      </c>
      <c r="BM148" s="34" t="n">
        <f aca="false">INDEX(ABArray,MATCH($A148,ABColumn,0),MATCH('[1]Macro Page'!$A$53,ABRow,0))</f>
        <v>-45.24</v>
      </c>
    </row>
    <row r="149" customFormat="false" ht="13.5" hidden="false" customHeight="false" outlineLevel="0" collapsed="false">
      <c r="A149" s="46" t="n">
        <v>41579</v>
      </c>
      <c r="B149" s="37" t="e">
        <f aca="false">INDEX(WestBCArray,MATCH($A149,WestBCColumn,0),MATCH('[1]Macro Page'!$A$34,WestBCRow,0))+INDEX(ABArray,MATCH($A149,ABColumn,0),MATCH('[1]Macro Page'!$A$34,ABRow,0))+[1]Other!B145</f>
        <v>#VALUE!</v>
      </c>
      <c r="C149" s="38" t="n">
        <f aca="false">INDEX([1]Mids!$A$7:$BH$271,MATCH($A149,[1]Mids!$A$7:$A$271,0),MATCH('[1]Macro Page'!$B$37,[1]Mids!$A$7:$XFD$7,0))</f>
        <v>0.248</v>
      </c>
      <c r="D149" s="47" t="n">
        <f aca="false">AVERAGE(C149:C160)</f>
        <v>0.0333333333333333</v>
      </c>
      <c r="E149" s="37" t="e">
        <f aca="false">INDEX(WestBCArray,MATCH($A149,WestBCColumn,0),MATCH('[1]Macro Page'!$A$88,WestBCRow,0))+INDEX(ABArray,MATCH($A149,ABColumn,0),MATCH('[1]Macro Page'!$A$88,ABRow,0))+[1]Other!C145</f>
        <v>#VALUE!</v>
      </c>
      <c r="F149" s="38" t="n">
        <f aca="false">INDEX([1]Mids!$A$7:$BH$271,MATCH($A149,[1]Mids!$A$7:$A$271,0),MATCH('[1]Macro Page'!$B$36,[1]Mids!$A$7:$XFD$7,0))</f>
        <v>0</v>
      </c>
      <c r="G149" s="47" t="n">
        <f aca="false">AVERAGE(F149:F160)</f>
        <v>0</v>
      </c>
      <c r="H149" s="37" t="e">
        <f aca="false">INDEX(ABArray,MATCH($A149,ABColumn,0),MATCH('[1]Macro Page'!$A$42,ABRow,0))+INDEX(WestBCArray,MATCH($A149,WestBCColumn,0),MATCH('[1]Macro Page'!$A$42,WestBCRow,0))+[1]Other!D145</f>
        <v>#VALUE!</v>
      </c>
      <c r="I149" s="38" t="n">
        <f aca="false">INDEX([1]Mids!$A$7:$BH$271,MATCH($A149,[1]Mids!$A$7:$A$271,0),MATCH('[1]Macro Page'!$B$39,[1]Mids!$A$7:$XFD$7,0))</f>
        <v>0.15</v>
      </c>
      <c r="J149" s="47" t="n">
        <f aca="false">AVERAGE(I149:I160)</f>
        <v>0.161666666666667</v>
      </c>
      <c r="K149" s="37" t="n">
        <f aca="false">IF(ISERROR(INDEX(WestBCArray,MATCH($A149,WestBCColumn,0),MATCH('[1]Macro Page'!$A$35,WestBCRow,0))),0,INDEX(WestBCArray,MATCH($A149,WestBCColumn,0),MATCH('[1]Macro Page'!$A$35,WestBCRow,0)))+IF(ISERROR(INDEX(ABArray,MATCH($A149,ABColumn,0),MATCH('[1]Macro Page'!$A$35,ABRow,0))),0,INDEX(ABArray,MATCH($A149,ABColumn,0),MATCH('[1]Macro Page'!$A$35,ABRow,0)))+[1]Other!E145</f>
        <v>0</v>
      </c>
      <c r="L149" s="38" t="n">
        <f aca="false">INDEX([1]Mids!$A$7:$BH$271,MATCH($A149,[1]Mids!$A$7:$A$271,0),MATCH('[1]Macro Page'!$B$35,[1]Mids!$A$7:$XFD$7,0))</f>
        <v>-0.24</v>
      </c>
      <c r="M149" s="47" t="n">
        <f aca="false">AVERAGE(L149:L160)</f>
        <v>-0.2925</v>
      </c>
      <c r="N149" s="37" t="e">
        <f aca="false">INDEX(WestBCArray,MATCH($A149,WestBCColumn,0),MATCH('[1]Macro Page'!$A$24,WestBCRow,0))+INDEX(ABArray,MATCH($A149,ABColumn,0),MATCH('[1]Macro Page'!$A$24,ABRow,0))+INDEX(EDArray,MATCH($A149,EDColumn,0),MATCH('[1]Macro Page'!$A$24,EDRow,0))+[1]Other!F145+INDEX(PowerArray,MATCH($A149,POwerColumn,0),MATCH('[1]Macro Page'!$A$24,POwerRow,0))</f>
        <v>#VALUE!</v>
      </c>
      <c r="O149" s="38" t="n">
        <f aca="false">INDEX([1]Mids!$A$7:$BH$271,MATCH($A149,[1]Mids!$A$7:$A$271,0),MATCH('[1]Macro Page'!$B$25,[1]Mids!$A$7:$XFD$7,0))</f>
        <v>-0.533</v>
      </c>
      <c r="P149" s="47" t="n">
        <f aca="false">AVERAGE(O149:O160)</f>
        <v>-0.591333333333333</v>
      </c>
      <c r="Q149" s="37" t="e">
        <f aca="false">INDEX(ABArray,MATCH($A149,ABColumn,0),MATCH('[1]Macro Page'!$B$110,ABRow,0))+INDEX(EDArray,MATCH($A149,EDColumn,0),MATCH('[1]Macro Page'!$B$110,EDRow,0))</f>
        <v>#VALUE!</v>
      </c>
      <c r="R149" s="37" t="e">
        <f aca="false">INDEX(ABArray,MATCH($A149,ABColumn,0),MATCH('[1]Macro Page'!$B$111,ABRow,0))+INDEX(EDArray,MATCH($A149,EDColumn,0),MATCH('[1]Macro Page'!$B$111,EDRow,0))</f>
        <v>#VALUE!</v>
      </c>
      <c r="S149" s="37" t="n">
        <f aca="false">INDEX(ABArray,MATCH($A149,ABColumn,0),MATCH('[1]Macro Page'!$B$112,ABRow,0))</f>
        <v>0</v>
      </c>
      <c r="T149" s="37" t="n">
        <f aca="false">INDEX(ABArray,MATCH($A149,ABColumn,0),MATCH('[1]Macro Page'!$B$113,ABRow,0))</f>
        <v>0</v>
      </c>
      <c r="U149" s="37" t="e">
        <f aca="false">INDEX(ABArray,MATCH($A149,ABColumn,0),MATCH('[1]Macro Page'!$B$114,ABRow,0))+INDEX(EDArray,MATCH($A149,EDColumn,0),MATCH('[1]Macro Page'!$B$114,EDRow,0))</f>
        <v>#VALUE!</v>
      </c>
      <c r="V149" s="37" t="n">
        <f aca="false">INDEX(ABArray,MATCH($A149,ABColumn,0),MATCH('[1]Macro Page'!$B$115,ABRow,0))</f>
        <v>0</v>
      </c>
      <c r="W149" s="37" t="n">
        <f aca="false">INDEX(ABArray,MATCH($A149,ABColumn,0),MATCH('[1]Macro Page'!$B$116,ABRow,0))</f>
        <v>0</v>
      </c>
      <c r="X149" s="37" t="n">
        <f aca="false">INDEX(ABArray,MATCH($A149,ABColumn,0),MATCH('[1]Macro Page'!$B$117,ABRow,0))</f>
        <v>0</v>
      </c>
      <c r="Y149" s="37" t="n">
        <f aca="false">INDEX(ABArray,MATCH($A149,ABColumn,0),MATCH('[1]Macro Page'!$B$109,ABRow,0))</f>
        <v>0</v>
      </c>
      <c r="Z149" s="37" t="e">
        <f aca="false">INDEX(ABArray,MATCH($A149,ABColumn,0),MATCH('[1]Macro Page'!$A$89,ABRow,0))+INDEX(EDArray,MATCH($A149,EDColumn,0),MATCH('[1]Macro Page'!$A$24,EDRow,0))+INDEX(ABArray,MATCH($A149,ABColumn,0),MATCH('[1]Macro Page'!$B$109,ABRow,0))</f>
        <v>#VALUE!</v>
      </c>
      <c r="AA149" s="38" t="n">
        <f aca="false">INDEX([1]Mids!$A$7:$BH$271,MATCH($A149,[1]Mids!$A$7:$A$271,0),MATCH('[1]Macro Page'!$B$32,[1]Mids!$A$7:$XFD$7,0))</f>
        <v>0.07</v>
      </c>
      <c r="AB149" s="47" t="n">
        <f aca="false">AVERAGE(AA149:AA160)</f>
        <v>0.07</v>
      </c>
      <c r="AC149" s="37" t="n">
        <f aca="false">INDEX(ABArray,MATCH($A149,ABColumn,0),MATCH('[1]Macro Page'!$A$74,ABRow,0))</f>
        <v>0</v>
      </c>
      <c r="AD149" s="38" t="n">
        <f aca="false">INDEX([1]Mids!$A$7:$BH$271,MATCH($A149,[1]Mids!$A$7:$A$271,0),MATCH('[1]Macro Page'!$B$42,[1]Mids!$A$7:$XFD$7,0))</f>
        <v>-0.005</v>
      </c>
      <c r="AE149" s="47" t="n">
        <f aca="false">AVERAGE(AD149:AD160)</f>
        <v>-0.061875</v>
      </c>
      <c r="AF149" s="37" t="n">
        <f aca="false">[1]Other!H145</f>
        <v>0</v>
      </c>
      <c r="AG149" s="38" t="n">
        <f aca="false">INDEX([1]Mids!$A$7:$BH$271,MATCH($A149,[1]Mids!$A$7:$A$271,0),MATCH('[1]Macro Page'!$B$28,[1]Mids!$A$7:$XFD$7,0))</f>
        <v>0.11</v>
      </c>
      <c r="AH149" s="47" t="n">
        <f aca="false">AVERAGE(AG149:AG160)</f>
        <v>0.145</v>
      </c>
      <c r="AI149" s="37" t="n">
        <f aca="false">[1]Other!G145</f>
        <v>0</v>
      </c>
      <c r="AJ149" s="38" t="n">
        <f aca="false">INDEX([1]Mids!$A$7:$BH$271,MATCH($A149,[1]Mids!$A$7:$A$271,0),MATCH('[1]Macro Page'!$B$63,[1]Mids!$A$7:$XFD$7,0))</f>
        <v>0.65</v>
      </c>
      <c r="AK149" s="47" t="n">
        <f aca="false">AVERAGE(AJ149:AJ160)</f>
        <v>0.643958333333333</v>
      </c>
      <c r="AL149" s="37" t="n">
        <f aca="false">[1]Other!K145</f>
        <v>0</v>
      </c>
      <c r="AM149" s="38"/>
      <c r="AN149" s="47" t="e">
        <f aca="false">AVERAGE(AM149:AM160)</f>
        <v>#DIV/0!</v>
      </c>
      <c r="AO149" s="37" t="e">
        <f aca="false">INDEX(WestBCArray,MATCH($A149,WestBCColumn,0),MATCH('[1]Macro Page'!$B$73,WestBCRow,0))+INDEX(ABArray,MATCH($A149,ABColumn,0),MATCH('[1]Macro Page'!$B$73,ABRow,0))+[1]Other!I145</f>
        <v>#VALUE!</v>
      </c>
      <c r="AP149" s="38" t="n">
        <f aca="false">INDEX([1]Mids!$A$7:$BH$271,MATCH($A149,[1]Mids!$A$7:$A$271,0),MATCH('[1]Macro Page'!$B$27,[1]Mids!$A$7:$XFD$7,0))</f>
        <v>-0.179999999999999</v>
      </c>
      <c r="AQ149" s="47" t="n">
        <f aca="false">AVERAGE(AP149:AP160)</f>
        <v>-0.405930535432522</v>
      </c>
      <c r="AR149" s="29"/>
      <c r="AS149" s="37" t="e">
        <f aca="false">INDEX(WestBCArray,MATCH($A149,WestBCColumn,0),MATCH('[1]Macro Page'!$A$40,WestBCRow,0))+INDEX(ABArray,MATCH($A149,ABColumn,0),MATCH('[1]Macro Page'!$A$40,ABRow,0))+INDEX(EDArray,MATCH($A149,EDColumn,0),MATCH('[1]Macro Page'!$A$40,EDRow,0))+INDEX(PowerArray,MATCH($A149,POwerColumn,0),MATCH('[1]Macro Page'!$A$40,POwerRow,0))</f>
        <v>#VALUE!</v>
      </c>
      <c r="AT149" s="38" t="n">
        <f aca="false">INDEX([1]Mids!$A$7:$BH$271,MATCH($A149,[1]Mids!$A$7:$A$271,0),MATCH('[1]Macro Page'!$B$24,[1]Mids!$A$7:$XFD$7,0))</f>
        <v>4.095</v>
      </c>
      <c r="AU149" s="47" t="n">
        <f aca="false">AVERAGE(AT149:AT160)</f>
        <v>4.06808333333333</v>
      </c>
      <c r="AV149" s="40" t="n">
        <f aca="false">INDEX(ABIndexArray,MATCH($A149,ABIndexColumn,0),MATCH('[1]Macro Page'!$A$90,ABIndexRow,0))+IF(ISERROR(INDEX(WestBCIndexArray,MATCH($A149,WestBCIndexColumn,0),MATCH('[1]Macro Page'!$A$90,WestBCIndexRow,0))),0,INDEX(WestBCIndexArray,MATCH($A149,WestBCIndexColumn,0),MATCH('[1]Macro Page'!$A$90,WestBCIndexRow,0)))+IF(ISERROR(VLOOKUP($A149,'[1]Op Index'!$A$15:$B$26,2,FALSE())),0,VLOOKUP($A149,'[1]Op Index'!$A$15:$B$26,2,FALSE()))</f>
        <v>0</v>
      </c>
      <c r="AW149" s="40" t="n">
        <f aca="false">INDEX(ABIndexArray,MATCH($A149,ABIndexColumn,0),MATCH('[1]Macro Page'!$A$91,ABIndexRow,0))</f>
        <v>0</v>
      </c>
      <c r="AX149" s="40" t="n">
        <f aca="false">IF(ISERROR(INDEX(WestBCIndexArray,MATCH($A149,WestBCIndexColumn,0),MATCH('[1]Macro Page'!$A$72,WestBCIndexRow,0))),0,INDEX(WestBCIndexArray,MATCH($A149,WestBCIndexColumn,0),MATCH('[1]Macro Page'!$A$72,WestBCIndexRow,0)))+INDEX(ABIndexArray,MATCH($A149,ABIndexColumn,0),MATCH('[1]Macro Page'!$A$34,ABIndexRow,0))</f>
        <v>0</v>
      </c>
      <c r="AY149" s="40" t="n">
        <f aca="false">IF(ISERROR(INDEX(WestBCIndexArray,MATCH($A149,WestBCIndexColumn,0),MATCH('[1]Macro Page'!$A$81,WestBCIndexRow,0))),0,INDEX(WestBCIndexArray,MATCH($A149,WestBCIndexColumn,0),MATCH('[1]Macro Page'!$A$81,WestBCIndexRow,0)))</f>
        <v>0</v>
      </c>
      <c r="BA149" s="31"/>
      <c r="BB149" s="41" t="n">
        <v>41579</v>
      </c>
      <c r="BC149" s="40" t="n">
        <f aca="false">INDEX(ABArray,MATCH($A149,ABColumn,0),MATCH('[1]Macro Page'!$A$48,ABRow,0))</f>
        <v>0</v>
      </c>
      <c r="BD149" s="40" t="n">
        <f aca="false">INDEX(ABArray,MATCH($A149,ABColumn,0),MATCH('[1]Macro Page'!$A$49,ABRow,0))</f>
        <v>0</v>
      </c>
      <c r="BE149" s="40" t="n">
        <f aca="false">INDEX(ABArray,MATCH($A149,ABColumn,0),MATCH('[1]Macro Page'!$A$51,ABRow,0))</f>
        <v>0</v>
      </c>
      <c r="BF149" s="40" t="n">
        <f aca="false">SUM(BC149:BE149)</f>
        <v>0</v>
      </c>
      <c r="BG149" s="29"/>
      <c r="BH149" s="40" t="n">
        <f aca="false">INDEX(ABArray,MATCH($A149,ABColumn,0),MATCH('[1]Macro Page'!$A$47,ABRow,0))</f>
        <v>0</v>
      </c>
      <c r="BI149" s="40" t="e">
        <f aca="false">INDEX(ABArray,MATCH($A149,ABColumn,0),MATCH('[1]Macro Page'!$A$56,ABRow,0))</f>
        <v>#N/A</v>
      </c>
      <c r="BJ149" s="40" t="n">
        <f aca="false">INDEX(ABArray,MATCH($A149,ABColumn,0),MATCH('[1]Macro Page'!$A$58,ABRow,0))</f>
        <v>0</v>
      </c>
      <c r="BK149" s="40" t="n">
        <f aca="false">INDEX(ABArray,MATCH($A149,ABColumn,0),MATCH('[1]Macro Page'!$A$59,ABRow,0))</f>
        <v>0</v>
      </c>
      <c r="BL149" s="40" t="n">
        <f aca="false">INDEX(ABArray,MATCH($A149,ABColumn,0),MATCH('[1]Macro Page'!$A$55,ABRow,0))</f>
        <v>0</v>
      </c>
      <c r="BM149" s="40" t="n">
        <f aca="false">INDEX(ABArray,MATCH($A149,ABColumn,0),MATCH('[1]Macro Page'!$A$53,ABRow,0))</f>
        <v>-43.54</v>
      </c>
    </row>
    <row r="150" customFormat="false" ht="12.75" hidden="false" customHeight="false" outlineLevel="0" collapsed="false">
      <c r="A150" s="48" t="n">
        <v>41609</v>
      </c>
      <c r="B150" s="26" t="e">
        <f aca="false">INDEX(WestBCArray,MATCH($A150,WestBCColumn,0),MATCH('[1]Macro Page'!$A$34,WestBCRow,0))+INDEX(ABArray,MATCH($A150,ABColumn,0),MATCH('[1]Macro Page'!$A$34,ABRow,0))+[1]Other!B146</f>
        <v>#VALUE!</v>
      </c>
      <c r="C150" s="27" t="n">
        <f aca="false">INDEX([1]Mids!$A$7:$BH$271,MATCH($A150,[1]Mids!$A$7:$A$271,0),MATCH('[1]Macro Page'!$B$37,[1]Mids!$A$7:$XFD$7,0))</f>
        <v>0.308</v>
      </c>
      <c r="D150" s="28"/>
      <c r="E150" s="26" t="e">
        <f aca="false">INDEX(WestBCArray,MATCH($A150,WestBCColumn,0),MATCH('[1]Macro Page'!$A$88,WestBCRow,0))+INDEX(ABArray,MATCH($A150,ABColumn,0),MATCH('[1]Macro Page'!$A$88,ABRow,0))+[1]Other!C146</f>
        <v>#VALUE!</v>
      </c>
      <c r="F150" s="27" t="n">
        <f aca="false">INDEX([1]Mids!$A$7:$BH$271,MATCH($A150,[1]Mids!$A$7:$A$271,0),MATCH('[1]Macro Page'!$B$36,[1]Mids!$A$7:$XFD$7,0))</f>
        <v>0</v>
      </c>
      <c r="G150" s="28"/>
      <c r="H150" s="26" t="e">
        <f aca="false">INDEX(ABArray,MATCH($A150,ABColumn,0),MATCH('[1]Macro Page'!$A$42,ABRow,0))+INDEX(WestBCArray,MATCH($A150,WestBCColumn,0),MATCH('[1]Macro Page'!$A$42,WestBCRow,0))+[1]Other!D146</f>
        <v>#VALUE!</v>
      </c>
      <c r="I150" s="27" t="n">
        <f aca="false">INDEX([1]Mids!$A$7:$BH$271,MATCH($A150,[1]Mids!$A$7:$A$271,0),MATCH('[1]Macro Page'!$B$39,[1]Mids!$A$7:$XFD$7,0))</f>
        <v>0.15</v>
      </c>
      <c r="J150" s="28"/>
      <c r="K150" s="26" t="n">
        <f aca="false">IF(ISERROR(INDEX(WestBCArray,MATCH($A150,WestBCColumn,0),MATCH('[1]Macro Page'!$A$35,WestBCRow,0))),0,INDEX(WestBCArray,MATCH($A150,WestBCColumn,0),MATCH('[1]Macro Page'!$A$35,WestBCRow,0)))+IF(ISERROR(INDEX(ABArray,MATCH($A150,ABColumn,0),MATCH('[1]Macro Page'!$A$35,ABRow,0))),0,INDEX(ABArray,MATCH($A150,ABColumn,0),MATCH('[1]Macro Page'!$A$35,ABRow,0)))+[1]Other!E146</f>
        <v>0</v>
      </c>
      <c r="L150" s="27" t="n">
        <f aca="false">INDEX([1]Mids!$A$7:$BH$271,MATCH($A150,[1]Mids!$A$7:$A$271,0),MATCH('[1]Macro Page'!$B$35,[1]Mids!$A$7:$XFD$7,0))</f>
        <v>-0.24</v>
      </c>
      <c r="M150" s="28"/>
      <c r="N150" s="26" t="e">
        <f aca="false">INDEX(WestBCArray,MATCH($A150,WestBCColumn,0),MATCH('[1]Macro Page'!$A$24,WestBCRow,0))+INDEX(ABArray,MATCH($A150,ABColumn,0),MATCH('[1]Macro Page'!$A$24,ABRow,0))+INDEX(EDArray,MATCH($A150,EDColumn,0),MATCH('[1]Macro Page'!$A$24,EDRow,0))+[1]Other!F146+INDEX(PowerArray,MATCH($A150,POwerColumn,0),MATCH('[1]Macro Page'!$A$24,POwerRow,0))</f>
        <v>#VALUE!</v>
      </c>
      <c r="O150" s="27" t="n">
        <f aca="false">INDEX([1]Mids!$A$7:$BH$271,MATCH($A150,[1]Mids!$A$7:$A$271,0),MATCH('[1]Macro Page'!$B$25,[1]Mids!$A$7:$XFD$7,0))</f>
        <v>-0.533</v>
      </c>
      <c r="P150" s="28"/>
      <c r="Q150" s="26" t="e">
        <f aca="false">INDEX(ABArray,MATCH($A150,ABColumn,0),MATCH('[1]Macro Page'!$B$110,ABRow,0))+INDEX(EDArray,MATCH($A150,EDColumn,0),MATCH('[1]Macro Page'!$B$110,EDRow,0))</f>
        <v>#VALUE!</v>
      </c>
      <c r="R150" s="26" t="e">
        <f aca="false">INDEX(ABArray,MATCH($A150,ABColumn,0),MATCH('[1]Macro Page'!$B$111,ABRow,0))+INDEX(EDArray,MATCH($A150,EDColumn,0),MATCH('[1]Macro Page'!$B$111,EDRow,0))</f>
        <v>#VALUE!</v>
      </c>
      <c r="S150" s="26" t="n">
        <f aca="false">INDEX(ABArray,MATCH($A150,ABColumn,0),MATCH('[1]Macro Page'!$B$112,ABRow,0))</f>
        <v>0</v>
      </c>
      <c r="T150" s="26" t="n">
        <f aca="false">INDEX(ABArray,MATCH($A150,ABColumn,0),MATCH('[1]Macro Page'!$B$113,ABRow,0))</f>
        <v>0</v>
      </c>
      <c r="U150" s="26" t="e">
        <f aca="false">INDEX(ABArray,MATCH($A150,ABColumn,0),MATCH('[1]Macro Page'!$B$114,ABRow,0))+INDEX(EDArray,MATCH($A150,EDColumn,0),MATCH('[1]Macro Page'!$B$114,EDRow,0))</f>
        <v>#VALUE!</v>
      </c>
      <c r="V150" s="26" t="n">
        <f aca="false">INDEX(ABArray,MATCH($A150,ABColumn,0),MATCH('[1]Macro Page'!$B$115,ABRow,0))</f>
        <v>0</v>
      </c>
      <c r="W150" s="26" t="n">
        <f aca="false">INDEX(ABArray,MATCH($A150,ABColumn,0),MATCH('[1]Macro Page'!$B$116,ABRow,0))</f>
        <v>0</v>
      </c>
      <c r="X150" s="26" t="n">
        <f aca="false">INDEX(ABArray,MATCH($A150,ABColumn,0),MATCH('[1]Macro Page'!$B$117,ABRow,0))</f>
        <v>0</v>
      </c>
      <c r="Y150" s="26" t="n">
        <f aca="false">INDEX(ABArray,MATCH($A150,ABColumn,0),MATCH('[1]Macro Page'!$B$109,ABRow,0))</f>
        <v>0</v>
      </c>
      <c r="Z150" s="26" t="e">
        <f aca="false">INDEX(ABArray,MATCH($A150,ABColumn,0),MATCH('[1]Macro Page'!$A$89,ABRow,0))+INDEX(EDArray,MATCH($A150,EDColumn,0),MATCH('[1]Macro Page'!$A$24,EDRow,0))+INDEX(ABArray,MATCH($A150,ABColumn,0),MATCH('[1]Macro Page'!$B$109,ABRow,0))</f>
        <v>#VALUE!</v>
      </c>
      <c r="AA150" s="27" t="n">
        <f aca="false">INDEX([1]Mids!$A$7:$BH$271,MATCH($A150,[1]Mids!$A$7:$A$271,0),MATCH('[1]Macro Page'!$B$32,[1]Mids!$A$7:$XFD$7,0))</f>
        <v>0.07</v>
      </c>
      <c r="AB150" s="28"/>
      <c r="AC150" s="26" t="n">
        <f aca="false">INDEX(ABArray,MATCH($A150,ABColumn,0),MATCH('[1]Macro Page'!$A$74,ABRow,0))</f>
        <v>0</v>
      </c>
      <c r="AD150" s="27" t="n">
        <f aca="false">INDEX([1]Mids!$A$7:$BH$271,MATCH($A150,[1]Mids!$A$7:$A$271,0),MATCH('[1]Macro Page'!$B$42,[1]Mids!$A$7:$XFD$7,0))</f>
        <v>-0.005</v>
      </c>
      <c r="AE150" s="28"/>
      <c r="AF150" s="26" t="n">
        <f aca="false">[1]Other!H146</f>
        <v>0</v>
      </c>
      <c r="AG150" s="27" t="n">
        <f aca="false">INDEX([1]Mids!$A$7:$BH$271,MATCH($A150,[1]Mids!$A$7:$A$271,0),MATCH('[1]Macro Page'!$B$28,[1]Mids!$A$7:$XFD$7,0))</f>
        <v>0.11</v>
      </c>
      <c r="AH150" s="28"/>
      <c r="AI150" s="26" t="n">
        <f aca="false">[1]Other!G146</f>
        <v>0</v>
      </c>
      <c r="AJ150" s="27" t="n">
        <f aca="false">INDEX([1]Mids!$A$7:$BH$271,MATCH($A150,[1]Mids!$A$7:$A$271,0),MATCH('[1]Macro Page'!$B$63,[1]Mids!$A$7:$XFD$7,0))</f>
        <v>0.98</v>
      </c>
      <c r="AK150" s="28"/>
      <c r="AL150" s="26" t="n">
        <f aca="false">[1]Other!K146</f>
        <v>0</v>
      </c>
      <c r="AM150" s="27"/>
      <c r="AN150" s="28"/>
      <c r="AO150" s="26" t="e">
        <f aca="false">INDEX(WestBCArray,MATCH($A150,WestBCColumn,0),MATCH('[1]Macro Page'!$B$73,WestBCRow,0))+INDEX(ABArray,MATCH($A150,ABColumn,0),MATCH('[1]Macro Page'!$B$73,ABRow,0))+[1]Other!I146</f>
        <v>#VALUE!</v>
      </c>
      <c r="AP150" s="27" t="n">
        <f aca="false">INDEX([1]Mids!$A$7:$BH$271,MATCH($A150,[1]Mids!$A$7:$A$271,0),MATCH('[1]Macro Page'!$B$27,[1]Mids!$A$7:$XFD$7,0))</f>
        <v>-0.18</v>
      </c>
      <c r="AQ150" s="28"/>
      <c r="AR150" s="29"/>
      <c r="AS150" s="26" t="e">
        <f aca="false">INDEX(WestBCArray,MATCH($A150,WestBCColumn,0),MATCH('[1]Macro Page'!$A$40,WestBCRow,0))+INDEX(ABArray,MATCH($A150,ABColumn,0),MATCH('[1]Macro Page'!$A$40,ABRow,0))+INDEX(EDArray,MATCH($A150,EDColumn,0),MATCH('[1]Macro Page'!$A$40,EDRow,0))+INDEX(PowerArray,MATCH($A150,POwerColumn,0),MATCH('[1]Macro Page'!$A$40,POwerRow,0))</f>
        <v>#VALUE!</v>
      </c>
      <c r="AT150" s="27" t="n">
        <f aca="false">INDEX([1]Mids!$A$7:$BH$271,MATCH($A150,[1]Mids!$A$7:$A$271,0),MATCH('[1]Macro Page'!$B$24,[1]Mids!$A$7:$XFD$7,0))</f>
        <v>4.23</v>
      </c>
      <c r="AU150" s="28"/>
      <c r="AV150" s="30" t="n">
        <f aca="false">INDEX(ABIndexArray,MATCH($A150,ABIndexColumn,0),MATCH('[1]Macro Page'!$A$90,ABIndexRow,0))+IF(ISERROR(INDEX(WestBCIndexArray,MATCH($A150,WestBCIndexColumn,0),MATCH('[1]Macro Page'!$A$90,WestBCIndexRow,0))),0,INDEX(WestBCIndexArray,MATCH($A150,WestBCIndexColumn,0),MATCH('[1]Macro Page'!$A$90,WestBCIndexRow,0)))+IF(ISERROR(VLOOKUP($A150,'[1]Op Index'!$A$15:$B$26,2,FALSE())),0,VLOOKUP($A150,'[1]Op Index'!$A$15:$B$26,2,FALSE()))</f>
        <v>0</v>
      </c>
      <c r="AW150" s="30" t="n">
        <f aca="false">INDEX(ABIndexArray,MATCH($A150,ABIndexColumn,0),MATCH('[1]Macro Page'!$A$91,ABIndexRow,0))</f>
        <v>0</v>
      </c>
      <c r="AX150" s="30" t="n">
        <f aca="false">IF(ISERROR(INDEX(WestBCIndexArray,MATCH($A150,WestBCIndexColumn,0),MATCH('[1]Macro Page'!$A$72,WestBCIndexRow,0))),0,INDEX(WestBCIndexArray,MATCH($A150,WestBCIndexColumn,0),MATCH('[1]Macro Page'!$A$72,WestBCIndexRow,0)))+INDEX(ABIndexArray,MATCH($A150,ABIndexColumn,0),MATCH('[1]Macro Page'!$A$34,ABIndexRow,0))</f>
        <v>0</v>
      </c>
      <c r="AY150" s="30" t="n">
        <f aca="false">IF(ISERROR(INDEX(WestBCIndexArray,MATCH($A150,WestBCIndexColumn,0),MATCH('[1]Macro Page'!$A$81,WestBCIndexRow,0))),0,INDEX(WestBCIndexArray,MATCH($A150,WestBCIndexColumn,0),MATCH('[1]Macro Page'!$A$81,WestBCIndexRow,0)))</f>
        <v>0</v>
      </c>
      <c r="BA150" s="31"/>
      <c r="BB150" s="32" t="n">
        <v>41609</v>
      </c>
      <c r="BC150" s="30" t="n">
        <f aca="false">INDEX(ABArray,MATCH($A150,ABColumn,0),MATCH('[1]Macro Page'!$A$48,ABRow,0))</f>
        <v>0</v>
      </c>
      <c r="BD150" s="30" t="n">
        <f aca="false">INDEX(ABArray,MATCH($A150,ABColumn,0),MATCH('[1]Macro Page'!$A$49,ABRow,0))</f>
        <v>0</v>
      </c>
      <c r="BE150" s="30" t="n">
        <f aca="false">INDEX(ABArray,MATCH($A150,ABColumn,0),MATCH('[1]Macro Page'!$A$51,ABRow,0))</f>
        <v>0</v>
      </c>
      <c r="BF150" s="30" t="n">
        <f aca="false">SUM(BC150:BE150)</f>
        <v>0</v>
      </c>
      <c r="BG150" s="29"/>
      <c r="BH150" s="30" t="n">
        <f aca="false">INDEX(ABArray,MATCH($A150,ABColumn,0),MATCH('[1]Macro Page'!$A$47,ABRow,0))</f>
        <v>0</v>
      </c>
      <c r="BI150" s="30" t="e">
        <f aca="false">INDEX(ABArray,MATCH($A150,ABColumn,0),MATCH('[1]Macro Page'!$A$56,ABRow,0))</f>
        <v>#N/A</v>
      </c>
      <c r="BJ150" s="30" t="n">
        <f aca="false">INDEX(ABArray,MATCH($A150,ABColumn,0),MATCH('[1]Macro Page'!$A$58,ABRow,0))</f>
        <v>0</v>
      </c>
      <c r="BK150" s="30" t="n">
        <f aca="false">INDEX(ABArray,MATCH($A150,ABColumn,0),MATCH('[1]Macro Page'!$A$59,ABRow,0))</f>
        <v>0</v>
      </c>
      <c r="BL150" s="30" t="n">
        <f aca="false">INDEX(ABArray,MATCH($A150,ABColumn,0),MATCH('[1]Macro Page'!$A$55,ABRow,0))</f>
        <v>0</v>
      </c>
      <c r="BM150" s="30" t="n">
        <f aca="false">INDEX(ABArray,MATCH($A150,ABColumn,0),MATCH('[1]Macro Page'!$A$53,ABRow,0))</f>
        <v>-44.74</v>
      </c>
    </row>
    <row r="151" customFormat="false" ht="12.75" hidden="false" customHeight="false" outlineLevel="0" collapsed="false">
      <c r="A151" s="48" t="n">
        <v>41640</v>
      </c>
      <c r="B151" s="26" t="e">
        <f aca="false">INDEX(WestBCArray,MATCH($A151,WestBCColumn,0),MATCH('[1]Macro Page'!$A$34,WestBCRow,0))+INDEX(ABArray,MATCH($A151,ABColumn,0),MATCH('[1]Macro Page'!$A$34,ABRow,0))+[1]Other!B147</f>
        <v>#VALUE!</v>
      </c>
      <c r="C151" s="27" t="n">
        <f aca="false">INDEX([1]Mids!$A$7:$BH$271,MATCH($A151,[1]Mids!$A$7:$A$271,0),MATCH('[1]Macro Page'!$B$37,[1]Mids!$A$7:$XFD$7,0))</f>
        <v>0.378</v>
      </c>
      <c r="D151" s="42" t="n">
        <f aca="false">AVERAGE(C149:C153)</f>
        <v>0.25</v>
      </c>
      <c r="E151" s="26" t="e">
        <f aca="false">INDEX(WestBCArray,MATCH($A151,WestBCColumn,0),MATCH('[1]Macro Page'!$A$88,WestBCRow,0))+INDEX(ABArray,MATCH($A151,ABColumn,0),MATCH('[1]Macro Page'!$A$88,ABRow,0))+[1]Other!C147</f>
        <v>#VALUE!</v>
      </c>
      <c r="F151" s="27" t="n">
        <f aca="false">INDEX([1]Mids!$A$7:$BH$271,MATCH($A151,[1]Mids!$A$7:$A$271,0),MATCH('[1]Macro Page'!$B$36,[1]Mids!$A$7:$XFD$7,0))</f>
        <v>0</v>
      </c>
      <c r="G151" s="42" t="n">
        <f aca="false">AVERAGE(F149:F153)</f>
        <v>0</v>
      </c>
      <c r="H151" s="26" t="e">
        <f aca="false">INDEX(ABArray,MATCH($A151,ABColumn,0),MATCH('[1]Macro Page'!$A$42,ABRow,0))+INDEX(WestBCArray,MATCH($A151,WestBCColumn,0),MATCH('[1]Macro Page'!$A$42,WestBCRow,0))+[1]Other!D147</f>
        <v>#VALUE!</v>
      </c>
      <c r="I151" s="27" t="n">
        <f aca="false">INDEX([1]Mids!$A$7:$BH$271,MATCH($A151,[1]Mids!$A$7:$A$271,0),MATCH('[1]Macro Page'!$B$39,[1]Mids!$A$7:$XFD$7,0))</f>
        <v>0.15</v>
      </c>
      <c r="J151" s="42" t="n">
        <f aca="false">AVERAGE(I149:I153)</f>
        <v>0.15</v>
      </c>
      <c r="K151" s="26" t="n">
        <f aca="false">IF(ISERROR(INDEX(WestBCArray,MATCH($A151,WestBCColumn,0),MATCH('[1]Macro Page'!$A$35,WestBCRow,0))),0,INDEX(WestBCArray,MATCH($A151,WestBCColumn,0),MATCH('[1]Macro Page'!$A$35,WestBCRow,0)))+IF(ISERROR(INDEX(ABArray,MATCH($A151,ABColumn,0),MATCH('[1]Macro Page'!$A$35,ABRow,0))),0,INDEX(ABArray,MATCH($A151,ABColumn,0),MATCH('[1]Macro Page'!$A$35,ABRow,0)))+[1]Other!E147</f>
        <v>0</v>
      </c>
      <c r="L151" s="27" t="n">
        <f aca="false">INDEX([1]Mids!$A$7:$BH$271,MATCH($A151,[1]Mids!$A$7:$A$271,0),MATCH('[1]Macro Page'!$B$35,[1]Mids!$A$7:$XFD$7,0))</f>
        <v>-0.24</v>
      </c>
      <c r="M151" s="42" t="n">
        <f aca="false">AVERAGE(L149:L153)</f>
        <v>-0.24</v>
      </c>
      <c r="N151" s="26" t="e">
        <f aca="false">INDEX(WestBCArray,MATCH($A151,WestBCColumn,0),MATCH('[1]Macro Page'!$A$24,WestBCRow,0))+INDEX(ABArray,MATCH($A151,ABColumn,0),MATCH('[1]Macro Page'!$A$24,ABRow,0))+INDEX(EDArray,MATCH($A151,EDColumn,0),MATCH('[1]Macro Page'!$A$24,EDRow,0))+[1]Other!F147+INDEX(PowerArray,MATCH($A151,POwerColumn,0),MATCH('[1]Macro Page'!$A$24,POwerRow,0))</f>
        <v>#VALUE!</v>
      </c>
      <c r="O151" s="27" t="n">
        <f aca="false">INDEX([1]Mids!$A$7:$BH$271,MATCH($A151,[1]Mids!$A$7:$A$271,0),MATCH('[1]Macro Page'!$B$25,[1]Mids!$A$7:$XFD$7,0))</f>
        <v>-0.533</v>
      </c>
      <c r="P151" s="42" t="n">
        <f aca="false">AVERAGE(O149:O153)</f>
        <v>-0.533</v>
      </c>
      <c r="Q151" s="26" t="e">
        <f aca="false">INDEX(ABArray,MATCH($A151,ABColumn,0),MATCH('[1]Macro Page'!$B$110,ABRow,0))+INDEX(EDArray,MATCH($A151,EDColumn,0),MATCH('[1]Macro Page'!$B$110,EDRow,0))</f>
        <v>#VALUE!</v>
      </c>
      <c r="R151" s="26" t="e">
        <f aca="false">INDEX(ABArray,MATCH($A151,ABColumn,0),MATCH('[1]Macro Page'!$B$111,ABRow,0))+INDEX(EDArray,MATCH($A151,EDColumn,0),MATCH('[1]Macro Page'!$B$111,EDRow,0))</f>
        <v>#VALUE!</v>
      </c>
      <c r="S151" s="26" t="n">
        <f aca="false">INDEX(ABArray,MATCH($A151,ABColumn,0),MATCH('[1]Macro Page'!$B$112,ABRow,0))</f>
        <v>0</v>
      </c>
      <c r="T151" s="26" t="n">
        <f aca="false">INDEX(ABArray,MATCH($A151,ABColumn,0),MATCH('[1]Macro Page'!$B$113,ABRow,0))</f>
        <v>0</v>
      </c>
      <c r="U151" s="26" t="e">
        <f aca="false">INDEX(ABArray,MATCH($A151,ABColumn,0),MATCH('[1]Macro Page'!$B$114,ABRow,0))+INDEX(EDArray,MATCH($A151,EDColumn,0),MATCH('[1]Macro Page'!$B$114,EDRow,0))</f>
        <v>#VALUE!</v>
      </c>
      <c r="V151" s="26" t="n">
        <f aca="false">INDEX(ABArray,MATCH($A151,ABColumn,0),MATCH('[1]Macro Page'!$B$115,ABRow,0))</f>
        <v>0</v>
      </c>
      <c r="W151" s="26" t="n">
        <f aca="false">INDEX(ABArray,MATCH($A151,ABColumn,0),MATCH('[1]Macro Page'!$B$116,ABRow,0))</f>
        <v>0</v>
      </c>
      <c r="X151" s="26" t="n">
        <f aca="false">INDEX(ABArray,MATCH($A151,ABColumn,0),MATCH('[1]Macro Page'!$B$117,ABRow,0))</f>
        <v>0</v>
      </c>
      <c r="Y151" s="26" t="n">
        <f aca="false">INDEX(ABArray,MATCH($A151,ABColumn,0),MATCH('[1]Macro Page'!$B$109,ABRow,0))</f>
        <v>0</v>
      </c>
      <c r="Z151" s="26" t="e">
        <f aca="false">INDEX(ABArray,MATCH($A151,ABColumn,0),MATCH('[1]Macro Page'!$A$89,ABRow,0))+INDEX(EDArray,MATCH($A151,EDColumn,0),MATCH('[1]Macro Page'!$A$24,EDRow,0))+INDEX(ABArray,MATCH($A151,ABColumn,0),MATCH('[1]Macro Page'!$B$109,ABRow,0))</f>
        <v>#VALUE!</v>
      </c>
      <c r="AA151" s="27" t="n">
        <f aca="false">INDEX([1]Mids!$A$7:$BH$271,MATCH($A151,[1]Mids!$A$7:$A$271,0),MATCH('[1]Macro Page'!$B$32,[1]Mids!$A$7:$XFD$7,0))</f>
        <v>0.07</v>
      </c>
      <c r="AB151" s="42" t="n">
        <f aca="false">AVERAGE(AA149:AA153)</f>
        <v>0.07</v>
      </c>
      <c r="AC151" s="26" t="n">
        <f aca="false">INDEX(ABArray,MATCH($A151,ABColumn,0),MATCH('[1]Macro Page'!$A$74,ABRow,0))</f>
        <v>0</v>
      </c>
      <c r="AD151" s="27" t="n">
        <f aca="false">INDEX([1]Mids!$A$7:$BH$271,MATCH($A151,[1]Mids!$A$7:$A$271,0),MATCH('[1]Macro Page'!$B$42,[1]Mids!$A$7:$XFD$7,0))</f>
        <v>-0.005</v>
      </c>
      <c r="AE151" s="42" t="n">
        <f aca="false">AVERAGE(AD149:AD153)</f>
        <v>-0.005</v>
      </c>
      <c r="AF151" s="26" t="n">
        <f aca="false">[1]Other!H147</f>
        <v>0</v>
      </c>
      <c r="AG151" s="27" t="n">
        <f aca="false">INDEX([1]Mids!$A$7:$BH$271,MATCH($A151,[1]Mids!$A$7:$A$271,0),MATCH('[1]Macro Page'!$B$28,[1]Mids!$A$7:$XFD$7,0))</f>
        <v>0.11</v>
      </c>
      <c r="AH151" s="42" t="n">
        <f aca="false">AVERAGE(AG149:AG153)</f>
        <v>0.11</v>
      </c>
      <c r="AI151" s="26" t="n">
        <f aca="false">[1]Other!G147</f>
        <v>0</v>
      </c>
      <c r="AJ151" s="27" t="n">
        <f aca="false">INDEX([1]Mids!$A$7:$BH$271,MATCH($A151,[1]Mids!$A$7:$A$271,0),MATCH('[1]Macro Page'!$B$63,[1]Mids!$A$7:$XFD$7,0))</f>
        <v>1.6</v>
      </c>
      <c r="AK151" s="42" t="n">
        <f aca="false">AVERAGE(AJ149:AJ153)</f>
        <v>1.094</v>
      </c>
      <c r="AL151" s="26" t="n">
        <f aca="false">[1]Other!K147</f>
        <v>0</v>
      </c>
      <c r="AM151" s="27"/>
      <c r="AN151" s="42" t="e">
        <f aca="false">AVERAGE(AM149:AM153)</f>
        <v>#DIV/0!</v>
      </c>
      <c r="AO151" s="26" t="e">
        <f aca="false">INDEX(WestBCArray,MATCH($A151,WestBCColumn,0),MATCH('[1]Macro Page'!$B$73,WestBCRow,0))+INDEX(ABArray,MATCH($A151,ABColumn,0),MATCH('[1]Macro Page'!$B$73,ABRow,0))+[1]Other!I147</f>
        <v>#VALUE!</v>
      </c>
      <c r="AP151" s="27" t="n">
        <f aca="false">INDEX([1]Mids!$A$7:$BH$271,MATCH($A151,[1]Mids!$A$7:$A$271,0),MATCH('[1]Macro Page'!$B$27,[1]Mids!$A$7:$XFD$7,0))</f>
        <v>-0.18</v>
      </c>
      <c r="AQ151" s="42" t="n">
        <f aca="false">AVERAGE(AP149:AP153)</f>
        <v>-0.18</v>
      </c>
      <c r="AR151" s="29"/>
      <c r="AS151" s="26" t="e">
        <f aca="false">INDEX(WestBCArray,MATCH($A151,WestBCColumn,0),MATCH('[1]Macro Page'!$A$40,WestBCRow,0))+INDEX(ABArray,MATCH($A151,ABColumn,0),MATCH('[1]Macro Page'!$A$40,ABRow,0))+INDEX(EDArray,MATCH($A151,EDColumn,0),MATCH('[1]Macro Page'!$A$40,EDRow,0))+INDEX(PowerArray,MATCH($A151,POwerColumn,0),MATCH('[1]Macro Page'!$A$40,POwerRow,0))</f>
        <v>#VALUE!</v>
      </c>
      <c r="AT151" s="27" t="n">
        <f aca="false">INDEX([1]Mids!$A$7:$BH$271,MATCH($A151,[1]Mids!$A$7:$A$271,0),MATCH('[1]Macro Page'!$B$24,[1]Mids!$A$7:$XFD$7,0))</f>
        <v>4.285</v>
      </c>
      <c r="AU151" s="42" t="n">
        <f aca="false">AVERAGE(AT149:AT153)</f>
        <v>4.172</v>
      </c>
      <c r="AV151" s="30" t="n">
        <f aca="false">INDEX(ABIndexArray,MATCH($A151,ABIndexColumn,0),MATCH('[1]Macro Page'!$A$90,ABIndexRow,0))+IF(ISERROR(INDEX(WestBCIndexArray,MATCH($A151,WestBCIndexColumn,0),MATCH('[1]Macro Page'!$A$90,WestBCIndexRow,0))),0,INDEX(WestBCIndexArray,MATCH($A151,WestBCIndexColumn,0),MATCH('[1]Macro Page'!$A$90,WestBCIndexRow,0)))+IF(ISERROR(VLOOKUP($A151,'[1]Op Index'!$A$15:$B$26,2,FALSE())),0,VLOOKUP($A151,'[1]Op Index'!$A$15:$B$26,2,FALSE()))</f>
        <v>0</v>
      </c>
      <c r="AW151" s="30" t="n">
        <f aca="false">INDEX(ABIndexArray,MATCH($A151,ABIndexColumn,0),MATCH('[1]Macro Page'!$A$91,ABIndexRow,0))</f>
        <v>0</v>
      </c>
      <c r="AX151" s="30" t="n">
        <f aca="false">IF(ISERROR(INDEX(WestBCIndexArray,MATCH($A151,WestBCIndexColumn,0),MATCH('[1]Macro Page'!$A$72,WestBCIndexRow,0))),0,INDEX(WestBCIndexArray,MATCH($A151,WestBCIndexColumn,0),MATCH('[1]Macro Page'!$A$72,WestBCIndexRow,0)))+INDEX(ABIndexArray,MATCH($A151,ABIndexColumn,0),MATCH('[1]Macro Page'!$A$34,ABIndexRow,0))</f>
        <v>0</v>
      </c>
      <c r="AY151" s="30" t="n">
        <f aca="false">IF(ISERROR(INDEX(WestBCIndexArray,MATCH($A151,WestBCIndexColumn,0),MATCH('[1]Macro Page'!$A$81,WestBCIndexRow,0))),0,INDEX(WestBCIndexArray,MATCH($A151,WestBCIndexColumn,0),MATCH('[1]Macro Page'!$A$81,WestBCIndexRow,0)))</f>
        <v>0</v>
      </c>
      <c r="BA151" s="31"/>
      <c r="BB151" s="32" t="n">
        <v>41640</v>
      </c>
      <c r="BC151" s="30" t="n">
        <f aca="false">INDEX(ABArray,MATCH($A151,ABColumn,0),MATCH('[1]Macro Page'!$A$48,ABRow,0))</f>
        <v>0</v>
      </c>
      <c r="BD151" s="30" t="n">
        <f aca="false">INDEX(ABArray,MATCH($A151,ABColumn,0),MATCH('[1]Macro Page'!$A$49,ABRow,0))</f>
        <v>0</v>
      </c>
      <c r="BE151" s="30" t="n">
        <f aca="false">INDEX(ABArray,MATCH($A151,ABColumn,0),MATCH('[1]Macro Page'!$A$51,ABRow,0))</f>
        <v>0</v>
      </c>
      <c r="BF151" s="30" t="n">
        <f aca="false">SUM(BC151:BE151)</f>
        <v>0</v>
      </c>
      <c r="BG151" s="29"/>
      <c r="BH151" s="30" t="n">
        <f aca="false">INDEX(ABArray,MATCH($A151,ABColumn,0),MATCH('[1]Macro Page'!$A$47,ABRow,0))</f>
        <v>0</v>
      </c>
      <c r="BI151" s="30" t="e">
        <f aca="false">INDEX(ABArray,MATCH($A151,ABColumn,0),MATCH('[1]Macro Page'!$A$56,ABRow,0))</f>
        <v>#N/A</v>
      </c>
      <c r="BJ151" s="30" t="n">
        <f aca="false">INDEX(ABArray,MATCH($A151,ABColumn,0),MATCH('[1]Macro Page'!$A$58,ABRow,0))</f>
        <v>0</v>
      </c>
      <c r="BK151" s="30" t="n">
        <f aca="false">INDEX(ABArray,MATCH($A151,ABColumn,0),MATCH('[1]Macro Page'!$A$59,ABRow,0))</f>
        <v>0</v>
      </c>
      <c r="BL151" s="30" t="n">
        <f aca="false">INDEX(ABArray,MATCH($A151,ABColumn,0),MATCH('[1]Macro Page'!$A$55,ABRow,0))</f>
        <v>0</v>
      </c>
      <c r="BM151" s="30" t="n">
        <f aca="false">INDEX(ABArray,MATCH($A151,ABColumn,0),MATCH('[1]Macro Page'!$A$53,ABRow,0))</f>
        <v>-44.49</v>
      </c>
    </row>
    <row r="152" customFormat="false" ht="12.75" hidden="false" customHeight="false" outlineLevel="0" collapsed="false">
      <c r="A152" s="48" t="n">
        <v>41671</v>
      </c>
      <c r="B152" s="26" t="e">
        <f aca="false">INDEX(WestBCArray,MATCH($A152,WestBCColumn,0),MATCH('[1]Macro Page'!$A$34,WestBCRow,0))+INDEX(ABArray,MATCH($A152,ABColumn,0),MATCH('[1]Macro Page'!$A$34,ABRow,0))+[1]Other!B148</f>
        <v>#VALUE!</v>
      </c>
      <c r="C152" s="27" t="n">
        <f aca="false">INDEX([1]Mids!$A$7:$BH$271,MATCH($A152,[1]Mids!$A$7:$A$271,0),MATCH('[1]Macro Page'!$B$37,[1]Mids!$A$7:$XFD$7,0))</f>
        <v>0.248</v>
      </c>
      <c r="D152" s="28"/>
      <c r="E152" s="26" t="e">
        <f aca="false">INDEX(WestBCArray,MATCH($A152,WestBCColumn,0),MATCH('[1]Macro Page'!$A$88,WestBCRow,0))+INDEX(ABArray,MATCH($A152,ABColumn,0),MATCH('[1]Macro Page'!$A$88,ABRow,0))+[1]Other!C148</f>
        <v>#VALUE!</v>
      </c>
      <c r="F152" s="27" t="n">
        <f aca="false">INDEX([1]Mids!$A$7:$BH$271,MATCH($A152,[1]Mids!$A$7:$A$271,0),MATCH('[1]Macro Page'!$B$36,[1]Mids!$A$7:$XFD$7,0))</f>
        <v>0</v>
      </c>
      <c r="G152" s="28"/>
      <c r="H152" s="26" t="e">
        <f aca="false">INDEX(ABArray,MATCH($A152,ABColumn,0),MATCH('[1]Macro Page'!$A$42,ABRow,0))+INDEX(WestBCArray,MATCH($A152,WestBCColumn,0),MATCH('[1]Macro Page'!$A$42,WestBCRow,0))+[1]Other!D148</f>
        <v>#VALUE!</v>
      </c>
      <c r="I152" s="27" t="n">
        <f aca="false">INDEX([1]Mids!$A$7:$BH$271,MATCH($A152,[1]Mids!$A$7:$A$271,0),MATCH('[1]Macro Page'!$B$39,[1]Mids!$A$7:$XFD$7,0))</f>
        <v>0.15</v>
      </c>
      <c r="J152" s="28"/>
      <c r="K152" s="26" t="n">
        <f aca="false">IF(ISERROR(INDEX(WestBCArray,MATCH($A152,WestBCColumn,0),MATCH('[1]Macro Page'!$A$35,WestBCRow,0))),0,INDEX(WestBCArray,MATCH($A152,WestBCColumn,0),MATCH('[1]Macro Page'!$A$35,WestBCRow,0)))+IF(ISERROR(INDEX(ABArray,MATCH($A152,ABColumn,0),MATCH('[1]Macro Page'!$A$35,ABRow,0))),0,INDEX(ABArray,MATCH($A152,ABColumn,0),MATCH('[1]Macro Page'!$A$35,ABRow,0)))+[1]Other!E148</f>
        <v>0</v>
      </c>
      <c r="L152" s="27" t="n">
        <f aca="false">INDEX([1]Mids!$A$7:$BH$271,MATCH($A152,[1]Mids!$A$7:$A$271,0),MATCH('[1]Macro Page'!$B$35,[1]Mids!$A$7:$XFD$7,0))</f>
        <v>-0.24</v>
      </c>
      <c r="M152" s="28"/>
      <c r="N152" s="26" t="e">
        <f aca="false">INDEX(WestBCArray,MATCH($A152,WestBCColumn,0),MATCH('[1]Macro Page'!$A$24,WestBCRow,0))+INDEX(ABArray,MATCH($A152,ABColumn,0),MATCH('[1]Macro Page'!$A$24,ABRow,0))+INDEX(EDArray,MATCH($A152,EDColumn,0),MATCH('[1]Macro Page'!$A$24,EDRow,0))+[1]Other!F148+INDEX(PowerArray,MATCH($A152,POwerColumn,0),MATCH('[1]Macro Page'!$A$24,POwerRow,0))</f>
        <v>#VALUE!</v>
      </c>
      <c r="O152" s="27" t="n">
        <f aca="false">INDEX([1]Mids!$A$7:$BH$271,MATCH($A152,[1]Mids!$A$7:$A$271,0),MATCH('[1]Macro Page'!$B$25,[1]Mids!$A$7:$XFD$7,0))</f>
        <v>-0.533</v>
      </c>
      <c r="P152" s="28"/>
      <c r="Q152" s="26" t="e">
        <f aca="false">INDEX(ABArray,MATCH($A152,ABColumn,0),MATCH('[1]Macro Page'!$B$110,ABRow,0))+INDEX(EDArray,MATCH($A152,EDColumn,0),MATCH('[1]Macro Page'!$B$110,EDRow,0))</f>
        <v>#VALUE!</v>
      </c>
      <c r="R152" s="26" t="e">
        <f aca="false">INDEX(ABArray,MATCH($A152,ABColumn,0),MATCH('[1]Macro Page'!$B$111,ABRow,0))+INDEX(EDArray,MATCH($A152,EDColumn,0),MATCH('[1]Macro Page'!$B$111,EDRow,0))</f>
        <v>#VALUE!</v>
      </c>
      <c r="S152" s="26" t="n">
        <f aca="false">INDEX(ABArray,MATCH($A152,ABColumn,0),MATCH('[1]Macro Page'!$B$112,ABRow,0))</f>
        <v>0</v>
      </c>
      <c r="T152" s="26" t="n">
        <f aca="false">INDEX(ABArray,MATCH($A152,ABColumn,0),MATCH('[1]Macro Page'!$B$113,ABRow,0))</f>
        <v>0</v>
      </c>
      <c r="U152" s="26" t="e">
        <f aca="false">INDEX(ABArray,MATCH($A152,ABColumn,0),MATCH('[1]Macro Page'!$B$114,ABRow,0))+INDEX(EDArray,MATCH($A152,EDColumn,0),MATCH('[1]Macro Page'!$B$114,EDRow,0))</f>
        <v>#VALUE!</v>
      </c>
      <c r="V152" s="26" t="n">
        <f aca="false">INDEX(ABArray,MATCH($A152,ABColumn,0),MATCH('[1]Macro Page'!$B$115,ABRow,0))</f>
        <v>0</v>
      </c>
      <c r="W152" s="26" t="n">
        <f aca="false">INDEX(ABArray,MATCH($A152,ABColumn,0),MATCH('[1]Macro Page'!$B$116,ABRow,0))</f>
        <v>0</v>
      </c>
      <c r="X152" s="26" t="n">
        <f aca="false">INDEX(ABArray,MATCH($A152,ABColumn,0),MATCH('[1]Macro Page'!$B$117,ABRow,0))</f>
        <v>0</v>
      </c>
      <c r="Y152" s="26" t="n">
        <f aca="false">INDEX(ABArray,MATCH($A152,ABColumn,0),MATCH('[1]Macro Page'!$B$109,ABRow,0))</f>
        <v>0</v>
      </c>
      <c r="Z152" s="26" t="e">
        <f aca="false">INDEX(ABArray,MATCH($A152,ABColumn,0),MATCH('[1]Macro Page'!$A$89,ABRow,0))+INDEX(EDArray,MATCH($A152,EDColumn,0),MATCH('[1]Macro Page'!$A$24,EDRow,0))+INDEX(ABArray,MATCH($A152,ABColumn,0),MATCH('[1]Macro Page'!$B$109,ABRow,0))</f>
        <v>#VALUE!</v>
      </c>
      <c r="AA152" s="27" t="n">
        <f aca="false">INDEX([1]Mids!$A$7:$BH$271,MATCH($A152,[1]Mids!$A$7:$A$271,0),MATCH('[1]Macro Page'!$B$32,[1]Mids!$A$7:$XFD$7,0))</f>
        <v>0.07</v>
      </c>
      <c r="AB152" s="28"/>
      <c r="AC152" s="26" t="n">
        <f aca="false">INDEX(ABArray,MATCH($A152,ABColumn,0),MATCH('[1]Macro Page'!$A$74,ABRow,0))</f>
        <v>0</v>
      </c>
      <c r="AD152" s="27" t="n">
        <f aca="false">INDEX([1]Mids!$A$7:$BH$271,MATCH($A152,[1]Mids!$A$7:$A$271,0),MATCH('[1]Macro Page'!$B$42,[1]Mids!$A$7:$XFD$7,0))</f>
        <v>-0.005</v>
      </c>
      <c r="AE152" s="28"/>
      <c r="AF152" s="26" t="n">
        <f aca="false">[1]Other!H148</f>
        <v>0</v>
      </c>
      <c r="AG152" s="27" t="n">
        <f aca="false">INDEX([1]Mids!$A$7:$BH$271,MATCH($A152,[1]Mids!$A$7:$A$271,0),MATCH('[1]Macro Page'!$B$28,[1]Mids!$A$7:$XFD$7,0))</f>
        <v>0.11</v>
      </c>
      <c r="AH152" s="28"/>
      <c r="AI152" s="26" t="n">
        <f aca="false">[1]Other!G148</f>
        <v>0</v>
      </c>
      <c r="AJ152" s="27" t="n">
        <f aca="false">INDEX([1]Mids!$A$7:$BH$271,MATCH($A152,[1]Mids!$A$7:$A$271,0),MATCH('[1]Macro Page'!$B$63,[1]Mids!$A$7:$XFD$7,0))</f>
        <v>1.6</v>
      </c>
      <c r="AK152" s="28"/>
      <c r="AL152" s="26" t="n">
        <f aca="false">[1]Other!K148</f>
        <v>0</v>
      </c>
      <c r="AM152" s="27"/>
      <c r="AN152" s="28"/>
      <c r="AO152" s="26" t="e">
        <f aca="false">INDEX(WestBCArray,MATCH($A152,WestBCColumn,0),MATCH('[1]Macro Page'!$B$73,WestBCRow,0))+INDEX(ABArray,MATCH($A152,ABColumn,0),MATCH('[1]Macro Page'!$B$73,ABRow,0))+[1]Other!I148</f>
        <v>#VALUE!</v>
      </c>
      <c r="AP152" s="27" t="n">
        <f aca="false">INDEX([1]Mids!$A$7:$BH$271,MATCH($A152,[1]Mids!$A$7:$A$271,0),MATCH('[1]Macro Page'!$B$27,[1]Mids!$A$7:$XFD$7,0))</f>
        <v>-0.18</v>
      </c>
      <c r="AQ152" s="28"/>
      <c r="AR152" s="29"/>
      <c r="AS152" s="26" t="e">
        <f aca="false">INDEX(WestBCArray,MATCH($A152,WestBCColumn,0),MATCH('[1]Macro Page'!$A$40,WestBCRow,0))+INDEX(ABArray,MATCH($A152,ABColumn,0),MATCH('[1]Macro Page'!$A$40,ABRow,0))+INDEX(EDArray,MATCH($A152,EDColumn,0),MATCH('[1]Macro Page'!$A$40,EDRow,0))+INDEX(PowerArray,MATCH($A152,POwerColumn,0),MATCH('[1]Macro Page'!$A$40,POwerRow,0))</f>
        <v>#VALUE!</v>
      </c>
      <c r="AT152" s="27" t="n">
        <f aca="false">INDEX([1]Mids!$A$7:$BH$271,MATCH($A152,[1]Mids!$A$7:$A$271,0),MATCH('[1]Macro Page'!$B$24,[1]Mids!$A$7:$XFD$7,0))</f>
        <v>4.175</v>
      </c>
      <c r="AU152" s="28"/>
      <c r="AV152" s="30" t="n">
        <f aca="false">INDEX(ABIndexArray,MATCH($A152,ABIndexColumn,0),MATCH('[1]Macro Page'!$A$90,ABIndexRow,0))+IF(ISERROR(INDEX(WestBCIndexArray,MATCH($A152,WestBCIndexColumn,0),MATCH('[1]Macro Page'!$A$90,WestBCIndexRow,0))),0,INDEX(WestBCIndexArray,MATCH($A152,WestBCIndexColumn,0),MATCH('[1]Macro Page'!$A$90,WestBCIndexRow,0)))+IF(ISERROR(VLOOKUP($A152,'[1]Op Index'!$A$15:$B$26,2,FALSE())),0,VLOOKUP($A152,'[1]Op Index'!$A$15:$B$26,2,FALSE()))</f>
        <v>0</v>
      </c>
      <c r="AW152" s="30" t="n">
        <f aca="false">INDEX(ABIndexArray,MATCH($A152,ABIndexColumn,0),MATCH('[1]Macro Page'!$A$91,ABIndexRow,0))</f>
        <v>0</v>
      </c>
      <c r="AX152" s="30" t="n">
        <f aca="false">IF(ISERROR(INDEX(WestBCIndexArray,MATCH($A152,WestBCIndexColumn,0),MATCH('[1]Macro Page'!$A$72,WestBCIndexRow,0))),0,INDEX(WestBCIndexArray,MATCH($A152,WestBCIndexColumn,0),MATCH('[1]Macro Page'!$A$72,WestBCIndexRow,0)))+INDEX(ABIndexArray,MATCH($A152,ABIndexColumn,0),MATCH('[1]Macro Page'!$A$34,ABIndexRow,0))</f>
        <v>0</v>
      </c>
      <c r="AY152" s="30" t="n">
        <f aca="false">IF(ISERROR(INDEX(WestBCIndexArray,MATCH($A152,WestBCIndexColumn,0),MATCH('[1]Macro Page'!$A$81,WestBCIndexRow,0))),0,INDEX(WestBCIndexArray,MATCH($A152,WestBCIndexColumn,0),MATCH('[1]Macro Page'!$A$81,WestBCIndexRow,0)))</f>
        <v>0</v>
      </c>
      <c r="BA152" s="31"/>
      <c r="BB152" s="32" t="n">
        <v>41671</v>
      </c>
      <c r="BC152" s="30" t="n">
        <f aca="false">INDEX(ABArray,MATCH($A152,ABColumn,0),MATCH('[1]Macro Page'!$A$48,ABRow,0))</f>
        <v>0</v>
      </c>
      <c r="BD152" s="30" t="n">
        <f aca="false">INDEX(ABArray,MATCH($A152,ABColumn,0),MATCH('[1]Macro Page'!$A$49,ABRow,0))</f>
        <v>0</v>
      </c>
      <c r="BE152" s="30" t="n">
        <f aca="false">INDEX(ABArray,MATCH($A152,ABColumn,0),MATCH('[1]Macro Page'!$A$51,ABRow,0))</f>
        <v>0</v>
      </c>
      <c r="BF152" s="30" t="n">
        <f aca="false">SUM(BC152:BE152)</f>
        <v>0</v>
      </c>
      <c r="BG152" s="29"/>
      <c r="BH152" s="30" t="n">
        <f aca="false">INDEX(ABArray,MATCH($A152,ABColumn,0),MATCH('[1]Macro Page'!$A$47,ABRow,0))</f>
        <v>0</v>
      </c>
      <c r="BI152" s="30" t="e">
        <f aca="false">INDEX(ABArray,MATCH($A152,ABColumn,0),MATCH('[1]Macro Page'!$A$56,ABRow,0))</f>
        <v>#N/A</v>
      </c>
      <c r="BJ152" s="30" t="n">
        <f aca="false">INDEX(ABArray,MATCH($A152,ABColumn,0),MATCH('[1]Macro Page'!$A$58,ABRow,0))</f>
        <v>0</v>
      </c>
      <c r="BK152" s="30" t="n">
        <f aca="false">INDEX(ABArray,MATCH($A152,ABColumn,0),MATCH('[1]Macro Page'!$A$59,ABRow,0))</f>
        <v>0</v>
      </c>
      <c r="BL152" s="30" t="n">
        <f aca="false">INDEX(ABArray,MATCH($A152,ABColumn,0),MATCH('[1]Macro Page'!$A$55,ABRow,0))</f>
        <v>0</v>
      </c>
      <c r="BM152" s="30" t="n">
        <f aca="false">INDEX(ABArray,MATCH($A152,ABColumn,0),MATCH('[1]Macro Page'!$A$53,ABRow,0))</f>
        <v>-39.96</v>
      </c>
    </row>
    <row r="153" customFormat="false" ht="12.75" hidden="false" customHeight="false" outlineLevel="0" collapsed="false">
      <c r="A153" s="49" t="n">
        <v>41699</v>
      </c>
      <c r="B153" s="26" t="e">
        <f aca="false">INDEX(WestBCArray,MATCH($A153,WestBCColumn,0),MATCH('[1]Macro Page'!$A$34,WestBCRow,0))+INDEX(ABArray,MATCH($A153,ABColumn,0),MATCH('[1]Macro Page'!$A$34,ABRow,0))+[1]Other!B149</f>
        <v>#VALUE!</v>
      </c>
      <c r="C153" s="27" t="n">
        <f aca="false">INDEX([1]Mids!$A$7:$BH$271,MATCH($A153,[1]Mids!$A$7:$A$271,0),MATCH('[1]Macro Page'!$B$37,[1]Mids!$A$7:$XFD$7,0))</f>
        <v>0.068</v>
      </c>
      <c r="D153" s="28"/>
      <c r="E153" s="26" t="e">
        <f aca="false">INDEX(WestBCArray,MATCH($A153,WestBCColumn,0),MATCH('[1]Macro Page'!$A$88,WestBCRow,0))+INDEX(ABArray,MATCH($A153,ABColumn,0),MATCH('[1]Macro Page'!$A$88,ABRow,0))+[1]Other!C149</f>
        <v>#VALUE!</v>
      </c>
      <c r="F153" s="27" t="n">
        <f aca="false">INDEX([1]Mids!$A$7:$BH$271,MATCH($A153,[1]Mids!$A$7:$A$271,0),MATCH('[1]Macro Page'!$B$36,[1]Mids!$A$7:$XFD$7,0))</f>
        <v>0</v>
      </c>
      <c r="G153" s="28"/>
      <c r="H153" s="26" t="e">
        <f aca="false">INDEX(ABArray,MATCH($A153,ABColumn,0),MATCH('[1]Macro Page'!$A$42,ABRow,0))+INDEX(WestBCArray,MATCH($A153,WestBCColumn,0),MATCH('[1]Macro Page'!$A$42,WestBCRow,0))+[1]Other!D149</f>
        <v>#VALUE!</v>
      </c>
      <c r="I153" s="27" t="n">
        <f aca="false">INDEX([1]Mids!$A$7:$BH$271,MATCH($A153,[1]Mids!$A$7:$A$271,0),MATCH('[1]Macro Page'!$B$39,[1]Mids!$A$7:$XFD$7,0))</f>
        <v>0.15</v>
      </c>
      <c r="J153" s="28"/>
      <c r="K153" s="26" t="n">
        <f aca="false">IF(ISERROR(INDEX(WestBCArray,MATCH($A153,WestBCColumn,0),MATCH('[1]Macro Page'!$A$35,WestBCRow,0))),0,INDEX(WestBCArray,MATCH($A153,WestBCColumn,0),MATCH('[1]Macro Page'!$A$35,WestBCRow,0)))+IF(ISERROR(INDEX(ABArray,MATCH($A153,ABColumn,0),MATCH('[1]Macro Page'!$A$35,ABRow,0))),0,INDEX(ABArray,MATCH($A153,ABColumn,0),MATCH('[1]Macro Page'!$A$35,ABRow,0)))+[1]Other!E149</f>
        <v>0</v>
      </c>
      <c r="L153" s="27" t="n">
        <f aca="false">INDEX([1]Mids!$A$7:$BH$271,MATCH($A153,[1]Mids!$A$7:$A$271,0),MATCH('[1]Macro Page'!$B$35,[1]Mids!$A$7:$XFD$7,0))</f>
        <v>-0.24</v>
      </c>
      <c r="M153" s="28"/>
      <c r="N153" s="26" t="e">
        <f aca="false">INDEX(WestBCArray,MATCH($A153,WestBCColumn,0),MATCH('[1]Macro Page'!$A$24,WestBCRow,0))+INDEX(ABArray,MATCH($A153,ABColumn,0),MATCH('[1]Macro Page'!$A$24,ABRow,0))+INDEX(EDArray,MATCH($A153,EDColumn,0),MATCH('[1]Macro Page'!$A$24,EDRow,0))+[1]Other!F149+INDEX(PowerArray,MATCH($A153,POwerColumn,0),MATCH('[1]Macro Page'!$A$24,POwerRow,0))</f>
        <v>#VALUE!</v>
      </c>
      <c r="O153" s="27" t="n">
        <f aca="false">INDEX([1]Mids!$A$7:$BH$271,MATCH($A153,[1]Mids!$A$7:$A$271,0),MATCH('[1]Macro Page'!$B$25,[1]Mids!$A$7:$XFD$7,0))</f>
        <v>-0.533</v>
      </c>
      <c r="P153" s="28"/>
      <c r="Q153" s="26" t="e">
        <f aca="false">INDEX(ABArray,MATCH($A153,ABColumn,0),MATCH('[1]Macro Page'!$B$110,ABRow,0))+INDEX(EDArray,MATCH($A153,EDColumn,0),MATCH('[1]Macro Page'!$B$110,EDRow,0))</f>
        <v>#VALUE!</v>
      </c>
      <c r="R153" s="26" t="e">
        <f aca="false">INDEX(ABArray,MATCH($A153,ABColumn,0),MATCH('[1]Macro Page'!$B$111,ABRow,0))+INDEX(EDArray,MATCH($A153,EDColumn,0),MATCH('[1]Macro Page'!$B$111,EDRow,0))</f>
        <v>#VALUE!</v>
      </c>
      <c r="S153" s="26" t="n">
        <f aca="false">INDEX(ABArray,MATCH($A153,ABColumn,0),MATCH('[1]Macro Page'!$B$112,ABRow,0))</f>
        <v>0</v>
      </c>
      <c r="T153" s="26" t="n">
        <f aca="false">INDEX(ABArray,MATCH($A153,ABColumn,0),MATCH('[1]Macro Page'!$B$113,ABRow,0))</f>
        <v>0</v>
      </c>
      <c r="U153" s="26" t="e">
        <f aca="false">INDEX(ABArray,MATCH($A153,ABColumn,0),MATCH('[1]Macro Page'!$B$114,ABRow,0))+INDEX(EDArray,MATCH($A153,EDColumn,0),MATCH('[1]Macro Page'!$B$114,EDRow,0))</f>
        <v>#VALUE!</v>
      </c>
      <c r="V153" s="26" t="n">
        <f aca="false">INDEX(ABArray,MATCH($A153,ABColumn,0),MATCH('[1]Macro Page'!$B$115,ABRow,0))</f>
        <v>0</v>
      </c>
      <c r="W153" s="26" t="n">
        <f aca="false">INDEX(ABArray,MATCH($A153,ABColumn,0),MATCH('[1]Macro Page'!$B$116,ABRow,0))</f>
        <v>0</v>
      </c>
      <c r="X153" s="26" t="n">
        <f aca="false">INDEX(ABArray,MATCH($A153,ABColumn,0),MATCH('[1]Macro Page'!$B$117,ABRow,0))</f>
        <v>0</v>
      </c>
      <c r="Y153" s="26" t="n">
        <f aca="false">INDEX(ABArray,MATCH($A153,ABColumn,0),MATCH('[1]Macro Page'!$B$109,ABRow,0))</f>
        <v>0</v>
      </c>
      <c r="Z153" s="26" t="e">
        <f aca="false">INDEX(ABArray,MATCH($A153,ABColumn,0),MATCH('[1]Macro Page'!$A$89,ABRow,0))+INDEX(EDArray,MATCH($A153,EDColumn,0),MATCH('[1]Macro Page'!$A$24,EDRow,0))+INDEX(ABArray,MATCH($A153,ABColumn,0),MATCH('[1]Macro Page'!$B$109,ABRow,0))</f>
        <v>#VALUE!</v>
      </c>
      <c r="AA153" s="27" t="n">
        <f aca="false">INDEX([1]Mids!$A$7:$BH$271,MATCH($A153,[1]Mids!$A$7:$A$271,0),MATCH('[1]Macro Page'!$B$32,[1]Mids!$A$7:$XFD$7,0))</f>
        <v>0.07</v>
      </c>
      <c r="AB153" s="28"/>
      <c r="AC153" s="26" t="n">
        <f aca="false">INDEX(ABArray,MATCH($A153,ABColumn,0),MATCH('[1]Macro Page'!$A$74,ABRow,0))</f>
        <v>0</v>
      </c>
      <c r="AD153" s="27" t="n">
        <f aca="false">INDEX([1]Mids!$A$7:$BH$271,MATCH($A153,[1]Mids!$A$7:$A$271,0),MATCH('[1]Macro Page'!$B$42,[1]Mids!$A$7:$XFD$7,0))</f>
        <v>-0.005</v>
      </c>
      <c r="AE153" s="28"/>
      <c r="AF153" s="26" t="n">
        <f aca="false">[1]Other!H149</f>
        <v>0</v>
      </c>
      <c r="AG153" s="27" t="n">
        <f aca="false">INDEX([1]Mids!$A$7:$BH$271,MATCH($A153,[1]Mids!$A$7:$A$271,0),MATCH('[1]Macro Page'!$B$28,[1]Mids!$A$7:$XFD$7,0))</f>
        <v>0.11</v>
      </c>
      <c r="AH153" s="28"/>
      <c r="AI153" s="26" t="n">
        <f aca="false">[1]Other!G149</f>
        <v>0</v>
      </c>
      <c r="AJ153" s="27" t="n">
        <f aca="false">INDEX([1]Mids!$A$7:$BH$271,MATCH($A153,[1]Mids!$A$7:$A$271,0),MATCH('[1]Macro Page'!$B$63,[1]Mids!$A$7:$XFD$7,0))</f>
        <v>0.64</v>
      </c>
      <c r="AK153" s="28"/>
      <c r="AL153" s="26" t="n">
        <f aca="false">[1]Other!K149</f>
        <v>0</v>
      </c>
      <c r="AM153" s="27"/>
      <c r="AN153" s="28"/>
      <c r="AO153" s="26" t="e">
        <f aca="false">INDEX(WestBCArray,MATCH($A153,WestBCColumn,0),MATCH('[1]Macro Page'!$B$73,WestBCRow,0))+INDEX(ABArray,MATCH($A153,ABColumn,0),MATCH('[1]Macro Page'!$B$73,ABRow,0))+[1]Other!I149</f>
        <v>#VALUE!</v>
      </c>
      <c r="AP153" s="27" t="n">
        <f aca="false">INDEX([1]Mids!$A$7:$BH$271,MATCH($A153,[1]Mids!$A$7:$A$271,0),MATCH('[1]Macro Page'!$B$27,[1]Mids!$A$7:$XFD$7,0))</f>
        <v>-0.18</v>
      </c>
      <c r="AQ153" s="28"/>
      <c r="AR153" s="29"/>
      <c r="AS153" s="26" t="e">
        <f aca="false">INDEX(WestBCArray,MATCH($A153,WestBCColumn,0),MATCH('[1]Macro Page'!$A$40,WestBCRow,0))+INDEX(ABArray,MATCH($A153,ABColumn,0),MATCH('[1]Macro Page'!$A$40,ABRow,0))+INDEX(EDArray,MATCH($A153,EDColumn,0),MATCH('[1]Macro Page'!$A$40,EDRow,0))+INDEX(PowerArray,MATCH($A153,POwerColumn,0),MATCH('[1]Macro Page'!$A$40,POwerRow,0))</f>
        <v>#VALUE!</v>
      </c>
      <c r="AT153" s="27" t="n">
        <f aca="false">INDEX([1]Mids!$A$7:$BH$271,MATCH($A153,[1]Mids!$A$7:$A$271,0),MATCH('[1]Macro Page'!$B$24,[1]Mids!$A$7:$XFD$7,0))</f>
        <v>4.075</v>
      </c>
      <c r="AU153" s="28"/>
      <c r="AV153" s="34" t="n">
        <f aca="false">INDEX(ABIndexArray,MATCH($A153,ABIndexColumn,0),MATCH('[1]Macro Page'!$A$90,ABIndexRow,0))+IF(ISERROR(INDEX(WestBCIndexArray,MATCH($A153,WestBCIndexColumn,0),MATCH('[1]Macro Page'!$A$90,WestBCIndexRow,0))),0,INDEX(WestBCIndexArray,MATCH($A153,WestBCIndexColumn,0),MATCH('[1]Macro Page'!$A$90,WestBCIndexRow,0)))+IF(ISERROR(VLOOKUP($A153,'[1]Op Index'!$A$15:$B$26,2,FALSE())),0,VLOOKUP($A153,'[1]Op Index'!$A$15:$B$26,2,FALSE()))</f>
        <v>0</v>
      </c>
      <c r="AW153" s="34" t="n">
        <f aca="false">INDEX(ABIndexArray,MATCH($A153,ABIndexColumn,0),MATCH('[1]Macro Page'!$A$91,ABIndexRow,0))</f>
        <v>0</v>
      </c>
      <c r="AX153" s="34" t="n">
        <f aca="false">IF(ISERROR(INDEX(WestBCIndexArray,MATCH($A153,WestBCIndexColumn,0),MATCH('[1]Macro Page'!$A$72,WestBCIndexRow,0))),0,INDEX(WestBCIndexArray,MATCH($A153,WestBCIndexColumn,0),MATCH('[1]Macro Page'!$A$72,WestBCIndexRow,0)))+INDEX(ABIndexArray,MATCH($A153,ABIndexColumn,0),MATCH('[1]Macro Page'!$A$34,ABIndexRow,0))</f>
        <v>0</v>
      </c>
      <c r="AY153" s="34" t="n">
        <f aca="false">IF(ISERROR(INDEX(WestBCIndexArray,MATCH($A153,WestBCIndexColumn,0),MATCH('[1]Macro Page'!$A$81,WestBCIndexRow,0))),0,INDEX(WestBCIndexArray,MATCH($A153,WestBCIndexColumn,0),MATCH('[1]Macro Page'!$A$81,WestBCIndexRow,0)))</f>
        <v>0</v>
      </c>
      <c r="BA153" s="31"/>
      <c r="BB153" s="35" t="n">
        <v>41699</v>
      </c>
      <c r="BC153" s="34" t="n">
        <f aca="false">INDEX(ABArray,MATCH($A153,ABColumn,0),MATCH('[1]Macro Page'!$A$48,ABRow,0))</f>
        <v>0</v>
      </c>
      <c r="BD153" s="34" t="n">
        <f aca="false">INDEX(ABArray,MATCH($A153,ABColumn,0),MATCH('[1]Macro Page'!$A$49,ABRow,0))</f>
        <v>0</v>
      </c>
      <c r="BE153" s="34" t="n">
        <f aca="false">INDEX(ABArray,MATCH($A153,ABColumn,0),MATCH('[1]Macro Page'!$A$51,ABRow,0))</f>
        <v>0</v>
      </c>
      <c r="BF153" s="34" t="n">
        <f aca="false">SUM(BC153:BE153)</f>
        <v>0</v>
      </c>
      <c r="BG153" s="29"/>
      <c r="BH153" s="34" t="n">
        <f aca="false">INDEX(ABArray,MATCH($A153,ABColumn,0),MATCH('[1]Macro Page'!$A$47,ABRow,0))</f>
        <v>0</v>
      </c>
      <c r="BI153" s="34" t="e">
        <f aca="false">INDEX(ABArray,MATCH($A153,ABColumn,0),MATCH('[1]Macro Page'!$A$56,ABRow,0))</f>
        <v>#N/A</v>
      </c>
      <c r="BJ153" s="34" t="n">
        <f aca="false">INDEX(ABArray,MATCH($A153,ABColumn,0),MATCH('[1]Macro Page'!$A$58,ABRow,0))</f>
        <v>0</v>
      </c>
      <c r="BK153" s="34" t="n">
        <f aca="false">INDEX(ABArray,MATCH($A153,ABColumn,0),MATCH('[1]Macro Page'!$A$59,ABRow,0))</f>
        <v>0</v>
      </c>
      <c r="BL153" s="34" t="n">
        <f aca="false">INDEX(ABArray,MATCH($A153,ABColumn,0),MATCH('[1]Macro Page'!$A$55,ABRow,0))</f>
        <v>0</v>
      </c>
      <c r="BM153" s="34" t="n">
        <f aca="false">INDEX(ABArray,MATCH($A153,ABColumn,0),MATCH('[1]Macro Page'!$A$53,ABRow,0))</f>
        <v>-44.01</v>
      </c>
    </row>
    <row r="154" customFormat="false" ht="12.75" hidden="false" customHeight="false" outlineLevel="0" collapsed="false">
      <c r="A154" s="46" t="n">
        <v>41730</v>
      </c>
      <c r="B154" s="37" t="e">
        <f aca="false">INDEX(WestBCArray,MATCH($A154,WestBCColumn,0),MATCH('[1]Macro Page'!$A$34,WestBCRow,0))+INDEX(ABArray,MATCH($A154,ABColumn,0),MATCH('[1]Macro Page'!$A$34,ABRow,0))+[1]Other!B150</f>
        <v>#VALUE!</v>
      </c>
      <c r="C154" s="38" t="n">
        <f aca="false">INDEX([1]Mids!$A$7:$BH$271,MATCH($A154,[1]Mids!$A$7:$A$271,0),MATCH('[1]Macro Page'!$B$37,[1]Mids!$A$7:$XFD$7,0))</f>
        <v>-0.25</v>
      </c>
      <c r="D154" s="39"/>
      <c r="E154" s="37" t="e">
        <f aca="false">INDEX(WestBCArray,MATCH($A154,WestBCColumn,0),MATCH('[1]Macro Page'!$A$88,WestBCRow,0))+INDEX(ABArray,MATCH($A154,ABColumn,0),MATCH('[1]Macro Page'!$A$88,ABRow,0))+[1]Other!C150</f>
        <v>#VALUE!</v>
      </c>
      <c r="F154" s="38" t="n">
        <f aca="false">INDEX([1]Mids!$A$7:$BH$271,MATCH($A154,[1]Mids!$A$7:$A$271,0),MATCH('[1]Macro Page'!$B$36,[1]Mids!$A$7:$XFD$7,0))</f>
        <v>0</v>
      </c>
      <c r="G154" s="39"/>
      <c r="H154" s="37" t="e">
        <f aca="false">INDEX(ABArray,MATCH($A154,ABColumn,0),MATCH('[1]Macro Page'!$A$42,ABRow,0))+INDEX(WestBCArray,MATCH($A154,WestBCColumn,0),MATCH('[1]Macro Page'!$A$42,WestBCRow,0))+[1]Other!D150</f>
        <v>#VALUE!</v>
      </c>
      <c r="I154" s="38" t="n">
        <f aca="false">INDEX([1]Mids!$A$7:$BH$271,MATCH($A154,[1]Mids!$A$7:$A$271,0),MATCH('[1]Macro Page'!$B$39,[1]Mids!$A$7:$XFD$7,0))</f>
        <v>0.17</v>
      </c>
      <c r="J154" s="39"/>
      <c r="K154" s="37" t="n">
        <f aca="false">IF(ISERROR(INDEX(WestBCArray,MATCH($A154,WestBCColumn,0),MATCH('[1]Macro Page'!$A$35,WestBCRow,0))),0,INDEX(WestBCArray,MATCH($A154,WestBCColumn,0),MATCH('[1]Macro Page'!$A$35,WestBCRow,0)))+IF(ISERROR(INDEX(ABArray,MATCH($A154,ABColumn,0),MATCH('[1]Macro Page'!$A$35,ABRow,0))),0,INDEX(ABArray,MATCH($A154,ABColumn,0),MATCH('[1]Macro Page'!$A$35,ABRow,0)))+[1]Other!E150</f>
        <v>0</v>
      </c>
      <c r="L154" s="38" t="n">
        <f aca="false">INDEX([1]Mids!$A$7:$BH$271,MATCH($A154,[1]Mids!$A$7:$A$271,0),MATCH('[1]Macro Page'!$B$35,[1]Mids!$A$7:$XFD$7,0))</f>
        <v>-0.33</v>
      </c>
      <c r="M154" s="39"/>
      <c r="N154" s="37" t="e">
        <f aca="false">INDEX(WestBCArray,MATCH($A154,WestBCColumn,0),MATCH('[1]Macro Page'!$A$24,WestBCRow,0))+INDEX(ABArray,MATCH($A154,ABColumn,0),MATCH('[1]Macro Page'!$A$24,ABRow,0))+INDEX(EDArray,MATCH($A154,EDColumn,0),MATCH('[1]Macro Page'!$A$24,EDRow,0))+[1]Other!F150+INDEX(PowerArray,MATCH($A154,POwerColumn,0),MATCH('[1]Macro Page'!$A$24,POwerRow,0))</f>
        <v>#VALUE!</v>
      </c>
      <c r="O154" s="38" t="n">
        <f aca="false">INDEX([1]Mids!$A$7:$BH$271,MATCH($A154,[1]Mids!$A$7:$A$271,0),MATCH('[1]Macro Page'!$B$25,[1]Mids!$A$7:$XFD$7,0))</f>
        <v>-0.633</v>
      </c>
      <c r="P154" s="39"/>
      <c r="Q154" s="37" t="e">
        <f aca="false">INDEX(ABArray,MATCH($A154,ABColumn,0),MATCH('[1]Macro Page'!$B$110,ABRow,0))+INDEX(EDArray,MATCH($A154,EDColumn,0),MATCH('[1]Macro Page'!$B$110,EDRow,0))</f>
        <v>#VALUE!</v>
      </c>
      <c r="R154" s="37" t="e">
        <f aca="false">INDEX(ABArray,MATCH($A154,ABColumn,0),MATCH('[1]Macro Page'!$B$111,ABRow,0))+INDEX(EDArray,MATCH($A154,EDColumn,0),MATCH('[1]Macro Page'!$B$111,EDRow,0))</f>
        <v>#VALUE!</v>
      </c>
      <c r="S154" s="37" t="n">
        <f aca="false">INDEX(ABArray,MATCH($A154,ABColumn,0),MATCH('[1]Macro Page'!$B$112,ABRow,0))</f>
        <v>0</v>
      </c>
      <c r="T154" s="37" t="n">
        <f aca="false">INDEX(ABArray,MATCH($A154,ABColumn,0),MATCH('[1]Macro Page'!$B$113,ABRow,0))</f>
        <v>0</v>
      </c>
      <c r="U154" s="37" t="e">
        <f aca="false">INDEX(ABArray,MATCH($A154,ABColumn,0),MATCH('[1]Macro Page'!$B$114,ABRow,0))+INDEX(EDArray,MATCH($A154,EDColumn,0),MATCH('[1]Macro Page'!$B$114,EDRow,0))</f>
        <v>#VALUE!</v>
      </c>
      <c r="V154" s="37" t="n">
        <f aca="false">INDEX(ABArray,MATCH($A154,ABColumn,0),MATCH('[1]Macro Page'!$B$115,ABRow,0))</f>
        <v>0</v>
      </c>
      <c r="W154" s="37" t="n">
        <f aca="false">INDEX(ABArray,MATCH($A154,ABColumn,0),MATCH('[1]Macro Page'!$B$116,ABRow,0))</f>
        <v>0</v>
      </c>
      <c r="X154" s="37" t="n">
        <f aca="false">INDEX(ABArray,MATCH($A154,ABColumn,0),MATCH('[1]Macro Page'!$B$117,ABRow,0))</f>
        <v>0</v>
      </c>
      <c r="Y154" s="37" t="n">
        <f aca="false">INDEX(ABArray,MATCH($A154,ABColumn,0),MATCH('[1]Macro Page'!$B$109,ABRow,0))</f>
        <v>0</v>
      </c>
      <c r="Z154" s="37" t="e">
        <f aca="false">INDEX(ABArray,MATCH($A154,ABColumn,0),MATCH('[1]Macro Page'!$A$89,ABRow,0))+INDEX(EDArray,MATCH($A154,EDColumn,0),MATCH('[1]Macro Page'!$A$24,EDRow,0))+INDEX(ABArray,MATCH($A154,ABColumn,0),MATCH('[1]Macro Page'!$B$109,ABRow,0))</f>
        <v>#VALUE!</v>
      </c>
      <c r="AA154" s="38" t="n">
        <f aca="false">INDEX([1]Mids!$A$7:$BH$271,MATCH($A154,[1]Mids!$A$7:$A$271,0),MATCH('[1]Macro Page'!$B$32,[1]Mids!$A$7:$XFD$7,0))</f>
        <v>0.07</v>
      </c>
      <c r="AB154" s="39"/>
      <c r="AC154" s="37" t="n">
        <f aca="false">INDEX(ABArray,MATCH($A154,ABColumn,0),MATCH('[1]Macro Page'!$A$74,ABRow,0))</f>
        <v>0</v>
      </c>
      <c r="AD154" s="38" t="n">
        <f aca="false">INDEX([1]Mids!$A$7:$BH$271,MATCH($A154,[1]Mids!$A$7:$A$271,0),MATCH('[1]Macro Page'!$B$42,[1]Mids!$A$7:$XFD$7,0))</f>
        <v>-0.1025</v>
      </c>
      <c r="AE154" s="39"/>
      <c r="AF154" s="37" t="n">
        <f aca="false">[1]Other!H150</f>
        <v>0</v>
      </c>
      <c r="AG154" s="38" t="n">
        <f aca="false">INDEX([1]Mids!$A$7:$BH$271,MATCH($A154,[1]Mids!$A$7:$A$271,0),MATCH('[1]Macro Page'!$B$28,[1]Mids!$A$7:$XFD$7,0))</f>
        <v>0.17</v>
      </c>
      <c r="AH154" s="39"/>
      <c r="AI154" s="37" t="n">
        <f aca="false">[1]Other!G150</f>
        <v>0</v>
      </c>
      <c r="AJ154" s="38" t="n">
        <f aca="false">INDEX([1]Mids!$A$7:$BH$271,MATCH($A154,[1]Mids!$A$7:$A$271,0),MATCH('[1]Macro Page'!$B$63,[1]Mids!$A$7:$XFD$7,0))</f>
        <v>0.3225</v>
      </c>
      <c r="AK154" s="39"/>
      <c r="AL154" s="37" t="n">
        <f aca="false">[1]Other!K150</f>
        <v>0</v>
      </c>
      <c r="AM154" s="38"/>
      <c r="AN154" s="39"/>
      <c r="AO154" s="37" t="e">
        <f aca="false">INDEX(WestBCArray,MATCH($A154,WestBCColumn,0),MATCH('[1]Macro Page'!$B$73,WestBCRow,0))+INDEX(ABArray,MATCH($A154,ABColumn,0),MATCH('[1]Macro Page'!$B$73,ABRow,0))+[1]Other!I150</f>
        <v>#VALUE!</v>
      </c>
      <c r="AP154" s="38" t="n">
        <f aca="false">INDEX([1]Mids!$A$7:$BH$271,MATCH($A154,[1]Mids!$A$7:$A$271,0),MATCH('[1]Macro Page'!$B$27,[1]Mids!$A$7:$XFD$7,0))</f>
        <v>-0.567253957978905</v>
      </c>
      <c r="AQ154" s="39"/>
      <c r="AR154" s="29"/>
      <c r="AS154" s="37" t="e">
        <f aca="false">INDEX(WestBCArray,MATCH($A154,WestBCColumn,0),MATCH('[1]Macro Page'!$A$40,WestBCRow,0))+INDEX(ABArray,MATCH($A154,ABColumn,0),MATCH('[1]Macro Page'!$A$40,ABRow,0))+INDEX(EDArray,MATCH($A154,EDColumn,0),MATCH('[1]Macro Page'!$A$40,EDRow,0))+INDEX(PowerArray,MATCH($A154,POwerColumn,0),MATCH('[1]Macro Page'!$A$40,POwerRow,0))</f>
        <v>#VALUE!</v>
      </c>
      <c r="AT154" s="38" t="n">
        <f aca="false">INDEX([1]Mids!$A$7:$BH$271,MATCH($A154,[1]Mids!$A$7:$A$271,0),MATCH('[1]Macro Page'!$B$24,[1]Mids!$A$7:$XFD$7,0))</f>
        <v>3.905</v>
      </c>
      <c r="AU154" s="39"/>
      <c r="AV154" s="40" t="n">
        <f aca="false">INDEX(ABIndexArray,MATCH($A154,ABIndexColumn,0),MATCH('[1]Macro Page'!$A$90,ABIndexRow,0))+IF(ISERROR(INDEX(WestBCIndexArray,MATCH($A154,WestBCIndexColumn,0),MATCH('[1]Macro Page'!$A$90,WestBCIndexRow,0))),0,INDEX(WestBCIndexArray,MATCH($A154,WestBCIndexColumn,0),MATCH('[1]Macro Page'!$A$90,WestBCIndexRow,0)))+IF(ISERROR(VLOOKUP($A154,'[1]Op Index'!$A$15:$B$26,2,FALSE())),0,VLOOKUP($A154,'[1]Op Index'!$A$15:$B$26,2,FALSE()))</f>
        <v>0</v>
      </c>
      <c r="AW154" s="40" t="n">
        <f aca="false">INDEX(ABIndexArray,MATCH($A154,ABIndexColumn,0),MATCH('[1]Macro Page'!$A$91,ABIndexRow,0))</f>
        <v>0</v>
      </c>
      <c r="AX154" s="40" t="n">
        <f aca="false">IF(ISERROR(INDEX(WestBCIndexArray,MATCH($A154,WestBCIndexColumn,0),MATCH('[1]Macro Page'!$A$72,WestBCIndexRow,0))),0,INDEX(WestBCIndexArray,MATCH($A154,WestBCIndexColumn,0),MATCH('[1]Macro Page'!$A$72,WestBCIndexRow,0)))+INDEX(ABIndexArray,MATCH($A154,ABIndexColumn,0),MATCH('[1]Macro Page'!$A$34,ABIndexRow,0))</f>
        <v>0</v>
      </c>
      <c r="AY154" s="40" t="n">
        <f aca="false">IF(ISERROR(INDEX(WestBCIndexArray,MATCH($A154,WestBCIndexColumn,0),MATCH('[1]Macro Page'!$A$81,WestBCIndexRow,0))),0,INDEX(WestBCIndexArray,MATCH($A154,WestBCIndexColumn,0),MATCH('[1]Macro Page'!$A$81,WestBCIndexRow,0)))</f>
        <v>0</v>
      </c>
      <c r="BA154" s="31"/>
      <c r="BB154" s="41" t="n">
        <v>41730</v>
      </c>
      <c r="BC154" s="40" t="n">
        <f aca="false">INDEX(ABArray,MATCH($A154,ABColumn,0),MATCH('[1]Macro Page'!$A$48,ABRow,0))</f>
        <v>0</v>
      </c>
      <c r="BD154" s="40" t="n">
        <f aca="false">INDEX(ABArray,MATCH($A154,ABColumn,0),MATCH('[1]Macro Page'!$A$49,ABRow,0))</f>
        <v>0</v>
      </c>
      <c r="BE154" s="40" t="n">
        <f aca="false">INDEX(ABArray,MATCH($A154,ABColumn,0),MATCH('[1]Macro Page'!$A$51,ABRow,0))</f>
        <v>0</v>
      </c>
      <c r="BF154" s="40" t="n">
        <f aca="false">SUM(BC154:BE154)</f>
        <v>0</v>
      </c>
      <c r="BG154" s="29"/>
      <c r="BH154" s="40" t="n">
        <f aca="false">INDEX(ABArray,MATCH($A154,ABColumn,0),MATCH('[1]Macro Page'!$A$47,ABRow,0))</f>
        <v>0</v>
      </c>
      <c r="BI154" s="40" t="e">
        <f aca="false">INDEX(ABArray,MATCH($A154,ABColumn,0),MATCH('[1]Macro Page'!$A$56,ABRow,0))</f>
        <v>#N/A</v>
      </c>
      <c r="BJ154" s="40" t="n">
        <f aca="false">INDEX(ABArray,MATCH($A154,ABColumn,0),MATCH('[1]Macro Page'!$A$58,ABRow,0))</f>
        <v>0</v>
      </c>
      <c r="BK154" s="40" t="n">
        <f aca="false">INDEX(ABArray,MATCH($A154,ABColumn,0),MATCH('[1]Macro Page'!$A$59,ABRow,0))</f>
        <v>0</v>
      </c>
      <c r="BL154" s="40" t="n">
        <f aca="false">INDEX(ABArray,MATCH($A154,ABColumn,0),MATCH('[1]Macro Page'!$A$55,ABRow,0))</f>
        <v>0</v>
      </c>
      <c r="BM154" s="40" t="n">
        <f aca="false">INDEX(ABArray,MATCH($A154,ABColumn,0),MATCH('[1]Macro Page'!$A$53,ABRow,0))</f>
        <v>-42.35</v>
      </c>
    </row>
    <row r="155" customFormat="false" ht="12.75" hidden="false" customHeight="false" outlineLevel="0" collapsed="false">
      <c r="A155" s="48" t="n">
        <v>41760</v>
      </c>
      <c r="B155" s="26" t="e">
        <f aca="false">INDEX(WestBCArray,MATCH($A155,WestBCColumn,0),MATCH('[1]Macro Page'!$A$34,WestBCRow,0))+INDEX(ABArray,MATCH($A155,ABColumn,0),MATCH('[1]Macro Page'!$A$34,ABRow,0))+[1]Other!B151</f>
        <v>#VALUE!</v>
      </c>
      <c r="C155" s="27" t="n">
        <f aca="false">INDEX([1]Mids!$A$7:$BH$271,MATCH($A155,[1]Mids!$A$7:$A$271,0),MATCH('[1]Macro Page'!$B$37,[1]Mids!$A$7:$XFD$7,0))</f>
        <v>-0.1</v>
      </c>
      <c r="D155" s="28"/>
      <c r="E155" s="26" t="e">
        <f aca="false">INDEX(WestBCArray,MATCH($A155,WestBCColumn,0),MATCH('[1]Macro Page'!$A$88,WestBCRow,0))+INDEX(ABArray,MATCH($A155,ABColumn,0),MATCH('[1]Macro Page'!$A$88,ABRow,0))+[1]Other!C151</f>
        <v>#VALUE!</v>
      </c>
      <c r="F155" s="27" t="n">
        <f aca="false">INDEX([1]Mids!$A$7:$BH$271,MATCH($A155,[1]Mids!$A$7:$A$271,0),MATCH('[1]Macro Page'!$B$36,[1]Mids!$A$7:$XFD$7,0))</f>
        <v>0</v>
      </c>
      <c r="G155" s="28"/>
      <c r="H155" s="26" t="e">
        <f aca="false">INDEX(ABArray,MATCH($A155,ABColumn,0),MATCH('[1]Macro Page'!$A$42,ABRow,0))+INDEX(WestBCArray,MATCH($A155,WestBCColumn,0),MATCH('[1]Macro Page'!$A$42,WestBCRow,0))+[1]Other!D151</f>
        <v>#VALUE!</v>
      </c>
      <c r="I155" s="27" t="n">
        <f aca="false">INDEX([1]Mids!$A$7:$BH$271,MATCH($A155,[1]Mids!$A$7:$A$271,0),MATCH('[1]Macro Page'!$B$39,[1]Mids!$A$7:$XFD$7,0))</f>
        <v>0.17</v>
      </c>
      <c r="J155" s="28"/>
      <c r="K155" s="26" t="n">
        <f aca="false">IF(ISERROR(INDEX(WestBCArray,MATCH($A155,WestBCColumn,0),MATCH('[1]Macro Page'!$A$35,WestBCRow,0))),0,INDEX(WestBCArray,MATCH($A155,WestBCColumn,0),MATCH('[1]Macro Page'!$A$35,WestBCRow,0)))+IF(ISERROR(INDEX(ABArray,MATCH($A155,ABColumn,0),MATCH('[1]Macro Page'!$A$35,ABRow,0))),0,INDEX(ABArray,MATCH($A155,ABColumn,0),MATCH('[1]Macro Page'!$A$35,ABRow,0)))+[1]Other!E151</f>
        <v>0</v>
      </c>
      <c r="L155" s="27" t="n">
        <f aca="false">INDEX([1]Mids!$A$7:$BH$271,MATCH($A155,[1]Mids!$A$7:$A$271,0),MATCH('[1]Macro Page'!$B$35,[1]Mids!$A$7:$XFD$7,0))</f>
        <v>-0.33</v>
      </c>
      <c r="M155" s="28"/>
      <c r="N155" s="26" t="e">
        <f aca="false">INDEX(WestBCArray,MATCH($A155,WestBCColumn,0),MATCH('[1]Macro Page'!$A$24,WestBCRow,0))+INDEX(ABArray,MATCH($A155,ABColumn,0),MATCH('[1]Macro Page'!$A$24,ABRow,0))+INDEX(EDArray,MATCH($A155,EDColumn,0),MATCH('[1]Macro Page'!$A$24,EDRow,0))+[1]Other!F151+INDEX(PowerArray,MATCH($A155,POwerColumn,0),MATCH('[1]Macro Page'!$A$24,POwerRow,0))</f>
        <v>#VALUE!</v>
      </c>
      <c r="O155" s="27" t="n">
        <f aca="false">INDEX([1]Mids!$A$7:$BH$271,MATCH($A155,[1]Mids!$A$7:$A$271,0),MATCH('[1]Macro Page'!$B$25,[1]Mids!$A$7:$XFD$7,0))</f>
        <v>-0.633</v>
      </c>
      <c r="P155" s="28"/>
      <c r="Q155" s="26" t="e">
        <f aca="false">INDEX(ABArray,MATCH($A155,ABColumn,0),MATCH('[1]Macro Page'!$B$110,ABRow,0))+INDEX(EDArray,MATCH($A155,EDColumn,0),MATCH('[1]Macro Page'!$B$110,EDRow,0))</f>
        <v>#VALUE!</v>
      </c>
      <c r="R155" s="26" t="e">
        <f aca="false">INDEX(ABArray,MATCH($A155,ABColumn,0),MATCH('[1]Macro Page'!$B$111,ABRow,0))+INDEX(EDArray,MATCH($A155,EDColumn,0),MATCH('[1]Macro Page'!$B$111,EDRow,0))</f>
        <v>#VALUE!</v>
      </c>
      <c r="S155" s="26" t="n">
        <f aca="false">INDEX(ABArray,MATCH($A155,ABColumn,0),MATCH('[1]Macro Page'!$B$112,ABRow,0))</f>
        <v>0</v>
      </c>
      <c r="T155" s="26" t="n">
        <f aca="false">INDEX(ABArray,MATCH($A155,ABColumn,0),MATCH('[1]Macro Page'!$B$113,ABRow,0))</f>
        <v>0</v>
      </c>
      <c r="U155" s="26" t="e">
        <f aca="false">INDEX(ABArray,MATCH($A155,ABColumn,0),MATCH('[1]Macro Page'!$B$114,ABRow,0))+INDEX(EDArray,MATCH($A155,EDColumn,0),MATCH('[1]Macro Page'!$B$114,EDRow,0))</f>
        <v>#VALUE!</v>
      </c>
      <c r="V155" s="26" t="n">
        <f aca="false">INDEX(ABArray,MATCH($A155,ABColumn,0),MATCH('[1]Macro Page'!$B$115,ABRow,0))</f>
        <v>0</v>
      </c>
      <c r="W155" s="26" t="n">
        <f aca="false">INDEX(ABArray,MATCH($A155,ABColumn,0),MATCH('[1]Macro Page'!$B$116,ABRow,0))</f>
        <v>0</v>
      </c>
      <c r="X155" s="26" t="n">
        <f aca="false">INDEX(ABArray,MATCH($A155,ABColumn,0),MATCH('[1]Macro Page'!$B$117,ABRow,0))</f>
        <v>0</v>
      </c>
      <c r="Y155" s="26" t="n">
        <f aca="false">INDEX(ABArray,MATCH($A155,ABColumn,0),MATCH('[1]Macro Page'!$B$109,ABRow,0))</f>
        <v>0</v>
      </c>
      <c r="Z155" s="26" t="e">
        <f aca="false">INDEX(ABArray,MATCH($A155,ABColumn,0),MATCH('[1]Macro Page'!$A$89,ABRow,0))+INDEX(EDArray,MATCH($A155,EDColumn,0),MATCH('[1]Macro Page'!$A$24,EDRow,0))+INDEX(ABArray,MATCH($A155,ABColumn,0),MATCH('[1]Macro Page'!$B$109,ABRow,0))</f>
        <v>#VALUE!</v>
      </c>
      <c r="AA155" s="27" t="n">
        <f aca="false">INDEX([1]Mids!$A$7:$BH$271,MATCH($A155,[1]Mids!$A$7:$A$271,0),MATCH('[1]Macro Page'!$B$32,[1]Mids!$A$7:$XFD$7,0))</f>
        <v>0.07</v>
      </c>
      <c r="AB155" s="28"/>
      <c r="AC155" s="26" t="n">
        <f aca="false">INDEX(ABArray,MATCH($A155,ABColumn,0),MATCH('[1]Macro Page'!$A$74,ABRow,0))</f>
        <v>0</v>
      </c>
      <c r="AD155" s="27" t="n">
        <f aca="false">INDEX([1]Mids!$A$7:$BH$271,MATCH($A155,[1]Mids!$A$7:$A$271,0),MATCH('[1]Macro Page'!$B$42,[1]Mids!$A$7:$XFD$7,0))</f>
        <v>-0.1025</v>
      </c>
      <c r="AE155" s="28"/>
      <c r="AF155" s="26" t="n">
        <f aca="false">[1]Other!H151</f>
        <v>0</v>
      </c>
      <c r="AG155" s="27" t="n">
        <f aca="false">INDEX([1]Mids!$A$7:$BH$271,MATCH($A155,[1]Mids!$A$7:$A$271,0),MATCH('[1]Macro Page'!$B$28,[1]Mids!$A$7:$XFD$7,0))</f>
        <v>0.17</v>
      </c>
      <c r="AH155" s="28"/>
      <c r="AI155" s="26" t="n">
        <f aca="false">[1]Other!G151</f>
        <v>0</v>
      </c>
      <c r="AJ155" s="27" t="n">
        <f aca="false">INDEX([1]Mids!$A$7:$BH$271,MATCH($A155,[1]Mids!$A$7:$A$271,0),MATCH('[1]Macro Page'!$B$63,[1]Mids!$A$7:$XFD$7,0))</f>
        <v>0.3225</v>
      </c>
      <c r="AK155" s="28"/>
      <c r="AL155" s="26" t="n">
        <f aca="false">[1]Other!K151</f>
        <v>0</v>
      </c>
      <c r="AM155" s="27"/>
      <c r="AN155" s="28"/>
      <c r="AO155" s="26" t="e">
        <f aca="false">INDEX(WestBCArray,MATCH($A155,WestBCColumn,0),MATCH('[1]Macro Page'!$B$73,WestBCRow,0))+INDEX(ABArray,MATCH($A155,ABColumn,0),MATCH('[1]Macro Page'!$B$73,ABRow,0))+[1]Other!I151</f>
        <v>#VALUE!</v>
      </c>
      <c r="AP155" s="27" t="n">
        <f aca="false">INDEX([1]Mids!$A$7:$BH$271,MATCH($A155,[1]Mids!$A$7:$A$271,0),MATCH('[1]Macro Page'!$B$27,[1]Mids!$A$7:$XFD$7,0))</f>
        <v>-0.567271845554555</v>
      </c>
      <c r="AQ155" s="28"/>
      <c r="AR155" s="29"/>
      <c r="AS155" s="26" t="e">
        <f aca="false">INDEX(WestBCArray,MATCH($A155,WestBCColumn,0),MATCH('[1]Macro Page'!$A$40,WestBCRow,0))+INDEX(ABArray,MATCH($A155,ABColumn,0),MATCH('[1]Macro Page'!$A$40,ABRow,0))+INDEX(EDArray,MATCH($A155,EDColumn,0),MATCH('[1]Macro Page'!$A$40,EDRow,0))+INDEX(PowerArray,MATCH($A155,POwerColumn,0),MATCH('[1]Macro Page'!$A$40,POwerRow,0))</f>
        <v>#VALUE!</v>
      </c>
      <c r="AT155" s="27" t="n">
        <f aca="false">INDEX([1]Mids!$A$7:$BH$271,MATCH($A155,[1]Mids!$A$7:$A$271,0),MATCH('[1]Macro Page'!$B$24,[1]Mids!$A$7:$XFD$7,0))</f>
        <v>3.916</v>
      </c>
      <c r="AU155" s="28"/>
      <c r="AV155" s="30" t="n">
        <f aca="false">INDEX(ABIndexArray,MATCH($A155,ABIndexColumn,0),MATCH('[1]Macro Page'!$A$90,ABIndexRow,0))+IF(ISERROR(INDEX(WestBCIndexArray,MATCH($A155,WestBCIndexColumn,0),MATCH('[1]Macro Page'!$A$90,WestBCIndexRow,0))),0,INDEX(WestBCIndexArray,MATCH($A155,WestBCIndexColumn,0),MATCH('[1]Macro Page'!$A$90,WestBCIndexRow,0)))+IF(ISERROR(VLOOKUP($A155,'[1]Op Index'!$A$15:$B$26,2,FALSE())),0,VLOOKUP($A155,'[1]Op Index'!$A$15:$B$26,2,FALSE()))</f>
        <v>0</v>
      </c>
      <c r="AW155" s="30" t="n">
        <f aca="false">INDEX(ABIndexArray,MATCH($A155,ABIndexColumn,0),MATCH('[1]Macro Page'!$A$91,ABIndexRow,0))</f>
        <v>0</v>
      </c>
      <c r="AX155" s="30" t="n">
        <f aca="false">IF(ISERROR(INDEX(WestBCIndexArray,MATCH($A155,WestBCIndexColumn,0),MATCH('[1]Macro Page'!$A$72,WestBCIndexRow,0))),0,INDEX(WestBCIndexArray,MATCH($A155,WestBCIndexColumn,0),MATCH('[1]Macro Page'!$A$72,WestBCIndexRow,0)))+INDEX(ABIndexArray,MATCH($A155,ABIndexColumn,0),MATCH('[1]Macro Page'!$A$34,ABIndexRow,0))</f>
        <v>0</v>
      </c>
      <c r="AY155" s="30" t="n">
        <f aca="false">IF(ISERROR(INDEX(WestBCIndexArray,MATCH($A155,WestBCIndexColumn,0),MATCH('[1]Macro Page'!$A$81,WestBCIndexRow,0))),0,INDEX(WestBCIndexArray,MATCH($A155,WestBCIndexColumn,0),MATCH('[1]Macro Page'!$A$81,WestBCIndexRow,0)))</f>
        <v>0</v>
      </c>
      <c r="BA155" s="31"/>
      <c r="BB155" s="32" t="n">
        <v>41760</v>
      </c>
      <c r="BC155" s="30" t="n">
        <f aca="false">INDEX(ABArray,MATCH($A155,ABColumn,0),MATCH('[1]Macro Page'!$A$48,ABRow,0))</f>
        <v>0</v>
      </c>
      <c r="BD155" s="30" t="n">
        <f aca="false">INDEX(ABArray,MATCH($A155,ABColumn,0),MATCH('[1]Macro Page'!$A$49,ABRow,0))</f>
        <v>0</v>
      </c>
      <c r="BE155" s="30" t="n">
        <f aca="false">INDEX(ABArray,MATCH($A155,ABColumn,0),MATCH('[1]Macro Page'!$A$51,ABRow,0))</f>
        <v>0</v>
      </c>
      <c r="BF155" s="30" t="n">
        <f aca="false">SUM(BC155:BE155)</f>
        <v>0</v>
      </c>
      <c r="BG155" s="29"/>
      <c r="BH155" s="30" t="n">
        <f aca="false">INDEX(ABArray,MATCH($A155,ABColumn,0),MATCH('[1]Macro Page'!$A$47,ABRow,0))</f>
        <v>0</v>
      </c>
      <c r="BI155" s="30" t="e">
        <f aca="false">INDEX(ABArray,MATCH($A155,ABColumn,0),MATCH('[1]Macro Page'!$A$56,ABRow,0))</f>
        <v>#N/A</v>
      </c>
      <c r="BJ155" s="30" t="n">
        <f aca="false">INDEX(ABArray,MATCH($A155,ABColumn,0),MATCH('[1]Macro Page'!$A$58,ABRow,0))</f>
        <v>0</v>
      </c>
      <c r="BK155" s="30" t="n">
        <f aca="false">INDEX(ABArray,MATCH($A155,ABColumn,0),MATCH('[1]Macro Page'!$A$59,ABRow,0))</f>
        <v>0</v>
      </c>
      <c r="BL155" s="30" t="n">
        <f aca="false">INDEX(ABArray,MATCH($A155,ABColumn,0),MATCH('[1]Macro Page'!$A$55,ABRow,0))</f>
        <v>0</v>
      </c>
      <c r="BM155" s="30" t="n">
        <f aca="false">INDEX(ABArray,MATCH($A155,ABColumn,0),MATCH('[1]Macro Page'!$A$53,ABRow,0))</f>
        <v>-43.52</v>
      </c>
    </row>
    <row r="156" customFormat="false" ht="12.75" hidden="false" customHeight="false" outlineLevel="0" collapsed="false">
      <c r="A156" s="48" t="n">
        <v>41791</v>
      </c>
      <c r="B156" s="26" t="e">
        <f aca="false">INDEX(WestBCArray,MATCH($A156,WestBCColumn,0),MATCH('[1]Macro Page'!$A$34,WestBCRow,0))+INDEX(ABArray,MATCH($A156,ABColumn,0),MATCH('[1]Macro Page'!$A$34,ABRow,0))+[1]Other!B152</f>
        <v>#VALUE!</v>
      </c>
      <c r="C156" s="27" t="n">
        <f aca="false">INDEX([1]Mids!$A$7:$BH$271,MATCH($A156,[1]Mids!$A$7:$A$271,0),MATCH('[1]Macro Page'!$B$37,[1]Mids!$A$7:$XFD$7,0))</f>
        <v>-0.1</v>
      </c>
      <c r="D156" s="28"/>
      <c r="E156" s="26" t="e">
        <f aca="false">INDEX(WestBCArray,MATCH($A156,WestBCColumn,0),MATCH('[1]Macro Page'!$A$88,WestBCRow,0))+INDEX(ABArray,MATCH($A156,ABColumn,0),MATCH('[1]Macro Page'!$A$88,ABRow,0))+[1]Other!C152</f>
        <v>#VALUE!</v>
      </c>
      <c r="F156" s="27" t="n">
        <f aca="false">INDEX([1]Mids!$A$7:$BH$271,MATCH($A156,[1]Mids!$A$7:$A$271,0),MATCH('[1]Macro Page'!$B$36,[1]Mids!$A$7:$XFD$7,0))</f>
        <v>0</v>
      </c>
      <c r="G156" s="28"/>
      <c r="H156" s="26" t="e">
        <f aca="false">INDEX(ABArray,MATCH($A156,ABColumn,0),MATCH('[1]Macro Page'!$A$42,ABRow,0))+INDEX(WestBCArray,MATCH($A156,WestBCColumn,0),MATCH('[1]Macro Page'!$A$42,WestBCRow,0))+[1]Other!D152</f>
        <v>#VALUE!</v>
      </c>
      <c r="I156" s="27" t="n">
        <f aca="false">INDEX([1]Mids!$A$7:$BH$271,MATCH($A156,[1]Mids!$A$7:$A$271,0),MATCH('[1]Macro Page'!$B$39,[1]Mids!$A$7:$XFD$7,0))</f>
        <v>0.17</v>
      </c>
      <c r="J156" s="28"/>
      <c r="K156" s="26" t="n">
        <f aca="false">IF(ISERROR(INDEX(WestBCArray,MATCH($A156,WestBCColumn,0),MATCH('[1]Macro Page'!$A$35,WestBCRow,0))),0,INDEX(WestBCArray,MATCH($A156,WestBCColumn,0),MATCH('[1]Macro Page'!$A$35,WestBCRow,0)))+IF(ISERROR(INDEX(ABArray,MATCH($A156,ABColumn,0),MATCH('[1]Macro Page'!$A$35,ABRow,0))),0,INDEX(ABArray,MATCH($A156,ABColumn,0),MATCH('[1]Macro Page'!$A$35,ABRow,0)))+[1]Other!E152</f>
        <v>0</v>
      </c>
      <c r="L156" s="27" t="n">
        <f aca="false">INDEX([1]Mids!$A$7:$BH$271,MATCH($A156,[1]Mids!$A$7:$A$271,0),MATCH('[1]Macro Page'!$B$35,[1]Mids!$A$7:$XFD$7,0))</f>
        <v>-0.33</v>
      </c>
      <c r="M156" s="28"/>
      <c r="N156" s="26" t="e">
        <f aca="false">INDEX(WestBCArray,MATCH($A156,WestBCColumn,0),MATCH('[1]Macro Page'!$A$24,WestBCRow,0))+INDEX(ABArray,MATCH($A156,ABColumn,0),MATCH('[1]Macro Page'!$A$24,ABRow,0))+INDEX(EDArray,MATCH($A156,EDColumn,0),MATCH('[1]Macro Page'!$A$24,EDRow,0))+[1]Other!F152+INDEX(PowerArray,MATCH($A156,POwerColumn,0),MATCH('[1]Macro Page'!$A$24,POwerRow,0))</f>
        <v>#VALUE!</v>
      </c>
      <c r="O156" s="27" t="n">
        <f aca="false">INDEX([1]Mids!$A$7:$BH$271,MATCH($A156,[1]Mids!$A$7:$A$271,0),MATCH('[1]Macro Page'!$B$25,[1]Mids!$A$7:$XFD$7,0))</f>
        <v>-0.633</v>
      </c>
      <c r="P156" s="28"/>
      <c r="Q156" s="26" t="e">
        <f aca="false">INDEX(ABArray,MATCH($A156,ABColumn,0),MATCH('[1]Macro Page'!$B$110,ABRow,0))+INDEX(EDArray,MATCH($A156,EDColumn,0),MATCH('[1]Macro Page'!$B$110,EDRow,0))</f>
        <v>#VALUE!</v>
      </c>
      <c r="R156" s="26" t="e">
        <f aca="false">INDEX(ABArray,MATCH($A156,ABColumn,0),MATCH('[1]Macro Page'!$B$111,ABRow,0))+INDEX(EDArray,MATCH($A156,EDColumn,0),MATCH('[1]Macro Page'!$B$111,EDRow,0))</f>
        <v>#VALUE!</v>
      </c>
      <c r="S156" s="26" t="n">
        <f aca="false">INDEX(ABArray,MATCH($A156,ABColumn,0),MATCH('[1]Macro Page'!$B$112,ABRow,0))</f>
        <v>0</v>
      </c>
      <c r="T156" s="26" t="n">
        <f aca="false">INDEX(ABArray,MATCH($A156,ABColumn,0),MATCH('[1]Macro Page'!$B$113,ABRow,0))</f>
        <v>0</v>
      </c>
      <c r="U156" s="26" t="e">
        <f aca="false">INDEX(ABArray,MATCH($A156,ABColumn,0),MATCH('[1]Macro Page'!$B$114,ABRow,0))+INDEX(EDArray,MATCH($A156,EDColumn,0),MATCH('[1]Macro Page'!$B$114,EDRow,0))</f>
        <v>#VALUE!</v>
      </c>
      <c r="V156" s="26" t="n">
        <f aca="false">INDEX(ABArray,MATCH($A156,ABColumn,0),MATCH('[1]Macro Page'!$B$115,ABRow,0))</f>
        <v>0</v>
      </c>
      <c r="W156" s="26" t="n">
        <f aca="false">INDEX(ABArray,MATCH($A156,ABColumn,0),MATCH('[1]Macro Page'!$B$116,ABRow,0))</f>
        <v>0</v>
      </c>
      <c r="X156" s="26" t="n">
        <f aca="false">INDEX(ABArray,MATCH($A156,ABColumn,0),MATCH('[1]Macro Page'!$B$117,ABRow,0))</f>
        <v>0</v>
      </c>
      <c r="Y156" s="26" t="n">
        <f aca="false">INDEX(ABArray,MATCH($A156,ABColumn,0),MATCH('[1]Macro Page'!$B$109,ABRow,0))</f>
        <v>0</v>
      </c>
      <c r="Z156" s="26" t="e">
        <f aca="false">INDEX(ABArray,MATCH($A156,ABColumn,0),MATCH('[1]Macro Page'!$A$89,ABRow,0))+INDEX(EDArray,MATCH($A156,EDColumn,0),MATCH('[1]Macro Page'!$A$24,EDRow,0))+INDEX(ABArray,MATCH($A156,ABColumn,0),MATCH('[1]Macro Page'!$B$109,ABRow,0))</f>
        <v>#VALUE!</v>
      </c>
      <c r="AA156" s="27" t="n">
        <f aca="false">INDEX([1]Mids!$A$7:$BH$271,MATCH($A156,[1]Mids!$A$7:$A$271,0),MATCH('[1]Macro Page'!$B$32,[1]Mids!$A$7:$XFD$7,0))</f>
        <v>0.07</v>
      </c>
      <c r="AB156" s="28"/>
      <c r="AC156" s="26" t="n">
        <f aca="false">INDEX(ABArray,MATCH($A156,ABColumn,0),MATCH('[1]Macro Page'!$A$74,ABRow,0))</f>
        <v>0</v>
      </c>
      <c r="AD156" s="27" t="n">
        <f aca="false">INDEX([1]Mids!$A$7:$BH$271,MATCH($A156,[1]Mids!$A$7:$A$271,0),MATCH('[1]Macro Page'!$B$42,[1]Mids!$A$7:$XFD$7,0))</f>
        <v>-0.1025</v>
      </c>
      <c r="AE156" s="28"/>
      <c r="AF156" s="26" t="n">
        <f aca="false">[1]Other!H152</f>
        <v>0</v>
      </c>
      <c r="AG156" s="27" t="n">
        <f aca="false">INDEX([1]Mids!$A$7:$BH$271,MATCH($A156,[1]Mids!$A$7:$A$271,0),MATCH('[1]Macro Page'!$B$28,[1]Mids!$A$7:$XFD$7,0))</f>
        <v>0.17</v>
      </c>
      <c r="AH156" s="28"/>
      <c r="AI156" s="26" t="n">
        <f aca="false">[1]Other!G152</f>
        <v>0</v>
      </c>
      <c r="AJ156" s="27" t="n">
        <f aca="false">INDEX([1]Mids!$A$7:$BH$271,MATCH($A156,[1]Mids!$A$7:$A$271,0),MATCH('[1]Macro Page'!$B$63,[1]Mids!$A$7:$XFD$7,0))</f>
        <v>0.3225</v>
      </c>
      <c r="AK156" s="28"/>
      <c r="AL156" s="26" t="n">
        <f aca="false">[1]Other!K152</f>
        <v>0</v>
      </c>
      <c r="AM156" s="27"/>
      <c r="AN156" s="28"/>
      <c r="AO156" s="26" t="e">
        <f aca="false">INDEX(WestBCArray,MATCH($A156,WestBCColumn,0),MATCH('[1]Macro Page'!$B$73,WestBCRow,0))+INDEX(ABArray,MATCH($A156,ABColumn,0),MATCH('[1]Macro Page'!$B$73,ABRow,0))+[1]Other!I152</f>
        <v>#VALUE!</v>
      </c>
      <c r="AP156" s="27" t="n">
        <f aca="false">INDEX([1]Mids!$A$7:$BH$271,MATCH($A156,[1]Mids!$A$7:$A$271,0),MATCH('[1]Macro Page'!$B$27,[1]Mids!$A$7:$XFD$7,0))</f>
        <v>-0.567290535117343</v>
      </c>
      <c r="AQ156" s="28"/>
      <c r="AR156" s="29"/>
      <c r="AS156" s="26" t="e">
        <f aca="false">INDEX(WestBCArray,MATCH($A156,WestBCColumn,0),MATCH('[1]Macro Page'!$A$40,WestBCRow,0))+INDEX(ABArray,MATCH($A156,ABColumn,0),MATCH('[1]Macro Page'!$A$40,ABRow,0))+INDEX(EDArray,MATCH($A156,EDColumn,0),MATCH('[1]Macro Page'!$A$40,EDRow,0))+INDEX(PowerArray,MATCH($A156,POwerColumn,0),MATCH('[1]Macro Page'!$A$40,POwerRow,0))</f>
        <v>#VALUE!</v>
      </c>
      <c r="AT156" s="27" t="n">
        <f aca="false">INDEX([1]Mids!$A$7:$BH$271,MATCH($A156,[1]Mids!$A$7:$A$271,0),MATCH('[1]Macro Page'!$B$24,[1]Mids!$A$7:$XFD$7,0))</f>
        <v>3.966</v>
      </c>
      <c r="AU156" s="28"/>
      <c r="AV156" s="30" t="n">
        <f aca="false">INDEX(ABIndexArray,MATCH($A156,ABIndexColumn,0),MATCH('[1]Macro Page'!$A$90,ABIndexRow,0))+IF(ISERROR(INDEX(WestBCIndexArray,MATCH($A156,WestBCIndexColumn,0),MATCH('[1]Macro Page'!$A$90,WestBCIndexRow,0))),0,INDEX(WestBCIndexArray,MATCH($A156,WestBCIndexColumn,0),MATCH('[1]Macro Page'!$A$90,WestBCIndexRow,0)))+IF(ISERROR(VLOOKUP($A156,'[1]Op Index'!$A$15:$B$26,2,FALSE())),0,VLOOKUP($A156,'[1]Op Index'!$A$15:$B$26,2,FALSE()))</f>
        <v>0</v>
      </c>
      <c r="AW156" s="30" t="n">
        <f aca="false">INDEX(ABIndexArray,MATCH($A156,ABIndexColumn,0),MATCH('[1]Macro Page'!$A$91,ABIndexRow,0))</f>
        <v>0</v>
      </c>
      <c r="AX156" s="30" t="n">
        <f aca="false">IF(ISERROR(INDEX(WestBCIndexArray,MATCH($A156,WestBCIndexColumn,0),MATCH('[1]Macro Page'!$A$72,WestBCIndexRow,0))),0,INDEX(WestBCIndexArray,MATCH($A156,WestBCIndexColumn,0),MATCH('[1]Macro Page'!$A$72,WestBCIndexRow,0)))+INDEX(ABIndexArray,MATCH($A156,ABIndexColumn,0),MATCH('[1]Macro Page'!$A$34,ABIndexRow,0))</f>
        <v>0</v>
      </c>
      <c r="AY156" s="30" t="n">
        <f aca="false">IF(ISERROR(INDEX(WestBCIndexArray,MATCH($A156,WestBCIndexColumn,0),MATCH('[1]Macro Page'!$A$81,WestBCIndexRow,0))),0,INDEX(WestBCIndexArray,MATCH($A156,WestBCIndexColumn,0),MATCH('[1]Macro Page'!$A$81,WestBCIndexRow,0)))</f>
        <v>0</v>
      </c>
      <c r="BA156" s="31"/>
      <c r="BB156" s="32" t="n">
        <v>41791</v>
      </c>
      <c r="BC156" s="30" t="n">
        <f aca="false">INDEX(ABArray,MATCH($A156,ABColumn,0),MATCH('[1]Macro Page'!$A$48,ABRow,0))</f>
        <v>0</v>
      </c>
      <c r="BD156" s="30" t="n">
        <f aca="false">INDEX(ABArray,MATCH($A156,ABColumn,0),MATCH('[1]Macro Page'!$A$49,ABRow,0))</f>
        <v>0</v>
      </c>
      <c r="BE156" s="30" t="n">
        <f aca="false">INDEX(ABArray,MATCH($A156,ABColumn,0),MATCH('[1]Macro Page'!$A$51,ABRow,0))</f>
        <v>0</v>
      </c>
      <c r="BF156" s="30" t="n">
        <f aca="false">SUM(BC156:BE156)</f>
        <v>0</v>
      </c>
      <c r="BG156" s="29"/>
      <c r="BH156" s="30" t="n">
        <f aca="false">INDEX(ABArray,MATCH($A156,ABColumn,0),MATCH('[1]Macro Page'!$A$47,ABRow,0))</f>
        <v>0</v>
      </c>
      <c r="BI156" s="30" t="e">
        <f aca="false">INDEX(ABArray,MATCH($A156,ABColumn,0),MATCH('[1]Macro Page'!$A$56,ABRow,0))</f>
        <v>#N/A</v>
      </c>
      <c r="BJ156" s="30" t="n">
        <f aca="false">INDEX(ABArray,MATCH($A156,ABColumn,0),MATCH('[1]Macro Page'!$A$58,ABRow,0))</f>
        <v>0</v>
      </c>
      <c r="BK156" s="30" t="n">
        <f aca="false">INDEX(ABArray,MATCH($A156,ABColumn,0),MATCH('[1]Macro Page'!$A$59,ABRow,0))</f>
        <v>0</v>
      </c>
      <c r="BL156" s="30" t="n">
        <f aca="false">INDEX(ABArray,MATCH($A156,ABColumn,0),MATCH('[1]Macro Page'!$A$55,ABRow,0))</f>
        <v>0</v>
      </c>
      <c r="BM156" s="30" t="n">
        <f aca="false">INDEX(ABArray,MATCH($A156,ABColumn,0),MATCH('[1]Macro Page'!$A$53,ABRow,0))</f>
        <v>-41.88</v>
      </c>
    </row>
    <row r="157" customFormat="false" ht="12.75" hidden="false" customHeight="false" outlineLevel="0" collapsed="false">
      <c r="A157" s="48" t="n">
        <v>41821</v>
      </c>
      <c r="B157" s="26" t="e">
        <f aca="false">INDEX(WestBCArray,MATCH($A157,WestBCColumn,0),MATCH('[1]Macro Page'!$A$34,WestBCRow,0))+INDEX(ABArray,MATCH($A157,ABColumn,0),MATCH('[1]Macro Page'!$A$34,ABRow,0))+[1]Other!B153</f>
        <v>#VALUE!</v>
      </c>
      <c r="C157" s="27" t="n">
        <f aca="false">INDEX([1]Mids!$A$7:$BH$271,MATCH($A157,[1]Mids!$A$7:$A$271,0),MATCH('[1]Macro Page'!$B$37,[1]Mids!$A$7:$XFD$7,0))</f>
        <v>-0.1</v>
      </c>
      <c r="D157" s="42" t="n">
        <f aca="false">AVERAGE(C154:C160)</f>
        <v>-0.121428571428571</v>
      </c>
      <c r="E157" s="26" t="e">
        <f aca="false">INDEX(WestBCArray,MATCH($A157,WestBCColumn,0),MATCH('[1]Macro Page'!$A$88,WestBCRow,0))+INDEX(ABArray,MATCH($A157,ABColumn,0),MATCH('[1]Macro Page'!$A$88,ABRow,0))+[1]Other!C153</f>
        <v>#VALUE!</v>
      </c>
      <c r="F157" s="27" t="n">
        <f aca="false">INDEX([1]Mids!$A$7:$BH$271,MATCH($A157,[1]Mids!$A$7:$A$271,0),MATCH('[1]Macro Page'!$B$36,[1]Mids!$A$7:$XFD$7,0))</f>
        <v>0</v>
      </c>
      <c r="G157" s="42" t="n">
        <f aca="false">AVERAGE(F154:F160)</f>
        <v>0</v>
      </c>
      <c r="H157" s="26" t="e">
        <f aca="false">INDEX(ABArray,MATCH($A157,ABColumn,0),MATCH('[1]Macro Page'!$A$42,ABRow,0))+INDEX(WestBCArray,MATCH($A157,WestBCColumn,0),MATCH('[1]Macro Page'!$A$42,WestBCRow,0))+[1]Other!D153</f>
        <v>#VALUE!</v>
      </c>
      <c r="I157" s="27" t="n">
        <f aca="false">INDEX([1]Mids!$A$7:$BH$271,MATCH($A157,[1]Mids!$A$7:$A$271,0),MATCH('[1]Macro Page'!$B$39,[1]Mids!$A$7:$XFD$7,0))</f>
        <v>0.17</v>
      </c>
      <c r="J157" s="42" t="n">
        <f aca="false">AVERAGE(I154:I160)</f>
        <v>0.17</v>
      </c>
      <c r="K157" s="26" t="n">
        <f aca="false">IF(ISERROR(INDEX(WestBCArray,MATCH($A157,WestBCColumn,0),MATCH('[1]Macro Page'!$A$35,WestBCRow,0))),0,INDEX(WestBCArray,MATCH($A157,WestBCColumn,0),MATCH('[1]Macro Page'!$A$35,WestBCRow,0)))+IF(ISERROR(INDEX(ABArray,MATCH($A157,ABColumn,0),MATCH('[1]Macro Page'!$A$35,ABRow,0))),0,INDEX(ABArray,MATCH($A157,ABColumn,0),MATCH('[1]Macro Page'!$A$35,ABRow,0)))+[1]Other!E153</f>
        <v>0</v>
      </c>
      <c r="L157" s="27" t="n">
        <f aca="false">INDEX([1]Mids!$A$7:$BH$271,MATCH($A157,[1]Mids!$A$7:$A$271,0),MATCH('[1]Macro Page'!$B$35,[1]Mids!$A$7:$XFD$7,0))</f>
        <v>-0.33</v>
      </c>
      <c r="M157" s="42" t="n">
        <f aca="false">AVERAGE(L154:L160)</f>
        <v>-0.33</v>
      </c>
      <c r="N157" s="26" t="e">
        <f aca="false">INDEX(WestBCArray,MATCH($A157,WestBCColumn,0),MATCH('[1]Macro Page'!$A$24,WestBCRow,0))+INDEX(ABArray,MATCH($A157,ABColumn,0),MATCH('[1]Macro Page'!$A$24,ABRow,0))+INDEX(EDArray,MATCH($A157,EDColumn,0),MATCH('[1]Macro Page'!$A$24,EDRow,0))+[1]Other!F153+INDEX(PowerArray,MATCH($A157,POwerColumn,0),MATCH('[1]Macro Page'!$A$24,POwerRow,0))</f>
        <v>#VALUE!</v>
      </c>
      <c r="O157" s="27" t="n">
        <f aca="false">INDEX([1]Mids!$A$7:$BH$271,MATCH($A157,[1]Mids!$A$7:$A$271,0),MATCH('[1]Macro Page'!$B$25,[1]Mids!$A$7:$XFD$7,0))</f>
        <v>-0.633</v>
      </c>
      <c r="P157" s="42" t="n">
        <f aca="false">AVERAGE(O154:O160)</f>
        <v>-0.633</v>
      </c>
      <c r="Q157" s="26" t="e">
        <f aca="false">INDEX(ABArray,MATCH($A157,ABColumn,0),MATCH('[1]Macro Page'!$B$110,ABRow,0))+INDEX(EDArray,MATCH($A157,EDColumn,0),MATCH('[1]Macro Page'!$B$110,EDRow,0))</f>
        <v>#VALUE!</v>
      </c>
      <c r="R157" s="26" t="e">
        <f aca="false">INDEX(ABArray,MATCH($A157,ABColumn,0),MATCH('[1]Macro Page'!$B$111,ABRow,0))+INDEX(EDArray,MATCH($A157,EDColumn,0),MATCH('[1]Macro Page'!$B$111,EDRow,0))</f>
        <v>#VALUE!</v>
      </c>
      <c r="S157" s="26" t="n">
        <f aca="false">INDEX(ABArray,MATCH($A157,ABColumn,0),MATCH('[1]Macro Page'!$B$112,ABRow,0))</f>
        <v>0</v>
      </c>
      <c r="T157" s="26" t="n">
        <f aca="false">INDEX(ABArray,MATCH($A157,ABColumn,0),MATCH('[1]Macro Page'!$B$113,ABRow,0))</f>
        <v>0</v>
      </c>
      <c r="U157" s="26" t="e">
        <f aca="false">INDEX(ABArray,MATCH($A157,ABColumn,0),MATCH('[1]Macro Page'!$B$114,ABRow,0))+INDEX(EDArray,MATCH($A157,EDColumn,0),MATCH('[1]Macro Page'!$B$114,EDRow,0))</f>
        <v>#VALUE!</v>
      </c>
      <c r="V157" s="26" t="n">
        <f aca="false">INDEX(ABArray,MATCH($A157,ABColumn,0),MATCH('[1]Macro Page'!$B$115,ABRow,0))</f>
        <v>0</v>
      </c>
      <c r="W157" s="26" t="n">
        <f aca="false">INDEX(ABArray,MATCH($A157,ABColumn,0),MATCH('[1]Macro Page'!$B$116,ABRow,0))</f>
        <v>0</v>
      </c>
      <c r="X157" s="26" t="n">
        <f aca="false">INDEX(ABArray,MATCH($A157,ABColumn,0),MATCH('[1]Macro Page'!$B$117,ABRow,0))</f>
        <v>0</v>
      </c>
      <c r="Y157" s="26" t="n">
        <f aca="false">INDEX(ABArray,MATCH($A157,ABColumn,0),MATCH('[1]Macro Page'!$B$109,ABRow,0))</f>
        <v>0</v>
      </c>
      <c r="Z157" s="26" t="e">
        <f aca="false">INDEX(ABArray,MATCH($A157,ABColumn,0),MATCH('[1]Macro Page'!$A$89,ABRow,0))+INDEX(EDArray,MATCH($A157,EDColumn,0),MATCH('[1]Macro Page'!$A$24,EDRow,0))+INDEX(ABArray,MATCH($A157,ABColumn,0),MATCH('[1]Macro Page'!$B$109,ABRow,0))</f>
        <v>#VALUE!</v>
      </c>
      <c r="AA157" s="27" t="n">
        <f aca="false">INDEX([1]Mids!$A$7:$BH$271,MATCH($A157,[1]Mids!$A$7:$A$271,0),MATCH('[1]Macro Page'!$B$32,[1]Mids!$A$7:$XFD$7,0))</f>
        <v>0.07</v>
      </c>
      <c r="AB157" s="42" t="n">
        <f aca="false">AVERAGE(AA154:AA160)</f>
        <v>0.07</v>
      </c>
      <c r="AC157" s="26" t="n">
        <f aca="false">INDEX(ABArray,MATCH($A157,ABColumn,0),MATCH('[1]Macro Page'!$A$74,ABRow,0))</f>
        <v>0</v>
      </c>
      <c r="AD157" s="27" t="n">
        <f aca="false">INDEX([1]Mids!$A$7:$BH$271,MATCH($A157,[1]Mids!$A$7:$A$271,0),MATCH('[1]Macro Page'!$B$42,[1]Mids!$A$7:$XFD$7,0))</f>
        <v>-0.1025</v>
      </c>
      <c r="AE157" s="42" t="n">
        <f aca="false">AVERAGE(AD154:AD160)</f>
        <v>-0.1025</v>
      </c>
      <c r="AF157" s="26" t="n">
        <f aca="false">[1]Other!H153</f>
        <v>0</v>
      </c>
      <c r="AG157" s="27" t="n">
        <f aca="false">INDEX([1]Mids!$A$7:$BH$271,MATCH($A157,[1]Mids!$A$7:$A$271,0),MATCH('[1]Macro Page'!$B$28,[1]Mids!$A$7:$XFD$7,0))</f>
        <v>0.17</v>
      </c>
      <c r="AH157" s="42" t="n">
        <f aca="false">AVERAGE(AG154:AG160)</f>
        <v>0.17</v>
      </c>
      <c r="AI157" s="26" t="n">
        <f aca="false">[1]Other!G153</f>
        <v>0</v>
      </c>
      <c r="AJ157" s="27" t="n">
        <f aca="false">INDEX([1]Mids!$A$7:$BH$271,MATCH($A157,[1]Mids!$A$7:$A$271,0),MATCH('[1]Macro Page'!$B$63,[1]Mids!$A$7:$XFD$7,0))</f>
        <v>0.3225</v>
      </c>
      <c r="AK157" s="42" t="n">
        <f aca="false">AVERAGE(AJ154:AJ160)</f>
        <v>0.3225</v>
      </c>
      <c r="AL157" s="26" t="n">
        <f aca="false">[1]Other!K153</f>
        <v>0</v>
      </c>
      <c r="AM157" s="27"/>
      <c r="AN157" s="42" t="e">
        <f aca="false">AVERAGE(AM154:AM160)</f>
        <v>#DIV/0!</v>
      </c>
      <c r="AO157" s="26" t="e">
        <f aca="false">INDEX(WestBCArray,MATCH($A157,WestBCColumn,0),MATCH('[1]Macro Page'!$B$73,WestBCRow,0))+INDEX(ABArray,MATCH($A157,ABColumn,0),MATCH('[1]Macro Page'!$B$73,ABRow,0))+[1]Other!I153</f>
        <v>#VALUE!</v>
      </c>
      <c r="AP157" s="27" t="n">
        <f aca="false">INDEX([1]Mids!$A$7:$BH$271,MATCH($A157,[1]Mids!$A$7:$A$271,0),MATCH('[1]Macro Page'!$B$27,[1]Mids!$A$7:$XFD$7,0))</f>
        <v>-0.567308820703526</v>
      </c>
      <c r="AQ157" s="42" t="n">
        <f aca="false">AVERAGE(AP154:AP160)</f>
        <v>-0.567309489312895</v>
      </c>
      <c r="AR157" s="29"/>
      <c r="AS157" s="26" t="e">
        <f aca="false">INDEX(WestBCArray,MATCH($A157,WestBCColumn,0),MATCH('[1]Macro Page'!$A$40,WestBCRow,0))+INDEX(ABArray,MATCH($A157,ABColumn,0),MATCH('[1]Macro Page'!$A$40,ABRow,0))+INDEX(EDArray,MATCH($A157,EDColumn,0),MATCH('[1]Macro Page'!$A$40,EDRow,0))+INDEX(PowerArray,MATCH($A157,POwerColumn,0),MATCH('[1]Macro Page'!$A$40,POwerRow,0))</f>
        <v>#VALUE!</v>
      </c>
      <c r="AT157" s="27" t="n">
        <f aca="false">INDEX([1]Mids!$A$7:$BH$271,MATCH($A157,[1]Mids!$A$7:$A$271,0),MATCH('[1]Macro Page'!$B$24,[1]Mids!$A$7:$XFD$7,0))</f>
        <v>4.015</v>
      </c>
      <c r="AU157" s="42" t="n">
        <f aca="false">AVERAGE(AT154:AT160)</f>
        <v>3.99385714285714</v>
      </c>
      <c r="AV157" s="30" t="n">
        <f aca="false">INDEX(ABIndexArray,MATCH($A157,ABIndexColumn,0),MATCH('[1]Macro Page'!$A$90,ABIndexRow,0))+IF(ISERROR(INDEX(WestBCIndexArray,MATCH($A157,WestBCIndexColumn,0),MATCH('[1]Macro Page'!$A$90,WestBCIndexRow,0))),0,INDEX(WestBCIndexArray,MATCH($A157,WestBCIndexColumn,0),MATCH('[1]Macro Page'!$A$90,WestBCIndexRow,0)))+IF(ISERROR(VLOOKUP($A157,'[1]Op Index'!$A$15:$B$26,2,FALSE())),0,VLOOKUP($A157,'[1]Op Index'!$A$15:$B$26,2,FALSE()))</f>
        <v>0</v>
      </c>
      <c r="AW157" s="30" t="n">
        <f aca="false">INDEX(ABIndexArray,MATCH($A157,ABIndexColumn,0),MATCH('[1]Macro Page'!$A$91,ABIndexRow,0))</f>
        <v>0</v>
      </c>
      <c r="AX157" s="30" t="n">
        <f aca="false">IF(ISERROR(INDEX(WestBCIndexArray,MATCH($A157,WestBCIndexColumn,0),MATCH('[1]Macro Page'!$A$72,WestBCIndexRow,0))),0,INDEX(WestBCIndexArray,MATCH($A157,WestBCIndexColumn,0),MATCH('[1]Macro Page'!$A$72,WestBCIndexRow,0)))+INDEX(ABIndexArray,MATCH($A157,ABIndexColumn,0),MATCH('[1]Macro Page'!$A$34,ABIndexRow,0))</f>
        <v>0</v>
      </c>
      <c r="AY157" s="30" t="n">
        <f aca="false">IF(ISERROR(INDEX(WestBCIndexArray,MATCH($A157,WestBCIndexColumn,0),MATCH('[1]Macro Page'!$A$81,WestBCIndexRow,0))),0,INDEX(WestBCIndexArray,MATCH($A157,WestBCIndexColumn,0),MATCH('[1]Macro Page'!$A$81,WestBCIndexRow,0)))</f>
        <v>0</v>
      </c>
      <c r="BA157" s="31"/>
      <c r="BB157" s="32" t="n">
        <v>41821</v>
      </c>
      <c r="BC157" s="30" t="n">
        <f aca="false">INDEX(ABArray,MATCH($A157,ABColumn,0),MATCH('[1]Macro Page'!$A$48,ABRow,0))</f>
        <v>0</v>
      </c>
      <c r="BD157" s="30" t="n">
        <f aca="false">INDEX(ABArray,MATCH($A157,ABColumn,0),MATCH('[1]Macro Page'!$A$49,ABRow,0))</f>
        <v>0</v>
      </c>
      <c r="BE157" s="30" t="n">
        <f aca="false">INDEX(ABArray,MATCH($A157,ABColumn,0),MATCH('[1]Macro Page'!$A$51,ABRow,0))</f>
        <v>0</v>
      </c>
      <c r="BF157" s="30" t="n">
        <f aca="false">SUM(BC157:BE157)</f>
        <v>0</v>
      </c>
      <c r="BG157" s="29"/>
      <c r="BH157" s="30" t="n">
        <f aca="false">INDEX(ABArray,MATCH($A157,ABColumn,0),MATCH('[1]Macro Page'!$A$47,ABRow,0))</f>
        <v>0</v>
      </c>
      <c r="BI157" s="30" t="e">
        <f aca="false">INDEX(ABArray,MATCH($A157,ABColumn,0),MATCH('[1]Macro Page'!$A$56,ABRow,0))</f>
        <v>#N/A</v>
      </c>
      <c r="BJ157" s="30" t="n">
        <f aca="false">INDEX(ABArray,MATCH($A157,ABColumn,0),MATCH('[1]Macro Page'!$A$58,ABRow,0))</f>
        <v>0</v>
      </c>
      <c r="BK157" s="30" t="n">
        <f aca="false">INDEX(ABArray,MATCH($A157,ABColumn,0),MATCH('[1]Macro Page'!$A$59,ABRow,0))</f>
        <v>0</v>
      </c>
      <c r="BL157" s="30" t="n">
        <f aca="false">INDEX(ABArray,MATCH($A157,ABColumn,0),MATCH('[1]Macro Page'!$A$55,ABRow,0))</f>
        <v>0</v>
      </c>
      <c r="BM157" s="30" t="n">
        <f aca="false">INDEX(ABArray,MATCH($A157,ABColumn,0),MATCH('[1]Macro Page'!$A$53,ABRow,0))</f>
        <v>-43.03</v>
      </c>
    </row>
    <row r="158" customFormat="false" ht="12.75" hidden="false" customHeight="false" outlineLevel="0" collapsed="false">
      <c r="A158" s="48" t="n">
        <v>41852</v>
      </c>
      <c r="B158" s="26" t="e">
        <f aca="false">INDEX(WestBCArray,MATCH($A158,WestBCColumn,0),MATCH('[1]Macro Page'!$A$34,WestBCRow,0))+INDEX(ABArray,MATCH($A158,ABColumn,0),MATCH('[1]Macro Page'!$A$34,ABRow,0))+[1]Other!B154</f>
        <v>#VALUE!</v>
      </c>
      <c r="C158" s="27" t="n">
        <f aca="false">INDEX([1]Mids!$A$7:$BH$271,MATCH($A158,[1]Mids!$A$7:$A$271,0),MATCH('[1]Macro Page'!$B$37,[1]Mids!$A$7:$XFD$7,0))</f>
        <v>-0.1</v>
      </c>
      <c r="D158" s="28"/>
      <c r="E158" s="26" t="e">
        <f aca="false">INDEX(WestBCArray,MATCH($A158,WestBCColumn,0),MATCH('[1]Macro Page'!$A$88,WestBCRow,0))+INDEX(ABArray,MATCH($A158,ABColumn,0),MATCH('[1]Macro Page'!$A$88,ABRow,0))+[1]Other!C154</f>
        <v>#VALUE!</v>
      </c>
      <c r="F158" s="27" t="n">
        <f aca="false">INDEX([1]Mids!$A$7:$BH$271,MATCH($A158,[1]Mids!$A$7:$A$271,0),MATCH('[1]Macro Page'!$B$36,[1]Mids!$A$7:$XFD$7,0))</f>
        <v>0</v>
      </c>
      <c r="G158" s="28"/>
      <c r="H158" s="26" t="e">
        <f aca="false">INDEX(ABArray,MATCH($A158,ABColumn,0),MATCH('[1]Macro Page'!$A$42,ABRow,0))+INDEX(WestBCArray,MATCH($A158,WestBCColumn,0),MATCH('[1]Macro Page'!$A$42,WestBCRow,0))+[1]Other!D154</f>
        <v>#VALUE!</v>
      </c>
      <c r="I158" s="27" t="n">
        <f aca="false">INDEX([1]Mids!$A$7:$BH$271,MATCH($A158,[1]Mids!$A$7:$A$271,0),MATCH('[1]Macro Page'!$B$39,[1]Mids!$A$7:$XFD$7,0))</f>
        <v>0.17</v>
      </c>
      <c r="J158" s="28"/>
      <c r="K158" s="26" t="n">
        <f aca="false">IF(ISERROR(INDEX(WestBCArray,MATCH($A158,WestBCColumn,0),MATCH('[1]Macro Page'!$A$35,WestBCRow,0))),0,INDEX(WestBCArray,MATCH($A158,WestBCColumn,0),MATCH('[1]Macro Page'!$A$35,WestBCRow,0)))+IF(ISERROR(INDEX(ABArray,MATCH($A158,ABColumn,0),MATCH('[1]Macro Page'!$A$35,ABRow,0))),0,INDEX(ABArray,MATCH($A158,ABColumn,0),MATCH('[1]Macro Page'!$A$35,ABRow,0)))+[1]Other!E154</f>
        <v>0</v>
      </c>
      <c r="L158" s="27" t="n">
        <f aca="false">INDEX([1]Mids!$A$7:$BH$271,MATCH($A158,[1]Mids!$A$7:$A$271,0),MATCH('[1]Macro Page'!$B$35,[1]Mids!$A$7:$XFD$7,0))</f>
        <v>-0.33</v>
      </c>
      <c r="M158" s="28"/>
      <c r="N158" s="26" t="e">
        <f aca="false">INDEX(WestBCArray,MATCH($A158,WestBCColumn,0),MATCH('[1]Macro Page'!$A$24,WestBCRow,0))+INDEX(ABArray,MATCH($A158,ABColumn,0),MATCH('[1]Macro Page'!$A$24,ABRow,0))+INDEX(EDArray,MATCH($A158,EDColumn,0),MATCH('[1]Macro Page'!$A$24,EDRow,0))+[1]Other!F154+INDEX(PowerArray,MATCH($A158,POwerColumn,0),MATCH('[1]Macro Page'!$A$24,POwerRow,0))</f>
        <v>#VALUE!</v>
      </c>
      <c r="O158" s="27" t="n">
        <f aca="false">INDEX([1]Mids!$A$7:$BH$271,MATCH($A158,[1]Mids!$A$7:$A$271,0),MATCH('[1]Macro Page'!$B$25,[1]Mids!$A$7:$XFD$7,0))</f>
        <v>-0.633</v>
      </c>
      <c r="P158" s="28"/>
      <c r="Q158" s="26" t="e">
        <f aca="false">INDEX(ABArray,MATCH($A158,ABColumn,0),MATCH('[1]Macro Page'!$B$110,ABRow,0))+INDEX(EDArray,MATCH($A158,EDColumn,0),MATCH('[1]Macro Page'!$B$110,EDRow,0))</f>
        <v>#VALUE!</v>
      </c>
      <c r="R158" s="26" t="e">
        <f aca="false">INDEX(ABArray,MATCH($A158,ABColumn,0),MATCH('[1]Macro Page'!$B$111,ABRow,0))+INDEX(EDArray,MATCH($A158,EDColumn,0),MATCH('[1]Macro Page'!$B$111,EDRow,0))</f>
        <v>#VALUE!</v>
      </c>
      <c r="S158" s="26" t="n">
        <f aca="false">INDEX(ABArray,MATCH($A158,ABColumn,0),MATCH('[1]Macro Page'!$B$112,ABRow,0))</f>
        <v>0</v>
      </c>
      <c r="T158" s="26" t="n">
        <f aca="false">INDEX(ABArray,MATCH($A158,ABColumn,0),MATCH('[1]Macro Page'!$B$113,ABRow,0))</f>
        <v>0</v>
      </c>
      <c r="U158" s="26" t="e">
        <f aca="false">INDEX(ABArray,MATCH($A158,ABColumn,0),MATCH('[1]Macro Page'!$B$114,ABRow,0))+INDEX(EDArray,MATCH($A158,EDColumn,0),MATCH('[1]Macro Page'!$B$114,EDRow,0))</f>
        <v>#VALUE!</v>
      </c>
      <c r="V158" s="26" t="n">
        <f aca="false">INDEX(ABArray,MATCH($A158,ABColumn,0),MATCH('[1]Macro Page'!$B$115,ABRow,0))</f>
        <v>0</v>
      </c>
      <c r="W158" s="26" t="n">
        <f aca="false">INDEX(ABArray,MATCH($A158,ABColumn,0),MATCH('[1]Macro Page'!$B$116,ABRow,0))</f>
        <v>0</v>
      </c>
      <c r="X158" s="26" t="n">
        <f aca="false">INDEX(ABArray,MATCH($A158,ABColumn,0),MATCH('[1]Macro Page'!$B$117,ABRow,0))</f>
        <v>0</v>
      </c>
      <c r="Y158" s="26" t="n">
        <f aca="false">INDEX(ABArray,MATCH($A158,ABColumn,0),MATCH('[1]Macro Page'!$B$109,ABRow,0))</f>
        <v>0</v>
      </c>
      <c r="Z158" s="26" t="e">
        <f aca="false">INDEX(ABArray,MATCH($A158,ABColumn,0),MATCH('[1]Macro Page'!$A$89,ABRow,0))+INDEX(EDArray,MATCH($A158,EDColumn,0),MATCH('[1]Macro Page'!$A$24,EDRow,0))+INDEX(ABArray,MATCH($A158,ABColumn,0),MATCH('[1]Macro Page'!$B$109,ABRow,0))</f>
        <v>#VALUE!</v>
      </c>
      <c r="AA158" s="27" t="n">
        <f aca="false">INDEX([1]Mids!$A$7:$BH$271,MATCH($A158,[1]Mids!$A$7:$A$271,0),MATCH('[1]Macro Page'!$B$32,[1]Mids!$A$7:$XFD$7,0))</f>
        <v>0.07</v>
      </c>
      <c r="AB158" s="28"/>
      <c r="AC158" s="26" t="n">
        <f aca="false">INDEX(ABArray,MATCH($A158,ABColumn,0),MATCH('[1]Macro Page'!$A$74,ABRow,0))</f>
        <v>0</v>
      </c>
      <c r="AD158" s="27" t="n">
        <f aca="false">INDEX([1]Mids!$A$7:$BH$271,MATCH($A158,[1]Mids!$A$7:$A$271,0),MATCH('[1]Macro Page'!$B$42,[1]Mids!$A$7:$XFD$7,0))</f>
        <v>-0.1025</v>
      </c>
      <c r="AE158" s="28"/>
      <c r="AF158" s="26" t="n">
        <f aca="false">[1]Other!H154</f>
        <v>0</v>
      </c>
      <c r="AG158" s="27" t="n">
        <f aca="false">INDEX([1]Mids!$A$7:$BH$271,MATCH($A158,[1]Mids!$A$7:$A$271,0),MATCH('[1]Macro Page'!$B$28,[1]Mids!$A$7:$XFD$7,0))</f>
        <v>0.17</v>
      </c>
      <c r="AH158" s="28"/>
      <c r="AI158" s="26" t="n">
        <f aca="false">[1]Other!G154</f>
        <v>0</v>
      </c>
      <c r="AJ158" s="27" t="n">
        <f aca="false">INDEX([1]Mids!$A$7:$BH$271,MATCH($A158,[1]Mids!$A$7:$A$271,0),MATCH('[1]Macro Page'!$B$63,[1]Mids!$A$7:$XFD$7,0))</f>
        <v>0.3225</v>
      </c>
      <c r="AK158" s="28"/>
      <c r="AL158" s="26" t="n">
        <f aca="false">[1]Other!K154</f>
        <v>0</v>
      </c>
      <c r="AM158" s="27"/>
      <c r="AN158" s="28"/>
      <c r="AO158" s="26" t="e">
        <f aca="false">INDEX(WestBCArray,MATCH($A158,WestBCColumn,0),MATCH('[1]Macro Page'!$B$73,WestBCRow,0))+INDEX(ABArray,MATCH($A158,ABColumn,0),MATCH('[1]Macro Page'!$B$73,ABRow,0))+[1]Other!I154</f>
        <v>#VALUE!</v>
      </c>
      <c r="AP158" s="27" t="n">
        <f aca="false">INDEX([1]Mids!$A$7:$BH$271,MATCH($A158,[1]Mids!$A$7:$A$271,0),MATCH('[1]Macro Page'!$B$27,[1]Mids!$A$7:$XFD$7,0))</f>
        <v>-0.567327921156508</v>
      </c>
      <c r="AQ158" s="28"/>
      <c r="AR158" s="29"/>
      <c r="AS158" s="26" t="e">
        <f aca="false">INDEX(WestBCArray,MATCH($A158,WestBCColumn,0),MATCH('[1]Macro Page'!$A$40,WestBCRow,0))+INDEX(ABArray,MATCH($A158,ABColumn,0),MATCH('[1]Macro Page'!$A$40,ABRow,0))+INDEX(EDArray,MATCH($A158,EDColumn,0),MATCH('[1]Macro Page'!$A$40,EDRow,0))+INDEX(PowerArray,MATCH($A158,POwerColumn,0),MATCH('[1]Macro Page'!$A$40,POwerRow,0))</f>
        <v>#VALUE!</v>
      </c>
      <c r="AT158" s="27" t="n">
        <f aca="false">INDEX([1]Mids!$A$7:$BH$271,MATCH($A158,[1]Mids!$A$7:$A$271,0),MATCH('[1]Macro Page'!$B$24,[1]Mids!$A$7:$XFD$7,0))</f>
        <v>4.07</v>
      </c>
      <c r="AU158" s="28"/>
      <c r="AV158" s="30" t="n">
        <f aca="false">INDEX(ABIndexArray,MATCH($A158,ABIndexColumn,0),MATCH('[1]Macro Page'!$A$90,ABIndexRow,0))+IF(ISERROR(INDEX(WestBCIndexArray,MATCH($A158,WestBCIndexColumn,0),MATCH('[1]Macro Page'!$A$90,WestBCIndexRow,0))),0,INDEX(WestBCIndexArray,MATCH($A158,WestBCIndexColumn,0),MATCH('[1]Macro Page'!$A$90,WestBCIndexRow,0)))+IF(ISERROR(VLOOKUP($A158,'[1]Op Index'!$A$15:$B$26,2,FALSE())),0,VLOOKUP($A158,'[1]Op Index'!$A$15:$B$26,2,FALSE()))</f>
        <v>0</v>
      </c>
      <c r="AW158" s="30" t="n">
        <f aca="false">INDEX(ABIndexArray,MATCH($A158,ABIndexColumn,0),MATCH('[1]Macro Page'!$A$91,ABIndexRow,0))</f>
        <v>0</v>
      </c>
      <c r="AX158" s="30" t="n">
        <f aca="false">IF(ISERROR(INDEX(WestBCIndexArray,MATCH($A158,WestBCIndexColumn,0),MATCH('[1]Macro Page'!$A$72,WestBCIndexRow,0))),0,INDEX(WestBCIndexArray,MATCH($A158,WestBCIndexColumn,0),MATCH('[1]Macro Page'!$A$72,WestBCIndexRow,0)))+INDEX(ABIndexArray,MATCH($A158,ABIndexColumn,0),MATCH('[1]Macro Page'!$A$34,ABIndexRow,0))</f>
        <v>0</v>
      </c>
      <c r="AY158" s="30" t="n">
        <f aca="false">IF(ISERROR(INDEX(WestBCIndexArray,MATCH($A158,WestBCIndexColumn,0),MATCH('[1]Macro Page'!$A$81,WestBCIndexRow,0))),0,INDEX(WestBCIndexArray,MATCH($A158,WestBCIndexColumn,0),MATCH('[1]Macro Page'!$A$81,WestBCIndexRow,0)))</f>
        <v>0</v>
      </c>
      <c r="BA158" s="31"/>
      <c r="BB158" s="32" t="n">
        <v>41852</v>
      </c>
      <c r="BC158" s="30" t="n">
        <f aca="false">INDEX(ABArray,MATCH($A158,ABColumn,0),MATCH('[1]Macro Page'!$A$48,ABRow,0))</f>
        <v>0</v>
      </c>
      <c r="BD158" s="30" t="n">
        <f aca="false">INDEX(ABArray,MATCH($A158,ABColumn,0),MATCH('[1]Macro Page'!$A$49,ABRow,0))</f>
        <v>0</v>
      </c>
      <c r="BE158" s="30" t="n">
        <f aca="false">INDEX(ABArray,MATCH($A158,ABColumn,0),MATCH('[1]Macro Page'!$A$51,ABRow,0))</f>
        <v>0</v>
      </c>
      <c r="BF158" s="30" t="n">
        <f aca="false">SUM(BC158:BE158)</f>
        <v>0</v>
      </c>
      <c r="BG158" s="29"/>
      <c r="BH158" s="30" t="n">
        <f aca="false">INDEX(ABArray,MATCH($A158,ABColumn,0),MATCH('[1]Macro Page'!$A$47,ABRow,0))</f>
        <v>0</v>
      </c>
      <c r="BI158" s="30" t="e">
        <f aca="false">INDEX(ABArray,MATCH($A158,ABColumn,0),MATCH('[1]Macro Page'!$A$56,ABRow,0))</f>
        <v>#N/A</v>
      </c>
      <c r="BJ158" s="30" t="n">
        <f aca="false">INDEX(ABArray,MATCH($A158,ABColumn,0),MATCH('[1]Macro Page'!$A$58,ABRow,0))</f>
        <v>0</v>
      </c>
      <c r="BK158" s="30" t="n">
        <f aca="false">INDEX(ABArray,MATCH($A158,ABColumn,0),MATCH('[1]Macro Page'!$A$59,ABRow,0))</f>
        <v>0</v>
      </c>
      <c r="BL158" s="30" t="n">
        <f aca="false">INDEX(ABArray,MATCH($A158,ABColumn,0),MATCH('[1]Macro Page'!$A$55,ABRow,0))</f>
        <v>0</v>
      </c>
      <c r="BM158" s="30" t="n">
        <f aca="false">INDEX(ABArray,MATCH($A158,ABColumn,0),MATCH('[1]Macro Page'!$A$53,ABRow,0))</f>
        <v>-42.79</v>
      </c>
    </row>
    <row r="159" customFormat="false" ht="12.75" hidden="false" customHeight="false" outlineLevel="0" collapsed="false">
      <c r="A159" s="48" t="n">
        <v>41883</v>
      </c>
      <c r="B159" s="26" t="e">
        <f aca="false">INDEX(WestBCArray,MATCH($A159,WestBCColumn,0),MATCH('[1]Macro Page'!$A$34,WestBCRow,0))+INDEX(ABArray,MATCH($A159,ABColumn,0),MATCH('[1]Macro Page'!$A$34,ABRow,0))+[1]Other!B155</f>
        <v>#VALUE!</v>
      </c>
      <c r="C159" s="27" t="n">
        <f aca="false">INDEX([1]Mids!$A$7:$BH$271,MATCH($A159,[1]Mids!$A$7:$A$271,0),MATCH('[1]Macro Page'!$B$37,[1]Mids!$A$7:$XFD$7,0))</f>
        <v>-0.1</v>
      </c>
      <c r="D159" s="28"/>
      <c r="E159" s="26" t="e">
        <f aca="false">INDEX(WestBCArray,MATCH($A159,WestBCColumn,0),MATCH('[1]Macro Page'!$A$88,WestBCRow,0))+INDEX(ABArray,MATCH($A159,ABColumn,0),MATCH('[1]Macro Page'!$A$88,ABRow,0))+[1]Other!C155</f>
        <v>#VALUE!</v>
      </c>
      <c r="F159" s="27" t="n">
        <f aca="false">INDEX([1]Mids!$A$7:$BH$271,MATCH($A159,[1]Mids!$A$7:$A$271,0),MATCH('[1]Macro Page'!$B$36,[1]Mids!$A$7:$XFD$7,0))</f>
        <v>0</v>
      </c>
      <c r="G159" s="28"/>
      <c r="H159" s="26" t="e">
        <f aca="false">INDEX(ABArray,MATCH($A159,ABColumn,0),MATCH('[1]Macro Page'!$A$42,ABRow,0))+INDEX(WestBCArray,MATCH($A159,WestBCColumn,0),MATCH('[1]Macro Page'!$A$42,WestBCRow,0))+[1]Other!D155</f>
        <v>#VALUE!</v>
      </c>
      <c r="I159" s="27" t="n">
        <f aca="false">INDEX([1]Mids!$A$7:$BH$271,MATCH($A159,[1]Mids!$A$7:$A$271,0),MATCH('[1]Macro Page'!$B$39,[1]Mids!$A$7:$XFD$7,0))</f>
        <v>0.17</v>
      </c>
      <c r="J159" s="28"/>
      <c r="K159" s="26" t="n">
        <f aca="false">IF(ISERROR(INDEX(WestBCArray,MATCH($A159,WestBCColumn,0),MATCH('[1]Macro Page'!$A$35,WestBCRow,0))),0,INDEX(WestBCArray,MATCH($A159,WestBCColumn,0),MATCH('[1]Macro Page'!$A$35,WestBCRow,0)))+IF(ISERROR(INDEX(ABArray,MATCH($A159,ABColumn,0),MATCH('[1]Macro Page'!$A$35,ABRow,0))),0,INDEX(ABArray,MATCH($A159,ABColumn,0),MATCH('[1]Macro Page'!$A$35,ABRow,0)))+[1]Other!E155</f>
        <v>0</v>
      </c>
      <c r="L159" s="27" t="n">
        <f aca="false">INDEX([1]Mids!$A$7:$BH$271,MATCH($A159,[1]Mids!$A$7:$A$271,0),MATCH('[1]Macro Page'!$B$35,[1]Mids!$A$7:$XFD$7,0))</f>
        <v>-0.33</v>
      </c>
      <c r="M159" s="28"/>
      <c r="N159" s="26" t="e">
        <f aca="false">INDEX(WestBCArray,MATCH($A159,WestBCColumn,0),MATCH('[1]Macro Page'!$A$24,WestBCRow,0))+INDEX(ABArray,MATCH($A159,ABColumn,0),MATCH('[1]Macro Page'!$A$24,ABRow,0))+INDEX(EDArray,MATCH($A159,EDColumn,0),MATCH('[1]Macro Page'!$A$24,EDRow,0))+[1]Other!F155+INDEX(PowerArray,MATCH($A159,POwerColumn,0),MATCH('[1]Macro Page'!$A$24,POwerRow,0))</f>
        <v>#VALUE!</v>
      </c>
      <c r="O159" s="27" t="n">
        <f aca="false">INDEX([1]Mids!$A$7:$BH$271,MATCH($A159,[1]Mids!$A$7:$A$271,0),MATCH('[1]Macro Page'!$B$25,[1]Mids!$A$7:$XFD$7,0))</f>
        <v>-0.633</v>
      </c>
      <c r="P159" s="28"/>
      <c r="Q159" s="26" t="e">
        <f aca="false">INDEX(ABArray,MATCH($A159,ABColumn,0),MATCH('[1]Macro Page'!$B$110,ABRow,0))+INDEX(EDArray,MATCH($A159,EDColumn,0),MATCH('[1]Macro Page'!$B$110,EDRow,0))</f>
        <v>#VALUE!</v>
      </c>
      <c r="R159" s="26" t="e">
        <f aca="false">INDEX(ABArray,MATCH($A159,ABColumn,0),MATCH('[1]Macro Page'!$B$111,ABRow,0))+INDEX(EDArray,MATCH($A159,EDColumn,0),MATCH('[1]Macro Page'!$B$111,EDRow,0))</f>
        <v>#VALUE!</v>
      </c>
      <c r="S159" s="26" t="n">
        <f aca="false">INDEX(ABArray,MATCH($A159,ABColumn,0),MATCH('[1]Macro Page'!$B$112,ABRow,0))</f>
        <v>0</v>
      </c>
      <c r="T159" s="26" t="n">
        <f aca="false">INDEX(ABArray,MATCH($A159,ABColumn,0),MATCH('[1]Macro Page'!$B$113,ABRow,0))</f>
        <v>0</v>
      </c>
      <c r="U159" s="26" t="e">
        <f aca="false">INDEX(ABArray,MATCH($A159,ABColumn,0),MATCH('[1]Macro Page'!$B$114,ABRow,0))+INDEX(EDArray,MATCH($A159,EDColumn,0),MATCH('[1]Macro Page'!$B$114,EDRow,0))</f>
        <v>#VALUE!</v>
      </c>
      <c r="V159" s="26" t="n">
        <f aca="false">INDEX(ABArray,MATCH($A159,ABColumn,0),MATCH('[1]Macro Page'!$B$115,ABRow,0))</f>
        <v>0</v>
      </c>
      <c r="W159" s="26" t="n">
        <f aca="false">INDEX(ABArray,MATCH($A159,ABColumn,0),MATCH('[1]Macro Page'!$B$116,ABRow,0))</f>
        <v>0</v>
      </c>
      <c r="X159" s="26" t="n">
        <f aca="false">INDEX(ABArray,MATCH($A159,ABColumn,0),MATCH('[1]Macro Page'!$B$117,ABRow,0))</f>
        <v>0</v>
      </c>
      <c r="Y159" s="26" t="n">
        <f aca="false">INDEX(ABArray,MATCH($A159,ABColumn,0),MATCH('[1]Macro Page'!$B$109,ABRow,0))</f>
        <v>0</v>
      </c>
      <c r="Z159" s="26" t="e">
        <f aca="false">INDEX(ABArray,MATCH($A159,ABColumn,0),MATCH('[1]Macro Page'!$A$89,ABRow,0))+INDEX(EDArray,MATCH($A159,EDColumn,0),MATCH('[1]Macro Page'!$A$24,EDRow,0))+INDEX(ABArray,MATCH($A159,ABColumn,0),MATCH('[1]Macro Page'!$B$109,ABRow,0))</f>
        <v>#VALUE!</v>
      </c>
      <c r="AA159" s="27" t="n">
        <f aca="false">INDEX([1]Mids!$A$7:$BH$271,MATCH($A159,[1]Mids!$A$7:$A$271,0),MATCH('[1]Macro Page'!$B$32,[1]Mids!$A$7:$XFD$7,0))</f>
        <v>0.07</v>
      </c>
      <c r="AB159" s="28"/>
      <c r="AC159" s="26" t="n">
        <f aca="false">INDEX(ABArray,MATCH($A159,ABColumn,0),MATCH('[1]Macro Page'!$A$74,ABRow,0))</f>
        <v>0</v>
      </c>
      <c r="AD159" s="27" t="n">
        <f aca="false">INDEX([1]Mids!$A$7:$BH$271,MATCH($A159,[1]Mids!$A$7:$A$271,0),MATCH('[1]Macro Page'!$B$42,[1]Mids!$A$7:$XFD$7,0))</f>
        <v>-0.1025</v>
      </c>
      <c r="AE159" s="28"/>
      <c r="AF159" s="26" t="n">
        <f aca="false">[1]Other!H155</f>
        <v>0</v>
      </c>
      <c r="AG159" s="27" t="n">
        <f aca="false">INDEX([1]Mids!$A$7:$BH$271,MATCH($A159,[1]Mids!$A$7:$A$271,0),MATCH('[1]Macro Page'!$B$28,[1]Mids!$A$7:$XFD$7,0))</f>
        <v>0.17</v>
      </c>
      <c r="AH159" s="28"/>
      <c r="AI159" s="26" t="n">
        <f aca="false">[1]Other!G155</f>
        <v>0</v>
      </c>
      <c r="AJ159" s="27" t="n">
        <f aca="false">INDEX([1]Mids!$A$7:$BH$271,MATCH($A159,[1]Mids!$A$7:$A$271,0),MATCH('[1]Macro Page'!$B$63,[1]Mids!$A$7:$XFD$7,0))</f>
        <v>0.3225</v>
      </c>
      <c r="AK159" s="28"/>
      <c r="AL159" s="26" t="n">
        <f aca="false">[1]Other!K155</f>
        <v>0</v>
      </c>
      <c r="AM159" s="27"/>
      <c r="AN159" s="28"/>
      <c r="AO159" s="26" t="e">
        <f aca="false">INDEX(WestBCArray,MATCH($A159,WestBCColumn,0),MATCH('[1]Macro Page'!$B$73,WestBCRow,0))+INDEX(ABArray,MATCH($A159,ABColumn,0),MATCH('[1]Macro Page'!$B$73,ABRow,0))+[1]Other!I155</f>
        <v>#VALUE!</v>
      </c>
      <c r="AP159" s="27" t="n">
        <f aca="false">INDEX([1]Mids!$A$7:$BH$271,MATCH($A159,[1]Mids!$A$7:$A$271,0),MATCH('[1]Macro Page'!$B$27,[1]Mids!$A$7:$XFD$7,0))</f>
        <v>-0.567347230122286</v>
      </c>
      <c r="AQ159" s="28"/>
      <c r="AR159" s="29"/>
      <c r="AS159" s="26" t="e">
        <f aca="false">INDEX(WestBCArray,MATCH($A159,WestBCColumn,0),MATCH('[1]Macro Page'!$A$40,WestBCRow,0))+INDEX(ABArray,MATCH($A159,ABColumn,0),MATCH('[1]Macro Page'!$A$40,ABRow,0))+INDEX(EDArray,MATCH($A159,EDColumn,0),MATCH('[1]Macro Page'!$A$40,EDRow,0))+INDEX(PowerArray,MATCH($A159,POwerColumn,0),MATCH('[1]Macro Page'!$A$40,POwerRow,0))</f>
        <v>#VALUE!</v>
      </c>
      <c r="AT159" s="27" t="n">
        <f aca="false">INDEX([1]Mids!$A$7:$BH$271,MATCH($A159,[1]Mids!$A$7:$A$271,0),MATCH('[1]Macro Page'!$B$24,[1]Mids!$A$7:$XFD$7,0))</f>
        <v>4.04</v>
      </c>
      <c r="AU159" s="28"/>
      <c r="AV159" s="30" t="n">
        <f aca="false">INDEX(ABIndexArray,MATCH($A159,ABIndexColumn,0),MATCH('[1]Macro Page'!$A$90,ABIndexRow,0))+IF(ISERROR(INDEX(WestBCIndexArray,MATCH($A159,WestBCIndexColumn,0),MATCH('[1]Macro Page'!$A$90,WestBCIndexRow,0))),0,INDEX(WestBCIndexArray,MATCH($A159,WestBCIndexColumn,0),MATCH('[1]Macro Page'!$A$90,WestBCIndexRow,0)))+IF(ISERROR(VLOOKUP($A159,'[1]Op Index'!$A$15:$B$26,2,FALSE())),0,VLOOKUP($A159,'[1]Op Index'!$A$15:$B$26,2,FALSE()))</f>
        <v>0</v>
      </c>
      <c r="AW159" s="30" t="n">
        <f aca="false">INDEX(ABIndexArray,MATCH($A159,ABIndexColumn,0),MATCH('[1]Macro Page'!$A$91,ABIndexRow,0))</f>
        <v>0</v>
      </c>
      <c r="AX159" s="30" t="n">
        <f aca="false">IF(ISERROR(INDEX(WestBCIndexArray,MATCH($A159,WestBCIndexColumn,0),MATCH('[1]Macro Page'!$A$72,WestBCIndexRow,0))),0,INDEX(WestBCIndexArray,MATCH($A159,WestBCIndexColumn,0),MATCH('[1]Macro Page'!$A$72,WestBCIndexRow,0)))+INDEX(ABIndexArray,MATCH($A159,ABIndexColumn,0),MATCH('[1]Macro Page'!$A$34,ABIndexRow,0))</f>
        <v>0</v>
      </c>
      <c r="AY159" s="30" t="n">
        <f aca="false">IF(ISERROR(INDEX(WestBCIndexArray,MATCH($A159,WestBCIndexColumn,0),MATCH('[1]Macro Page'!$A$81,WestBCIndexRow,0))),0,INDEX(WestBCIndexArray,MATCH($A159,WestBCIndexColumn,0),MATCH('[1]Macro Page'!$A$81,WestBCIndexRow,0)))</f>
        <v>0</v>
      </c>
      <c r="BA159" s="31"/>
      <c r="BB159" s="32" t="n">
        <v>41883</v>
      </c>
      <c r="BC159" s="30" t="n">
        <f aca="false">INDEX(ABArray,MATCH($A159,ABColumn,0),MATCH('[1]Macro Page'!$A$48,ABRow,0))</f>
        <v>0</v>
      </c>
      <c r="BD159" s="30" t="n">
        <f aca="false">INDEX(ABArray,MATCH($A159,ABColumn,0),MATCH('[1]Macro Page'!$A$49,ABRow,0))</f>
        <v>0</v>
      </c>
      <c r="BE159" s="30" t="n">
        <f aca="false">INDEX(ABArray,MATCH($A159,ABColumn,0),MATCH('[1]Macro Page'!$A$51,ABRow,0))</f>
        <v>0</v>
      </c>
      <c r="BF159" s="30" t="n">
        <f aca="false">SUM(BC159:BE159)</f>
        <v>0</v>
      </c>
      <c r="BG159" s="29"/>
      <c r="BH159" s="30" t="n">
        <f aca="false">INDEX(ABArray,MATCH($A159,ABColumn,0),MATCH('[1]Macro Page'!$A$47,ABRow,0))</f>
        <v>0</v>
      </c>
      <c r="BI159" s="30" t="e">
        <f aca="false">INDEX(ABArray,MATCH($A159,ABColumn,0),MATCH('[1]Macro Page'!$A$56,ABRow,0))</f>
        <v>#N/A</v>
      </c>
      <c r="BJ159" s="30" t="n">
        <f aca="false">INDEX(ABArray,MATCH($A159,ABColumn,0),MATCH('[1]Macro Page'!$A$58,ABRow,0))</f>
        <v>0</v>
      </c>
      <c r="BK159" s="30" t="n">
        <f aca="false">INDEX(ABArray,MATCH($A159,ABColumn,0),MATCH('[1]Macro Page'!$A$59,ABRow,0))</f>
        <v>0</v>
      </c>
      <c r="BL159" s="30" t="n">
        <f aca="false">INDEX(ABArray,MATCH($A159,ABColumn,0),MATCH('[1]Macro Page'!$A$55,ABRow,0))</f>
        <v>0</v>
      </c>
      <c r="BM159" s="30" t="n">
        <f aca="false">INDEX(ABArray,MATCH($A159,ABColumn,0),MATCH('[1]Macro Page'!$A$53,ABRow,0))</f>
        <v>-41.17</v>
      </c>
    </row>
    <row r="160" customFormat="false" ht="12.75" hidden="false" customHeight="false" outlineLevel="0" collapsed="false">
      <c r="A160" s="48" t="n">
        <v>41913</v>
      </c>
      <c r="B160" s="26" t="e">
        <f aca="false">INDEX(WestBCArray,MATCH($A160,WestBCColumn,0),MATCH('[1]Macro Page'!$A$34,WestBCRow,0))+INDEX(ABArray,MATCH($A160,ABColumn,0),MATCH('[1]Macro Page'!$A$34,ABRow,0))+[1]Other!B156</f>
        <v>#VALUE!</v>
      </c>
      <c r="C160" s="27" t="n">
        <f aca="false">INDEX([1]Mids!$A$7:$BH$271,MATCH($A160,[1]Mids!$A$7:$A$271,0),MATCH('[1]Macro Page'!$B$37,[1]Mids!$A$7:$XFD$7,0))</f>
        <v>-0.1</v>
      </c>
      <c r="D160" s="28"/>
      <c r="E160" s="26" t="e">
        <f aca="false">INDEX(WestBCArray,MATCH($A160,WestBCColumn,0),MATCH('[1]Macro Page'!$A$88,WestBCRow,0))+INDEX(ABArray,MATCH($A160,ABColumn,0),MATCH('[1]Macro Page'!$A$88,ABRow,0))+[1]Other!C156</f>
        <v>#VALUE!</v>
      </c>
      <c r="F160" s="27" t="n">
        <f aca="false">INDEX([1]Mids!$A$7:$BH$271,MATCH($A160,[1]Mids!$A$7:$A$271,0),MATCH('[1]Macro Page'!$B$36,[1]Mids!$A$7:$XFD$7,0))</f>
        <v>0</v>
      </c>
      <c r="G160" s="28"/>
      <c r="H160" s="26" t="e">
        <f aca="false">INDEX(ABArray,MATCH($A160,ABColumn,0),MATCH('[1]Macro Page'!$A$42,ABRow,0))+INDEX(WestBCArray,MATCH($A160,WestBCColumn,0),MATCH('[1]Macro Page'!$A$42,WestBCRow,0))+[1]Other!D156</f>
        <v>#VALUE!</v>
      </c>
      <c r="I160" s="27" t="n">
        <f aca="false">INDEX([1]Mids!$A$7:$BH$271,MATCH($A160,[1]Mids!$A$7:$A$271,0),MATCH('[1]Macro Page'!$B$39,[1]Mids!$A$7:$XFD$7,0))</f>
        <v>0.17</v>
      </c>
      <c r="J160" s="28"/>
      <c r="K160" s="26" t="n">
        <f aca="false">IF(ISERROR(INDEX(WestBCArray,MATCH($A160,WestBCColumn,0),MATCH('[1]Macro Page'!$A$35,WestBCRow,0))),0,INDEX(WestBCArray,MATCH($A160,WestBCColumn,0),MATCH('[1]Macro Page'!$A$35,WestBCRow,0)))+IF(ISERROR(INDEX(ABArray,MATCH($A160,ABColumn,0),MATCH('[1]Macro Page'!$A$35,ABRow,0))),0,INDEX(ABArray,MATCH($A160,ABColumn,0),MATCH('[1]Macro Page'!$A$35,ABRow,0)))+[1]Other!E156</f>
        <v>0</v>
      </c>
      <c r="L160" s="27" t="n">
        <f aca="false">INDEX([1]Mids!$A$7:$BH$271,MATCH($A160,[1]Mids!$A$7:$A$271,0),MATCH('[1]Macro Page'!$B$35,[1]Mids!$A$7:$XFD$7,0))</f>
        <v>-0.33</v>
      </c>
      <c r="M160" s="28"/>
      <c r="N160" s="26" t="e">
        <f aca="false">INDEX(WestBCArray,MATCH($A160,WestBCColumn,0),MATCH('[1]Macro Page'!$A$24,WestBCRow,0))+INDEX(ABArray,MATCH($A160,ABColumn,0),MATCH('[1]Macro Page'!$A$24,ABRow,0))+INDEX(EDArray,MATCH($A160,EDColumn,0),MATCH('[1]Macro Page'!$A$24,EDRow,0))+[1]Other!F156+INDEX(PowerArray,MATCH($A160,POwerColumn,0),MATCH('[1]Macro Page'!$A$24,POwerRow,0))</f>
        <v>#VALUE!</v>
      </c>
      <c r="O160" s="27" t="n">
        <f aca="false">INDEX([1]Mids!$A$7:$BH$271,MATCH($A160,[1]Mids!$A$7:$A$271,0),MATCH('[1]Macro Page'!$B$25,[1]Mids!$A$7:$XFD$7,0))</f>
        <v>-0.633</v>
      </c>
      <c r="P160" s="28"/>
      <c r="Q160" s="26" t="e">
        <f aca="false">INDEX(ABArray,MATCH($A160,ABColumn,0),MATCH('[1]Macro Page'!$B$110,ABRow,0))+INDEX(EDArray,MATCH($A160,EDColumn,0),MATCH('[1]Macro Page'!$B$110,EDRow,0))</f>
        <v>#VALUE!</v>
      </c>
      <c r="R160" s="26" t="e">
        <f aca="false">INDEX(ABArray,MATCH($A160,ABColumn,0),MATCH('[1]Macro Page'!$B$111,ABRow,0))+INDEX(EDArray,MATCH($A160,EDColumn,0),MATCH('[1]Macro Page'!$B$111,EDRow,0))</f>
        <v>#VALUE!</v>
      </c>
      <c r="S160" s="26" t="n">
        <f aca="false">INDEX(ABArray,MATCH($A160,ABColumn,0),MATCH('[1]Macro Page'!$B$112,ABRow,0))</f>
        <v>0</v>
      </c>
      <c r="T160" s="26" t="n">
        <f aca="false">INDEX(ABArray,MATCH($A160,ABColumn,0),MATCH('[1]Macro Page'!$B$113,ABRow,0))</f>
        <v>0</v>
      </c>
      <c r="U160" s="26" t="e">
        <f aca="false">INDEX(ABArray,MATCH($A160,ABColumn,0),MATCH('[1]Macro Page'!$B$114,ABRow,0))+INDEX(EDArray,MATCH($A160,EDColumn,0),MATCH('[1]Macro Page'!$B$114,EDRow,0))</f>
        <v>#VALUE!</v>
      </c>
      <c r="V160" s="26" t="n">
        <f aca="false">INDEX(ABArray,MATCH($A160,ABColumn,0),MATCH('[1]Macro Page'!$B$115,ABRow,0))</f>
        <v>0</v>
      </c>
      <c r="W160" s="26" t="n">
        <f aca="false">INDEX(ABArray,MATCH($A160,ABColumn,0),MATCH('[1]Macro Page'!$B$116,ABRow,0))</f>
        <v>0</v>
      </c>
      <c r="X160" s="26" t="n">
        <f aca="false">INDEX(ABArray,MATCH($A160,ABColumn,0),MATCH('[1]Macro Page'!$B$117,ABRow,0))</f>
        <v>0</v>
      </c>
      <c r="Y160" s="26" t="n">
        <f aca="false">INDEX(ABArray,MATCH($A160,ABColumn,0),MATCH('[1]Macro Page'!$B$109,ABRow,0))</f>
        <v>0</v>
      </c>
      <c r="Z160" s="26" t="e">
        <f aca="false">INDEX(ABArray,MATCH($A160,ABColumn,0),MATCH('[1]Macro Page'!$A$89,ABRow,0))+INDEX(EDArray,MATCH($A160,EDColumn,0),MATCH('[1]Macro Page'!$A$24,EDRow,0))+INDEX(ABArray,MATCH($A160,ABColumn,0),MATCH('[1]Macro Page'!$B$109,ABRow,0))</f>
        <v>#VALUE!</v>
      </c>
      <c r="AA160" s="27" t="n">
        <f aca="false">INDEX([1]Mids!$A$7:$BH$271,MATCH($A160,[1]Mids!$A$7:$A$271,0),MATCH('[1]Macro Page'!$B$32,[1]Mids!$A$7:$XFD$7,0))</f>
        <v>0.07</v>
      </c>
      <c r="AB160" s="28"/>
      <c r="AC160" s="26" t="n">
        <f aca="false">INDEX(ABArray,MATCH($A160,ABColumn,0),MATCH('[1]Macro Page'!$A$74,ABRow,0))</f>
        <v>0</v>
      </c>
      <c r="AD160" s="27" t="n">
        <f aca="false">INDEX([1]Mids!$A$7:$BH$271,MATCH($A160,[1]Mids!$A$7:$A$271,0),MATCH('[1]Macro Page'!$B$42,[1]Mids!$A$7:$XFD$7,0))</f>
        <v>-0.1025</v>
      </c>
      <c r="AE160" s="28"/>
      <c r="AF160" s="26" t="n">
        <f aca="false">[1]Other!H156</f>
        <v>0</v>
      </c>
      <c r="AG160" s="27" t="n">
        <f aca="false">INDEX([1]Mids!$A$7:$BH$271,MATCH($A160,[1]Mids!$A$7:$A$271,0),MATCH('[1]Macro Page'!$B$28,[1]Mids!$A$7:$XFD$7,0))</f>
        <v>0.17</v>
      </c>
      <c r="AH160" s="28"/>
      <c r="AI160" s="26" t="n">
        <f aca="false">[1]Other!G156</f>
        <v>0</v>
      </c>
      <c r="AJ160" s="27" t="n">
        <f aca="false">INDEX([1]Mids!$A$7:$BH$271,MATCH($A160,[1]Mids!$A$7:$A$271,0),MATCH('[1]Macro Page'!$B$63,[1]Mids!$A$7:$XFD$7,0))</f>
        <v>0.3225</v>
      </c>
      <c r="AK160" s="28"/>
      <c r="AL160" s="26" t="n">
        <f aca="false">[1]Other!K156</f>
        <v>0</v>
      </c>
      <c r="AM160" s="27"/>
      <c r="AN160" s="28"/>
      <c r="AO160" s="26" t="e">
        <f aca="false">INDEX(WestBCArray,MATCH($A160,WestBCColumn,0),MATCH('[1]Macro Page'!$B$73,WestBCRow,0))+INDEX(ABArray,MATCH($A160,ABColumn,0),MATCH('[1]Macro Page'!$B$73,ABRow,0))+[1]Other!I156</f>
        <v>#VALUE!</v>
      </c>
      <c r="AP160" s="27" t="n">
        <f aca="false">INDEX([1]Mids!$A$7:$BH$271,MATCH($A160,[1]Mids!$A$7:$A$271,0),MATCH('[1]Macro Page'!$B$27,[1]Mids!$A$7:$XFD$7,0))</f>
        <v>-0.567366114557141</v>
      </c>
      <c r="AQ160" s="28"/>
      <c r="AR160" s="29"/>
      <c r="AS160" s="26" t="e">
        <f aca="false">INDEX(WestBCArray,MATCH($A160,WestBCColumn,0),MATCH('[1]Macro Page'!$A$40,WestBCRow,0))+INDEX(ABArray,MATCH($A160,ABColumn,0),MATCH('[1]Macro Page'!$A$40,ABRow,0))+INDEX(EDArray,MATCH($A160,EDColumn,0),MATCH('[1]Macro Page'!$A$40,EDRow,0))+INDEX(PowerArray,MATCH($A160,POwerColumn,0),MATCH('[1]Macro Page'!$A$40,POwerRow,0))</f>
        <v>#VALUE!</v>
      </c>
      <c r="AT160" s="27" t="n">
        <f aca="false">INDEX([1]Mids!$A$7:$BH$271,MATCH($A160,[1]Mids!$A$7:$A$271,0),MATCH('[1]Macro Page'!$B$24,[1]Mids!$A$7:$XFD$7,0))</f>
        <v>4.045</v>
      </c>
      <c r="AU160" s="28"/>
      <c r="AV160" s="34" t="n">
        <f aca="false">INDEX(ABIndexArray,MATCH($A160,ABIndexColumn,0),MATCH('[1]Macro Page'!$A$90,ABIndexRow,0))+IF(ISERROR(INDEX(WestBCIndexArray,MATCH($A160,WestBCIndexColumn,0),MATCH('[1]Macro Page'!$A$90,WestBCIndexRow,0))),0,INDEX(WestBCIndexArray,MATCH($A160,WestBCIndexColumn,0),MATCH('[1]Macro Page'!$A$90,WestBCIndexRow,0)))+IF(ISERROR(VLOOKUP($A160,'[1]Op Index'!$A$15:$B$26,2,FALSE())),0,VLOOKUP($A160,'[1]Op Index'!$A$15:$B$26,2,FALSE()))</f>
        <v>0</v>
      </c>
      <c r="AW160" s="34" t="n">
        <f aca="false">INDEX(ABIndexArray,MATCH($A160,ABIndexColumn,0),MATCH('[1]Macro Page'!$A$91,ABIndexRow,0))</f>
        <v>0</v>
      </c>
      <c r="AX160" s="34" t="n">
        <f aca="false">IF(ISERROR(INDEX(WestBCIndexArray,MATCH($A160,WestBCIndexColumn,0),MATCH('[1]Macro Page'!$A$72,WestBCIndexRow,0))),0,INDEX(WestBCIndexArray,MATCH($A160,WestBCIndexColumn,0),MATCH('[1]Macro Page'!$A$72,WestBCIndexRow,0)))+INDEX(ABIndexArray,MATCH($A160,ABIndexColumn,0),MATCH('[1]Macro Page'!$A$34,ABIndexRow,0))</f>
        <v>0</v>
      </c>
      <c r="AY160" s="34" t="n">
        <f aca="false">IF(ISERROR(INDEX(WestBCIndexArray,MATCH($A160,WestBCIndexColumn,0),MATCH('[1]Macro Page'!$A$81,WestBCIndexRow,0))),0,INDEX(WestBCIndexArray,MATCH($A160,WestBCIndexColumn,0),MATCH('[1]Macro Page'!$A$81,WestBCIndexRow,0)))</f>
        <v>0</v>
      </c>
      <c r="BA160" s="31"/>
      <c r="BB160" s="32" t="n">
        <v>41913</v>
      </c>
      <c r="BC160" s="34" t="n">
        <f aca="false">INDEX(ABArray,MATCH($A160,ABColumn,0),MATCH('[1]Macro Page'!$A$48,ABRow,0))</f>
        <v>0</v>
      </c>
      <c r="BD160" s="34" t="n">
        <f aca="false">INDEX(ABArray,MATCH($A160,ABColumn,0),MATCH('[1]Macro Page'!$A$49,ABRow,0))</f>
        <v>0</v>
      </c>
      <c r="BE160" s="34" t="n">
        <f aca="false">INDEX(ABArray,MATCH($A160,ABColumn,0),MATCH('[1]Macro Page'!$A$51,ABRow,0))</f>
        <v>0</v>
      </c>
      <c r="BF160" s="34" t="n">
        <f aca="false">SUM(BC160:BE160)</f>
        <v>0</v>
      </c>
      <c r="BG160" s="29"/>
      <c r="BH160" s="34" t="n">
        <f aca="false">INDEX(ABArray,MATCH($A160,ABColumn,0),MATCH('[1]Macro Page'!$A$47,ABRow,0))</f>
        <v>0</v>
      </c>
      <c r="BI160" s="34" t="e">
        <f aca="false">INDEX(ABArray,MATCH($A160,ABColumn,0),MATCH('[1]Macro Page'!$A$56,ABRow,0))</f>
        <v>#N/A</v>
      </c>
      <c r="BJ160" s="34" t="n">
        <f aca="false">INDEX(ABArray,MATCH($A160,ABColumn,0),MATCH('[1]Macro Page'!$A$58,ABRow,0))</f>
        <v>0</v>
      </c>
      <c r="BK160" s="34" t="n">
        <f aca="false">INDEX(ABArray,MATCH($A160,ABColumn,0),MATCH('[1]Macro Page'!$A$59,ABRow,0))</f>
        <v>0</v>
      </c>
      <c r="BL160" s="34" t="n">
        <f aca="false">INDEX(ABArray,MATCH($A160,ABColumn,0),MATCH('[1]Macro Page'!$A$55,ABRow,0))</f>
        <v>0</v>
      </c>
      <c r="BM160" s="34" t="n">
        <f aca="false">INDEX(ABArray,MATCH($A160,ABColumn,0),MATCH('[1]Macro Page'!$A$53,ABRow,0))</f>
        <v>-42.31</v>
      </c>
    </row>
    <row r="161" customFormat="false" ht="12.75" hidden="false" customHeight="false" outlineLevel="0" collapsed="false">
      <c r="A161" s="36" t="n">
        <v>41944</v>
      </c>
      <c r="B161" s="37" t="e">
        <f aca="false">INDEX(WestBCArray,MATCH($A161,WestBCColumn,0),MATCH('[1]Macro Page'!$A$34,WestBCRow,0))+INDEX(ABArray,MATCH($A161,ABColumn,0),MATCH('[1]Macro Page'!$A$34,ABRow,0))+[1]Other!B157</f>
        <v>#VALUE!</v>
      </c>
      <c r="C161" s="38" t="n">
        <f aca="false">INDEX([1]Mids!$A$7:$BH$271,MATCH($A161,[1]Mids!$A$7:$A$271,0),MATCH('[1]Macro Page'!$B$37,[1]Mids!$A$7:$XFD$7,0))</f>
        <v>0.248</v>
      </c>
      <c r="D161" s="39"/>
      <c r="E161" s="37" t="e">
        <f aca="false">INDEX(WestBCArray,MATCH($A161,WestBCColumn,0),MATCH('[1]Macro Page'!$A$88,WestBCRow,0))+INDEX(ABArray,MATCH($A161,ABColumn,0),MATCH('[1]Macro Page'!$A$88,ABRow,0))+[1]Other!C157</f>
        <v>#VALUE!</v>
      </c>
      <c r="F161" s="38" t="n">
        <f aca="false">INDEX([1]Mids!$A$7:$BH$271,MATCH($A161,[1]Mids!$A$7:$A$271,0),MATCH('[1]Macro Page'!$B$36,[1]Mids!$A$7:$XFD$7,0))</f>
        <v>0</v>
      </c>
      <c r="G161" s="39"/>
      <c r="H161" s="37" t="e">
        <f aca="false">INDEX(ABArray,MATCH($A161,ABColumn,0),MATCH('[1]Macro Page'!$A$42,ABRow,0))+INDEX(WestBCArray,MATCH($A161,WestBCColumn,0),MATCH('[1]Macro Page'!$A$42,WestBCRow,0))+[1]Other!D157</f>
        <v>#VALUE!</v>
      </c>
      <c r="I161" s="38" t="n">
        <f aca="false">INDEX([1]Mids!$A$7:$BH$271,MATCH($A161,[1]Mids!$A$7:$A$271,0),MATCH('[1]Macro Page'!$B$39,[1]Mids!$A$7:$XFD$7,0))</f>
        <v>0.15</v>
      </c>
      <c r="J161" s="39"/>
      <c r="K161" s="37" t="n">
        <f aca="false">IF(ISERROR(INDEX(WestBCArray,MATCH($A161,WestBCColumn,0),MATCH('[1]Macro Page'!$A$35,WestBCRow,0))),0,INDEX(WestBCArray,MATCH($A161,WestBCColumn,0),MATCH('[1]Macro Page'!$A$35,WestBCRow,0)))+IF(ISERROR(INDEX(ABArray,MATCH($A161,ABColumn,0),MATCH('[1]Macro Page'!$A$35,ABRow,0))),0,INDEX(ABArray,MATCH($A161,ABColumn,0),MATCH('[1]Macro Page'!$A$35,ABRow,0)))+[1]Other!E157</f>
        <v>0</v>
      </c>
      <c r="L161" s="38" t="n">
        <f aca="false">INDEX([1]Mids!$A$7:$BH$271,MATCH($A161,[1]Mids!$A$7:$A$271,0),MATCH('[1]Macro Page'!$B$35,[1]Mids!$A$7:$XFD$7,0))</f>
        <v>-0.24</v>
      </c>
      <c r="M161" s="39"/>
      <c r="N161" s="37" t="e">
        <f aca="false">INDEX(WestBCArray,MATCH($A161,WestBCColumn,0),MATCH('[1]Macro Page'!$A$24,WestBCRow,0))+INDEX(ABArray,MATCH($A161,ABColumn,0),MATCH('[1]Macro Page'!$A$24,ABRow,0))+INDEX(EDArray,MATCH($A161,EDColumn,0),MATCH('[1]Macro Page'!$A$24,EDRow,0))+[1]Other!F157+INDEX(PowerArray,MATCH($A161,POwerColumn,0),MATCH('[1]Macro Page'!$A$24,POwerRow,0))</f>
        <v>#VALUE!</v>
      </c>
      <c r="O161" s="38" t="n">
        <f aca="false">INDEX([1]Mids!$A$7:$BH$271,MATCH($A161,[1]Mids!$A$7:$A$271,0),MATCH('[1]Macro Page'!$B$25,[1]Mids!$A$7:$XFD$7,0))</f>
        <v>-0.593</v>
      </c>
      <c r="P161" s="39"/>
      <c r="Q161" s="37" t="e">
        <f aca="false">INDEX(ABArray,MATCH($A161,ABColumn,0),MATCH('[1]Macro Page'!$B$110,ABRow,0))+INDEX(EDArray,MATCH($A161,EDColumn,0),MATCH('[1]Macro Page'!$B$110,EDRow,0))</f>
        <v>#VALUE!</v>
      </c>
      <c r="R161" s="37" t="e">
        <f aca="false">INDEX(ABArray,MATCH($A161,ABColumn,0),MATCH('[1]Macro Page'!$B$111,ABRow,0))+INDEX(EDArray,MATCH($A161,EDColumn,0),MATCH('[1]Macro Page'!$B$111,EDRow,0))</f>
        <v>#VALUE!</v>
      </c>
      <c r="S161" s="37" t="n">
        <f aca="false">INDEX(ABArray,MATCH($A161,ABColumn,0),MATCH('[1]Macro Page'!$B$112,ABRow,0))</f>
        <v>0</v>
      </c>
      <c r="T161" s="37" t="n">
        <f aca="false">INDEX(ABArray,MATCH($A161,ABColumn,0),MATCH('[1]Macro Page'!$B$113,ABRow,0))</f>
        <v>0</v>
      </c>
      <c r="U161" s="37" t="e">
        <f aca="false">INDEX(ABArray,MATCH($A161,ABColumn,0),MATCH('[1]Macro Page'!$B$114,ABRow,0))+INDEX(EDArray,MATCH($A161,EDColumn,0),MATCH('[1]Macro Page'!$B$114,EDRow,0))</f>
        <v>#VALUE!</v>
      </c>
      <c r="V161" s="37" t="n">
        <f aca="false">INDEX(ABArray,MATCH($A161,ABColumn,0),MATCH('[1]Macro Page'!$B$115,ABRow,0))</f>
        <v>0</v>
      </c>
      <c r="W161" s="37" t="n">
        <f aca="false">INDEX(ABArray,MATCH($A161,ABColumn,0),MATCH('[1]Macro Page'!$B$116,ABRow,0))</f>
        <v>0</v>
      </c>
      <c r="X161" s="37" t="n">
        <f aca="false">INDEX(ABArray,MATCH($A161,ABColumn,0),MATCH('[1]Macro Page'!$B$117,ABRow,0))</f>
        <v>0</v>
      </c>
      <c r="Y161" s="37" t="n">
        <f aca="false">INDEX(ABArray,MATCH($A161,ABColumn,0),MATCH('[1]Macro Page'!$B$109,ABRow,0))</f>
        <v>0</v>
      </c>
      <c r="Z161" s="37" t="e">
        <f aca="false">INDEX(ABArray,MATCH($A161,ABColumn,0),MATCH('[1]Macro Page'!$A$89,ABRow,0))+INDEX(EDArray,MATCH($A161,EDColumn,0),MATCH('[1]Macro Page'!$A$24,EDRow,0))+INDEX(ABArray,MATCH($A161,ABColumn,0),MATCH('[1]Macro Page'!$B$109,ABRow,0))</f>
        <v>#VALUE!</v>
      </c>
      <c r="AA161" s="38" t="n">
        <f aca="false">INDEX([1]Mids!$A$7:$BH$271,MATCH($A161,[1]Mids!$A$7:$A$271,0),MATCH('[1]Macro Page'!$B$32,[1]Mids!$A$7:$XFD$7,0))</f>
        <v>0</v>
      </c>
      <c r="AB161" s="39"/>
      <c r="AC161" s="37" t="n">
        <f aca="false">INDEX(ABArray,MATCH($A161,ABColumn,0),MATCH('[1]Macro Page'!$A$74,ABRow,0))</f>
        <v>0</v>
      </c>
      <c r="AD161" s="38" t="n">
        <f aca="false">INDEX([1]Mids!$A$7:$BH$271,MATCH($A161,[1]Mids!$A$7:$A$271,0),MATCH('[1]Macro Page'!$B$42,[1]Mids!$A$7:$XFD$7,0))</f>
        <v>-0.005</v>
      </c>
      <c r="AE161" s="39"/>
      <c r="AF161" s="37" t="n">
        <f aca="false">[1]Other!H157</f>
        <v>0</v>
      </c>
      <c r="AG161" s="38" t="n">
        <f aca="false">INDEX([1]Mids!$A$7:$BH$271,MATCH($A161,[1]Mids!$A$7:$A$271,0),MATCH('[1]Macro Page'!$B$28,[1]Mids!$A$7:$XFD$7,0))</f>
        <v>0</v>
      </c>
      <c r="AH161" s="39"/>
      <c r="AI161" s="37" t="n">
        <f aca="false">[1]Other!G157</f>
        <v>0</v>
      </c>
      <c r="AJ161" s="38" t="n">
        <f aca="false">INDEX([1]Mids!$A$7:$BH$271,MATCH($A161,[1]Mids!$A$7:$A$271,0),MATCH('[1]Macro Page'!$B$63,[1]Mids!$A$7:$XFD$7,0))</f>
        <v>0.65</v>
      </c>
      <c r="AK161" s="39"/>
      <c r="AL161" s="37" t="n">
        <f aca="false">[1]Other!K157</f>
        <v>0</v>
      </c>
      <c r="AM161" s="38"/>
      <c r="AN161" s="39"/>
      <c r="AO161" s="37" t="e">
        <f aca="false">INDEX(WestBCArray,MATCH($A161,WestBCColumn,0),MATCH('[1]Macro Page'!$B$73,WestBCRow,0))+INDEX(ABArray,MATCH($A161,ABColumn,0),MATCH('[1]Macro Page'!$B$73,ABRow,0))+[1]Other!I157</f>
        <v>#VALUE!</v>
      </c>
      <c r="AP161" s="38" t="n">
        <f aca="false">INDEX([1]Mids!$A$7:$BH$271,MATCH($A161,[1]Mids!$A$7:$A$271,0),MATCH('[1]Macro Page'!$B$27,[1]Mids!$A$7:$XFD$7,0))</f>
        <v>-0.25</v>
      </c>
      <c r="AQ161" s="39"/>
      <c r="AR161" s="29"/>
      <c r="AS161" s="37" t="e">
        <f aca="false">INDEX(WestBCArray,MATCH($A161,WestBCColumn,0),MATCH('[1]Macro Page'!$A$40,WestBCRow,0))+INDEX(ABArray,MATCH($A161,ABColumn,0),MATCH('[1]Macro Page'!$A$40,ABRow,0))+INDEX(EDArray,MATCH($A161,EDColumn,0),MATCH('[1]Macro Page'!$A$40,EDRow,0))+INDEX(PowerArray,MATCH($A161,POwerColumn,0),MATCH('[1]Macro Page'!$A$40,POwerRow,0))</f>
        <v>#VALUE!</v>
      </c>
      <c r="AT161" s="38" t="n">
        <f aca="false">INDEX([1]Mids!$A$7:$BH$271,MATCH($A161,[1]Mids!$A$7:$A$271,0),MATCH('[1]Macro Page'!$B$24,[1]Mids!$A$7:$XFD$7,0))</f>
        <v>4.19</v>
      </c>
      <c r="AU161" s="39"/>
      <c r="AV161" s="40" t="n">
        <f aca="false">INDEX(ABIndexArray,MATCH($A161,ABIndexColumn,0),MATCH('[1]Macro Page'!$A$90,ABIndexRow,0))+IF(ISERROR(INDEX(WestBCIndexArray,MATCH($A161,WestBCIndexColumn,0),MATCH('[1]Macro Page'!$A$90,WestBCIndexRow,0))),0,INDEX(WestBCIndexArray,MATCH($A161,WestBCIndexColumn,0),MATCH('[1]Macro Page'!$A$90,WestBCIndexRow,0)))+IF(ISERROR(VLOOKUP($A161,'[1]Op Index'!$A$15:$B$26,2,FALSE())),0,VLOOKUP($A161,'[1]Op Index'!$A$15:$B$26,2,FALSE()))</f>
        <v>0</v>
      </c>
      <c r="AW161" s="40" t="n">
        <f aca="false">INDEX(ABIndexArray,MATCH($A161,ABIndexColumn,0),MATCH('[1]Macro Page'!$A$91,ABIndexRow,0))</f>
        <v>0</v>
      </c>
      <c r="AX161" s="40" t="n">
        <f aca="false">IF(ISERROR(INDEX(WestBCIndexArray,MATCH($A161,WestBCIndexColumn,0),MATCH('[1]Macro Page'!$A$72,WestBCIndexRow,0))),0,INDEX(WestBCIndexArray,MATCH($A161,WestBCIndexColumn,0),MATCH('[1]Macro Page'!$A$72,WestBCIndexRow,0)))+INDEX(ABIndexArray,MATCH($A161,ABIndexColumn,0),MATCH('[1]Macro Page'!$A$34,ABIndexRow,0))</f>
        <v>0</v>
      </c>
      <c r="AY161" s="40" t="n">
        <f aca="false">IF(ISERROR(INDEX(WestBCIndexArray,MATCH($A161,WestBCIndexColumn,0),MATCH('[1]Macro Page'!$A$81,WestBCIndexRow,0))),0,INDEX(WestBCIndexArray,MATCH($A161,WestBCIndexColumn,0),MATCH('[1]Macro Page'!$A$81,WestBCIndexRow,0)))</f>
        <v>0</v>
      </c>
      <c r="BA161" s="31"/>
      <c r="BB161" s="41" t="n">
        <v>41944</v>
      </c>
      <c r="BC161" s="40" t="n">
        <f aca="false">INDEX(ABArray,MATCH($A161,ABColumn,0),MATCH('[1]Macro Page'!$A$48,ABRow,0))</f>
        <v>0</v>
      </c>
      <c r="BD161" s="40" t="n">
        <f aca="false">INDEX(ABArray,MATCH($A161,ABColumn,0),MATCH('[1]Macro Page'!$A$49,ABRow,0))</f>
        <v>0</v>
      </c>
      <c r="BE161" s="40" t="n">
        <f aca="false">INDEX(ABArray,MATCH($A161,ABColumn,0),MATCH('[1]Macro Page'!$A$51,ABRow,0))</f>
        <v>0</v>
      </c>
      <c r="BF161" s="40" t="n">
        <f aca="false">SUM(BC161:BE161)</f>
        <v>0</v>
      </c>
      <c r="BG161" s="29"/>
      <c r="BH161" s="40" t="n">
        <f aca="false">INDEX(ABArray,MATCH($A161,ABColumn,0),MATCH('[1]Macro Page'!$A$47,ABRow,0))</f>
        <v>0</v>
      </c>
      <c r="BI161" s="40" t="e">
        <f aca="false">INDEX(ABArray,MATCH($A161,ABColumn,0),MATCH('[1]Macro Page'!$A$56,ABRow,0))</f>
        <v>#N/A</v>
      </c>
      <c r="BJ161" s="40" t="n">
        <f aca="false">INDEX(ABArray,MATCH($A161,ABColumn,0),MATCH('[1]Macro Page'!$A$58,ABRow,0))</f>
        <v>0</v>
      </c>
      <c r="BK161" s="40" t="n">
        <f aca="false">INDEX(ABArray,MATCH($A161,ABColumn,0),MATCH('[1]Macro Page'!$A$59,ABRow,0))</f>
        <v>0</v>
      </c>
      <c r="BL161" s="40" t="n">
        <f aca="false">INDEX(ABArray,MATCH($A161,ABColumn,0),MATCH('[1]Macro Page'!$A$55,ABRow,0))</f>
        <v>0</v>
      </c>
      <c r="BM161" s="40" t="n">
        <f aca="false">INDEX(ABArray,MATCH($A161,ABColumn,0),MATCH('[1]Macro Page'!$A$53,ABRow,0))</f>
        <v>-40.71</v>
      </c>
    </row>
    <row r="162" customFormat="false" ht="12.75" hidden="false" customHeight="false" outlineLevel="0" collapsed="false">
      <c r="A162" s="25" t="n">
        <v>41974</v>
      </c>
      <c r="B162" s="26" t="e">
        <f aca="false">INDEX(WestBCArray,MATCH($A162,WestBCColumn,0),MATCH('[1]Macro Page'!$A$34,WestBCRow,0))+INDEX(ABArray,MATCH($A162,ABColumn,0),MATCH('[1]Macro Page'!$A$34,ABRow,0))+[1]Other!B158</f>
        <v>#VALUE!</v>
      </c>
      <c r="C162" s="27" t="n">
        <f aca="false">INDEX([1]Mids!$A$7:$BH$271,MATCH($A162,[1]Mids!$A$7:$A$271,0),MATCH('[1]Macro Page'!$B$37,[1]Mids!$A$7:$XFD$7,0))</f>
        <v>0.308</v>
      </c>
      <c r="D162" s="28"/>
      <c r="E162" s="26" t="e">
        <f aca="false">INDEX(WestBCArray,MATCH($A162,WestBCColumn,0),MATCH('[1]Macro Page'!$A$88,WestBCRow,0))+INDEX(ABArray,MATCH($A162,ABColumn,0),MATCH('[1]Macro Page'!$A$88,ABRow,0))+[1]Other!C158</f>
        <v>#VALUE!</v>
      </c>
      <c r="F162" s="27" t="n">
        <f aca="false">INDEX([1]Mids!$A$7:$BH$271,MATCH($A162,[1]Mids!$A$7:$A$271,0),MATCH('[1]Macro Page'!$B$36,[1]Mids!$A$7:$XFD$7,0))</f>
        <v>0</v>
      </c>
      <c r="G162" s="28"/>
      <c r="H162" s="26" t="e">
        <f aca="false">INDEX(ABArray,MATCH($A162,ABColumn,0),MATCH('[1]Macro Page'!$A$42,ABRow,0))+INDEX(WestBCArray,MATCH($A162,WestBCColumn,0),MATCH('[1]Macro Page'!$A$42,WestBCRow,0))+[1]Other!D158</f>
        <v>#VALUE!</v>
      </c>
      <c r="I162" s="27" t="n">
        <f aca="false">INDEX([1]Mids!$A$7:$BH$271,MATCH($A162,[1]Mids!$A$7:$A$271,0),MATCH('[1]Macro Page'!$B$39,[1]Mids!$A$7:$XFD$7,0))</f>
        <v>0.15</v>
      </c>
      <c r="J162" s="28"/>
      <c r="K162" s="26" t="n">
        <f aca="false">IF(ISERROR(INDEX(WestBCArray,MATCH($A162,WestBCColumn,0),MATCH('[1]Macro Page'!$A$35,WestBCRow,0))),0,INDEX(WestBCArray,MATCH($A162,WestBCColumn,0),MATCH('[1]Macro Page'!$A$35,WestBCRow,0)))+IF(ISERROR(INDEX(ABArray,MATCH($A162,ABColumn,0),MATCH('[1]Macro Page'!$A$35,ABRow,0))),0,INDEX(ABArray,MATCH($A162,ABColumn,0),MATCH('[1]Macro Page'!$A$35,ABRow,0)))+[1]Other!E158</f>
        <v>0</v>
      </c>
      <c r="L162" s="27" t="n">
        <f aca="false">INDEX([1]Mids!$A$7:$BH$271,MATCH($A162,[1]Mids!$A$7:$A$271,0),MATCH('[1]Macro Page'!$B$35,[1]Mids!$A$7:$XFD$7,0))</f>
        <v>-0.24</v>
      </c>
      <c r="M162" s="28"/>
      <c r="N162" s="26" t="e">
        <f aca="false">INDEX(WestBCArray,MATCH($A162,WestBCColumn,0),MATCH('[1]Macro Page'!$A$24,WestBCRow,0))+INDEX(ABArray,MATCH($A162,ABColumn,0),MATCH('[1]Macro Page'!$A$24,ABRow,0))+INDEX(EDArray,MATCH($A162,EDColumn,0),MATCH('[1]Macro Page'!$A$24,EDRow,0))+[1]Other!F158+INDEX(PowerArray,MATCH($A162,POwerColumn,0),MATCH('[1]Macro Page'!$A$24,POwerRow,0))</f>
        <v>#VALUE!</v>
      </c>
      <c r="O162" s="27" t="n">
        <f aca="false">INDEX([1]Mids!$A$7:$BH$271,MATCH($A162,[1]Mids!$A$7:$A$271,0),MATCH('[1]Macro Page'!$B$25,[1]Mids!$A$7:$XFD$7,0))</f>
        <v>-0.593</v>
      </c>
      <c r="P162" s="28"/>
      <c r="Q162" s="26" t="e">
        <f aca="false">INDEX(ABArray,MATCH($A162,ABColumn,0),MATCH('[1]Macro Page'!$B$110,ABRow,0))+INDEX(EDArray,MATCH($A162,EDColumn,0),MATCH('[1]Macro Page'!$B$110,EDRow,0))</f>
        <v>#VALUE!</v>
      </c>
      <c r="R162" s="26" t="e">
        <f aca="false">INDEX(ABArray,MATCH($A162,ABColumn,0),MATCH('[1]Macro Page'!$B$111,ABRow,0))+INDEX(EDArray,MATCH($A162,EDColumn,0),MATCH('[1]Macro Page'!$B$111,EDRow,0))</f>
        <v>#VALUE!</v>
      </c>
      <c r="S162" s="26" t="n">
        <f aca="false">INDEX(ABArray,MATCH($A162,ABColumn,0),MATCH('[1]Macro Page'!$B$112,ABRow,0))</f>
        <v>0</v>
      </c>
      <c r="T162" s="26" t="n">
        <f aca="false">INDEX(ABArray,MATCH($A162,ABColumn,0),MATCH('[1]Macro Page'!$B$113,ABRow,0))</f>
        <v>0</v>
      </c>
      <c r="U162" s="26" t="e">
        <f aca="false">INDEX(ABArray,MATCH($A162,ABColumn,0),MATCH('[1]Macro Page'!$B$114,ABRow,0))+INDEX(EDArray,MATCH($A162,EDColumn,0),MATCH('[1]Macro Page'!$B$114,EDRow,0))</f>
        <v>#VALUE!</v>
      </c>
      <c r="V162" s="26" t="n">
        <f aca="false">INDEX(ABArray,MATCH($A162,ABColumn,0),MATCH('[1]Macro Page'!$B$115,ABRow,0))</f>
        <v>0</v>
      </c>
      <c r="W162" s="26" t="n">
        <f aca="false">INDEX(ABArray,MATCH($A162,ABColumn,0),MATCH('[1]Macro Page'!$B$116,ABRow,0))</f>
        <v>0</v>
      </c>
      <c r="X162" s="26" t="n">
        <f aca="false">INDEX(ABArray,MATCH($A162,ABColumn,0),MATCH('[1]Macro Page'!$B$117,ABRow,0))</f>
        <v>0</v>
      </c>
      <c r="Y162" s="26" t="n">
        <f aca="false">INDEX(ABArray,MATCH($A162,ABColumn,0),MATCH('[1]Macro Page'!$B$109,ABRow,0))</f>
        <v>0</v>
      </c>
      <c r="Z162" s="26" t="e">
        <f aca="false">INDEX(ABArray,MATCH($A162,ABColumn,0),MATCH('[1]Macro Page'!$A$89,ABRow,0))+INDEX(EDArray,MATCH($A162,EDColumn,0),MATCH('[1]Macro Page'!$A$24,EDRow,0))+INDEX(ABArray,MATCH($A162,ABColumn,0),MATCH('[1]Macro Page'!$B$109,ABRow,0))</f>
        <v>#VALUE!</v>
      </c>
      <c r="AA162" s="27" t="n">
        <f aca="false">INDEX([1]Mids!$A$7:$BH$271,MATCH($A162,[1]Mids!$A$7:$A$271,0),MATCH('[1]Macro Page'!$B$32,[1]Mids!$A$7:$XFD$7,0))</f>
        <v>0</v>
      </c>
      <c r="AB162" s="28"/>
      <c r="AC162" s="26" t="n">
        <f aca="false">INDEX(ABArray,MATCH($A162,ABColumn,0),MATCH('[1]Macro Page'!$A$74,ABRow,0))</f>
        <v>0</v>
      </c>
      <c r="AD162" s="27" t="n">
        <f aca="false">INDEX([1]Mids!$A$7:$BH$271,MATCH($A162,[1]Mids!$A$7:$A$271,0),MATCH('[1]Macro Page'!$B$42,[1]Mids!$A$7:$XFD$7,0))</f>
        <v>-0.005</v>
      </c>
      <c r="AE162" s="28"/>
      <c r="AF162" s="26" t="n">
        <f aca="false">[1]Other!H158</f>
        <v>0</v>
      </c>
      <c r="AG162" s="27" t="n">
        <f aca="false">INDEX([1]Mids!$A$7:$BH$271,MATCH($A162,[1]Mids!$A$7:$A$271,0),MATCH('[1]Macro Page'!$B$28,[1]Mids!$A$7:$XFD$7,0))</f>
        <v>0</v>
      </c>
      <c r="AH162" s="28"/>
      <c r="AI162" s="26" t="n">
        <f aca="false">[1]Other!G158</f>
        <v>0</v>
      </c>
      <c r="AJ162" s="27" t="n">
        <f aca="false">INDEX([1]Mids!$A$7:$BH$271,MATCH($A162,[1]Mids!$A$7:$A$271,0),MATCH('[1]Macro Page'!$B$63,[1]Mids!$A$7:$XFD$7,0))</f>
        <v>0.98</v>
      </c>
      <c r="AK162" s="28"/>
      <c r="AL162" s="26" t="n">
        <f aca="false">[1]Other!K158</f>
        <v>0</v>
      </c>
      <c r="AM162" s="27"/>
      <c r="AN162" s="28"/>
      <c r="AO162" s="26" t="e">
        <f aca="false">INDEX(WestBCArray,MATCH($A162,WestBCColumn,0),MATCH('[1]Macro Page'!$B$73,WestBCRow,0))+INDEX(ABArray,MATCH($A162,ABColumn,0),MATCH('[1]Macro Page'!$B$73,ABRow,0))+[1]Other!I158</f>
        <v>#VALUE!</v>
      </c>
      <c r="AP162" s="27" t="n">
        <f aca="false">INDEX([1]Mids!$A$7:$BH$271,MATCH($A162,[1]Mids!$A$7:$A$271,0),MATCH('[1]Macro Page'!$B$27,[1]Mids!$A$7:$XFD$7,0))</f>
        <v>-0.25</v>
      </c>
      <c r="AQ162" s="28"/>
      <c r="AR162" s="29"/>
      <c r="AS162" s="26" t="e">
        <f aca="false">INDEX(WestBCArray,MATCH($A162,WestBCColumn,0),MATCH('[1]Macro Page'!$A$40,WestBCRow,0))+INDEX(ABArray,MATCH($A162,ABColumn,0),MATCH('[1]Macro Page'!$A$40,ABRow,0))+INDEX(EDArray,MATCH($A162,EDColumn,0),MATCH('[1]Macro Page'!$A$40,EDRow,0))+INDEX(PowerArray,MATCH($A162,POwerColumn,0),MATCH('[1]Macro Page'!$A$40,POwerRow,0))</f>
        <v>#VALUE!</v>
      </c>
      <c r="AT162" s="27" t="n">
        <f aca="false">INDEX([1]Mids!$A$7:$BH$271,MATCH($A162,[1]Mids!$A$7:$A$271,0),MATCH('[1]Macro Page'!$B$24,[1]Mids!$A$7:$XFD$7,0))</f>
        <v>4.325</v>
      </c>
      <c r="AU162" s="28"/>
      <c r="AV162" s="30" t="n">
        <f aca="false">INDEX(ABIndexArray,MATCH($A162,ABIndexColumn,0),MATCH('[1]Macro Page'!$A$90,ABIndexRow,0))+IF(ISERROR(INDEX(WestBCIndexArray,MATCH($A162,WestBCIndexColumn,0),MATCH('[1]Macro Page'!$A$90,WestBCIndexRow,0))),0,INDEX(WestBCIndexArray,MATCH($A162,WestBCIndexColumn,0),MATCH('[1]Macro Page'!$A$90,WestBCIndexRow,0)))+IF(ISERROR(VLOOKUP($A162,'[1]Op Index'!$A$15:$B$26,2,FALSE())),0,VLOOKUP($A162,'[1]Op Index'!$A$15:$B$26,2,FALSE()))</f>
        <v>0</v>
      </c>
      <c r="AW162" s="30" t="n">
        <f aca="false">INDEX(ABIndexArray,MATCH($A162,ABIndexColumn,0),MATCH('[1]Macro Page'!$A$91,ABIndexRow,0))</f>
        <v>0</v>
      </c>
      <c r="AX162" s="30" t="n">
        <f aca="false">IF(ISERROR(INDEX(WestBCIndexArray,MATCH($A162,WestBCIndexColumn,0),MATCH('[1]Macro Page'!$A$72,WestBCIndexRow,0))),0,INDEX(WestBCIndexArray,MATCH($A162,WestBCIndexColumn,0),MATCH('[1]Macro Page'!$A$72,WestBCIndexRow,0)))+INDEX(ABIndexArray,MATCH($A162,ABIndexColumn,0),MATCH('[1]Macro Page'!$A$34,ABIndexRow,0))</f>
        <v>0</v>
      </c>
      <c r="AY162" s="30" t="n">
        <f aca="false">IF(ISERROR(INDEX(WestBCIndexArray,MATCH($A162,WestBCIndexColumn,0),MATCH('[1]Macro Page'!$A$81,WestBCIndexRow,0))),0,INDEX(WestBCIndexArray,MATCH($A162,WestBCIndexColumn,0),MATCH('[1]Macro Page'!$A$81,WestBCIndexRow,0)))</f>
        <v>0</v>
      </c>
      <c r="BA162" s="31"/>
      <c r="BB162" s="32" t="n">
        <v>41974</v>
      </c>
      <c r="BC162" s="30" t="n">
        <f aca="false">INDEX(ABArray,MATCH($A162,ABColumn,0),MATCH('[1]Macro Page'!$A$48,ABRow,0))</f>
        <v>0</v>
      </c>
      <c r="BD162" s="30" t="n">
        <f aca="false">INDEX(ABArray,MATCH($A162,ABColumn,0),MATCH('[1]Macro Page'!$A$49,ABRow,0))</f>
        <v>0</v>
      </c>
      <c r="BE162" s="30" t="n">
        <f aca="false">INDEX(ABArray,MATCH($A162,ABColumn,0),MATCH('[1]Macro Page'!$A$51,ABRow,0))</f>
        <v>0</v>
      </c>
      <c r="BF162" s="30" t="n">
        <f aca="false">SUM(BC162:BE162)</f>
        <v>0</v>
      </c>
      <c r="BG162" s="29"/>
      <c r="BH162" s="30" t="n">
        <f aca="false">INDEX(ABArray,MATCH($A162,ABColumn,0),MATCH('[1]Macro Page'!$A$47,ABRow,0))</f>
        <v>0</v>
      </c>
      <c r="BI162" s="30" t="e">
        <f aca="false">INDEX(ABArray,MATCH($A162,ABColumn,0),MATCH('[1]Macro Page'!$A$56,ABRow,0))</f>
        <v>#N/A</v>
      </c>
      <c r="BJ162" s="30" t="n">
        <f aca="false">INDEX(ABArray,MATCH($A162,ABColumn,0),MATCH('[1]Macro Page'!$A$58,ABRow,0))</f>
        <v>0</v>
      </c>
      <c r="BK162" s="30" t="n">
        <f aca="false">INDEX(ABArray,MATCH($A162,ABColumn,0),MATCH('[1]Macro Page'!$A$59,ABRow,0))</f>
        <v>0</v>
      </c>
      <c r="BL162" s="30" t="n">
        <f aca="false">INDEX(ABArray,MATCH($A162,ABColumn,0),MATCH('[1]Macro Page'!$A$55,ABRow,0))</f>
        <v>0</v>
      </c>
      <c r="BM162" s="30" t="n">
        <f aca="false">INDEX(ABArray,MATCH($A162,ABColumn,0),MATCH('[1]Macro Page'!$A$53,ABRow,0))</f>
        <v>-41.83</v>
      </c>
    </row>
    <row r="163" customFormat="false" ht="12.75" hidden="false" customHeight="false" outlineLevel="0" collapsed="false">
      <c r="A163" s="25" t="n">
        <v>42005</v>
      </c>
      <c r="B163" s="26" t="e">
        <f aca="false">INDEX(WestBCArray,MATCH($A163,WestBCColumn,0),MATCH('[1]Macro Page'!$A$34,WestBCRow,0))+INDEX(ABArray,MATCH($A163,ABColumn,0),MATCH('[1]Macro Page'!$A$34,ABRow,0))+[1]Other!B159</f>
        <v>#VALUE!</v>
      </c>
      <c r="C163" s="27" t="n">
        <f aca="false">INDEX([1]Mids!$A$7:$BH$271,MATCH($A163,[1]Mids!$A$7:$A$271,0),MATCH('[1]Macro Page'!$B$37,[1]Mids!$A$7:$XFD$7,0))</f>
        <v>0.378</v>
      </c>
      <c r="D163" s="42" t="n">
        <f aca="false">AVERAGE(C161:C165)</f>
        <v>0.25</v>
      </c>
      <c r="E163" s="26" t="e">
        <f aca="false">INDEX(WestBCArray,MATCH($A163,WestBCColumn,0),MATCH('[1]Macro Page'!$A$88,WestBCRow,0))+INDEX(ABArray,MATCH($A163,ABColumn,0),MATCH('[1]Macro Page'!$A$88,ABRow,0))+[1]Other!C159</f>
        <v>#VALUE!</v>
      </c>
      <c r="F163" s="27" t="n">
        <f aca="false">INDEX([1]Mids!$A$7:$BH$271,MATCH($A163,[1]Mids!$A$7:$A$271,0),MATCH('[1]Macro Page'!$B$36,[1]Mids!$A$7:$XFD$7,0))</f>
        <v>0</v>
      </c>
      <c r="G163" s="42" t="n">
        <f aca="false">AVERAGE(F161:F165)</f>
        <v>0</v>
      </c>
      <c r="H163" s="26" t="e">
        <f aca="false">INDEX(ABArray,MATCH($A163,ABColumn,0),MATCH('[1]Macro Page'!$A$42,ABRow,0))+INDEX(WestBCArray,MATCH($A163,WestBCColumn,0),MATCH('[1]Macro Page'!$A$42,WestBCRow,0))+[1]Other!D159</f>
        <v>#VALUE!</v>
      </c>
      <c r="I163" s="27" t="n">
        <f aca="false">INDEX([1]Mids!$A$7:$BH$271,MATCH($A163,[1]Mids!$A$7:$A$271,0),MATCH('[1]Macro Page'!$B$39,[1]Mids!$A$7:$XFD$7,0))</f>
        <v>0.15</v>
      </c>
      <c r="J163" s="42" t="n">
        <f aca="false">AVERAGE(I161:I165)</f>
        <v>0.15</v>
      </c>
      <c r="K163" s="26" t="n">
        <f aca="false">IF(ISERROR(INDEX(WestBCArray,MATCH($A163,WestBCColumn,0),MATCH('[1]Macro Page'!$A$35,WestBCRow,0))),0,INDEX(WestBCArray,MATCH($A163,WestBCColumn,0),MATCH('[1]Macro Page'!$A$35,WestBCRow,0)))+IF(ISERROR(INDEX(ABArray,MATCH($A163,ABColumn,0),MATCH('[1]Macro Page'!$A$35,ABRow,0))),0,INDEX(ABArray,MATCH($A163,ABColumn,0),MATCH('[1]Macro Page'!$A$35,ABRow,0)))+[1]Other!E159</f>
        <v>0</v>
      </c>
      <c r="L163" s="27" t="n">
        <f aca="false">INDEX([1]Mids!$A$7:$BH$271,MATCH($A163,[1]Mids!$A$7:$A$271,0),MATCH('[1]Macro Page'!$B$35,[1]Mids!$A$7:$XFD$7,0))</f>
        <v>-0.24</v>
      </c>
      <c r="M163" s="42" t="n">
        <f aca="false">AVERAGE(L161:L165)</f>
        <v>-0.24</v>
      </c>
      <c r="N163" s="26" t="e">
        <f aca="false">INDEX(WestBCArray,MATCH($A163,WestBCColumn,0),MATCH('[1]Macro Page'!$A$24,WestBCRow,0))+INDEX(ABArray,MATCH($A163,ABColumn,0),MATCH('[1]Macro Page'!$A$24,ABRow,0))+[1]Other!F159+INDEX(PowerArray,MATCH($A163,POwerColumn,0),MATCH('[1]Macro Page'!$A$24,POwerRow,0))</f>
        <v>#VALUE!</v>
      </c>
      <c r="O163" s="27" t="n">
        <f aca="false">INDEX([1]Mids!$A$7:$BH$271,MATCH($A163,[1]Mids!$A$7:$A$271,0),MATCH('[1]Macro Page'!$B$25,[1]Mids!$A$7:$XFD$7,0))</f>
        <v>-0.593</v>
      </c>
      <c r="P163" s="42" t="n">
        <f aca="false">AVERAGE(O161:O165)</f>
        <v>-0.593</v>
      </c>
      <c r="Q163" s="26" t="n">
        <f aca="false">INDEX(ABArray,MATCH($A163,ABColumn,0),MATCH('[1]Macro Page'!$B$110,ABRow,0))</f>
        <v>0</v>
      </c>
      <c r="R163" s="26" t="n">
        <f aca="false">INDEX(ABArray,MATCH($A163,ABColumn,0),MATCH('[1]Macro Page'!$B$111,ABRow,0))</f>
        <v>0</v>
      </c>
      <c r="S163" s="26" t="n">
        <f aca="false">INDEX(ABArray,MATCH($A163,ABColumn,0),MATCH('[1]Macro Page'!$B$112,ABRow,0))</f>
        <v>0</v>
      </c>
      <c r="T163" s="26" t="n">
        <f aca="false">INDEX(ABArray,MATCH($A163,ABColumn,0),MATCH('[1]Macro Page'!$B$113,ABRow,0))</f>
        <v>0</v>
      </c>
      <c r="U163" s="26" t="n">
        <f aca="false">INDEX(ABArray,MATCH($A163,ABColumn,0),MATCH('[1]Macro Page'!$B$114,ABRow,0))</f>
        <v>0</v>
      </c>
      <c r="V163" s="26" t="n">
        <f aca="false">INDEX(ABArray,MATCH($A163,ABColumn,0),MATCH('[1]Macro Page'!$B$115,ABRow,0))</f>
        <v>0</v>
      </c>
      <c r="W163" s="26" t="n">
        <f aca="false">INDEX(ABArray,MATCH($A163,ABColumn,0),MATCH('[1]Macro Page'!$B$116,ABRow,0))</f>
        <v>0</v>
      </c>
      <c r="X163" s="26" t="n">
        <f aca="false">INDEX(ABArray,MATCH($A163,ABColumn,0),MATCH('[1]Macro Page'!$B$117,ABRow,0))</f>
        <v>0</v>
      </c>
      <c r="Y163" s="26" t="n">
        <f aca="false">INDEX(ABArray,MATCH($A163,ABColumn,0),MATCH('[1]Macro Page'!$B$109,ABRow,0))</f>
        <v>0</v>
      </c>
      <c r="Z163" s="26" t="e">
        <f aca="false">INDEX(ABArray,MATCH($A163,ABColumn,0),MATCH('[1]Macro Page'!$A$89,ABRow,0))+INDEX(ABArray,MATCH($A163,ABColumn,0),MATCH('[1]Macro Page'!$B$109,ABRow,0))</f>
        <v>#VALUE!</v>
      </c>
      <c r="AA163" s="27" t="n">
        <f aca="false">INDEX([1]Mids!$A$7:$BH$271,MATCH($A163,[1]Mids!$A$7:$A$271,0),MATCH('[1]Macro Page'!$B$32,[1]Mids!$A$7:$XFD$7,0))</f>
        <v>0</v>
      </c>
      <c r="AB163" s="42" t="n">
        <f aca="false">AVERAGE(AA161:AA165)</f>
        <v>0</v>
      </c>
      <c r="AC163" s="26" t="n">
        <f aca="false">INDEX(ABArray,MATCH($A163,ABColumn,0),MATCH('[1]Macro Page'!$A$74,ABRow,0))</f>
        <v>0</v>
      </c>
      <c r="AD163" s="27" t="n">
        <f aca="false">INDEX([1]Mids!$A$7:$BH$271,MATCH($A163,[1]Mids!$A$7:$A$271,0),MATCH('[1]Macro Page'!$B$42,[1]Mids!$A$7:$XFD$7,0))</f>
        <v>-0.005</v>
      </c>
      <c r="AE163" s="42" t="n">
        <f aca="false">AVERAGE(AD161:AD165)</f>
        <v>-0.005</v>
      </c>
      <c r="AF163" s="26" t="n">
        <f aca="false">[1]Other!H159</f>
        <v>0</v>
      </c>
      <c r="AG163" s="27" t="n">
        <f aca="false">INDEX([1]Mids!$A$7:$BH$271,MATCH($A163,[1]Mids!$A$7:$A$271,0),MATCH('[1]Macro Page'!$B$28,[1]Mids!$A$7:$XFD$7,0))</f>
        <v>0</v>
      </c>
      <c r="AH163" s="42" t="n">
        <f aca="false">AVERAGE(AG161:AG165)</f>
        <v>0</v>
      </c>
      <c r="AI163" s="26" t="n">
        <f aca="false">[1]Other!G159</f>
        <v>0</v>
      </c>
      <c r="AJ163" s="27" t="n">
        <f aca="false">INDEX([1]Mids!$A$7:$BH$271,MATCH($A163,[1]Mids!$A$7:$A$271,0),MATCH('[1]Macro Page'!$B$63,[1]Mids!$A$7:$XFD$7,0))</f>
        <v>1.6</v>
      </c>
      <c r="AK163" s="42" t="n">
        <f aca="false">AVERAGE(AJ161:AJ165)</f>
        <v>1.094</v>
      </c>
      <c r="AL163" s="26" t="n">
        <f aca="false">[1]Other!K159</f>
        <v>0</v>
      </c>
      <c r="AM163" s="27"/>
      <c r="AN163" s="42" t="e">
        <f aca="false">AVERAGE(AM161:AM165)</f>
        <v>#DIV/0!</v>
      </c>
      <c r="AO163" s="26" t="e">
        <f aca="false">INDEX(WestBCArray,MATCH($A163,WestBCColumn,0),MATCH('[1]Macro Page'!$B$73,WestBCRow,0))+INDEX(ABArray,MATCH($A163,ABColumn,0),MATCH('[1]Macro Page'!$B$73,ABRow,0))+[1]Other!I159</f>
        <v>#VALUE!</v>
      </c>
      <c r="AP163" s="27" t="n">
        <f aca="false">INDEX([1]Mids!$A$7:$BH$271,MATCH($A163,[1]Mids!$A$7:$A$271,0),MATCH('[1]Macro Page'!$B$27,[1]Mids!$A$7:$XFD$7,0))</f>
        <v>-0.25</v>
      </c>
      <c r="AQ163" s="42" t="n">
        <f aca="false">AVERAGE(AP161:AP165)</f>
        <v>-0.25</v>
      </c>
      <c r="AR163" s="29"/>
      <c r="AS163" s="26" t="e">
        <f aca="false">INDEX(WestBCArray,MATCH($A163,WestBCColumn,0),MATCH('[1]Macro Page'!$A$40,WestBCRow,0))+INDEX(ABArray,MATCH($A163,ABColumn,0),MATCH('[1]Macro Page'!$A$40,ABRow,0))+INDEX(PowerArray,MATCH($A163,POwerColumn,0),MATCH('[1]Macro Page'!$A$40,POwerRow,0))</f>
        <v>#VALUE!</v>
      </c>
      <c r="AT163" s="27" t="n">
        <f aca="false">INDEX([1]Mids!$A$7:$BH$271,MATCH($A163,[1]Mids!$A$7:$A$271,0),MATCH('[1]Macro Page'!$B$24,[1]Mids!$A$7:$XFD$7,0))</f>
        <v>4.38</v>
      </c>
      <c r="AU163" s="42" t="n">
        <f aca="false">AVERAGE(AT161:AT165)</f>
        <v>4.267</v>
      </c>
      <c r="AV163" s="30" t="n">
        <f aca="false">INDEX(ABIndexArray,MATCH($A163,ABIndexColumn,0),MATCH('[1]Macro Page'!$A$90,ABIndexRow,0))+IF(ISERROR(INDEX(WestBCIndexArray,MATCH($A163,WestBCIndexColumn,0),MATCH('[1]Macro Page'!$A$90,WestBCIndexRow,0))),0,INDEX(WestBCIndexArray,MATCH($A163,WestBCIndexColumn,0),MATCH('[1]Macro Page'!$A$90,WestBCIndexRow,0)))+IF(ISERROR(VLOOKUP($A163,'[1]Op Index'!$A$15:$B$26,2,FALSE())),0,VLOOKUP($A163,'[1]Op Index'!$A$15:$B$26,2,FALSE()))</f>
        <v>0</v>
      </c>
      <c r="AW163" s="30" t="n">
        <f aca="false">INDEX(ABIndexArray,MATCH($A163,ABIndexColumn,0),MATCH('[1]Macro Page'!$A$91,ABIndexRow,0))</f>
        <v>0</v>
      </c>
      <c r="AX163" s="30" t="n">
        <f aca="false">IF(ISERROR(INDEX(WestBCIndexArray,MATCH($A163,WestBCIndexColumn,0),MATCH('[1]Macro Page'!$A$72,WestBCIndexRow,0))),0,INDEX(WestBCIndexArray,MATCH($A163,WestBCIndexColumn,0),MATCH('[1]Macro Page'!$A$72,WestBCIndexRow,0)))+INDEX(ABIndexArray,MATCH($A163,ABIndexColumn,0),MATCH('[1]Macro Page'!$A$34,ABIndexRow,0))</f>
        <v>0</v>
      </c>
      <c r="AY163" s="30" t="n">
        <f aca="false">IF(ISERROR(INDEX(WestBCIndexArray,MATCH($A163,WestBCIndexColumn,0),MATCH('[1]Macro Page'!$A$81,WestBCIndexRow,0))),0,INDEX(WestBCIndexArray,MATCH($A163,WestBCIndexColumn,0),MATCH('[1]Macro Page'!$A$81,WestBCIndexRow,0)))</f>
        <v>0</v>
      </c>
      <c r="BA163" s="31"/>
      <c r="BB163" s="32" t="n">
        <v>42005</v>
      </c>
      <c r="BC163" s="30" t="str">
        <f aca="false">INDEX(ABArray,MATCH($A163,ABColumn,0),MATCH('[1]Macro Page'!$A$48,ABRow,0))</f>
        <v/>
      </c>
      <c r="BD163" s="30" t="str">
        <f aca="false">INDEX(ABArray,MATCH($A163,ABColumn,0),MATCH('[1]Macro Page'!$A$49,ABRow,0))</f>
        <v/>
      </c>
      <c r="BE163" s="30" t="str">
        <f aca="false">INDEX(ABArray,MATCH($A163,ABColumn,0),MATCH('[1]Macro Page'!$A$51,ABRow,0))</f>
        <v/>
      </c>
      <c r="BF163" s="30" t="n">
        <f aca="false">SUM(BC163:BE163)</f>
        <v>0</v>
      </c>
      <c r="BG163" s="29"/>
      <c r="BH163" s="30" t="str">
        <f aca="false">INDEX(ABArray,MATCH($A163,ABColumn,0),MATCH('[1]Macro Page'!$A$47,ABRow,0))</f>
        <v/>
      </c>
      <c r="BI163" s="30" t="e">
        <f aca="false">INDEX(ABArray,MATCH($A163,ABColumn,0),MATCH('[1]Macro Page'!$A$56,ABRow,0))</f>
        <v>#N/A</v>
      </c>
      <c r="BJ163" s="30" t="n">
        <f aca="false">INDEX(ABArray,MATCH($A163,ABColumn,0),MATCH('[1]Macro Page'!$A$58,ABRow,0))</f>
        <v>0</v>
      </c>
      <c r="BK163" s="30" t="n">
        <f aca="false">INDEX(ABArray,MATCH($A163,ABColumn,0),MATCH('[1]Macro Page'!$A$59,ABRow,0))</f>
        <v>0</v>
      </c>
      <c r="BL163" s="30" t="n">
        <f aca="false">INDEX(ABArray,MATCH($A163,ABColumn,0),MATCH('[1]Macro Page'!$A$55,ABRow,0))</f>
        <v>0</v>
      </c>
      <c r="BM163" s="30" t="str">
        <f aca="false">INDEX(ABArray,MATCH($A163,ABColumn,0),MATCH('[1]Macro Page'!$A$53,ABRow,0))</f>
        <v/>
      </c>
    </row>
    <row r="164" customFormat="false" ht="12.75" hidden="false" customHeight="false" outlineLevel="0" collapsed="false">
      <c r="A164" s="25" t="n">
        <v>42036</v>
      </c>
      <c r="B164" s="26" t="e">
        <f aca="false">INDEX(WestBCArray,MATCH($A164,WestBCColumn,0),MATCH('[1]Macro Page'!$A$34,WestBCRow,0))+INDEX(ABArray,MATCH($A164,ABColumn,0),MATCH('[1]Macro Page'!$A$34,ABRow,0))+[1]Other!B160</f>
        <v>#VALUE!</v>
      </c>
      <c r="C164" s="27" t="n">
        <f aca="false">INDEX([1]Mids!$A$7:$BH$271,MATCH($A164,[1]Mids!$A$7:$A$271,0),MATCH('[1]Macro Page'!$B$37,[1]Mids!$A$7:$XFD$7,0))</f>
        <v>0.248</v>
      </c>
      <c r="D164" s="28"/>
      <c r="E164" s="26" t="e">
        <f aca="false">INDEX(WestBCArray,MATCH($A164,WestBCColumn,0),MATCH('[1]Macro Page'!$A$88,WestBCRow,0))+INDEX(ABArray,MATCH($A164,ABColumn,0),MATCH('[1]Macro Page'!$A$88,ABRow,0))+[1]Other!C160</f>
        <v>#VALUE!</v>
      </c>
      <c r="F164" s="27" t="n">
        <f aca="false">INDEX([1]Mids!$A$7:$BH$271,MATCH($A164,[1]Mids!$A$7:$A$271,0),MATCH('[1]Macro Page'!$B$36,[1]Mids!$A$7:$XFD$7,0))</f>
        <v>0</v>
      </c>
      <c r="G164" s="28"/>
      <c r="H164" s="26" t="e">
        <f aca="false">INDEX(ABArray,MATCH($A164,ABColumn,0),MATCH('[1]Macro Page'!$A$42,ABRow,0))+INDEX(WestBCArray,MATCH($A164,WestBCColumn,0),MATCH('[1]Macro Page'!$A$42,WestBCRow,0))+[1]Other!D160</f>
        <v>#VALUE!</v>
      </c>
      <c r="I164" s="27" t="n">
        <f aca="false">INDEX([1]Mids!$A$7:$BH$271,MATCH($A164,[1]Mids!$A$7:$A$271,0),MATCH('[1]Macro Page'!$B$39,[1]Mids!$A$7:$XFD$7,0))</f>
        <v>0.15</v>
      </c>
      <c r="J164" s="28"/>
      <c r="K164" s="26" t="n">
        <f aca="false">IF(ISERROR(INDEX(WestBCArray,MATCH($A164,WestBCColumn,0),MATCH('[1]Macro Page'!$A$35,WestBCRow,0))),0,INDEX(WestBCArray,MATCH($A164,WestBCColumn,0),MATCH('[1]Macro Page'!$A$35,WestBCRow,0)))+IF(ISERROR(INDEX(ABArray,MATCH($A164,ABColumn,0),MATCH('[1]Macro Page'!$A$35,ABRow,0))),0,INDEX(ABArray,MATCH($A164,ABColumn,0),MATCH('[1]Macro Page'!$A$35,ABRow,0)))+[1]Other!E160</f>
        <v>0</v>
      </c>
      <c r="L164" s="27" t="n">
        <f aca="false">INDEX([1]Mids!$A$7:$BH$271,MATCH($A164,[1]Mids!$A$7:$A$271,0),MATCH('[1]Macro Page'!$B$35,[1]Mids!$A$7:$XFD$7,0))</f>
        <v>-0.24</v>
      </c>
      <c r="M164" s="28"/>
      <c r="N164" s="26" t="e">
        <f aca="false">INDEX(WestBCArray,MATCH($A164,WestBCColumn,0),MATCH('[1]Macro Page'!$A$24,WestBCRow,0))+INDEX(ABArray,MATCH($A164,ABColumn,0),MATCH('[1]Macro Page'!$A$24,ABRow,0))+[1]Other!F160+INDEX(PowerArray,MATCH($A164,POwerColumn,0),MATCH('[1]Macro Page'!$A$24,POwerRow,0))</f>
        <v>#VALUE!</v>
      </c>
      <c r="O164" s="27" t="n">
        <f aca="false">INDEX([1]Mids!$A$7:$BH$271,MATCH($A164,[1]Mids!$A$7:$A$271,0),MATCH('[1]Macro Page'!$B$25,[1]Mids!$A$7:$XFD$7,0))</f>
        <v>-0.593</v>
      </c>
      <c r="P164" s="28"/>
      <c r="Q164" s="26" t="n">
        <f aca="false">INDEX(ABArray,MATCH($A164,ABColumn,0),MATCH('[1]Macro Page'!$B$110,ABRow,0))</f>
        <v>0</v>
      </c>
      <c r="R164" s="26" t="n">
        <f aca="false">INDEX(ABArray,MATCH($A164,ABColumn,0),MATCH('[1]Macro Page'!$B$111,ABRow,0))</f>
        <v>0</v>
      </c>
      <c r="S164" s="26" t="n">
        <f aca="false">INDEX(ABArray,MATCH($A164,ABColumn,0),MATCH('[1]Macro Page'!$B$112,ABRow,0))</f>
        <v>0</v>
      </c>
      <c r="T164" s="26" t="n">
        <f aca="false">INDEX(ABArray,MATCH($A164,ABColumn,0),MATCH('[1]Macro Page'!$B$113,ABRow,0))</f>
        <v>0</v>
      </c>
      <c r="U164" s="26" t="n">
        <f aca="false">INDEX(ABArray,MATCH($A164,ABColumn,0),MATCH('[1]Macro Page'!$B$114,ABRow,0))</f>
        <v>0</v>
      </c>
      <c r="V164" s="26" t="n">
        <f aca="false">INDEX(ABArray,MATCH($A164,ABColumn,0),MATCH('[1]Macro Page'!$B$115,ABRow,0))</f>
        <v>0</v>
      </c>
      <c r="W164" s="26" t="n">
        <f aca="false">INDEX(ABArray,MATCH($A164,ABColumn,0),MATCH('[1]Macro Page'!$B$116,ABRow,0))</f>
        <v>0</v>
      </c>
      <c r="X164" s="26" t="n">
        <f aca="false">INDEX(ABArray,MATCH($A164,ABColumn,0),MATCH('[1]Macro Page'!$B$117,ABRow,0))</f>
        <v>0</v>
      </c>
      <c r="Y164" s="26" t="n">
        <f aca="false">INDEX(ABArray,MATCH($A164,ABColumn,0),MATCH('[1]Macro Page'!$B$109,ABRow,0))</f>
        <v>0</v>
      </c>
      <c r="Z164" s="26" t="e">
        <f aca="false">INDEX(ABArray,MATCH($A164,ABColumn,0),MATCH('[1]Macro Page'!$A$89,ABRow,0))+INDEX(ABArray,MATCH($A164,ABColumn,0),MATCH('[1]Macro Page'!$B$109,ABRow,0))</f>
        <v>#VALUE!</v>
      </c>
      <c r="AA164" s="27" t="n">
        <f aca="false">INDEX([1]Mids!$A$7:$BH$271,MATCH($A164,[1]Mids!$A$7:$A$271,0),MATCH('[1]Macro Page'!$B$32,[1]Mids!$A$7:$XFD$7,0))</f>
        <v>0</v>
      </c>
      <c r="AB164" s="28"/>
      <c r="AC164" s="26" t="n">
        <f aca="false">INDEX(ABArray,MATCH($A164,ABColumn,0),MATCH('[1]Macro Page'!$A$74,ABRow,0))</f>
        <v>0</v>
      </c>
      <c r="AD164" s="27" t="n">
        <f aca="false">INDEX([1]Mids!$A$7:$BH$271,MATCH($A164,[1]Mids!$A$7:$A$271,0),MATCH('[1]Macro Page'!$B$42,[1]Mids!$A$7:$XFD$7,0))</f>
        <v>-0.005</v>
      </c>
      <c r="AE164" s="28"/>
      <c r="AF164" s="26" t="n">
        <f aca="false">[1]Other!H160</f>
        <v>0</v>
      </c>
      <c r="AG164" s="27" t="n">
        <f aca="false">INDEX([1]Mids!$A$7:$BH$271,MATCH($A164,[1]Mids!$A$7:$A$271,0),MATCH('[1]Macro Page'!$B$28,[1]Mids!$A$7:$XFD$7,0))</f>
        <v>0</v>
      </c>
      <c r="AH164" s="28"/>
      <c r="AI164" s="26" t="n">
        <f aca="false">[1]Other!G160</f>
        <v>0</v>
      </c>
      <c r="AJ164" s="27" t="n">
        <f aca="false">INDEX([1]Mids!$A$7:$BH$271,MATCH($A164,[1]Mids!$A$7:$A$271,0),MATCH('[1]Macro Page'!$B$63,[1]Mids!$A$7:$XFD$7,0))</f>
        <v>1.6</v>
      </c>
      <c r="AK164" s="28"/>
      <c r="AL164" s="26" t="n">
        <f aca="false">[1]Other!K160</f>
        <v>0</v>
      </c>
      <c r="AM164" s="27"/>
      <c r="AN164" s="28"/>
      <c r="AO164" s="26" t="e">
        <f aca="false">INDEX(WestBCArray,MATCH($A164,WestBCColumn,0),MATCH('[1]Macro Page'!$B$73,WestBCRow,0))+INDEX(ABArray,MATCH($A164,ABColumn,0),MATCH('[1]Macro Page'!$B$73,ABRow,0))+[1]Other!I160</f>
        <v>#VALUE!</v>
      </c>
      <c r="AP164" s="27" t="n">
        <f aca="false">INDEX([1]Mids!$A$7:$BH$271,MATCH($A164,[1]Mids!$A$7:$A$271,0),MATCH('[1]Macro Page'!$B$27,[1]Mids!$A$7:$XFD$7,0))</f>
        <v>-0.249999999999999</v>
      </c>
      <c r="AQ164" s="28"/>
      <c r="AR164" s="29"/>
      <c r="AS164" s="26" t="e">
        <f aca="false">INDEX(WestBCArray,MATCH($A164,WestBCColumn,0),MATCH('[1]Macro Page'!$A$40,WestBCRow,0))+INDEX(ABArray,MATCH($A164,ABColumn,0),MATCH('[1]Macro Page'!$A$40,ABRow,0))+INDEX(PowerArray,MATCH($A164,POwerColumn,0),MATCH('[1]Macro Page'!$A$40,POwerRow,0))</f>
        <v>#VALUE!</v>
      </c>
      <c r="AT164" s="27" t="n">
        <f aca="false">INDEX([1]Mids!$A$7:$BH$271,MATCH($A164,[1]Mids!$A$7:$A$271,0),MATCH('[1]Macro Page'!$B$24,[1]Mids!$A$7:$XFD$7,0))</f>
        <v>4.27</v>
      </c>
      <c r="AU164" s="28"/>
      <c r="AV164" s="30" t="n">
        <f aca="false">INDEX(ABIndexArray,MATCH($A164,ABIndexColumn,0),MATCH('[1]Macro Page'!$A$90,ABIndexRow,0))+IF(ISERROR(INDEX(WestBCIndexArray,MATCH($A164,WestBCIndexColumn,0),MATCH('[1]Macro Page'!$A$90,WestBCIndexRow,0))),0,INDEX(WestBCIndexArray,MATCH($A164,WestBCIndexColumn,0),MATCH('[1]Macro Page'!$A$90,WestBCIndexRow,0)))+IF(ISERROR(VLOOKUP($A164,'[1]Op Index'!$A$15:$B$26,2,FALSE())),0,VLOOKUP($A164,'[1]Op Index'!$A$15:$B$26,2,FALSE()))</f>
        <v>0</v>
      </c>
      <c r="AW164" s="30" t="n">
        <f aca="false">INDEX(ABIndexArray,MATCH($A164,ABIndexColumn,0),MATCH('[1]Macro Page'!$A$91,ABIndexRow,0))</f>
        <v>0</v>
      </c>
      <c r="AX164" s="30" t="n">
        <f aca="false">IF(ISERROR(INDEX(WestBCIndexArray,MATCH($A164,WestBCIndexColumn,0),MATCH('[1]Macro Page'!$A$72,WestBCIndexRow,0))),0,INDEX(WestBCIndexArray,MATCH($A164,WestBCIndexColumn,0),MATCH('[1]Macro Page'!$A$72,WestBCIndexRow,0)))+INDEX(ABIndexArray,MATCH($A164,ABIndexColumn,0),MATCH('[1]Macro Page'!$A$34,ABIndexRow,0))</f>
        <v>0</v>
      </c>
      <c r="AY164" s="30" t="n">
        <f aca="false">IF(ISERROR(INDEX(WestBCIndexArray,MATCH($A164,WestBCIndexColumn,0),MATCH('[1]Macro Page'!$A$81,WestBCIndexRow,0))),0,INDEX(WestBCIndexArray,MATCH($A164,WestBCIndexColumn,0),MATCH('[1]Macro Page'!$A$81,WestBCIndexRow,0)))</f>
        <v>0</v>
      </c>
      <c r="BA164" s="31"/>
      <c r="BB164" s="32" t="n">
        <v>42036</v>
      </c>
      <c r="BC164" s="30" t="str">
        <f aca="false">INDEX(ABArray,MATCH($A164,ABColumn,0),MATCH('[1]Macro Page'!$A$48,ABRow,0))</f>
        <v/>
      </c>
      <c r="BD164" s="30" t="str">
        <f aca="false">INDEX(ABArray,MATCH($A164,ABColumn,0),MATCH('[1]Macro Page'!$A$49,ABRow,0))</f>
        <v/>
      </c>
      <c r="BE164" s="30" t="str">
        <f aca="false">INDEX(ABArray,MATCH($A164,ABColumn,0),MATCH('[1]Macro Page'!$A$51,ABRow,0))</f>
        <v/>
      </c>
      <c r="BF164" s="30" t="n">
        <f aca="false">SUM(BC164:BE164)</f>
        <v>0</v>
      </c>
      <c r="BG164" s="29"/>
      <c r="BH164" s="30" t="str">
        <f aca="false">INDEX(ABArray,MATCH($A164,ABColumn,0),MATCH('[1]Macro Page'!$A$47,ABRow,0))</f>
        <v/>
      </c>
      <c r="BI164" s="30" t="e">
        <f aca="false">INDEX(ABArray,MATCH($A164,ABColumn,0),MATCH('[1]Macro Page'!$A$56,ABRow,0))</f>
        <v>#N/A</v>
      </c>
      <c r="BJ164" s="30" t="n">
        <f aca="false">INDEX(ABArray,MATCH($A164,ABColumn,0),MATCH('[1]Macro Page'!$A$58,ABRow,0))</f>
        <v>0</v>
      </c>
      <c r="BK164" s="30" t="n">
        <f aca="false">INDEX(ABArray,MATCH($A164,ABColumn,0),MATCH('[1]Macro Page'!$A$59,ABRow,0))</f>
        <v>0</v>
      </c>
      <c r="BL164" s="30" t="n">
        <f aca="false">INDEX(ABArray,MATCH($A164,ABColumn,0),MATCH('[1]Macro Page'!$A$55,ABRow,0))</f>
        <v>0</v>
      </c>
      <c r="BM164" s="30" t="str">
        <f aca="false">INDEX(ABArray,MATCH($A164,ABColumn,0),MATCH('[1]Macro Page'!$A$53,ABRow,0))</f>
        <v/>
      </c>
    </row>
    <row r="165" customFormat="false" ht="12.75" hidden="false" customHeight="false" outlineLevel="0" collapsed="false">
      <c r="A165" s="33" t="n">
        <v>42064</v>
      </c>
      <c r="B165" s="43" t="e">
        <f aca="false">INDEX(WestBCArray,MATCH($A165,WestBCColumn,0),MATCH('[1]Macro Page'!$A$34,WestBCRow,0))+INDEX(ABArray,MATCH($A165,ABColumn,0),MATCH('[1]Macro Page'!$A$34,ABRow,0))+[1]Other!B161</f>
        <v>#VALUE!</v>
      </c>
      <c r="C165" s="44" t="n">
        <f aca="false">INDEX([1]Mids!$A$7:$BH$271,MATCH($A165,[1]Mids!$A$7:$A$271,0),MATCH('[1]Macro Page'!$B$37,[1]Mids!$A$7:$XFD$7,0))</f>
        <v>0.068</v>
      </c>
      <c r="D165" s="45"/>
      <c r="E165" s="43" t="e">
        <f aca="false">INDEX(WestBCArray,MATCH($A165,WestBCColumn,0),MATCH('[1]Macro Page'!$A$88,WestBCRow,0))+INDEX(ABArray,MATCH($A165,ABColumn,0),MATCH('[1]Macro Page'!$A$88,ABRow,0))+[1]Other!C161</f>
        <v>#VALUE!</v>
      </c>
      <c r="F165" s="44" t="n">
        <f aca="false">INDEX([1]Mids!$A$7:$BH$271,MATCH($A165,[1]Mids!$A$7:$A$271,0),MATCH('[1]Macro Page'!$B$36,[1]Mids!$A$7:$XFD$7,0))</f>
        <v>0</v>
      </c>
      <c r="G165" s="45"/>
      <c r="H165" s="43" t="e">
        <f aca="false">INDEX(ABArray,MATCH($A165,ABColumn,0),MATCH('[1]Macro Page'!$A$42,ABRow,0))+INDEX(WestBCArray,MATCH($A165,WestBCColumn,0),MATCH('[1]Macro Page'!$A$42,WestBCRow,0))+[1]Other!D161</f>
        <v>#VALUE!</v>
      </c>
      <c r="I165" s="44" t="n">
        <f aca="false">INDEX([1]Mids!$A$7:$BH$271,MATCH($A165,[1]Mids!$A$7:$A$271,0),MATCH('[1]Macro Page'!$B$39,[1]Mids!$A$7:$XFD$7,0))</f>
        <v>0.15</v>
      </c>
      <c r="J165" s="45"/>
      <c r="K165" s="43" t="n">
        <f aca="false">IF(ISERROR(INDEX(WestBCArray,MATCH($A165,WestBCColumn,0),MATCH('[1]Macro Page'!$A$35,WestBCRow,0))),0,INDEX(WestBCArray,MATCH($A165,WestBCColumn,0),MATCH('[1]Macro Page'!$A$35,WestBCRow,0)))+IF(ISERROR(INDEX(ABArray,MATCH($A165,ABColumn,0),MATCH('[1]Macro Page'!$A$35,ABRow,0))),0,INDEX(ABArray,MATCH($A165,ABColumn,0),MATCH('[1]Macro Page'!$A$35,ABRow,0)))+[1]Other!E161</f>
        <v>0</v>
      </c>
      <c r="L165" s="44" t="n">
        <f aca="false">INDEX([1]Mids!$A$7:$BH$271,MATCH($A165,[1]Mids!$A$7:$A$271,0),MATCH('[1]Macro Page'!$B$35,[1]Mids!$A$7:$XFD$7,0))</f>
        <v>-0.24</v>
      </c>
      <c r="M165" s="45"/>
      <c r="N165" s="43" t="e">
        <f aca="false">INDEX(WestBCArray,MATCH($A165,WestBCColumn,0),MATCH('[1]Macro Page'!$A$24,WestBCRow,0))+INDEX(ABArray,MATCH($A165,ABColumn,0),MATCH('[1]Macro Page'!$A$24,ABRow,0))+[1]Other!F161+INDEX(PowerArray,MATCH($A165,POwerColumn,0),MATCH('[1]Macro Page'!$A$24,POwerRow,0))</f>
        <v>#VALUE!</v>
      </c>
      <c r="O165" s="44" t="n">
        <f aca="false">INDEX([1]Mids!$A$7:$BH$271,MATCH($A165,[1]Mids!$A$7:$A$271,0),MATCH('[1]Macro Page'!$B$25,[1]Mids!$A$7:$XFD$7,0))</f>
        <v>-0.593</v>
      </c>
      <c r="P165" s="45"/>
      <c r="Q165" s="43" t="n">
        <f aca="false">INDEX(ABArray,MATCH($A165,ABColumn,0),MATCH('[1]Macro Page'!$B$110,ABRow,0))</f>
        <v>0</v>
      </c>
      <c r="R165" s="43" t="n">
        <f aca="false">INDEX(ABArray,MATCH($A165,ABColumn,0),MATCH('[1]Macro Page'!$B$111,ABRow,0))</f>
        <v>0</v>
      </c>
      <c r="S165" s="43" t="n">
        <f aca="false">INDEX(ABArray,MATCH($A165,ABColumn,0),MATCH('[1]Macro Page'!$B$112,ABRow,0))</f>
        <v>0</v>
      </c>
      <c r="T165" s="43" t="n">
        <f aca="false">INDEX(ABArray,MATCH($A165,ABColumn,0),MATCH('[1]Macro Page'!$B$113,ABRow,0))</f>
        <v>0</v>
      </c>
      <c r="U165" s="43" t="n">
        <f aca="false">INDEX(ABArray,MATCH($A165,ABColumn,0),MATCH('[1]Macro Page'!$B$114,ABRow,0))</f>
        <v>0</v>
      </c>
      <c r="V165" s="43" t="n">
        <f aca="false">INDEX(ABArray,MATCH($A165,ABColumn,0),MATCH('[1]Macro Page'!$B$115,ABRow,0))</f>
        <v>0</v>
      </c>
      <c r="W165" s="43" t="n">
        <f aca="false">INDEX(ABArray,MATCH($A165,ABColumn,0),MATCH('[1]Macro Page'!$B$116,ABRow,0))</f>
        <v>0</v>
      </c>
      <c r="X165" s="43" t="n">
        <f aca="false">INDEX(ABArray,MATCH($A165,ABColumn,0),MATCH('[1]Macro Page'!$B$117,ABRow,0))</f>
        <v>0</v>
      </c>
      <c r="Y165" s="43" t="n">
        <f aca="false">INDEX(ABArray,MATCH($A165,ABColumn,0),MATCH('[1]Macro Page'!$B$109,ABRow,0))</f>
        <v>0</v>
      </c>
      <c r="Z165" s="43" t="e">
        <f aca="false">INDEX(ABArray,MATCH($A165,ABColumn,0),MATCH('[1]Macro Page'!$A$89,ABRow,0))+INDEX(ABArray,MATCH($A165,ABColumn,0),MATCH('[1]Macro Page'!$B$109,ABRow,0))</f>
        <v>#VALUE!</v>
      </c>
      <c r="AA165" s="44" t="n">
        <f aca="false">INDEX([1]Mids!$A$7:$BH$271,MATCH($A165,[1]Mids!$A$7:$A$271,0),MATCH('[1]Macro Page'!$B$32,[1]Mids!$A$7:$XFD$7,0))</f>
        <v>0</v>
      </c>
      <c r="AB165" s="45"/>
      <c r="AC165" s="43" t="n">
        <f aca="false">INDEX(ABArray,MATCH($A165,ABColumn,0),MATCH('[1]Macro Page'!$A$74,ABRow,0))</f>
        <v>0</v>
      </c>
      <c r="AD165" s="44" t="n">
        <f aca="false">INDEX([1]Mids!$A$7:$BH$271,MATCH($A165,[1]Mids!$A$7:$A$271,0),MATCH('[1]Macro Page'!$B$42,[1]Mids!$A$7:$XFD$7,0))</f>
        <v>-0.005</v>
      </c>
      <c r="AE165" s="45"/>
      <c r="AF165" s="43" t="n">
        <f aca="false">[1]Other!H161</f>
        <v>0</v>
      </c>
      <c r="AG165" s="44" t="n">
        <f aca="false">INDEX([1]Mids!$A$7:$BH$271,MATCH($A165,[1]Mids!$A$7:$A$271,0),MATCH('[1]Macro Page'!$B$28,[1]Mids!$A$7:$XFD$7,0))</f>
        <v>0</v>
      </c>
      <c r="AH165" s="45"/>
      <c r="AI165" s="43" t="n">
        <f aca="false">[1]Other!G161</f>
        <v>0</v>
      </c>
      <c r="AJ165" s="44" t="n">
        <f aca="false">INDEX([1]Mids!$A$7:$BH$271,MATCH($A165,[1]Mids!$A$7:$A$271,0),MATCH('[1]Macro Page'!$B$63,[1]Mids!$A$7:$XFD$7,0))</f>
        <v>0.64</v>
      </c>
      <c r="AK165" s="45"/>
      <c r="AL165" s="43" t="n">
        <f aca="false">[1]Other!K161</f>
        <v>0</v>
      </c>
      <c r="AM165" s="44"/>
      <c r="AN165" s="45"/>
      <c r="AO165" s="43" t="e">
        <f aca="false">INDEX(WestBCArray,MATCH($A165,WestBCColumn,0),MATCH('[1]Macro Page'!$B$73,WestBCRow,0))+INDEX(ABArray,MATCH($A165,ABColumn,0),MATCH('[1]Macro Page'!$B$73,ABRow,0))+[1]Other!I161</f>
        <v>#VALUE!</v>
      </c>
      <c r="AP165" s="44" t="n">
        <f aca="false">INDEX([1]Mids!$A$7:$BH$271,MATCH($A165,[1]Mids!$A$7:$A$271,0),MATCH('[1]Macro Page'!$B$27,[1]Mids!$A$7:$XFD$7,0))</f>
        <v>-0.25</v>
      </c>
      <c r="AQ165" s="45"/>
      <c r="AR165" s="29"/>
      <c r="AS165" s="43" t="e">
        <f aca="false">INDEX(WestBCArray,MATCH($A165,WestBCColumn,0),MATCH('[1]Macro Page'!$A$40,WestBCRow,0))+INDEX(ABArray,MATCH($A165,ABColumn,0),MATCH('[1]Macro Page'!$A$40,ABRow,0))+INDEX(PowerArray,MATCH($A165,POwerColumn,0),MATCH('[1]Macro Page'!$A$40,POwerRow,0))</f>
        <v>#VALUE!</v>
      </c>
      <c r="AT165" s="44" t="n">
        <f aca="false">INDEX([1]Mids!$A$7:$BH$271,MATCH($A165,[1]Mids!$A$7:$A$271,0),MATCH('[1]Macro Page'!$B$24,[1]Mids!$A$7:$XFD$7,0))</f>
        <v>4.17</v>
      </c>
      <c r="AU165" s="45"/>
      <c r="AV165" s="34" t="n">
        <f aca="false">INDEX(ABIndexArray,MATCH($A165,ABIndexColumn,0),MATCH('[1]Macro Page'!$A$90,ABIndexRow,0))+IF(ISERROR(INDEX(WestBCIndexArray,MATCH($A165,WestBCIndexColumn,0),MATCH('[1]Macro Page'!$A$90,WestBCIndexRow,0))),0,INDEX(WestBCIndexArray,MATCH($A165,WestBCIndexColumn,0),MATCH('[1]Macro Page'!$A$90,WestBCIndexRow,0)))+IF(ISERROR(VLOOKUP($A165,'[1]Op Index'!$A$15:$B$26,2,FALSE())),0,VLOOKUP($A165,'[1]Op Index'!$A$15:$B$26,2,FALSE()))</f>
        <v>0</v>
      </c>
      <c r="AW165" s="34" t="n">
        <f aca="false">INDEX(ABIndexArray,MATCH($A165,ABIndexColumn,0),MATCH('[1]Macro Page'!$A$91,ABIndexRow,0))</f>
        <v>0</v>
      </c>
      <c r="AX165" s="34" t="n">
        <f aca="false">IF(ISERROR(INDEX(WestBCIndexArray,MATCH($A165,WestBCIndexColumn,0),MATCH('[1]Macro Page'!$A$72,WestBCIndexRow,0))),0,INDEX(WestBCIndexArray,MATCH($A165,WestBCIndexColumn,0),MATCH('[1]Macro Page'!$A$72,WestBCIndexRow,0)))+INDEX(ABIndexArray,MATCH($A165,ABIndexColumn,0),MATCH('[1]Macro Page'!$A$34,ABIndexRow,0))</f>
        <v>0</v>
      </c>
      <c r="AY165" s="34" t="n">
        <f aca="false">IF(ISERROR(INDEX(WestBCIndexArray,MATCH($A165,WestBCIndexColumn,0),MATCH('[1]Macro Page'!$A$81,WestBCIndexRow,0))),0,INDEX(WestBCIndexArray,MATCH($A165,WestBCIndexColumn,0),MATCH('[1]Macro Page'!$A$81,WestBCIndexRow,0)))</f>
        <v>0</v>
      </c>
      <c r="BA165" s="31"/>
      <c r="BB165" s="35" t="n">
        <v>42064</v>
      </c>
      <c r="BC165" s="34" t="str">
        <f aca="false">INDEX(ABArray,MATCH($A165,ABColumn,0),MATCH('[1]Macro Page'!$A$48,ABRow,0))</f>
        <v/>
      </c>
      <c r="BD165" s="34" t="str">
        <f aca="false">INDEX(ABArray,MATCH($A165,ABColumn,0),MATCH('[1]Macro Page'!$A$49,ABRow,0))</f>
        <v/>
      </c>
      <c r="BE165" s="34" t="str">
        <f aca="false">INDEX(ABArray,MATCH($A165,ABColumn,0),MATCH('[1]Macro Page'!$A$51,ABRow,0))</f>
        <v/>
      </c>
      <c r="BF165" s="34" t="n">
        <f aca="false">SUM(BC165:BE165)</f>
        <v>0</v>
      </c>
      <c r="BG165" s="29"/>
      <c r="BH165" s="34" t="str">
        <f aca="false">INDEX(ABArray,MATCH($A165,ABColumn,0),MATCH('[1]Macro Page'!$A$47,ABRow,0))</f>
        <v/>
      </c>
      <c r="BI165" s="34" t="e">
        <f aca="false">INDEX(ABArray,MATCH($A165,ABColumn,0),MATCH('[1]Macro Page'!$A$56,ABRow,0))</f>
        <v>#N/A</v>
      </c>
      <c r="BJ165" s="34" t="n">
        <f aca="false">INDEX(ABArray,MATCH($A165,ABColumn,0),MATCH('[1]Macro Page'!$A$58,ABRow,0))</f>
        <v>0</v>
      </c>
      <c r="BK165" s="34" t="n">
        <f aca="false">INDEX(ABArray,MATCH($A165,ABColumn,0),MATCH('[1]Macro Page'!$A$59,ABRow,0))</f>
        <v>0</v>
      </c>
      <c r="BL165" s="34" t="n">
        <f aca="false">INDEX(ABArray,MATCH($A165,ABColumn,0),MATCH('[1]Macro Page'!$A$55,ABRow,0))</f>
        <v>0</v>
      </c>
      <c r="BM165" s="34" t="str">
        <f aca="false">INDEX(ABArray,MATCH($A165,ABColumn,0),MATCH('[1]Macro Page'!$A$53,ABRow,0))</f>
        <v/>
      </c>
    </row>
  </sheetData>
  <printOptions headings="false" gridLines="false" gridLinesSet="true" horizontalCentered="false" verticalCentered="false"/>
  <pageMargins left="0.2" right="0.220138888888889" top="0.590277777777778" bottom="0.629861111111111" header="0.390277777777778" footer="0.511811023622047"/>
  <pageSetup paperSize="1" scale="34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&amp;P</oddHeader>
    <oddFooter/>
  </headerFooter>
  <rowBreaks count="1" manualBreakCount="1">
    <brk id="88" man="true" max="16383" min="0"/>
  </rowBreaks>
  <colBreaks count="1" manualBreakCount="1">
    <brk id="4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2002-01-18T14:51:25Z</dcterms:created>
  <dc:creator>cbardal</dc:creator>
  <dc:description/>
  <dc:language>en-US</dc:language>
  <cp:lastModifiedBy>cbardal</cp:lastModifiedBy>
  <dcterms:modified xsi:type="dcterms:W3CDTF">2002-01-18T14:55:27Z</dcterms:modified>
  <cp:revision>0</cp:revision>
  <dc:subject/>
  <dc:title/>
</cp:coreProperties>
</file>