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5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function="false" hidden="false" localSheetId="0" name="_xlnm.Print_Area" vbProcedure="false">'AGA Storage'!$A$1:$R$450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<sst xmlns="http://schemas.openxmlformats.org/spreadsheetml/2006/main" count="29" uniqueCount="21">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</sst>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36336</v>
      </c>
      <c r="C237" s="11" t="n">
        <f aca="false">[51]STOR951!$D$13</f>
        <v>700</v>
      </c>
      <c r="D237" s="11" t="n">
        <f aca="false">[51]STOR951!$D$17</f>
        <v>1011</v>
      </c>
      <c r="E237" s="11" t="n">
        <f aca="false">[51]STOR951!$D$21</f>
        <v>322</v>
      </c>
      <c r="F237" s="11" t="n">
        <f aca="false">[51]STOR951!$D$25</f>
        <v>2033</v>
      </c>
      <c r="I237" s="2" t="n">
        <f aca="false">[51]STOR951!$G$13</f>
        <v>0.737618545837724</v>
      </c>
      <c r="J237" s="2" t="n">
        <f aca="false">[51]STOR951!$G$17</f>
        <v>0.558872305140962</v>
      </c>
      <c r="K237" s="2" t="n">
        <f aca="false">[51]STOR951!$G$21</f>
        <v>0.657142857142857</v>
      </c>
      <c r="L237" s="2" t="n">
        <f aca="false">[51]STOR951!$G$25</f>
        <v>0.634123518402994</v>
      </c>
      <c r="N237" s="11" t="n">
        <f aca="false">[51]STOR951!$E$13</f>
        <v>25</v>
      </c>
      <c r="O237" s="11" t="n">
        <f aca="false">[51]STOR951!$E$17</f>
        <v>55</v>
      </c>
      <c r="P237" s="11" t="n">
        <f aca="false">[51]STOR951!$E$21</f>
        <v>11</v>
      </c>
      <c r="Q237" s="11" t="n">
        <f aca="false">[51]STOR951!$E$25</f>
        <v>91</v>
      </c>
      <c r="R237" s="13" t="n">
        <v>81.9</v>
      </c>
    </row>
    <row r="238" customFormat="false" ht="13.5" hidden="false" customHeight="true" outlineLevel="0" collapsed="false">
      <c r="A238" s="1" t="n">
        <v>35972</v>
      </c>
      <c r="C238" s="11" t="n">
        <v>637</v>
      </c>
      <c r="D238" s="11" t="n">
        <v>1074</v>
      </c>
      <c r="E238" s="11" t="n">
        <v>300</v>
      </c>
      <c r="F238" s="11" t="n">
        <v>2011</v>
      </c>
      <c r="I238" s="2" t="n">
        <v>0.701541850220264</v>
      </c>
      <c r="J238" s="2" t="n">
        <v>0.6</v>
      </c>
      <c r="K238" s="2" t="n">
        <v>0.622406639004149</v>
      </c>
      <c r="L238" s="2" t="n">
        <v>0.627261384903306</v>
      </c>
      <c r="N238" s="11" t="n">
        <v>14</v>
      </c>
      <c r="O238" s="11" t="n">
        <v>46</v>
      </c>
      <c r="P238" s="11" t="n">
        <v>12</v>
      </c>
      <c r="Q238" s="11" t="n">
        <v>72</v>
      </c>
      <c r="R238" s="13" t="n">
        <v>59</v>
      </c>
    </row>
    <row r="239" customFormat="false" ht="13.5" hidden="false" customHeight="true" outlineLevel="0" collapsed="false">
      <c r="A239" s="1" t="n">
        <v>35608</v>
      </c>
      <c r="C239" s="11" t="n">
        <v>466</v>
      </c>
      <c r="D239" s="11" t="n">
        <v>820</v>
      </c>
      <c r="E239" s="11" t="n">
        <v>273</v>
      </c>
      <c r="F239" s="11" t="n">
        <v>1559</v>
      </c>
      <c r="G239" s="0" t="n">
        <v>1730</v>
      </c>
      <c r="H239" s="12" t="n">
        <f aca="false">G239-F239</f>
        <v>171</v>
      </c>
      <c r="I239" s="2" t="n">
        <v>0.520670391061453</v>
      </c>
      <c r="J239" s="2" t="n">
        <v>0.449561403508772</v>
      </c>
      <c r="K239" s="2" t="n">
        <v>0.571129707112971</v>
      </c>
      <c r="L239" s="2" t="n">
        <v>0.486275733000624</v>
      </c>
      <c r="N239" s="11" t="n">
        <v>9</v>
      </c>
      <c r="O239" s="11" t="n">
        <v>56</v>
      </c>
      <c r="P239" s="11" t="n">
        <v>11</v>
      </c>
      <c r="Q239" s="11" t="n">
        <v>76</v>
      </c>
      <c r="R239" s="13" t="n">
        <v>89.2</v>
      </c>
    </row>
    <row r="240" customFormat="false" ht="13.5" hidden="false" customHeight="true" outlineLevel="0" collapsed="false">
      <c r="A240" s="1" t="n">
        <v>35244</v>
      </c>
      <c r="C240" s="11" t="n">
        <v>307</v>
      </c>
      <c r="D240" s="11" t="n">
        <v>736</v>
      </c>
      <c r="E240" s="11" t="n">
        <v>300</v>
      </c>
      <c r="F240" s="11" t="n">
        <v>1343</v>
      </c>
      <c r="G240" s="0" t="n">
        <v>1525</v>
      </c>
      <c r="H240" s="12" t="n">
        <f aca="false">G240-F240</f>
        <v>182</v>
      </c>
      <c r="I240" s="2" t="n">
        <v>0.343016759776536</v>
      </c>
      <c r="J240" s="2" t="n">
        <v>0.403508771929825</v>
      </c>
      <c r="K240" s="2" t="n">
        <v>0.627615062761506</v>
      </c>
      <c r="L240" s="2" t="n">
        <v>0.41890205864005</v>
      </c>
      <c r="N240" s="11" t="n">
        <v>11</v>
      </c>
      <c r="O240" s="11" t="n">
        <v>72</v>
      </c>
      <c r="P240" s="11" t="n">
        <v>10</v>
      </c>
      <c r="Q240" s="11" t="n">
        <v>93</v>
      </c>
      <c r="R240" s="13" t="n">
        <v>79</v>
      </c>
    </row>
    <row r="241" customFormat="false" ht="13.5" hidden="false" customHeight="true" outlineLevel="0" collapsed="false">
      <c r="A241" s="1" t="n">
        <v>34880</v>
      </c>
      <c r="C241" s="0" t="n">
        <v>613</v>
      </c>
      <c r="D241" s="0" t="n">
        <v>976</v>
      </c>
      <c r="E241" s="0" t="n">
        <v>337</v>
      </c>
      <c r="F241" s="0" t="n">
        <v>1926</v>
      </c>
      <c r="G241" s="0" t="n">
        <v>2014</v>
      </c>
      <c r="H241" s="12" t="n">
        <f aca="false">G241-F241</f>
        <v>88</v>
      </c>
      <c r="I241" s="2" t="n">
        <v>0.67511013215859</v>
      </c>
      <c r="J241" s="2" t="n">
        <v>0.545251396648045</v>
      </c>
      <c r="K241" s="2" t="n">
        <v>0.699170124481328</v>
      </c>
      <c r="L241" s="2" t="n">
        <v>0.605660377358491</v>
      </c>
      <c r="N241" s="0" t="n">
        <v>11</v>
      </c>
      <c r="O241" s="0" t="n">
        <v>59</v>
      </c>
      <c r="P241" s="0" t="n">
        <v>3</v>
      </c>
      <c r="Q241" s="0" t="n">
        <v>73</v>
      </c>
      <c r="R241" s="13" t="n">
        <v>67</v>
      </c>
    </row>
    <row r="242" customFormat="false" ht="13.5" hidden="false" customHeight="true" outlineLevel="0" collapsed="false">
      <c r="A242" s="1" t="n">
        <v>34516</v>
      </c>
      <c r="C242" s="0" t="n">
        <v>577</v>
      </c>
      <c r="D242" s="0" t="n">
        <v>1009</v>
      </c>
      <c r="E242" s="0" t="n">
        <v>326</v>
      </c>
      <c r="F242" s="0" t="n">
        <v>1912</v>
      </c>
      <c r="G242" s="0" t="n">
        <v>1896</v>
      </c>
      <c r="H242" s="12" t="n">
        <f aca="false">G242-F242</f>
        <v>-16</v>
      </c>
      <c r="I242" s="2" t="n">
        <v>0.635462555066079</v>
      </c>
      <c r="J242" s="2" t="n">
        <v>0.563687150837989</v>
      </c>
      <c r="K242" s="2" t="n">
        <v>0.676348547717842</v>
      </c>
      <c r="L242" s="2" t="n">
        <v>0.60125786163522</v>
      </c>
      <c r="N242" s="0" t="n">
        <v>15</v>
      </c>
      <c r="O242" s="0" t="n">
        <v>84</v>
      </c>
      <c r="P242" s="0" t="n">
        <v>5</v>
      </c>
      <c r="Q242" s="0" t="n">
        <v>104</v>
      </c>
      <c r="R242" s="13" t="n">
        <v>82</v>
      </c>
    </row>
    <row r="243" customFormat="false" ht="13.5" hidden="false" customHeight="true" outlineLevel="0" collapsed="false">
      <c r="H243" s="12"/>
      <c r="R243" s="13"/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A245" s="1" t="n">
        <v>36343</v>
      </c>
      <c r="C245" s="11" t="n">
        <f aca="false">[52]STOR951!$D$13</f>
        <v>712</v>
      </c>
      <c r="D245" s="11" t="n">
        <f aca="false">[52]STOR951!$D$17</f>
        <v>1057</v>
      </c>
      <c r="E245" s="11" t="n">
        <f aca="false">[52]STOR951!$D$21</f>
        <v>333</v>
      </c>
      <c r="F245" s="11" t="n">
        <f aca="false">[52]STOR951!$D$25</f>
        <v>2102</v>
      </c>
      <c r="G245" s="0" t="n">
        <v>2157</v>
      </c>
      <c r="H245" s="12" t="n">
        <f aca="false">G245-F245</f>
        <v>55</v>
      </c>
      <c r="I245" s="2" t="n">
        <f aca="false">[52]STOR951!$G$13</f>
        <v>0.750263435194942</v>
      </c>
      <c r="J245" s="2" t="n">
        <f aca="false">[52]STOR951!$G$17</f>
        <v>0.584300718629077</v>
      </c>
      <c r="K245" s="2" t="n">
        <f aca="false">[52]STOR951!$G$21</f>
        <v>0.679591836734694</v>
      </c>
      <c r="L245" s="2" t="n">
        <f aca="false">[52]STOR951!$G$25</f>
        <v>0.655645664379289</v>
      </c>
      <c r="N245" s="11" t="n">
        <f aca="false">[52]STOR951!$E$13</f>
        <v>12</v>
      </c>
      <c r="O245" s="11" t="n">
        <f aca="false">[52]STOR951!$E$17</f>
        <v>46</v>
      </c>
      <c r="P245" s="11" t="n">
        <f aca="false">[52]STOR951!$E$21</f>
        <v>11</v>
      </c>
      <c r="Q245" s="11" t="n">
        <f aca="false">[52]STOR951!$E$25</f>
        <v>69</v>
      </c>
      <c r="R245" s="13" t="n">
        <v>88.4</v>
      </c>
    </row>
    <row r="246" customFormat="false" ht="13.5" hidden="false" customHeight="true" outlineLevel="0" collapsed="false">
      <c r="A246" s="1" t="n">
        <v>35979</v>
      </c>
      <c r="C246" s="11" t="n">
        <v>651</v>
      </c>
      <c r="D246" s="11" t="n">
        <v>1124</v>
      </c>
      <c r="E246" s="11" t="n">
        <v>310</v>
      </c>
      <c r="F246" s="11" t="n">
        <v>2085</v>
      </c>
      <c r="G246" s="0" t="n">
        <v>2114</v>
      </c>
      <c r="H246" s="12" t="n">
        <f aca="false">G246-F246</f>
        <v>29</v>
      </c>
      <c r="I246" s="2" t="n">
        <v>0.716960352422908</v>
      </c>
      <c r="J246" s="2" t="n">
        <v>0.627932960893855</v>
      </c>
      <c r="K246" s="2" t="n">
        <v>0.643153526970954</v>
      </c>
      <c r="L246" s="2" t="n">
        <v>0.650343106674984</v>
      </c>
      <c r="N246" s="11" t="n">
        <v>14</v>
      </c>
      <c r="O246" s="11" t="n">
        <v>50</v>
      </c>
      <c r="P246" s="11" t="n">
        <v>10</v>
      </c>
      <c r="Q246" s="11" t="n">
        <v>74</v>
      </c>
      <c r="R246" s="13" t="n">
        <v>49.6</v>
      </c>
    </row>
    <row r="247" customFormat="false" ht="13.5" hidden="false" customHeight="true" outlineLevel="0" collapsed="false">
      <c r="A247" s="1" t="n">
        <v>35615</v>
      </c>
      <c r="C247" s="11" t="n">
        <v>487</v>
      </c>
      <c r="D247" s="11" t="n">
        <v>884</v>
      </c>
      <c r="E247" s="11" t="n">
        <v>284</v>
      </c>
      <c r="F247" s="11" t="n">
        <v>1655</v>
      </c>
      <c r="I247" s="2" t="n">
        <v>0.544134078212291</v>
      </c>
      <c r="J247" s="2" t="n">
        <v>0.484649122807018</v>
      </c>
      <c r="K247" s="2" t="n">
        <v>0.594142259414226</v>
      </c>
      <c r="L247" s="2" t="n">
        <v>0.51621958827199</v>
      </c>
      <c r="N247" s="11" t="n">
        <v>21</v>
      </c>
      <c r="O247" s="11" t="n">
        <v>64</v>
      </c>
      <c r="P247" s="11" t="n">
        <v>11</v>
      </c>
      <c r="Q247" s="11" t="n">
        <v>96</v>
      </c>
      <c r="R247" s="13" t="n">
        <v>73.9</v>
      </c>
    </row>
    <row r="248" customFormat="false" ht="13.5" hidden="false" customHeight="true" outlineLevel="0" collapsed="false">
      <c r="A248" s="1" t="n">
        <v>35251</v>
      </c>
      <c r="C248" s="11" t="n">
        <v>322</v>
      </c>
      <c r="D248" s="11" t="n">
        <v>806</v>
      </c>
      <c r="E248" s="11" t="n">
        <v>305</v>
      </c>
      <c r="F248" s="11" t="n">
        <v>1433</v>
      </c>
      <c r="I248" s="2" t="n">
        <v>0.359776536312849</v>
      </c>
      <c r="J248" s="2" t="n">
        <v>0.441885964912281</v>
      </c>
      <c r="K248" s="2" t="n">
        <v>0.638075313807531</v>
      </c>
      <c r="L248" s="2" t="n">
        <v>0.446974422956956</v>
      </c>
      <c r="N248" s="11" t="n">
        <v>15</v>
      </c>
      <c r="O248" s="11" t="n">
        <v>70</v>
      </c>
      <c r="P248" s="11" t="n">
        <v>5</v>
      </c>
      <c r="Q248" s="11" t="n">
        <v>90</v>
      </c>
      <c r="R248" s="13" t="n">
        <v>67</v>
      </c>
    </row>
    <row r="249" customFormat="false" ht="13.5" hidden="false" customHeight="true" outlineLevel="0" collapsed="false">
      <c r="A249" s="1" t="n">
        <v>34887</v>
      </c>
      <c r="C249" s="0" t="n">
        <v>644</v>
      </c>
      <c r="D249" s="0" t="n">
        <v>1041</v>
      </c>
      <c r="E249" s="0" t="n">
        <v>356</v>
      </c>
      <c r="F249" s="0" t="n">
        <v>2041</v>
      </c>
      <c r="I249" s="2" t="n">
        <v>0.709251101321586</v>
      </c>
      <c r="J249" s="2" t="n">
        <v>0.581564245810056</v>
      </c>
      <c r="K249" s="2" t="n">
        <v>0.738589211618257</v>
      </c>
      <c r="L249" s="2" t="n">
        <v>0.641823899371069</v>
      </c>
      <c r="N249" s="0" t="n">
        <v>31</v>
      </c>
      <c r="O249" s="0" t="n">
        <v>65</v>
      </c>
      <c r="P249" s="0" t="n">
        <v>19</v>
      </c>
      <c r="Q249" s="0" t="n">
        <v>115</v>
      </c>
      <c r="R249" s="13" t="n">
        <v>97</v>
      </c>
    </row>
    <row r="250" customFormat="false" ht="13.5" hidden="false" customHeight="true" outlineLevel="0" collapsed="false">
      <c r="A250" s="1" t="n">
        <v>34523</v>
      </c>
      <c r="C250" s="0" t="n">
        <v>615</v>
      </c>
      <c r="D250" s="0" t="n">
        <v>1055</v>
      </c>
      <c r="E250" s="0" t="n">
        <v>337</v>
      </c>
      <c r="F250" s="0" t="n">
        <v>2007</v>
      </c>
      <c r="I250" s="2" t="n">
        <v>0.677312775330397</v>
      </c>
      <c r="J250" s="2" t="n">
        <v>0.589385474860335</v>
      </c>
      <c r="K250" s="2" t="n">
        <v>0.699170124481328</v>
      </c>
      <c r="L250" s="2" t="n">
        <v>0.631132075471698</v>
      </c>
      <c r="N250" s="0" t="n">
        <v>38</v>
      </c>
      <c r="O250" s="0" t="n">
        <v>46</v>
      </c>
      <c r="P250" s="0" t="n">
        <v>11</v>
      </c>
      <c r="Q250" s="0" t="n">
        <v>95</v>
      </c>
      <c r="R250" s="13" t="n">
        <v>80</v>
      </c>
    </row>
    <row r="251" customFormat="false" ht="13.5" hidden="false" customHeight="true" outlineLevel="0" collapsed="false">
      <c r="R251" s="13"/>
    </row>
    <row r="252" customFormat="false" ht="13.5" hidden="false" customHeight="true" outlineLevel="0" collapsed="false">
      <c r="R252" s="13"/>
    </row>
    <row r="253" customFormat="false" ht="13.5" hidden="false" customHeight="true" outlineLevel="0" collapsed="false">
      <c r="A253" s="1" t="n">
        <v>36350</v>
      </c>
      <c r="C253" s="11" t="n">
        <f aca="false">[53]STOR951!$D$13</f>
        <v>721</v>
      </c>
      <c r="D253" s="11" t="n">
        <f aca="false">[53]STOR951!$D$17</f>
        <v>1093</v>
      </c>
      <c r="E253" s="11" t="n">
        <f aca="false">[53]STOR951!$D$21</f>
        <v>347</v>
      </c>
      <c r="F253" s="11" t="n">
        <f aca="false">[53]STOR951!$D$25</f>
        <v>2161</v>
      </c>
      <c r="I253" s="2" t="n">
        <f aca="false">[53]STOR951!$G$13</f>
        <v>0.759747102212856</v>
      </c>
      <c r="J253" s="2" t="n">
        <f aca="false">[53]STOR951!$G$17</f>
        <v>0.604201216141515</v>
      </c>
      <c r="K253" s="2" t="n">
        <f aca="false">[53]STOR951!$G$21</f>
        <v>0.708163265306123</v>
      </c>
      <c r="L253" s="2" t="n">
        <f aca="false">[53]STOR951!$G$25</f>
        <v>0.674048658764816</v>
      </c>
      <c r="N253" s="11" t="n">
        <f aca="false">[53]STOR951!$E$13</f>
        <v>9</v>
      </c>
      <c r="O253" s="11" t="n">
        <f aca="false">[53]STOR951!$E$17</f>
        <v>36</v>
      </c>
      <c r="P253" s="11" t="n">
        <f aca="false">[53]STOR951!$E$21</f>
        <v>14</v>
      </c>
      <c r="Q253" s="11" t="n">
        <f aca="false">[53]STOR951!$E$25</f>
        <v>59</v>
      </c>
      <c r="R253" s="13" t="n">
        <v>82</v>
      </c>
    </row>
    <row r="254" customFormat="false" ht="13.5" hidden="false" customHeight="true" outlineLevel="0" collapsed="false">
      <c r="A254" s="1" t="n">
        <v>35986</v>
      </c>
      <c r="C254" s="11" t="n">
        <v>678</v>
      </c>
      <c r="D254" s="11" t="n">
        <v>1179</v>
      </c>
      <c r="E254" s="11" t="n">
        <v>321</v>
      </c>
      <c r="F254" s="11" t="n">
        <v>2178</v>
      </c>
      <c r="I254" s="2" t="n">
        <v>0.746696035242291</v>
      </c>
      <c r="J254" s="2" t="n">
        <v>0.658659217877095</v>
      </c>
      <c r="K254" s="2" t="n">
        <v>0.66597510373444</v>
      </c>
      <c r="L254" s="2" t="n">
        <v>0.67935121646912</v>
      </c>
      <c r="N254" s="11" t="n">
        <v>27</v>
      </c>
      <c r="O254" s="11" t="n">
        <v>55</v>
      </c>
      <c r="P254" s="11" t="n">
        <v>11</v>
      </c>
      <c r="Q254" s="11" t="n">
        <v>93</v>
      </c>
      <c r="R254" s="13" t="n">
        <v>82.9</v>
      </c>
    </row>
    <row r="255" customFormat="false" ht="13.5" hidden="false" customHeight="true" outlineLevel="0" collapsed="false">
      <c r="A255" s="1" t="n">
        <v>35622</v>
      </c>
      <c r="C255" s="11" t="n">
        <v>503</v>
      </c>
      <c r="D255" s="11" t="n">
        <v>949</v>
      </c>
      <c r="E255" s="11" t="n">
        <v>290</v>
      </c>
      <c r="F255" s="11" t="n">
        <v>1742</v>
      </c>
      <c r="I255" s="2" t="n">
        <v>0.562011173184358</v>
      </c>
      <c r="J255" s="2" t="n">
        <v>0.520285087719298</v>
      </c>
      <c r="K255" s="2" t="n">
        <v>0.606694560669456</v>
      </c>
      <c r="L255" s="2" t="n">
        <v>0.543356207111666</v>
      </c>
      <c r="N255" s="11" t="n">
        <v>16</v>
      </c>
      <c r="O255" s="11" t="n">
        <v>65</v>
      </c>
      <c r="P255" s="11" t="n">
        <v>6</v>
      </c>
      <c r="Q255" s="11" t="n">
        <v>87</v>
      </c>
      <c r="R255" s="13" t="n">
        <v>78.1</v>
      </c>
    </row>
    <row r="256" customFormat="false" ht="13.5" hidden="false" customHeight="true" outlineLevel="0" collapsed="false">
      <c r="A256" s="1" t="n">
        <v>35258</v>
      </c>
      <c r="C256" s="11" t="n">
        <v>342</v>
      </c>
      <c r="D256" s="11" t="n">
        <v>873</v>
      </c>
      <c r="E256" s="11" t="n">
        <v>312</v>
      </c>
      <c r="F256" s="11" t="n">
        <v>1527</v>
      </c>
      <c r="I256" s="2" t="n">
        <v>0.382122905027933</v>
      </c>
      <c r="J256" s="2" t="n">
        <v>0.478618421052632</v>
      </c>
      <c r="K256" s="2" t="n">
        <v>0.652719665271967</v>
      </c>
      <c r="L256" s="2" t="n">
        <v>0.476294447910168</v>
      </c>
      <c r="N256" s="11" t="n">
        <v>20</v>
      </c>
      <c r="O256" s="11" t="n">
        <v>67</v>
      </c>
      <c r="P256" s="11" t="n">
        <v>7</v>
      </c>
      <c r="Q256" s="11" t="n">
        <v>94</v>
      </c>
      <c r="R256" s="13" t="n">
        <v>90</v>
      </c>
    </row>
    <row r="257" customFormat="false" ht="13.5" hidden="false" customHeight="true" outlineLevel="0" collapsed="false">
      <c r="A257" s="1" t="n">
        <v>34894</v>
      </c>
      <c r="C257" s="0" t="n">
        <v>658</v>
      </c>
      <c r="D257" s="0" t="n">
        <v>1089</v>
      </c>
      <c r="E257" s="0" t="n">
        <v>365</v>
      </c>
      <c r="F257" s="0" t="n">
        <v>2112</v>
      </c>
      <c r="I257" s="2" t="n">
        <v>0.724669603524229</v>
      </c>
      <c r="J257" s="2" t="n">
        <v>0.608379888268157</v>
      </c>
      <c r="K257" s="2" t="n">
        <v>0.757261410788382</v>
      </c>
      <c r="L257" s="2" t="n">
        <v>0.664150943396226</v>
      </c>
      <c r="N257" s="0" t="n">
        <v>14</v>
      </c>
      <c r="O257" s="0" t="n">
        <v>48</v>
      </c>
      <c r="P257" s="0" t="n">
        <v>9</v>
      </c>
      <c r="Q257" s="0" t="n">
        <v>71</v>
      </c>
      <c r="R257" s="13" t="n">
        <v>82</v>
      </c>
    </row>
    <row r="258" customFormat="false" ht="13.5" hidden="false" customHeight="true" outlineLevel="0" collapsed="false">
      <c r="A258" s="1" t="n">
        <v>34530</v>
      </c>
      <c r="C258" s="0" t="n">
        <v>642</v>
      </c>
      <c r="D258" s="0" t="n">
        <v>1121</v>
      </c>
      <c r="E258" s="0" t="n">
        <v>345</v>
      </c>
      <c r="F258" s="0" t="n">
        <v>2108</v>
      </c>
      <c r="I258" s="2" t="n">
        <v>0.70704845814978</v>
      </c>
      <c r="J258" s="2" t="n">
        <v>0.626256983240224</v>
      </c>
      <c r="K258" s="2" t="n">
        <v>0.715767634854772</v>
      </c>
      <c r="L258" s="2" t="n">
        <v>0.662893081761006</v>
      </c>
      <c r="N258" s="0" t="n">
        <v>27</v>
      </c>
      <c r="O258" s="0" t="n">
        <v>66</v>
      </c>
      <c r="P258" s="0" t="n">
        <v>8</v>
      </c>
      <c r="Q258" s="0" t="n">
        <v>101</v>
      </c>
      <c r="R258" s="13" t="n">
        <v>111</v>
      </c>
    </row>
    <row r="259" customFormat="false" ht="13.5" hidden="false" customHeight="true" outlineLevel="0" collapsed="false">
      <c r="R259" s="13"/>
    </row>
    <row r="260" customFormat="false" ht="13.5" hidden="false" customHeight="true" outlineLevel="0" collapsed="false">
      <c r="R260" s="13"/>
    </row>
    <row r="261" customFormat="false" ht="13.5" hidden="false" customHeight="true" outlineLevel="0" collapsed="false">
      <c r="A261" s="1" t="n">
        <v>36357</v>
      </c>
      <c r="C261" s="11" t="n">
        <f aca="false">[54]STOR951!$D$13</f>
        <v>735</v>
      </c>
      <c r="D261" s="11" t="n">
        <f aca="false">[54]STOR951!$D$17</f>
        <v>1149</v>
      </c>
      <c r="E261" s="11" t="n">
        <f aca="false">[54]STOR951!$D$21</f>
        <v>355</v>
      </c>
      <c r="F261" s="11" t="n">
        <f aca="false">[54]STOR951!$D$25</f>
        <v>2239</v>
      </c>
      <c r="I261" s="2" t="n">
        <f aca="false">[54]STOR951!$G$13</f>
        <v>0.77449947312961</v>
      </c>
      <c r="J261" s="2" t="n">
        <f aca="false">[54]STOR951!$G$17</f>
        <v>0.635157545605307</v>
      </c>
      <c r="K261" s="2" t="n">
        <f aca="false">[54]STOR951!$G$21</f>
        <v>0.724489795918367</v>
      </c>
      <c r="L261" s="2" t="n">
        <f aca="false">[54]STOR951!$G$25</f>
        <v>0.698378041172801</v>
      </c>
      <c r="N261" s="11" t="n">
        <f aca="false">[54]STOR951!$E$13</f>
        <v>14</v>
      </c>
      <c r="O261" s="11" t="n">
        <f aca="false">[54]STOR951!$E$17</f>
        <v>56</v>
      </c>
      <c r="P261" s="11" t="n">
        <f aca="false">[54]STOR951!$E$21</f>
        <v>8</v>
      </c>
      <c r="Q261" s="11" t="n">
        <f aca="false">[54]STOR951!$E$25</f>
        <v>78</v>
      </c>
      <c r="R261" s="13" t="n">
        <v>66.2</v>
      </c>
    </row>
    <row r="262" customFormat="false" ht="13.5" hidden="false" customHeight="true" outlineLevel="0" collapsed="false">
      <c r="A262" s="1" t="n">
        <v>35993</v>
      </c>
      <c r="C262" s="11" t="n">
        <v>700</v>
      </c>
      <c r="D262" s="11" t="n">
        <v>1233</v>
      </c>
      <c r="E262" s="11" t="n">
        <v>324</v>
      </c>
      <c r="F262" s="11" t="n">
        <v>2257</v>
      </c>
      <c r="I262" s="2" t="n">
        <v>0.770925110132159</v>
      </c>
      <c r="J262" s="2" t="n">
        <v>0.688826815642458</v>
      </c>
      <c r="K262" s="2" t="n">
        <v>0.672199170124481</v>
      </c>
      <c r="L262" s="2" t="n">
        <v>0.703992514036182</v>
      </c>
      <c r="N262" s="11" t="n">
        <v>22</v>
      </c>
      <c r="O262" s="11" t="n">
        <v>54</v>
      </c>
      <c r="P262" s="11" t="n">
        <v>3</v>
      </c>
      <c r="Q262" s="11" t="n">
        <v>79</v>
      </c>
      <c r="R262" s="13" t="n">
        <v>85</v>
      </c>
    </row>
    <row r="263" customFormat="false" ht="13.5" hidden="false" customHeight="true" outlineLevel="0" collapsed="false">
      <c r="A263" s="1" t="n">
        <v>35629</v>
      </c>
      <c r="C263" s="11" t="n">
        <v>503</v>
      </c>
      <c r="D263" s="11" t="n">
        <v>997</v>
      </c>
      <c r="E263" s="11" t="n">
        <v>300</v>
      </c>
      <c r="F263" s="11" t="n">
        <v>1800</v>
      </c>
      <c r="I263" s="2" t="n">
        <v>0.562011173184358</v>
      </c>
      <c r="J263" s="2" t="n">
        <v>0.546600877192982</v>
      </c>
      <c r="K263" s="2" t="n">
        <v>0.627615062761506</v>
      </c>
      <c r="L263" s="2" t="n">
        <v>0.561447286338116</v>
      </c>
      <c r="N263" s="11" t="n">
        <v>0</v>
      </c>
      <c r="O263" s="11" t="n">
        <v>48</v>
      </c>
      <c r="P263" s="11" t="n">
        <v>10</v>
      </c>
      <c r="Q263" s="11" t="n">
        <v>58</v>
      </c>
      <c r="R263" s="13" t="n">
        <v>67.4</v>
      </c>
    </row>
    <row r="264" customFormat="false" ht="13.5" hidden="false" customHeight="true" outlineLevel="0" collapsed="false">
      <c r="A264" s="1" t="n">
        <v>35265</v>
      </c>
      <c r="C264" s="11" t="n">
        <v>358</v>
      </c>
      <c r="D264" s="11" t="n">
        <v>941</v>
      </c>
      <c r="E264" s="11" t="n">
        <v>318</v>
      </c>
      <c r="F264" s="11" t="n">
        <v>1617</v>
      </c>
      <c r="I264" s="2" t="n">
        <v>0.4</v>
      </c>
      <c r="J264" s="2" t="n">
        <v>0.515899122807018</v>
      </c>
      <c r="K264" s="2" t="n">
        <v>0.665271966527197</v>
      </c>
      <c r="L264" s="2" t="n">
        <v>0.504366812227074</v>
      </c>
      <c r="N264" s="11" t="n">
        <v>16</v>
      </c>
      <c r="O264" s="11" t="n">
        <v>68</v>
      </c>
      <c r="P264" s="11" t="n">
        <v>6</v>
      </c>
      <c r="Q264" s="11" t="n">
        <v>90</v>
      </c>
      <c r="R264" s="13" t="n">
        <v>85</v>
      </c>
    </row>
    <row r="265" customFormat="false" ht="13.5" hidden="false" customHeight="true" outlineLevel="0" collapsed="false">
      <c r="A265" s="1" t="n">
        <v>34901</v>
      </c>
      <c r="C265" s="0" t="n">
        <v>666</v>
      </c>
      <c r="D265" s="0" t="n">
        <v>1132</v>
      </c>
      <c r="E265" s="0" t="n">
        <v>371</v>
      </c>
      <c r="F265" s="0" t="n">
        <v>2169</v>
      </c>
      <c r="I265" s="2" t="n">
        <v>0.733480176211454</v>
      </c>
      <c r="J265" s="2" t="n">
        <v>0.632402234636872</v>
      </c>
      <c r="K265" s="2" t="n">
        <v>0.769709543568465</v>
      </c>
      <c r="L265" s="2" t="n">
        <v>0.682075471698113</v>
      </c>
      <c r="N265" s="0" t="n">
        <v>8</v>
      </c>
      <c r="O265" s="0" t="n">
        <v>43</v>
      </c>
      <c r="P265" s="0" t="n">
        <v>6</v>
      </c>
      <c r="Q265" s="0" t="n">
        <v>57</v>
      </c>
      <c r="R265" s="13" t="n">
        <v>63</v>
      </c>
    </row>
    <row r="266" customFormat="false" ht="13.5" hidden="false" customHeight="true" outlineLevel="0" collapsed="false">
      <c r="A266" s="1" t="n">
        <v>34537</v>
      </c>
      <c r="C266" s="0" t="n">
        <v>655</v>
      </c>
      <c r="D266" s="0" t="n">
        <v>1177</v>
      </c>
      <c r="E266" s="0" t="n">
        <v>354</v>
      </c>
      <c r="F266" s="0" t="n">
        <v>2186</v>
      </c>
      <c r="I266" s="2" t="n">
        <v>0.72136563876652</v>
      </c>
      <c r="J266" s="2" t="n">
        <v>0.657541899441341</v>
      </c>
      <c r="K266" s="2" t="n">
        <v>0.734439834024896</v>
      </c>
      <c r="L266" s="2" t="n">
        <v>0.687421383647799</v>
      </c>
      <c r="N266" s="0" t="n">
        <v>13</v>
      </c>
      <c r="O266" s="0" t="n">
        <v>56</v>
      </c>
      <c r="P266" s="0" t="n">
        <v>9</v>
      </c>
      <c r="Q266" s="0" t="n">
        <v>78</v>
      </c>
      <c r="R266" s="13" t="n">
        <v>80</v>
      </c>
    </row>
    <row r="267" customFormat="false" ht="13.5" hidden="false" customHeight="true" outlineLevel="0" collapsed="false">
      <c r="R267" s="13"/>
    </row>
    <row r="268" customFormat="false" ht="13.5" hidden="false" customHeight="true" outlineLevel="0" collapsed="false">
      <c r="R268" s="13"/>
    </row>
    <row r="269" customFormat="false" ht="13.5" hidden="false" customHeight="true" outlineLevel="0" collapsed="false">
      <c r="A269" s="1" t="n">
        <v>36364</v>
      </c>
      <c r="C269" s="11" t="n">
        <f aca="false">[55]STOR951!$D$13</f>
        <v>736</v>
      </c>
      <c r="D269" s="11" t="n">
        <f aca="false">[55]STOR951!$D$17</f>
        <v>1179</v>
      </c>
      <c r="E269" s="11" t="n">
        <f aca="false">[55]STOR951!$D$21</f>
        <v>365</v>
      </c>
      <c r="F269" s="11" t="n">
        <f aca="false">[55]STOR951!$D$25</f>
        <v>2280</v>
      </c>
      <c r="I269" s="2" t="n">
        <f aca="false">[55]STOR951!$G$13</f>
        <v>0.775553213909378</v>
      </c>
      <c r="J269" s="2" t="n">
        <f aca="false">[55]STOR951!$G$17</f>
        <v>0.651741293532338</v>
      </c>
      <c r="K269" s="2" t="n">
        <f aca="false">[55]STOR951!$G$21</f>
        <v>0.744897959183674</v>
      </c>
      <c r="L269" s="2" t="n">
        <f aca="false">[55]STOR951!$G$25</f>
        <v>0.711166562694947</v>
      </c>
      <c r="N269" s="11" t="n">
        <f aca="false">[55]STOR951!$E$13</f>
        <v>1</v>
      </c>
      <c r="O269" s="11" t="n">
        <f aca="false">[55]STOR951!$E$17</f>
        <v>30</v>
      </c>
      <c r="P269" s="11" t="n">
        <f aca="false">[55]STOR951!$E$21</f>
        <v>10</v>
      </c>
      <c r="Q269" s="11" t="n">
        <f aca="false">[55]STOR951!$E$25</f>
        <v>41</v>
      </c>
      <c r="R269" s="13" t="n">
        <v>59.7</v>
      </c>
    </row>
    <row r="270" customFormat="false" ht="13.5" hidden="false" customHeight="true" outlineLevel="0" collapsed="false">
      <c r="A270" s="1" t="n">
        <v>36000</v>
      </c>
      <c r="C270" s="11" t="n">
        <v>711</v>
      </c>
      <c r="D270" s="11" t="n">
        <v>1281</v>
      </c>
      <c r="E270" s="11" t="n">
        <v>331</v>
      </c>
      <c r="F270" s="11" t="n">
        <v>2323</v>
      </c>
      <c r="I270" s="2" t="n">
        <v>0.783039647577093</v>
      </c>
      <c r="J270" s="2" t="n">
        <v>0.715642458100559</v>
      </c>
      <c r="K270" s="2" t="n">
        <v>0.686721991701245</v>
      </c>
      <c r="L270" s="2" t="n">
        <v>0.724578914535246</v>
      </c>
      <c r="N270" s="11" t="n">
        <v>11</v>
      </c>
      <c r="O270" s="11" t="n">
        <v>48</v>
      </c>
      <c r="P270" s="11" t="n">
        <v>7</v>
      </c>
      <c r="Q270" s="11" t="n">
        <v>66</v>
      </c>
      <c r="R270" s="13" t="n">
        <v>71.3</v>
      </c>
    </row>
    <row r="271" customFormat="false" ht="13.5" hidden="false" customHeight="true" outlineLevel="0" collapsed="false">
      <c r="A271" s="1" t="n">
        <v>35636</v>
      </c>
      <c r="C271" s="11" t="n">
        <v>503</v>
      </c>
      <c r="D271" s="11" t="n">
        <v>1053</v>
      </c>
      <c r="E271" s="11" t="n">
        <v>304</v>
      </c>
      <c r="F271" s="11" t="n">
        <v>1860</v>
      </c>
      <c r="I271" s="2" t="n">
        <v>0.562011173184358</v>
      </c>
      <c r="J271" s="2" t="n">
        <v>0.577302631578947</v>
      </c>
      <c r="K271" s="2" t="n">
        <v>0.635983263598326</v>
      </c>
      <c r="L271" s="2" t="n">
        <v>0.58016219588272</v>
      </c>
      <c r="N271" s="11" t="n">
        <v>0</v>
      </c>
      <c r="O271" s="11" t="n">
        <v>56</v>
      </c>
      <c r="P271" s="11" t="n">
        <v>4</v>
      </c>
      <c r="Q271" s="11" t="n">
        <v>60</v>
      </c>
      <c r="R271" s="13" t="n">
        <v>76.2</v>
      </c>
    </row>
    <row r="272" customFormat="false" ht="13.5" hidden="false" customHeight="true" outlineLevel="0" collapsed="false">
      <c r="A272" s="1" t="n">
        <v>35272</v>
      </c>
      <c r="C272" s="11" t="n">
        <v>373</v>
      </c>
      <c r="D272" s="11" t="n">
        <v>1008</v>
      </c>
      <c r="E272" s="11" t="n">
        <v>317</v>
      </c>
      <c r="F272" s="11" t="n">
        <v>1698</v>
      </c>
      <c r="I272" s="2" t="n">
        <v>0.416759776536313</v>
      </c>
      <c r="J272" s="2" t="n">
        <v>0.552631578947369</v>
      </c>
      <c r="K272" s="2" t="n">
        <v>0.663179916317992</v>
      </c>
      <c r="L272" s="2" t="n">
        <v>0.529631940112289</v>
      </c>
      <c r="N272" s="11" t="n">
        <v>15</v>
      </c>
      <c r="O272" s="11" t="n">
        <v>67</v>
      </c>
      <c r="P272" s="11" t="n">
        <v>-1</v>
      </c>
      <c r="Q272" s="11" t="n">
        <v>81</v>
      </c>
      <c r="R272" s="13" t="n">
        <v>66</v>
      </c>
    </row>
    <row r="273" customFormat="false" ht="13.5" hidden="false" customHeight="true" outlineLevel="0" collapsed="false">
      <c r="A273" s="1" t="n">
        <v>34908</v>
      </c>
      <c r="C273" s="0" t="n">
        <v>671</v>
      </c>
      <c r="D273" s="0" t="n">
        <v>1180</v>
      </c>
      <c r="E273" s="0" t="n">
        <v>375</v>
      </c>
      <c r="F273" s="0" t="n">
        <v>2226</v>
      </c>
      <c r="G273" s="0" t="n">
        <v>2301</v>
      </c>
      <c r="H273" s="12" t="n">
        <f aca="false">G273-F273</f>
        <v>75</v>
      </c>
      <c r="I273" s="2" t="n">
        <v>0.738986784140969</v>
      </c>
      <c r="J273" s="2" t="n">
        <v>0.659217877094972</v>
      </c>
      <c r="K273" s="2" t="n">
        <v>0.778008298755187</v>
      </c>
      <c r="L273" s="2" t="n">
        <v>0.7</v>
      </c>
      <c r="N273" s="0" t="n">
        <v>5</v>
      </c>
      <c r="O273" s="0" t="n">
        <v>48</v>
      </c>
      <c r="P273" s="0" t="n">
        <v>4</v>
      </c>
      <c r="Q273" s="0" t="n">
        <v>57</v>
      </c>
      <c r="R273" s="13" t="n">
        <v>64</v>
      </c>
    </row>
    <row r="274" customFormat="false" ht="13.5" hidden="false" customHeight="true" outlineLevel="0" collapsed="false">
      <c r="A274" s="1" t="n">
        <v>34544</v>
      </c>
      <c r="C274" s="0" t="n">
        <v>682</v>
      </c>
      <c r="D274" s="0" t="n">
        <v>1229</v>
      </c>
      <c r="E274" s="0" t="n">
        <v>359</v>
      </c>
      <c r="F274" s="0" t="n">
        <v>2270</v>
      </c>
      <c r="G274" s="0" t="n">
        <v>2273</v>
      </c>
      <c r="H274" s="12" t="n">
        <f aca="false">G274-F274</f>
        <v>3</v>
      </c>
      <c r="I274" s="2" t="n">
        <v>0.751101321585903</v>
      </c>
      <c r="J274" s="2" t="n">
        <v>0.68659217877095</v>
      </c>
      <c r="K274" s="2" t="n">
        <v>0.744813278008299</v>
      </c>
      <c r="L274" s="2" t="n">
        <v>0.713836477987421</v>
      </c>
      <c r="N274" s="0" t="n">
        <v>27</v>
      </c>
      <c r="O274" s="0" t="n">
        <v>52</v>
      </c>
      <c r="P274" s="0" t="n">
        <v>5</v>
      </c>
      <c r="Q274" s="0" t="n">
        <v>84</v>
      </c>
      <c r="R274" s="13" t="n">
        <v>72</v>
      </c>
    </row>
    <row r="275" customFormat="false" ht="13.5" hidden="false" customHeight="true" outlineLevel="0" collapsed="false">
      <c r="H275" s="12"/>
      <c r="R275" s="13"/>
    </row>
    <row r="276" customFormat="false" ht="13.5" hidden="false" customHeight="true" outlineLevel="0" collapsed="false">
      <c r="H276" s="12"/>
      <c r="R276" s="13"/>
    </row>
    <row r="277" customFormat="false" ht="13.5" hidden="false" customHeight="true" outlineLevel="0" collapsed="false">
      <c r="A277" s="1" t="n">
        <v>36371</v>
      </c>
      <c r="C277" s="11" t="n">
        <f aca="false">[56]STOR951!$D$13</f>
        <v>725</v>
      </c>
      <c r="D277" s="11" t="n">
        <f aca="false">[56]STOR951!$D$17</f>
        <v>1209</v>
      </c>
      <c r="E277" s="11" t="n">
        <f aca="false">[56]STOR951!$D$21</f>
        <v>372</v>
      </c>
      <c r="F277" s="11" t="n">
        <f aca="false">[56]STOR951!$D$25</f>
        <v>2306</v>
      </c>
      <c r="G277" s="0" t="n">
        <v>2390</v>
      </c>
      <c r="H277" s="12" t="n">
        <f aca="false">G277-F277</f>
        <v>84</v>
      </c>
      <c r="I277" s="2" t="n">
        <f aca="false">[56]STOR951!$G$13</f>
        <v>0.763962065331928</v>
      </c>
      <c r="J277" s="2" t="n">
        <f aca="false">[56]STOR951!$G$17</f>
        <v>0.66832504145937</v>
      </c>
      <c r="K277" s="2" t="n">
        <f aca="false">[56]STOR951!$G$21</f>
        <v>0.759183673469388</v>
      </c>
      <c r="L277" s="2" t="n">
        <f aca="false">[56]STOR951!$G$25</f>
        <v>0.719276356830942</v>
      </c>
      <c r="N277" s="11" t="n">
        <f aca="false">[56]STOR951!$E$13</f>
        <v>-11</v>
      </c>
      <c r="O277" s="11" t="n">
        <f aca="false">[56]STOR951!$E$17</f>
        <v>30</v>
      </c>
      <c r="P277" s="11" t="n">
        <f aca="false">[56]STOR951!$E$21</f>
        <v>7</v>
      </c>
      <c r="Q277" s="11" t="n">
        <f aca="false">[56]STOR951!$E$25</f>
        <v>26</v>
      </c>
      <c r="R277" s="13" t="n">
        <v>68.4</v>
      </c>
    </row>
    <row r="278" customFormat="false" ht="13.5" hidden="false" customHeight="true" outlineLevel="0" collapsed="false">
      <c r="A278" s="1" t="n">
        <v>36007</v>
      </c>
      <c r="C278" s="11" t="n">
        <v>732</v>
      </c>
      <c r="D278" s="11" t="n">
        <v>1324</v>
      </c>
      <c r="E278" s="11" t="n">
        <v>337</v>
      </c>
      <c r="F278" s="11" t="n">
        <v>2393</v>
      </c>
      <c r="G278" s="0" t="n">
        <v>2428</v>
      </c>
      <c r="H278" s="12" t="n">
        <f aca="false">G278-F278</f>
        <v>35</v>
      </c>
      <c r="I278" s="2" t="n">
        <v>0.806167400881057</v>
      </c>
      <c r="J278" s="2" t="n">
        <v>0.739664804469274</v>
      </c>
      <c r="K278" s="2" t="n">
        <v>0.699170124481328</v>
      </c>
      <c r="L278" s="2" t="n">
        <v>0.746412975670618</v>
      </c>
      <c r="N278" s="11" t="n">
        <v>21</v>
      </c>
      <c r="O278" s="11" t="n">
        <v>43</v>
      </c>
      <c r="P278" s="11" t="n">
        <v>6</v>
      </c>
      <c r="Q278" s="11" t="n">
        <v>70</v>
      </c>
      <c r="R278" s="13" t="n">
        <v>75.5</v>
      </c>
    </row>
    <row r="279" customFormat="false" ht="13.5" hidden="false" customHeight="true" outlineLevel="0" collapsed="false">
      <c r="A279" s="1" t="n">
        <v>35643</v>
      </c>
      <c r="C279" s="11" t="n">
        <v>501</v>
      </c>
      <c r="D279" s="11" t="n">
        <v>1103</v>
      </c>
      <c r="E279" s="11" t="n">
        <v>311</v>
      </c>
      <c r="F279" s="11" t="n">
        <v>1915</v>
      </c>
      <c r="G279" s="0" t="n">
        <v>2014</v>
      </c>
      <c r="H279" s="12" t="n">
        <f aca="false">G279-F279</f>
        <v>99</v>
      </c>
      <c r="I279" s="2" t="n">
        <v>0.559776536312849</v>
      </c>
      <c r="J279" s="2" t="n">
        <v>0.604714912280702</v>
      </c>
      <c r="K279" s="2" t="n">
        <v>0.650627615062762</v>
      </c>
      <c r="L279" s="2" t="n">
        <v>0.59731752963194</v>
      </c>
      <c r="N279" s="11" t="n">
        <v>-2</v>
      </c>
      <c r="O279" s="11" t="n">
        <v>50</v>
      </c>
      <c r="P279" s="11" t="n">
        <v>7</v>
      </c>
      <c r="Q279" s="11" t="n">
        <v>55</v>
      </c>
      <c r="R279" s="13" t="n">
        <v>67.9</v>
      </c>
    </row>
    <row r="280" customFormat="false" ht="13.5" hidden="false" customHeight="true" outlineLevel="0" collapsed="false">
      <c r="A280" s="1" t="n">
        <v>35279</v>
      </c>
      <c r="C280" s="15" t="n">
        <v>392</v>
      </c>
      <c r="D280" s="11" t="n">
        <v>1075</v>
      </c>
      <c r="E280" s="11" t="n">
        <v>315</v>
      </c>
      <c r="F280" s="11" t="n">
        <v>1782</v>
      </c>
      <c r="G280" s="0" t="n">
        <v>1893</v>
      </c>
      <c r="H280" s="12" t="n">
        <f aca="false">G280-F280</f>
        <v>111</v>
      </c>
      <c r="I280" s="2" t="n">
        <v>0.437988826815642</v>
      </c>
      <c r="J280" s="2" t="n">
        <v>0.589364035087719</v>
      </c>
      <c r="K280" s="2" t="n">
        <v>0.658995815899582</v>
      </c>
      <c r="L280" s="2" t="n">
        <v>0.555832813474735</v>
      </c>
      <c r="N280" s="11" t="n">
        <v>19</v>
      </c>
      <c r="O280" s="11" t="n">
        <v>67</v>
      </c>
      <c r="P280" s="11" t="n">
        <v>-2</v>
      </c>
      <c r="Q280" s="11" t="n">
        <v>84</v>
      </c>
      <c r="R280" s="13" t="n">
        <v>85</v>
      </c>
    </row>
    <row r="281" customFormat="false" ht="13.5" hidden="false" customHeight="true" outlineLevel="0" collapsed="false">
      <c r="A281" s="1" t="n">
        <v>34915</v>
      </c>
      <c r="C281" s="0" t="n">
        <v>672</v>
      </c>
      <c r="D281" s="0" t="n">
        <v>1216</v>
      </c>
      <c r="E281" s="0" t="n">
        <v>376</v>
      </c>
      <c r="F281" s="0" t="n">
        <v>2264</v>
      </c>
      <c r="I281" s="2" t="n">
        <v>0.740088105726872</v>
      </c>
      <c r="J281" s="2" t="n">
        <v>0.679329608938547</v>
      </c>
      <c r="K281" s="2" t="n">
        <v>0.780082987551867</v>
      </c>
      <c r="L281" s="2" t="n">
        <v>0.711949685534591</v>
      </c>
      <c r="N281" s="0" t="n">
        <v>1</v>
      </c>
      <c r="O281" s="0" t="n">
        <v>36</v>
      </c>
      <c r="P281" s="0" t="n">
        <v>1</v>
      </c>
      <c r="Q281" s="0" t="n">
        <v>38</v>
      </c>
      <c r="R281" s="13" t="n">
        <v>82</v>
      </c>
    </row>
    <row r="282" customFormat="false" ht="13.5" hidden="false" customHeight="true" outlineLevel="0" collapsed="false">
      <c r="A282" s="1" t="n">
        <v>34551</v>
      </c>
      <c r="C282" s="0" t="n">
        <v>714</v>
      </c>
      <c r="D282" s="0" t="n">
        <v>1289</v>
      </c>
      <c r="E282" s="0" t="n">
        <v>364</v>
      </c>
      <c r="F282" s="0" t="n">
        <v>2367</v>
      </c>
      <c r="I282" s="2" t="n">
        <v>0.786343612334802</v>
      </c>
      <c r="J282" s="2" t="n">
        <v>0.720111731843576</v>
      </c>
      <c r="K282" s="2" t="n">
        <v>0.755186721991701</v>
      </c>
      <c r="L282" s="2" t="n">
        <v>0.744339622641509</v>
      </c>
      <c r="N282" s="0" t="n">
        <v>32</v>
      </c>
      <c r="O282" s="0" t="n">
        <v>60</v>
      </c>
      <c r="P282" s="0" t="n">
        <v>5</v>
      </c>
      <c r="Q282" s="0" t="n">
        <v>97</v>
      </c>
      <c r="R282" s="13" t="n">
        <v>78</v>
      </c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R284" s="13"/>
    </row>
    <row r="285" customFormat="false" ht="13.5" hidden="false" customHeight="true" outlineLevel="0" collapsed="false">
      <c r="A285" s="1" t="n">
        <v>36378</v>
      </c>
      <c r="C285" s="11" t="n">
        <f aca="false">[57]STOR951!$D$13</f>
        <v>724</v>
      </c>
      <c r="D285" s="11" t="n">
        <f aca="false">[57]STOR951!$D$17</f>
        <v>1247</v>
      </c>
      <c r="E285" s="11" t="n">
        <f aca="false">[57]STOR951!$D$21</f>
        <v>380</v>
      </c>
      <c r="F285" s="11" t="n">
        <f aca="false">[57]STOR951!$D$25</f>
        <v>2351</v>
      </c>
      <c r="I285" s="2" t="n">
        <f aca="false">[57]STOR951!$G$13</f>
        <v>0.76290832455216</v>
      </c>
      <c r="J285" s="2" t="n">
        <f aca="false">[57]STOR951!$G$17</f>
        <v>0.689331122166943</v>
      </c>
      <c r="K285" s="2" t="n">
        <f aca="false">[57]STOR951!$G$21</f>
        <v>0.775510204081633</v>
      </c>
      <c r="L285" s="2" t="n">
        <f aca="false">[57]STOR951!$G$25</f>
        <v>0.733312538989395</v>
      </c>
      <c r="N285" s="11" t="n">
        <f aca="false">[57]STOR951!$E$13</f>
        <v>-1</v>
      </c>
      <c r="O285" s="11" t="n">
        <f aca="false">[57]STOR951!$E$17</f>
        <v>38</v>
      </c>
      <c r="P285" s="11" t="n">
        <f aca="false">[57]STOR951!$E$21</f>
        <v>8</v>
      </c>
      <c r="Q285" s="11" t="n">
        <f aca="false">[57]STOR951!$E$25</f>
        <v>45</v>
      </c>
      <c r="R285" s="13" t="n">
        <v>58.9</v>
      </c>
    </row>
    <row r="286" customFormat="false" ht="13.5" hidden="false" customHeight="true" outlineLevel="0" collapsed="false">
      <c r="A286" s="1" t="n">
        <v>36014</v>
      </c>
      <c r="C286" s="11" t="n">
        <v>751</v>
      </c>
      <c r="D286" s="11" t="n">
        <v>1373</v>
      </c>
      <c r="E286" s="11" t="n">
        <v>344</v>
      </c>
      <c r="F286" s="11" t="n">
        <v>2468</v>
      </c>
      <c r="I286" s="2" t="n">
        <v>0.827092511013216</v>
      </c>
      <c r="J286" s="2" t="n">
        <v>0.767039106145251</v>
      </c>
      <c r="K286" s="2" t="n">
        <v>0.713692946058091</v>
      </c>
      <c r="L286" s="2" t="n">
        <v>0.769806612601372</v>
      </c>
      <c r="N286" s="11" t="n">
        <v>19</v>
      </c>
      <c r="O286" s="11" t="n">
        <v>49</v>
      </c>
      <c r="P286" s="11" t="n">
        <v>7</v>
      </c>
      <c r="Q286" s="11" t="n">
        <v>75</v>
      </c>
      <c r="R286" s="13" t="n">
        <v>76.8</v>
      </c>
    </row>
    <row r="287" customFormat="false" ht="13.5" hidden="false" customHeight="true" outlineLevel="0" collapsed="false">
      <c r="A287" s="1" t="n">
        <v>35650</v>
      </c>
      <c r="C287" s="11" t="n">
        <v>515</v>
      </c>
      <c r="D287" s="11" t="n">
        <v>1165</v>
      </c>
      <c r="E287" s="11" t="n">
        <v>313</v>
      </c>
      <c r="F287" s="11" t="n">
        <v>1993</v>
      </c>
      <c r="I287" s="2" t="n">
        <v>0.575418994413408</v>
      </c>
      <c r="J287" s="2" t="n">
        <v>0.638706140350877</v>
      </c>
      <c r="K287" s="2" t="n">
        <v>0.654811715481172</v>
      </c>
      <c r="L287" s="2" t="n">
        <v>0.621646912039925</v>
      </c>
      <c r="N287" s="11" t="n">
        <v>14</v>
      </c>
      <c r="O287" s="11" t="n">
        <v>62</v>
      </c>
      <c r="P287" s="11" t="n">
        <v>2</v>
      </c>
      <c r="Q287" s="11" t="n">
        <v>78</v>
      </c>
      <c r="R287" s="13" t="n">
        <v>75.2</v>
      </c>
    </row>
    <row r="288" customFormat="false" ht="13.5" hidden="false" customHeight="true" outlineLevel="0" collapsed="false">
      <c r="A288" s="1" t="n">
        <v>35286</v>
      </c>
      <c r="C288" s="11" t="n">
        <v>412</v>
      </c>
      <c r="D288" s="11" t="n">
        <v>1130</v>
      </c>
      <c r="E288" s="11" t="n">
        <v>320</v>
      </c>
      <c r="F288" s="11" t="n">
        <v>1862</v>
      </c>
      <c r="I288" s="2" t="n">
        <v>0.460335195530726</v>
      </c>
      <c r="J288" s="2" t="n">
        <v>0.619517543859649</v>
      </c>
      <c r="K288" s="2" t="n">
        <v>0.669456066945607</v>
      </c>
      <c r="L288" s="2" t="n">
        <v>0.580786026200873</v>
      </c>
      <c r="N288" s="11" t="n">
        <v>20</v>
      </c>
      <c r="O288" s="11" t="n">
        <v>55</v>
      </c>
      <c r="P288" s="11" t="n">
        <v>5</v>
      </c>
      <c r="Q288" s="11" t="n">
        <v>80</v>
      </c>
      <c r="R288" s="13" t="n">
        <v>85</v>
      </c>
    </row>
    <row r="289" customFormat="false" ht="13.5" hidden="false" customHeight="true" outlineLevel="0" collapsed="false">
      <c r="A289" s="1" t="n">
        <v>34922</v>
      </c>
      <c r="C289" s="0" t="n">
        <v>677</v>
      </c>
      <c r="D289" s="0" t="n">
        <v>1264</v>
      </c>
      <c r="E289" s="0" t="n">
        <v>379</v>
      </c>
      <c r="F289" s="0" t="n">
        <v>2320</v>
      </c>
      <c r="I289" s="2" t="n">
        <v>0.745594713656388</v>
      </c>
      <c r="J289" s="2" t="n">
        <v>0.706145251396648</v>
      </c>
      <c r="K289" s="2" t="n">
        <v>0.786307053941909</v>
      </c>
      <c r="L289" s="2" t="n">
        <v>0.729559748427673</v>
      </c>
      <c r="N289" s="0" t="n">
        <v>5</v>
      </c>
      <c r="O289" s="0" t="n">
        <v>48</v>
      </c>
      <c r="P289" s="0" t="n">
        <v>3</v>
      </c>
      <c r="Q289" s="0" t="n">
        <v>56</v>
      </c>
      <c r="R289" s="13" t="n">
        <v>46</v>
      </c>
    </row>
    <row r="290" customFormat="false" ht="13.5" hidden="false" customHeight="true" outlineLevel="0" collapsed="false">
      <c r="A290" s="1" t="n">
        <v>34558</v>
      </c>
      <c r="C290" s="0" t="n">
        <v>737</v>
      </c>
      <c r="D290" s="0" t="n">
        <v>1333</v>
      </c>
      <c r="E290" s="0" t="n">
        <v>370</v>
      </c>
      <c r="F290" s="0" t="n">
        <v>2440</v>
      </c>
      <c r="I290" s="2" t="n">
        <v>0.811674008810573</v>
      </c>
      <c r="J290" s="2" t="n">
        <v>0.744692737430168</v>
      </c>
      <c r="K290" s="2" t="n">
        <v>0.767634854771784</v>
      </c>
      <c r="L290" s="2" t="n">
        <v>0.767295597484277</v>
      </c>
      <c r="N290" s="0" t="n">
        <v>23</v>
      </c>
      <c r="O290" s="0" t="n">
        <v>44</v>
      </c>
      <c r="P290" s="0" t="n">
        <v>6</v>
      </c>
      <c r="Q290" s="0" t="n">
        <v>73</v>
      </c>
      <c r="R290" s="13" t="n">
        <v>68</v>
      </c>
    </row>
    <row r="291" customFormat="false" ht="13.5" hidden="false" customHeight="true" outlineLevel="0" collapsed="false">
      <c r="R291" s="13"/>
    </row>
    <row r="292" customFormat="false" ht="13.5" hidden="false" customHeight="true" outlineLevel="0" collapsed="false">
      <c r="R292" s="13"/>
    </row>
    <row r="293" customFormat="false" ht="13.5" hidden="false" customHeight="true" outlineLevel="0" collapsed="false">
      <c r="A293" s="1" t="n">
        <v>36385</v>
      </c>
      <c r="C293" s="11" t="n">
        <f aca="false">[58]STOR951!$D$13</f>
        <v>725</v>
      </c>
      <c r="D293" s="11" t="n">
        <f aca="false">[58]STOR951!$D$17</f>
        <v>1290</v>
      </c>
      <c r="E293" s="11" t="n">
        <f aca="false">[58]STOR951!$D$21</f>
        <v>387</v>
      </c>
      <c r="F293" s="11" t="n">
        <f aca="false">[58]STOR951!$D$25</f>
        <v>2402</v>
      </c>
      <c r="I293" s="2" t="n">
        <f aca="false">[58]STOR951!$G$13</f>
        <v>0.763962065331928</v>
      </c>
      <c r="J293" s="2" t="n">
        <f aca="false">[58]STOR951!$G$17</f>
        <v>0.713101160862355</v>
      </c>
      <c r="K293" s="2" t="n">
        <f aca="false">[58]STOR951!$G$21</f>
        <v>0.789795918367347</v>
      </c>
      <c r="L293" s="2" t="n">
        <f aca="false">[58]STOR951!$G$25</f>
        <v>0.749220212102308</v>
      </c>
      <c r="N293" s="11" t="n">
        <f aca="false">[58]STOR951!$E$13</f>
        <v>1</v>
      </c>
      <c r="O293" s="11" t="n">
        <f aca="false">[58]STOR951!$E$17</f>
        <v>43</v>
      </c>
      <c r="P293" s="11" t="n">
        <f aca="false">[58]STOR951!$E$21</f>
        <v>7</v>
      </c>
      <c r="Q293" s="11" t="n">
        <f aca="false">[58]STOR951!$E$25</f>
        <v>51</v>
      </c>
      <c r="R293" s="13" t="n">
        <v>52.1</v>
      </c>
    </row>
    <row r="294" customFormat="false" ht="13.5" hidden="false" customHeight="true" outlineLevel="0" collapsed="false">
      <c r="A294" s="1" t="n">
        <v>36021</v>
      </c>
      <c r="C294" s="11" t="n">
        <v>780</v>
      </c>
      <c r="D294" s="11" t="n">
        <v>1413</v>
      </c>
      <c r="E294" s="11" t="n">
        <v>351</v>
      </c>
      <c r="F294" s="11" t="n">
        <v>2544</v>
      </c>
      <c r="I294" s="2" t="n">
        <v>0.859030837004405</v>
      </c>
      <c r="J294" s="2" t="n">
        <v>0.789385474860335</v>
      </c>
      <c r="K294" s="2" t="n">
        <v>0.728215767634855</v>
      </c>
      <c r="L294" s="2" t="n">
        <v>0.793512164691204</v>
      </c>
      <c r="N294" s="11" t="n">
        <v>29</v>
      </c>
      <c r="O294" s="11" t="n">
        <v>40</v>
      </c>
      <c r="P294" s="11" t="n">
        <v>7</v>
      </c>
      <c r="Q294" s="11" t="n">
        <v>76</v>
      </c>
      <c r="R294" s="13" t="n">
        <v>71.3</v>
      </c>
    </row>
    <row r="295" customFormat="false" ht="13.5" hidden="false" customHeight="true" outlineLevel="0" collapsed="false">
      <c r="A295" s="1" t="n">
        <v>35657</v>
      </c>
      <c r="C295" s="11" t="n">
        <v>526</v>
      </c>
      <c r="D295" s="11" t="n">
        <v>1217</v>
      </c>
      <c r="E295" s="11" t="n">
        <v>320</v>
      </c>
      <c r="F295" s="11" t="n">
        <v>2063</v>
      </c>
      <c r="I295" s="2" t="n">
        <v>0.587709497206704</v>
      </c>
      <c r="J295" s="2" t="n">
        <v>0.667214912280702</v>
      </c>
      <c r="K295" s="2" t="n">
        <v>0.669456066945607</v>
      </c>
      <c r="L295" s="2" t="n">
        <v>0.643480973175296</v>
      </c>
      <c r="N295" s="11" t="n">
        <v>11</v>
      </c>
      <c r="O295" s="11" t="n">
        <v>52</v>
      </c>
      <c r="P295" s="11" t="n">
        <v>7</v>
      </c>
      <c r="Q295" s="11" t="n">
        <v>70</v>
      </c>
      <c r="R295" s="13" t="n">
        <v>61.6</v>
      </c>
    </row>
    <row r="296" customFormat="false" ht="13.5" hidden="false" customHeight="true" outlineLevel="0" collapsed="false">
      <c r="A296" s="1" t="n">
        <v>35293</v>
      </c>
      <c r="C296" s="11" t="n">
        <v>442</v>
      </c>
      <c r="D296" s="11" t="n">
        <v>1197</v>
      </c>
      <c r="E296" s="11" t="n">
        <v>316</v>
      </c>
      <c r="F296" s="11" t="n">
        <v>1955</v>
      </c>
      <c r="I296" s="2" t="n">
        <v>0.493854748603352</v>
      </c>
      <c r="J296" s="2" t="n">
        <v>0.65625</v>
      </c>
      <c r="K296" s="2" t="n">
        <v>0.661087866108787</v>
      </c>
      <c r="L296" s="2" t="n">
        <v>0.609794135995009</v>
      </c>
      <c r="N296" s="11" t="n">
        <v>30</v>
      </c>
      <c r="O296" s="11" t="n">
        <v>67</v>
      </c>
      <c r="P296" s="11" t="n">
        <v>-4</v>
      </c>
      <c r="Q296" s="11" t="n">
        <v>93</v>
      </c>
      <c r="R296" s="13" t="n">
        <v>74</v>
      </c>
    </row>
    <row r="297" customFormat="false" ht="13.5" hidden="false" customHeight="true" outlineLevel="0" collapsed="false">
      <c r="A297" s="1" t="n">
        <v>34929</v>
      </c>
      <c r="C297" s="0" t="n">
        <v>673</v>
      </c>
      <c r="D297" s="0" t="n">
        <v>1302</v>
      </c>
      <c r="E297" s="0" t="n">
        <v>382</v>
      </c>
      <c r="F297" s="0" t="n">
        <v>2357</v>
      </c>
      <c r="I297" s="2" t="n">
        <v>0.741189427312775</v>
      </c>
      <c r="J297" s="2" t="n">
        <v>0.727374301675978</v>
      </c>
      <c r="K297" s="2" t="n">
        <v>0.79253112033195</v>
      </c>
      <c r="L297" s="2" t="n">
        <v>0.741194968553459</v>
      </c>
      <c r="N297" s="0" t="n">
        <v>-4</v>
      </c>
      <c r="O297" s="0" t="n">
        <v>38</v>
      </c>
      <c r="P297" s="0" t="n">
        <v>3</v>
      </c>
      <c r="Q297" s="0" t="n">
        <v>37</v>
      </c>
      <c r="R297" s="13" t="n">
        <v>53</v>
      </c>
    </row>
    <row r="298" customFormat="false" ht="13.5" hidden="false" customHeight="true" outlineLevel="0" collapsed="false">
      <c r="A298" s="1" t="n">
        <v>34565</v>
      </c>
      <c r="C298" s="0" t="n">
        <v>760</v>
      </c>
      <c r="D298" s="0" t="n">
        <v>1403</v>
      </c>
      <c r="E298" s="0" t="n">
        <v>376</v>
      </c>
      <c r="F298" s="0" t="n">
        <v>2539</v>
      </c>
      <c r="I298" s="2" t="n">
        <v>0.837004405286344</v>
      </c>
      <c r="J298" s="2" t="n">
        <v>0.783798882681564</v>
      </c>
      <c r="K298" s="2" t="n">
        <v>0.780082987551867</v>
      </c>
      <c r="L298" s="2" t="n">
        <v>0.798427672955975</v>
      </c>
      <c r="N298" s="0" t="n">
        <v>23</v>
      </c>
      <c r="O298" s="0" t="n">
        <v>70</v>
      </c>
      <c r="P298" s="0" t="n">
        <v>6</v>
      </c>
      <c r="Q298" s="0" t="n">
        <v>99</v>
      </c>
      <c r="R298" s="13" t="n">
        <v>56</v>
      </c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R300" s="13"/>
    </row>
    <row r="301" customFormat="false" ht="13.5" hidden="false" customHeight="true" outlineLevel="0" collapsed="false">
      <c r="A301" s="1" t="n">
        <v>36392</v>
      </c>
      <c r="C301" s="11" t="n">
        <f aca="false">[59]STOR951!$D$13</f>
        <v>729</v>
      </c>
      <c r="D301" s="11" t="n">
        <f aca="false">[59]STOR951!$D$17</f>
        <v>1331</v>
      </c>
      <c r="E301" s="11" t="n">
        <f aca="false">[59]STOR951!$D$21</f>
        <v>392</v>
      </c>
      <c r="F301" s="11" t="n">
        <f aca="false">[59]STOR951!$D$25</f>
        <v>2452</v>
      </c>
      <c r="I301" s="2" t="n">
        <f aca="false">[59]STOR951!$G$13</f>
        <v>0.768177028451001</v>
      </c>
      <c r="J301" s="2" t="n">
        <f aca="false">[59]STOR951!$G$17</f>
        <v>0.735765616362631</v>
      </c>
      <c r="K301" s="2" t="n">
        <f aca="false">[59]STOR951!$G$21</f>
        <v>0.8</v>
      </c>
      <c r="L301" s="2" t="n">
        <f aca="false">[59]STOR951!$G$25</f>
        <v>0.764815970056145</v>
      </c>
      <c r="N301" s="11" t="n">
        <f aca="false">[59]STOR951!$E$13</f>
        <v>4</v>
      </c>
      <c r="O301" s="11" t="n">
        <f aca="false">[59]STOR951!$E$17</f>
        <v>41</v>
      </c>
      <c r="P301" s="11" t="n">
        <f aca="false">[59]STOR951!$E$21</f>
        <v>5</v>
      </c>
      <c r="Q301" s="11" t="n">
        <f aca="false">[59]STOR951!$E$25</f>
        <v>50</v>
      </c>
      <c r="R301" s="13"/>
    </row>
    <row r="302" customFormat="false" ht="13.5" hidden="false" customHeight="true" outlineLevel="0" collapsed="false">
      <c r="A302" s="1" t="n">
        <v>36028</v>
      </c>
      <c r="C302" s="11" t="n">
        <v>794</v>
      </c>
      <c r="D302" s="11" t="n">
        <v>1460</v>
      </c>
      <c r="E302" s="11" t="n">
        <v>361</v>
      </c>
      <c r="F302" s="11" t="n">
        <v>2615</v>
      </c>
      <c r="I302" s="2" t="n">
        <v>0.874449339207049</v>
      </c>
      <c r="J302" s="2" t="n">
        <v>0.815642458100559</v>
      </c>
      <c r="K302" s="2" t="n">
        <v>0.74896265560166</v>
      </c>
      <c r="L302" s="2" t="n">
        <v>0.815658140985652</v>
      </c>
      <c r="N302" s="11" t="n">
        <v>14</v>
      </c>
      <c r="O302" s="11" t="n">
        <v>47</v>
      </c>
      <c r="P302" s="11" t="n">
        <v>10</v>
      </c>
      <c r="Q302" s="11" t="n">
        <v>71</v>
      </c>
      <c r="R302" s="13" t="n">
        <v>75.6</v>
      </c>
    </row>
    <row r="303" customFormat="false" ht="13.5" hidden="false" customHeight="true" outlineLevel="0" collapsed="false">
      <c r="A303" s="1" t="n">
        <v>35664</v>
      </c>
      <c r="C303" s="11" t="n">
        <v>531</v>
      </c>
      <c r="D303" s="11" t="n">
        <v>1272</v>
      </c>
      <c r="E303" s="11" t="n">
        <v>325</v>
      </c>
      <c r="F303" s="11" t="n">
        <v>2128</v>
      </c>
      <c r="I303" s="2" t="n">
        <v>0.593296089385475</v>
      </c>
      <c r="J303" s="2" t="n">
        <v>0.697368421052632</v>
      </c>
      <c r="K303" s="2" t="n">
        <v>0.679916317991632</v>
      </c>
      <c r="L303" s="2" t="n">
        <v>0.663755458515284</v>
      </c>
      <c r="N303" s="11" t="n">
        <v>5</v>
      </c>
      <c r="O303" s="11" t="n">
        <v>55</v>
      </c>
      <c r="P303" s="11" t="n">
        <v>5</v>
      </c>
      <c r="Q303" s="11" t="n">
        <v>65</v>
      </c>
      <c r="R303" s="13" t="n">
        <v>54.7</v>
      </c>
    </row>
    <row r="304" customFormat="false" ht="13.5" hidden="false" customHeight="true" outlineLevel="0" collapsed="false">
      <c r="A304" s="1" t="n">
        <v>35300</v>
      </c>
      <c r="C304" s="11" t="n">
        <v>461</v>
      </c>
      <c r="D304" s="11" t="n">
        <v>1250</v>
      </c>
      <c r="E304" s="11" t="n">
        <v>315</v>
      </c>
      <c r="F304" s="11" t="n">
        <v>2026</v>
      </c>
      <c r="I304" s="2" t="n">
        <v>0.515083798882682</v>
      </c>
      <c r="J304" s="2" t="n">
        <v>0.68530701754386</v>
      </c>
      <c r="K304" s="2" t="n">
        <v>0.658995815899582</v>
      </c>
      <c r="L304" s="2" t="n">
        <v>0.631940112289457</v>
      </c>
      <c r="N304" s="11" t="n">
        <v>19</v>
      </c>
      <c r="O304" s="11" t="n">
        <v>53</v>
      </c>
      <c r="P304" s="11" t="n">
        <v>-1</v>
      </c>
      <c r="Q304" s="11" t="n">
        <v>71</v>
      </c>
      <c r="R304" s="13" t="n">
        <v>88</v>
      </c>
    </row>
    <row r="305" customFormat="false" ht="13.5" hidden="false" customHeight="true" outlineLevel="0" collapsed="false">
      <c r="A305" s="1" t="n">
        <v>34936</v>
      </c>
      <c r="C305" s="0" t="n">
        <v>679</v>
      </c>
      <c r="D305" s="0" t="n">
        <v>1351</v>
      </c>
      <c r="E305" s="0" t="n">
        <v>386</v>
      </c>
      <c r="F305" s="0" t="n">
        <v>2416</v>
      </c>
      <c r="I305" s="2" t="n">
        <v>0.747797356828194</v>
      </c>
      <c r="J305" s="2" t="n">
        <v>0.754748603351955</v>
      </c>
      <c r="K305" s="2" t="n">
        <v>0.800829875518672</v>
      </c>
      <c r="L305" s="2" t="n">
        <v>0.759748427672956</v>
      </c>
      <c r="N305" s="0" t="n">
        <v>6</v>
      </c>
      <c r="O305" s="0" t="n">
        <v>49</v>
      </c>
      <c r="P305" s="0" t="n">
        <v>4</v>
      </c>
      <c r="Q305" s="0" t="n">
        <v>59</v>
      </c>
      <c r="R305" s="13" t="n">
        <v>72</v>
      </c>
    </row>
    <row r="306" customFormat="false" ht="13.5" hidden="false" customHeight="true" outlineLevel="0" collapsed="false">
      <c r="A306" s="1" t="n">
        <v>34572</v>
      </c>
      <c r="C306" s="0" t="n">
        <v>782</v>
      </c>
      <c r="D306" s="0" t="n">
        <v>1458</v>
      </c>
      <c r="E306" s="0" t="n">
        <v>384</v>
      </c>
      <c r="F306" s="0" t="n">
        <v>2624</v>
      </c>
      <c r="I306" s="2" t="n">
        <v>0.861233480176212</v>
      </c>
      <c r="J306" s="2" t="n">
        <v>0.814525139664804</v>
      </c>
      <c r="K306" s="2" t="n">
        <v>0.796680497925311</v>
      </c>
      <c r="L306" s="2" t="n">
        <v>0.825157232704403</v>
      </c>
      <c r="N306" s="0" t="n">
        <v>22</v>
      </c>
      <c r="O306" s="0" t="n">
        <v>55</v>
      </c>
      <c r="P306" s="0" t="n">
        <v>8</v>
      </c>
      <c r="Q306" s="0" t="n">
        <v>85</v>
      </c>
      <c r="R306" s="13" t="n">
        <v>60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36399</v>
      </c>
      <c r="C309" s="11" t="n">
        <f aca="false">[60]STOR951!$D$13</f>
        <v>749</v>
      </c>
      <c r="D309" s="11" t="n">
        <f aca="false">[60]STOR951!$D$17</f>
        <v>1382</v>
      </c>
      <c r="E309" s="11" t="n">
        <f aca="false">[60]STOR951!$D$21</f>
        <v>390</v>
      </c>
      <c r="F309" s="11" t="n">
        <f aca="false">[60]STOR951!$D$25</f>
        <v>2521</v>
      </c>
      <c r="I309" s="2" t="n">
        <f aca="false">[60]STOR951!$G$13</f>
        <v>0.789251844046365</v>
      </c>
      <c r="J309" s="2" t="n">
        <f aca="false">[60]STOR951!$G$17</f>
        <v>0.763957987838585</v>
      </c>
      <c r="K309" s="2" t="n">
        <f aca="false">[60]STOR951!$G$21</f>
        <v>0.795918367346939</v>
      </c>
      <c r="L309" s="2" t="n">
        <f aca="false">[60]STOR951!$G$25</f>
        <v>0.786338116032439</v>
      </c>
      <c r="N309" s="11" t="n">
        <f aca="false">[60]STOR951!$E$13</f>
        <v>20</v>
      </c>
      <c r="O309" s="11" t="n">
        <f aca="false">[60]STOR951!$E$17</f>
        <v>51</v>
      </c>
      <c r="P309" s="11" t="n">
        <f aca="false">[60]STOR951!$E$21</f>
        <v>-2</v>
      </c>
      <c r="Q309" s="11" t="n">
        <f aca="false">[60]STOR951!$E$25</f>
        <v>69</v>
      </c>
      <c r="R309" s="13" t="n">
        <v>41.7</v>
      </c>
    </row>
    <row r="310" customFormat="false" ht="13.5" hidden="false" customHeight="true" outlineLevel="0" collapsed="false">
      <c r="A310" s="1" t="n">
        <v>36035</v>
      </c>
      <c r="C310" s="11" t="n">
        <v>804</v>
      </c>
      <c r="D310" s="11" t="n">
        <v>1500</v>
      </c>
      <c r="E310" s="11" t="n">
        <v>368</v>
      </c>
      <c r="F310" s="11" t="n">
        <v>2672</v>
      </c>
      <c r="G310" s="0" t="n">
        <v>2698</v>
      </c>
      <c r="H310" s="12" t="n">
        <f aca="false">G310-F310</f>
        <v>26</v>
      </c>
      <c r="I310" s="2" t="n">
        <v>0.885462555066079</v>
      </c>
      <c r="J310" s="2" t="n">
        <v>0.837988826815643</v>
      </c>
      <c r="K310" s="2" t="n">
        <v>0.763485477178423</v>
      </c>
      <c r="L310" s="2" t="n">
        <v>0.833437305053026</v>
      </c>
      <c r="N310" s="11" t="n">
        <v>10</v>
      </c>
      <c r="O310" s="11" t="n">
        <v>40</v>
      </c>
      <c r="P310" s="11" t="n">
        <v>7</v>
      </c>
      <c r="Q310" s="11" t="n">
        <v>57</v>
      </c>
      <c r="R310" s="13" t="n">
        <v>75.7</v>
      </c>
    </row>
    <row r="311" customFormat="false" ht="13.5" hidden="false" customHeight="true" outlineLevel="0" collapsed="false">
      <c r="A311" s="1" t="n">
        <v>35671</v>
      </c>
      <c r="C311" s="11" t="n">
        <v>554</v>
      </c>
      <c r="D311" s="11" t="n">
        <v>1327</v>
      </c>
      <c r="E311" s="11" t="n">
        <v>331</v>
      </c>
      <c r="F311" s="11" t="n">
        <v>2212</v>
      </c>
      <c r="G311" s="0" t="n">
        <v>2336</v>
      </c>
      <c r="H311" s="12" t="n">
        <f aca="false">G311-F311</f>
        <v>124</v>
      </c>
      <c r="I311" s="2" t="n">
        <v>0.618994413407821</v>
      </c>
      <c r="J311" s="2" t="n">
        <v>0.727521929824561</v>
      </c>
      <c r="K311" s="2" t="n">
        <v>0.692468619246862</v>
      </c>
      <c r="L311" s="2" t="n">
        <v>0.689956331877729</v>
      </c>
      <c r="N311" s="11" t="n">
        <v>23</v>
      </c>
      <c r="O311" s="11" t="n">
        <v>55</v>
      </c>
      <c r="P311" s="11" t="n">
        <v>6</v>
      </c>
      <c r="Q311" s="11" t="n">
        <v>84</v>
      </c>
      <c r="R311" s="13" t="n">
        <v>47.1</v>
      </c>
    </row>
    <row r="312" customFormat="false" ht="13.5" hidden="false" customHeight="true" outlineLevel="0" collapsed="false">
      <c r="A312" s="1" t="n">
        <v>35307</v>
      </c>
      <c r="C312" s="11" t="n">
        <v>491</v>
      </c>
      <c r="D312" s="11" t="n">
        <v>1315</v>
      </c>
      <c r="E312" s="11" t="n">
        <v>314</v>
      </c>
      <c r="F312" s="11" t="n">
        <v>2120</v>
      </c>
      <c r="G312" s="0" t="n">
        <v>2240</v>
      </c>
      <c r="H312" s="12" t="n">
        <f aca="false">G312-F312</f>
        <v>120</v>
      </c>
      <c r="I312" s="2" t="n">
        <v>0.548603351955307</v>
      </c>
      <c r="J312" s="2" t="n">
        <v>0.72094298245614</v>
      </c>
      <c r="K312" s="2" t="n">
        <v>0.656903765690377</v>
      </c>
      <c r="L312" s="2" t="n">
        <v>0.66126013724267</v>
      </c>
      <c r="N312" s="11" t="n">
        <v>30</v>
      </c>
      <c r="O312" s="11" t="n">
        <v>65</v>
      </c>
      <c r="P312" s="11" t="n">
        <v>-1</v>
      </c>
      <c r="Q312" s="11" t="n">
        <v>94</v>
      </c>
      <c r="R312" s="13" t="n">
        <v>71</v>
      </c>
    </row>
    <row r="313" customFormat="false" ht="13.5" hidden="false" customHeight="true" outlineLevel="0" collapsed="false">
      <c r="A313" s="1" t="n">
        <v>34943</v>
      </c>
      <c r="C313" s="0" t="n">
        <v>680</v>
      </c>
      <c r="D313" s="0" t="n">
        <v>1400</v>
      </c>
      <c r="E313" s="0" t="n">
        <v>387</v>
      </c>
      <c r="F313" s="0" t="n">
        <v>2467</v>
      </c>
      <c r="G313" s="0" t="n">
        <v>2495</v>
      </c>
      <c r="H313" s="12" t="n">
        <f aca="false">G313-F313</f>
        <v>28</v>
      </c>
      <c r="I313" s="2" t="n">
        <v>0.748898678414097</v>
      </c>
      <c r="J313" s="2" t="n">
        <v>0.782122905027933</v>
      </c>
      <c r="K313" s="2" t="n">
        <v>0.802904564315353</v>
      </c>
      <c r="L313" s="2" t="n">
        <v>0.775786163522013</v>
      </c>
      <c r="N313" s="0" t="n">
        <v>1</v>
      </c>
      <c r="O313" s="0" t="n">
        <v>49</v>
      </c>
      <c r="P313" s="0" t="n">
        <v>1</v>
      </c>
      <c r="Q313" s="0" t="n">
        <v>51</v>
      </c>
      <c r="R313" s="13" t="n">
        <v>68</v>
      </c>
    </row>
    <row r="314" customFormat="false" ht="13.5" hidden="false" customHeight="true" outlineLevel="0" collapsed="false">
      <c r="A314" s="1" t="n">
        <v>34579</v>
      </c>
      <c r="C314" s="0" t="n">
        <v>807</v>
      </c>
      <c r="D314" s="0" t="n">
        <v>1508</v>
      </c>
      <c r="E314" s="0" t="n">
        <v>392</v>
      </c>
      <c r="F314" s="0" t="n">
        <v>2707</v>
      </c>
      <c r="G314" s="0" t="n">
        <v>2607</v>
      </c>
      <c r="H314" s="12" t="n">
        <f aca="false">G314-F314</f>
        <v>-100</v>
      </c>
      <c r="I314" s="2" t="n">
        <v>0.888766519823789</v>
      </c>
      <c r="J314" s="2" t="n">
        <v>0.842458100558659</v>
      </c>
      <c r="K314" s="2" t="n">
        <v>0.813278008298755</v>
      </c>
      <c r="L314" s="2" t="n">
        <v>0.85125786163522</v>
      </c>
      <c r="N314" s="0" t="n">
        <v>25</v>
      </c>
      <c r="O314" s="0" t="n">
        <v>50</v>
      </c>
      <c r="P314" s="0" t="n">
        <v>8</v>
      </c>
      <c r="Q314" s="0" t="n">
        <v>83</v>
      </c>
      <c r="R314" s="13" t="n">
        <v>62</v>
      </c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A317" s="1" t="n">
        <v>36406</v>
      </c>
      <c r="C317" s="11" t="n">
        <f aca="false">[61]STOR951!$D$13</f>
        <v>764</v>
      </c>
      <c r="D317" s="11" t="n">
        <f aca="false">[61]STOR951!$D$17</f>
        <v>1427</v>
      </c>
      <c r="E317" s="11" t="n">
        <f aca="false">[61]STOR951!$D$21</f>
        <v>396</v>
      </c>
      <c r="F317" s="11" t="n">
        <f aca="false">[61]STOR951!$D$25</f>
        <v>2587</v>
      </c>
      <c r="G317" s="0" t="n">
        <v>2632</v>
      </c>
      <c r="H317" s="12" t="n">
        <f aca="false">G317-F317</f>
        <v>45</v>
      </c>
      <c r="I317" s="2" t="n">
        <f aca="false">[61]STOR951!$G$13</f>
        <v>0.805057955742887</v>
      </c>
      <c r="J317" s="2" t="n">
        <f aca="false">[61]STOR951!$G$17</f>
        <v>0.788833609729132</v>
      </c>
      <c r="K317" s="2" t="n">
        <f aca="false">[61]STOR951!$G$21</f>
        <v>0.808163265306123</v>
      </c>
      <c r="L317" s="2" t="n">
        <f aca="false">[61]STOR951!$G$25</f>
        <v>0.806924516531503</v>
      </c>
      <c r="N317" s="11" t="n">
        <f aca="false">[61]STOR951!$E$13</f>
        <v>15</v>
      </c>
      <c r="O317" s="11" t="n">
        <f aca="false">[61]STOR951!$E$17</f>
        <v>45</v>
      </c>
      <c r="P317" s="11" t="n">
        <f aca="false">[61]STOR951!$E$21</f>
        <v>6</v>
      </c>
      <c r="Q317" s="11" t="n">
        <f aca="false">[61]STOR951!$E$25</f>
        <v>66</v>
      </c>
      <c r="R317" s="13" t="n">
        <v>36.7</v>
      </c>
    </row>
    <row r="318" customFormat="false" ht="13.5" hidden="false" customHeight="true" outlineLevel="0" collapsed="false">
      <c r="A318" s="1" t="n">
        <v>36042</v>
      </c>
      <c r="C318" s="11" t="n">
        <v>802</v>
      </c>
      <c r="D318" s="11" t="n">
        <v>1536</v>
      </c>
      <c r="E318" s="11" t="n">
        <v>369</v>
      </c>
      <c r="F318" s="11" t="n">
        <v>2707</v>
      </c>
      <c r="I318" s="2" t="n">
        <v>0.883259911894273</v>
      </c>
      <c r="J318" s="2" t="n">
        <v>0.858100558659218</v>
      </c>
      <c r="K318" s="2" t="n">
        <v>0.765560165975104</v>
      </c>
      <c r="L318" s="2" t="n">
        <v>0.844354335620711</v>
      </c>
      <c r="N318" s="11" t="n">
        <v>-2</v>
      </c>
      <c r="O318" s="11" t="n">
        <v>36</v>
      </c>
      <c r="P318" s="11" t="n">
        <v>1</v>
      </c>
      <c r="Q318" s="11" t="n">
        <v>35</v>
      </c>
      <c r="R318" s="13" t="n">
        <v>76.7</v>
      </c>
    </row>
    <row r="319" customFormat="false" ht="13.5" hidden="false" customHeight="true" outlineLevel="0" collapsed="false">
      <c r="A319" s="1" t="n">
        <v>35678</v>
      </c>
      <c r="C319" s="11" t="n">
        <v>585</v>
      </c>
      <c r="D319" s="11" t="n">
        <v>1386</v>
      </c>
      <c r="E319" s="11" t="n">
        <v>337</v>
      </c>
      <c r="F319" s="11" t="n">
        <v>2308</v>
      </c>
      <c r="I319" s="2" t="n">
        <v>0.653631284916201</v>
      </c>
      <c r="J319" s="2" t="n">
        <v>0.759868421052632</v>
      </c>
      <c r="K319" s="2" t="n">
        <v>0.705020920502092</v>
      </c>
      <c r="L319" s="2" t="n">
        <v>0.719900187149095</v>
      </c>
      <c r="N319" s="11" t="n">
        <v>31</v>
      </c>
      <c r="O319" s="11" t="n">
        <v>59</v>
      </c>
      <c r="P319" s="11" t="n">
        <v>6</v>
      </c>
      <c r="Q319" s="11" t="n">
        <v>96</v>
      </c>
      <c r="R319" s="13" t="n">
        <v>60.2</v>
      </c>
    </row>
    <row r="320" customFormat="false" ht="13.5" hidden="false" customHeight="true" outlineLevel="0" collapsed="false">
      <c r="A320" s="1" t="n">
        <v>35314</v>
      </c>
      <c r="C320" s="11" t="n">
        <v>515</v>
      </c>
      <c r="D320" s="11" t="n">
        <v>1382</v>
      </c>
      <c r="E320" s="11" t="n">
        <v>321</v>
      </c>
      <c r="F320" s="11" t="n">
        <v>2218</v>
      </c>
      <c r="I320" s="2" t="n">
        <v>0.575418994413408</v>
      </c>
      <c r="J320" s="2" t="n">
        <v>0.757675438596491</v>
      </c>
      <c r="K320" s="2" t="n">
        <v>0.671548117154812</v>
      </c>
      <c r="L320" s="2" t="n">
        <v>0.69182782283219</v>
      </c>
      <c r="N320" s="11" t="n">
        <v>24</v>
      </c>
      <c r="O320" s="11" t="n">
        <v>67</v>
      </c>
      <c r="P320" s="11" t="n">
        <v>7</v>
      </c>
      <c r="Q320" s="11" t="n">
        <v>98</v>
      </c>
      <c r="R320" s="13" t="n">
        <v>83</v>
      </c>
    </row>
    <row r="321" customFormat="false" ht="13.5" hidden="false" customHeight="true" outlineLevel="0" collapsed="false">
      <c r="A321" s="1" t="n">
        <v>34950</v>
      </c>
      <c r="C321" s="0" t="n">
        <v>700</v>
      </c>
      <c r="D321" s="0" t="n">
        <v>1453</v>
      </c>
      <c r="E321" s="0" t="n">
        <v>390</v>
      </c>
      <c r="F321" s="0" t="n">
        <v>2543</v>
      </c>
      <c r="I321" s="2" t="n">
        <v>0.770925110132159</v>
      </c>
      <c r="J321" s="2" t="n">
        <v>0.811731843575419</v>
      </c>
      <c r="K321" s="2" t="n">
        <v>0.809128630705394</v>
      </c>
      <c r="L321" s="2" t="n">
        <v>0.799685534591195</v>
      </c>
      <c r="N321" s="0" t="n">
        <v>20</v>
      </c>
      <c r="O321" s="0" t="n">
        <v>53</v>
      </c>
      <c r="P321" s="0" t="n">
        <v>3</v>
      </c>
      <c r="Q321" s="0" t="n">
        <v>76</v>
      </c>
      <c r="R321" s="13" t="n">
        <v>78</v>
      </c>
    </row>
    <row r="322" customFormat="false" ht="13.5" hidden="false" customHeight="true" outlineLevel="0" collapsed="false">
      <c r="A322" s="1" t="n">
        <v>34586</v>
      </c>
      <c r="C322" s="0" t="n">
        <v>819</v>
      </c>
      <c r="D322" s="0" t="n">
        <v>1557</v>
      </c>
      <c r="E322" s="0" t="n">
        <v>407</v>
      </c>
      <c r="F322" s="0" t="n">
        <v>2783</v>
      </c>
      <c r="I322" s="2" t="n">
        <v>0.901982378854626</v>
      </c>
      <c r="J322" s="2" t="n">
        <v>0.869832402234637</v>
      </c>
      <c r="K322" s="2" t="n">
        <v>0.844398340248963</v>
      </c>
      <c r="L322" s="2" t="n">
        <v>0.875157232704403</v>
      </c>
      <c r="N322" s="0" t="n">
        <v>12</v>
      </c>
      <c r="O322" s="0" t="n">
        <v>49</v>
      </c>
      <c r="P322" s="0" t="n">
        <v>15</v>
      </c>
      <c r="Q322" s="0" t="n">
        <v>76</v>
      </c>
      <c r="R322" s="13" t="n">
        <v>71</v>
      </c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A325" s="1" t="n">
        <v>36413</v>
      </c>
      <c r="C325" s="11" t="n">
        <f aca="false">[62]STOR951!$D$13</f>
        <v>782</v>
      </c>
      <c r="D325" s="11" t="n">
        <f aca="false">[62]STOR951!$D$17</f>
        <v>1482</v>
      </c>
      <c r="E325" s="11" t="n">
        <f aca="false">[62]STOR951!$D$21</f>
        <v>404</v>
      </c>
      <c r="F325" s="11" t="n">
        <f aca="false">[62]STOR951!$D$25</f>
        <v>2668</v>
      </c>
      <c r="I325" s="2" t="n">
        <f aca="false">[62]STOR951!$G$13</f>
        <v>0.824025289778715</v>
      </c>
      <c r="J325" s="2" t="n">
        <f aca="false">[62]STOR951!$G$17</f>
        <v>0.819237147595357</v>
      </c>
      <c r="K325" s="2" t="n">
        <f aca="false">[62]STOR951!$G$21</f>
        <v>0.824489795918367</v>
      </c>
      <c r="L325" s="2" t="n">
        <f aca="false">[62]STOR951!$G$25</f>
        <v>0.832189644416719</v>
      </c>
      <c r="N325" s="11" t="n">
        <f aca="false">[62]STOR951!$E$13</f>
        <v>18</v>
      </c>
      <c r="O325" s="11" t="n">
        <f aca="false">[62]STOR951!$E$17</f>
        <v>55</v>
      </c>
      <c r="P325" s="11" t="n">
        <f aca="false">[62]STOR951!$E$21</f>
        <v>8</v>
      </c>
      <c r="Q325" s="11" t="n">
        <f aca="false">[62]STOR951!$E$25</f>
        <v>81</v>
      </c>
      <c r="R325" s="13" t="n">
        <v>56.4</v>
      </c>
    </row>
    <row r="326" customFormat="false" ht="13.5" hidden="false" customHeight="true" outlineLevel="0" collapsed="false">
      <c r="A326" s="1" t="n">
        <v>36049</v>
      </c>
      <c r="C326" s="11" t="n">
        <v>820</v>
      </c>
      <c r="D326" s="11" t="n">
        <v>1578</v>
      </c>
      <c r="E326" s="11" t="n">
        <v>379</v>
      </c>
      <c r="F326" s="11" t="n">
        <v>2777</v>
      </c>
      <c r="I326" s="2" t="n">
        <v>0.903083700440529</v>
      </c>
      <c r="J326" s="2" t="n">
        <v>0.881564245810056</v>
      </c>
      <c r="K326" s="2" t="n">
        <v>0.786307053941909</v>
      </c>
      <c r="L326" s="2" t="n">
        <v>0.866188396756082</v>
      </c>
      <c r="N326" s="11" t="n">
        <v>18</v>
      </c>
      <c r="O326" s="11" t="n">
        <v>42</v>
      </c>
      <c r="P326" s="11" t="n">
        <v>10</v>
      </c>
      <c r="Q326" s="11" t="n">
        <v>70</v>
      </c>
      <c r="R326" s="13" t="n">
        <v>57.7</v>
      </c>
    </row>
    <row r="327" customFormat="false" ht="13.5" hidden="false" customHeight="true" outlineLevel="0" collapsed="false">
      <c r="A327" s="1" t="n">
        <v>35685</v>
      </c>
      <c r="C327" s="11" t="n">
        <v>614</v>
      </c>
      <c r="D327" s="11" t="n">
        <v>1443</v>
      </c>
      <c r="E327" s="11" t="n">
        <v>339</v>
      </c>
      <c r="F327" s="11" t="n">
        <v>2396</v>
      </c>
      <c r="I327" s="2" t="n">
        <v>0.686033519553073</v>
      </c>
      <c r="J327" s="2" t="n">
        <v>0.791118421052632</v>
      </c>
      <c r="K327" s="2" t="n">
        <v>0.709205020920502</v>
      </c>
      <c r="L327" s="2" t="n">
        <v>0.747348721147848</v>
      </c>
      <c r="N327" s="11" t="n">
        <v>29</v>
      </c>
      <c r="O327" s="11" t="n">
        <v>57</v>
      </c>
      <c r="P327" s="11" t="n">
        <v>2</v>
      </c>
      <c r="Q327" s="11" t="n">
        <v>88</v>
      </c>
      <c r="R327" s="13" t="n">
        <v>57.7</v>
      </c>
    </row>
    <row r="328" customFormat="false" ht="13.5" hidden="false" customHeight="true" outlineLevel="0" collapsed="false">
      <c r="A328" s="1" t="n">
        <v>35321</v>
      </c>
      <c r="C328" s="11" t="n">
        <v>544</v>
      </c>
      <c r="D328" s="11" t="n">
        <v>1434</v>
      </c>
      <c r="E328" s="11" t="n">
        <v>324</v>
      </c>
      <c r="F328" s="11" t="n">
        <v>2302</v>
      </c>
      <c r="I328" s="2" t="n">
        <v>0.607821229050279</v>
      </c>
      <c r="J328" s="2" t="n">
        <v>0.786184210526316</v>
      </c>
      <c r="K328" s="2" t="n">
        <v>0.677824267782427</v>
      </c>
      <c r="L328" s="2" t="n">
        <v>0.718028696194635</v>
      </c>
      <c r="N328" s="11" t="n">
        <v>29</v>
      </c>
      <c r="O328" s="11" t="n">
        <v>52</v>
      </c>
      <c r="P328" s="11" t="n">
        <v>3</v>
      </c>
      <c r="Q328" s="11" t="n">
        <v>84</v>
      </c>
      <c r="R328" s="13" t="n">
        <v>70.1</v>
      </c>
    </row>
    <row r="329" customFormat="false" ht="13.5" hidden="false" customHeight="true" outlineLevel="0" collapsed="false">
      <c r="A329" s="1" t="n">
        <v>34957</v>
      </c>
      <c r="C329" s="0" t="n">
        <v>718</v>
      </c>
      <c r="D329" s="0" t="n">
        <v>1499</v>
      </c>
      <c r="E329" s="0" t="n">
        <v>397</v>
      </c>
      <c r="F329" s="0" t="n">
        <v>2614</v>
      </c>
      <c r="I329" s="2" t="n">
        <v>0.790748898678414</v>
      </c>
      <c r="J329" s="2" t="n">
        <v>0.837430167597765</v>
      </c>
      <c r="K329" s="2" t="n">
        <v>0.823651452282158</v>
      </c>
      <c r="L329" s="2" t="n">
        <v>0.822012578616352</v>
      </c>
      <c r="N329" s="0" t="n">
        <v>18</v>
      </c>
      <c r="O329" s="0" t="n">
        <v>46</v>
      </c>
      <c r="P329" s="0" t="n">
        <v>7</v>
      </c>
      <c r="Q329" s="0" t="n">
        <v>71</v>
      </c>
      <c r="R329" s="13" t="n">
        <v>74</v>
      </c>
      <c r="S329" s="0" t="n">
        <v>69</v>
      </c>
      <c r="T329" s="0" t="n">
        <v>49</v>
      </c>
      <c r="U329" s="0" t="n">
        <v>37</v>
      </c>
      <c r="V329" s="0" t="n">
        <v>33</v>
      </c>
    </row>
    <row r="330" customFormat="false" ht="13.5" hidden="false" customHeight="true" outlineLevel="0" collapsed="false">
      <c r="A330" s="1" t="n">
        <v>34593</v>
      </c>
      <c r="C330" s="0" t="n">
        <v>834</v>
      </c>
      <c r="D330" s="0" t="n">
        <v>1598</v>
      </c>
      <c r="E330" s="0" t="n">
        <v>418</v>
      </c>
      <c r="F330" s="0" t="n">
        <v>2850</v>
      </c>
      <c r="I330" s="2" t="n">
        <v>0.918502202643172</v>
      </c>
      <c r="J330" s="2" t="n">
        <v>0.892737430167598</v>
      </c>
      <c r="K330" s="2" t="n">
        <v>0.867219917012448</v>
      </c>
      <c r="L330" s="2" t="n">
        <v>0.89622641509434</v>
      </c>
      <c r="N330" s="0" t="n">
        <v>15</v>
      </c>
      <c r="O330" s="0" t="n">
        <v>41</v>
      </c>
      <c r="P330" s="0" t="n">
        <v>11</v>
      </c>
      <c r="Q330" s="0" t="n">
        <v>67</v>
      </c>
      <c r="R330" s="13" t="n">
        <v>69</v>
      </c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A333" s="1" t="n">
        <v>36420</v>
      </c>
      <c r="C333" s="11" t="n">
        <f aca="false">[63]STOR951!$D$13</f>
        <v>806</v>
      </c>
      <c r="D333" s="11" t="n">
        <f aca="false">[63]STOR951!$D$17</f>
        <v>1528</v>
      </c>
      <c r="E333" s="11" t="n">
        <f aca="false">[63]STOR951!$D$21</f>
        <v>412</v>
      </c>
      <c r="F333" s="11" t="n">
        <f aca="false">[63]STOR951!$D$25</f>
        <v>2746</v>
      </c>
      <c r="I333" s="2" t="n">
        <f aca="false">[63]STOR951!$G$13</f>
        <v>0.849315068493151</v>
      </c>
      <c r="J333" s="2" t="n">
        <f aca="false">[63]STOR951!$G$17</f>
        <v>0.844665561083472</v>
      </c>
      <c r="K333" s="2" t="n">
        <f aca="false">[63]STOR951!$G$21</f>
        <v>0.840816326530612</v>
      </c>
      <c r="L333" s="2" t="n">
        <f aca="false">[63]STOR951!$G$25</f>
        <v>0.856519026824704</v>
      </c>
      <c r="N333" s="11" t="n">
        <f aca="false">[63]STOR951!$E$13</f>
        <v>24</v>
      </c>
      <c r="O333" s="11" t="n">
        <f aca="false">[63]STOR951!$E$17</f>
        <v>46</v>
      </c>
      <c r="P333" s="11" t="n">
        <f aca="false">[63]STOR951!$E$21</f>
        <v>8</v>
      </c>
      <c r="Q333" s="11" t="n">
        <f aca="false">[63]STOR951!$E$25</f>
        <v>78</v>
      </c>
      <c r="R333" s="13" t="n">
        <v>72.6</v>
      </c>
    </row>
    <row r="334" customFormat="false" ht="13.5" hidden="false" customHeight="true" outlineLevel="0" collapsed="false">
      <c r="A334" s="1" t="n">
        <v>36056</v>
      </c>
      <c r="C334" s="11" t="n">
        <v>830</v>
      </c>
      <c r="D334" s="11" t="n">
        <v>1609</v>
      </c>
      <c r="E334" s="11" t="n">
        <v>390</v>
      </c>
      <c r="F334" s="11" t="n">
        <v>2829</v>
      </c>
      <c r="I334" s="2" t="n">
        <v>0.91409691629956</v>
      </c>
      <c r="J334" s="2" t="n">
        <v>0.898882681564246</v>
      </c>
      <c r="K334" s="2" t="n">
        <v>0.809128630705394</v>
      </c>
      <c r="L334" s="2" t="n">
        <v>0.882407985028072</v>
      </c>
      <c r="N334" s="11" t="n">
        <v>10</v>
      </c>
      <c r="O334" s="11" t="n">
        <v>31</v>
      </c>
      <c r="P334" s="11" t="n">
        <v>11</v>
      </c>
      <c r="Q334" s="11" t="n">
        <v>52</v>
      </c>
      <c r="R334" s="13" t="n">
        <v>62</v>
      </c>
    </row>
    <row r="335" customFormat="false" ht="13.5" hidden="false" customHeight="true" outlineLevel="0" collapsed="false">
      <c r="A335" s="1" t="n">
        <v>35692</v>
      </c>
      <c r="C335" s="11" t="n">
        <v>629</v>
      </c>
      <c r="D335" s="11" t="n">
        <v>1494</v>
      </c>
      <c r="E335" s="11" t="n">
        <v>346</v>
      </c>
      <c r="F335" s="11" t="n">
        <v>2469</v>
      </c>
      <c r="I335" s="2" t="n">
        <v>0.702793296089386</v>
      </c>
      <c r="J335" s="2" t="n">
        <v>0.819078947368421</v>
      </c>
      <c r="K335" s="2" t="n">
        <v>0.723849372384937</v>
      </c>
      <c r="L335" s="2" t="n">
        <v>0.770118527760449</v>
      </c>
      <c r="N335" s="11" t="n">
        <v>15</v>
      </c>
      <c r="O335" s="11" t="n">
        <v>51</v>
      </c>
      <c r="P335" s="11" t="n">
        <v>7</v>
      </c>
      <c r="Q335" s="11" t="n">
        <v>73</v>
      </c>
      <c r="R335" s="13" t="n">
        <v>49.7</v>
      </c>
    </row>
    <row r="336" customFormat="false" ht="13.5" hidden="false" customHeight="true" outlineLevel="0" collapsed="false">
      <c r="A336" s="1" t="n">
        <v>35328</v>
      </c>
      <c r="C336" s="11" t="n">
        <v>570</v>
      </c>
      <c r="D336" s="11" t="n">
        <v>1491</v>
      </c>
      <c r="E336" s="11" t="n">
        <v>330</v>
      </c>
      <c r="F336" s="11" t="n">
        <v>2391</v>
      </c>
      <c r="I336" s="2" t="n">
        <v>0.636871508379888</v>
      </c>
      <c r="J336" s="2" t="n">
        <v>0.817434210526316</v>
      </c>
      <c r="K336" s="2" t="n">
        <v>0.690376569037657</v>
      </c>
      <c r="L336" s="2" t="n">
        <v>0.745789145352464</v>
      </c>
      <c r="N336" s="11" t="n">
        <v>26</v>
      </c>
      <c r="O336" s="11" t="n">
        <v>57</v>
      </c>
      <c r="P336" s="11" t="n">
        <v>6</v>
      </c>
      <c r="Q336" s="11" t="n">
        <v>89</v>
      </c>
      <c r="R336" s="13" t="n">
        <v>66.9</v>
      </c>
    </row>
    <row r="337" customFormat="false" ht="13.5" hidden="false" customHeight="true" outlineLevel="0" collapsed="false">
      <c r="A337" s="1" t="n">
        <v>34964</v>
      </c>
      <c r="C337" s="0" t="n">
        <v>737</v>
      </c>
      <c r="D337" s="0" t="n">
        <v>1545</v>
      </c>
      <c r="E337" s="0" t="n">
        <v>401</v>
      </c>
      <c r="F337" s="0" t="n">
        <v>2683</v>
      </c>
      <c r="I337" s="2" t="n">
        <v>0.811674008810573</v>
      </c>
      <c r="J337" s="2" t="n">
        <v>0.863128491620112</v>
      </c>
      <c r="K337" s="2" t="n">
        <v>0.83195020746888</v>
      </c>
      <c r="L337" s="2" t="n">
        <v>0.843710691823899</v>
      </c>
      <c r="N337" s="0" t="n">
        <v>19</v>
      </c>
      <c r="O337" s="0" t="n">
        <v>46</v>
      </c>
      <c r="P337" s="0" t="n">
        <v>4</v>
      </c>
      <c r="Q337" s="0" t="n">
        <v>69</v>
      </c>
      <c r="R337" s="13" t="n">
        <v>71</v>
      </c>
      <c r="S337" s="0" t="n">
        <v>62</v>
      </c>
      <c r="T337" s="0" t="n">
        <v>45</v>
      </c>
      <c r="U337" s="0" t="n">
        <v>40</v>
      </c>
      <c r="V337" s="0" t="n">
        <v>35</v>
      </c>
    </row>
    <row r="338" customFormat="false" ht="13.5" hidden="false" customHeight="true" outlineLevel="0" collapsed="false">
      <c r="A338" s="1" t="n">
        <v>34600</v>
      </c>
      <c r="C338" s="0" t="n">
        <v>847</v>
      </c>
      <c r="D338" s="0" t="n">
        <v>1641</v>
      </c>
      <c r="E338" s="0" t="n">
        <v>416</v>
      </c>
      <c r="F338" s="0" t="n">
        <v>2904</v>
      </c>
      <c r="I338" s="2" t="n">
        <v>0.932819383259912</v>
      </c>
      <c r="J338" s="2" t="n">
        <v>0.916759776536313</v>
      </c>
      <c r="K338" s="2" t="n">
        <v>0.863070539419087</v>
      </c>
      <c r="L338" s="2" t="n">
        <v>0.913207547169811</v>
      </c>
      <c r="N338" s="0" t="n">
        <v>13</v>
      </c>
      <c r="O338" s="0" t="n">
        <v>43</v>
      </c>
      <c r="P338" s="0" t="n">
        <v>-2</v>
      </c>
      <c r="Q338" s="0" t="n">
        <v>54</v>
      </c>
      <c r="R338" s="13" t="n">
        <v>64</v>
      </c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A341" s="1" t="n">
        <v>36427</v>
      </c>
      <c r="C341" s="11" t="n">
        <f aca="false">[64]STOR951!$D$13</f>
        <v>825</v>
      </c>
      <c r="D341" s="11" t="n">
        <f aca="false">[64]STOR951!$D$17</f>
        <v>1581</v>
      </c>
      <c r="E341" s="11" t="n">
        <f aca="false">[64]STOR951!$D$21</f>
        <v>419</v>
      </c>
      <c r="F341" s="11" t="n">
        <f aca="false">[64]STOR951!$D$25</f>
        <v>2825</v>
      </c>
      <c r="I341" s="2" t="n">
        <f aca="false">[64]STOR951!$G$13</f>
        <v>0.869336143308746</v>
      </c>
      <c r="J341" s="2" t="n">
        <f aca="false">[64]STOR951!$G$17</f>
        <v>0.873963515754561</v>
      </c>
      <c r="K341" s="2" t="n">
        <f aca="false">[64]STOR951!$G$21</f>
        <v>0.855102040816327</v>
      </c>
      <c r="L341" s="2" t="n">
        <f aca="false">[64]STOR951!$G$25</f>
        <v>0.881160324391765</v>
      </c>
      <c r="N341" s="11" t="n">
        <f aca="false">[64]STOR951!$E$13</f>
        <v>19</v>
      </c>
      <c r="O341" s="11" t="n">
        <f aca="false">[64]STOR951!$E$17</f>
        <v>53</v>
      </c>
      <c r="P341" s="11" t="n">
        <f aca="false">[64]STOR951!$E$21</f>
        <v>7</v>
      </c>
      <c r="Q341" s="11" t="n">
        <f aca="false">[64]STOR951!$E$25</f>
        <v>79</v>
      </c>
      <c r="R341" s="13" t="n">
        <v>76.7</v>
      </c>
    </row>
    <row r="342" customFormat="false" ht="13.5" hidden="false" customHeight="true" outlineLevel="0" collapsed="false">
      <c r="A342" s="1" t="n">
        <v>36063</v>
      </c>
      <c r="C342" s="11" t="n">
        <v>837</v>
      </c>
      <c r="D342" s="11" t="n">
        <v>1639</v>
      </c>
      <c r="E342" s="11" t="n">
        <v>394</v>
      </c>
      <c r="F342" s="11" t="n">
        <v>2870</v>
      </c>
      <c r="I342" s="2" t="n">
        <v>0.921806167400881</v>
      </c>
      <c r="J342" s="2" t="n">
        <v>0.915642458100559</v>
      </c>
      <c r="K342" s="2" t="n">
        <v>0.817427385892116</v>
      </c>
      <c r="L342" s="2" t="n">
        <v>0.895196506550218</v>
      </c>
      <c r="N342" s="11" t="n">
        <v>7</v>
      </c>
      <c r="O342" s="11" t="n">
        <v>30</v>
      </c>
      <c r="P342" s="11" t="n">
        <v>4</v>
      </c>
      <c r="Q342" s="11" t="n">
        <v>41</v>
      </c>
      <c r="R342" s="13" t="n">
        <v>58.4</v>
      </c>
    </row>
    <row r="343" customFormat="false" ht="13.5" hidden="false" customHeight="true" outlineLevel="0" collapsed="false">
      <c r="A343" s="1" t="n">
        <v>35699</v>
      </c>
      <c r="C343" s="11" t="n">
        <v>658</v>
      </c>
      <c r="D343" s="11" t="n">
        <v>1546</v>
      </c>
      <c r="E343" s="11" t="n">
        <v>352</v>
      </c>
      <c r="F343" s="11" t="n">
        <v>2556</v>
      </c>
      <c r="G343" s="0" t="n">
        <v>2672</v>
      </c>
      <c r="H343" s="12" t="n">
        <f aca="false">G343-F343</f>
        <v>116</v>
      </c>
      <c r="I343" s="2" t="n">
        <v>0.735195530726257</v>
      </c>
      <c r="J343" s="2" t="n">
        <v>0.847587719298246</v>
      </c>
      <c r="K343" s="2" t="n">
        <v>0.736401673640167</v>
      </c>
      <c r="L343" s="2" t="n">
        <v>0.797255146600125</v>
      </c>
      <c r="N343" s="11" t="n">
        <v>29</v>
      </c>
      <c r="O343" s="11" t="n">
        <v>52</v>
      </c>
      <c r="P343" s="11" t="n">
        <v>6</v>
      </c>
      <c r="Q343" s="11" t="n">
        <v>87</v>
      </c>
      <c r="R343" s="13" t="n">
        <v>59.4</v>
      </c>
    </row>
    <row r="344" customFormat="false" ht="13.5" hidden="false" customHeight="true" outlineLevel="0" collapsed="false">
      <c r="A344" s="1" t="n">
        <v>35335</v>
      </c>
      <c r="C344" s="11" t="n">
        <v>600</v>
      </c>
      <c r="D344" s="11" t="n">
        <v>1545</v>
      </c>
      <c r="E344" s="11" t="n">
        <v>330</v>
      </c>
      <c r="F344" s="11" t="n">
        <v>2475</v>
      </c>
      <c r="G344" s="0" t="n">
        <v>2597</v>
      </c>
      <c r="H344" s="12" t="n">
        <f aca="false">G344-F344</f>
        <v>122</v>
      </c>
      <c r="I344" s="2" t="n">
        <v>0.670391061452514</v>
      </c>
      <c r="J344" s="2" t="n">
        <v>0.847039473684211</v>
      </c>
      <c r="K344" s="2" t="n">
        <v>0.690376569037657</v>
      </c>
      <c r="L344" s="2" t="n">
        <v>0.77199001871491</v>
      </c>
      <c r="N344" s="11" t="n">
        <v>30</v>
      </c>
      <c r="O344" s="11" t="n">
        <v>54</v>
      </c>
      <c r="P344" s="11" t="n">
        <v>0</v>
      </c>
      <c r="Q344" s="11" t="n">
        <v>84</v>
      </c>
      <c r="R344" s="13" t="n">
        <v>63</v>
      </c>
    </row>
    <row r="345" customFormat="false" ht="13.5" hidden="false" customHeight="true" outlineLevel="0" collapsed="false">
      <c r="A345" s="1" t="n">
        <v>34971</v>
      </c>
      <c r="C345" s="0" t="n">
        <v>763</v>
      </c>
      <c r="D345" s="0" t="n">
        <v>1581</v>
      </c>
      <c r="E345" s="0" t="n">
        <v>406</v>
      </c>
      <c r="F345" s="0" t="n">
        <v>2750</v>
      </c>
      <c r="G345" s="0" t="n">
        <v>2802</v>
      </c>
      <c r="H345" s="12" t="n">
        <f aca="false">G345-F345</f>
        <v>52</v>
      </c>
      <c r="I345" s="2" t="n">
        <v>0.840308370044053</v>
      </c>
      <c r="J345" s="2" t="n">
        <v>0.883240223463687</v>
      </c>
      <c r="K345" s="2" t="n">
        <v>0.842323651452282</v>
      </c>
      <c r="L345" s="2" t="n">
        <v>0.864779874213837</v>
      </c>
      <c r="N345" s="0" t="n">
        <v>26</v>
      </c>
      <c r="O345" s="0" t="n">
        <v>36</v>
      </c>
      <c r="P345" s="0" t="n">
        <v>5</v>
      </c>
      <c r="Q345" s="0" t="n">
        <v>67</v>
      </c>
      <c r="R345" s="13" t="n">
        <v>67</v>
      </c>
      <c r="S345" s="0" t="n">
        <v>63</v>
      </c>
      <c r="T345" s="0" t="n">
        <v>48</v>
      </c>
      <c r="U345" s="0" t="n">
        <v>38</v>
      </c>
      <c r="V345" s="0" t="n">
        <v>33</v>
      </c>
    </row>
    <row r="346" customFormat="false" ht="13.5" hidden="false" customHeight="true" outlineLevel="0" collapsed="false">
      <c r="A346" s="1" t="n">
        <v>34607</v>
      </c>
      <c r="C346" s="0" t="n">
        <v>856</v>
      </c>
      <c r="D346" s="0" t="n">
        <v>1683</v>
      </c>
      <c r="E346" s="0" t="n">
        <v>413</v>
      </c>
      <c r="F346" s="0" t="n">
        <v>2952</v>
      </c>
      <c r="G346" s="0" t="n">
        <v>2912</v>
      </c>
      <c r="H346" s="12" t="n">
        <f aca="false">G346-F346</f>
        <v>-40</v>
      </c>
      <c r="I346" s="2" t="n">
        <v>0.94273127753304</v>
      </c>
      <c r="J346" s="2" t="n">
        <v>0.940223463687151</v>
      </c>
      <c r="K346" s="2" t="n">
        <v>0.856846473029046</v>
      </c>
      <c r="L346" s="2" t="n">
        <v>0.928301886792453</v>
      </c>
      <c r="N346" s="0" t="n">
        <v>9</v>
      </c>
      <c r="O346" s="0" t="n">
        <v>42</v>
      </c>
      <c r="P346" s="0" t="n">
        <v>-3</v>
      </c>
      <c r="Q346" s="0" t="n">
        <v>48</v>
      </c>
      <c r="R346" s="13" t="n">
        <v>39</v>
      </c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A349" s="1" t="n">
        <v>36434</v>
      </c>
      <c r="C349" s="11" t="n">
        <f aca="false">[65]STOR951!$D$13</f>
        <v>841</v>
      </c>
      <c r="D349" s="11" t="n">
        <f aca="false">[65]STOR951!$D$17</f>
        <v>1625</v>
      </c>
      <c r="E349" s="11" t="n">
        <f aca="false">[65]STOR951!$D$21</f>
        <v>421</v>
      </c>
      <c r="F349" s="11" t="n">
        <f aca="false">[65]STOR951!$D$25</f>
        <v>2887</v>
      </c>
      <c r="G349" s="0" t="n">
        <v>2884</v>
      </c>
      <c r="H349" s="12" t="n">
        <f aca="false">G349-F349</f>
        <v>-3</v>
      </c>
      <c r="I349" s="2" t="n">
        <f aca="false">[65]STOR951!$G$13</f>
        <v>0.886195995785037</v>
      </c>
      <c r="J349" s="2" t="n">
        <f aca="false">[65]STOR951!$G$17</f>
        <v>0.89828634604754</v>
      </c>
      <c r="K349" s="2" t="n">
        <f aca="false">[65]STOR951!$G$21</f>
        <v>0.859183673469388</v>
      </c>
      <c r="L349" s="2" t="n">
        <f aca="false">[65]STOR951!$G$25</f>
        <v>0.900499064254523</v>
      </c>
      <c r="N349" s="11" t="n">
        <f aca="false">[65]STOR951!$E$13</f>
        <v>16</v>
      </c>
      <c r="O349" s="11" t="n">
        <f aca="false">[65]STOR951!$E$17</f>
        <v>44</v>
      </c>
      <c r="P349" s="11" t="n">
        <f aca="false">[65]STOR951!$E$21</f>
        <v>2</v>
      </c>
      <c r="Q349" s="11" t="n">
        <f aca="false">[65]STOR951!$E$25</f>
        <v>62</v>
      </c>
      <c r="R349" s="13" t="n">
        <v>77.7</v>
      </c>
    </row>
    <row r="350" customFormat="false" ht="13.5" hidden="false" customHeight="true" outlineLevel="0" collapsed="false">
      <c r="A350" s="1" t="n">
        <v>36070</v>
      </c>
      <c r="C350" s="11" t="n">
        <v>839</v>
      </c>
      <c r="D350" s="11" t="n">
        <v>1666</v>
      </c>
      <c r="E350" s="11" t="n">
        <v>406</v>
      </c>
      <c r="F350" s="11" t="n">
        <v>2911</v>
      </c>
      <c r="G350" s="0" t="n">
        <v>2928</v>
      </c>
      <c r="H350" s="12" t="n">
        <f aca="false">G350-F350</f>
        <v>17</v>
      </c>
      <c r="I350" s="2" t="n">
        <v>0.924008810572687</v>
      </c>
      <c r="J350" s="2" t="n">
        <v>0.93072625698324</v>
      </c>
      <c r="K350" s="2" t="n">
        <v>0.842323651452282</v>
      </c>
      <c r="L350" s="2" t="n">
        <v>0.907985028072364</v>
      </c>
      <c r="N350" s="11" t="n">
        <v>2</v>
      </c>
      <c r="O350" s="11" t="n">
        <v>27</v>
      </c>
      <c r="P350" s="11" t="n">
        <v>12</v>
      </c>
      <c r="Q350" s="11" t="n">
        <v>41</v>
      </c>
      <c r="R350" s="13" t="n">
        <v>72.9</v>
      </c>
    </row>
    <row r="351" customFormat="false" ht="13.5" hidden="false" customHeight="true" outlineLevel="0" collapsed="false">
      <c r="A351" s="1" t="n">
        <v>35706</v>
      </c>
      <c r="C351" s="11" t="n">
        <v>685</v>
      </c>
      <c r="D351" s="11" t="n">
        <v>1601</v>
      </c>
      <c r="E351" s="11" t="n">
        <v>357</v>
      </c>
      <c r="F351" s="11" t="n">
        <v>2643</v>
      </c>
      <c r="I351" s="2" t="n">
        <v>0.76536312849162</v>
      </c>
      <c r="J351" s="2" t="n">
        <v>0.877741228070175</v>
      </c>
      <c r="K351" s="2" t="n">
        <v>0.746861924686193</v>
      </c>
      <c r="L351" s="2" t="n">
        <v>0.8243917654398</v>
      </c>
      <c r="N351" s="11" t="n">
        <v>27</v>
      </c>
      <c r="O351" s="11" t="n">
        <v>55</v>
      </c>
      <c r="P351" s="11" t="n">
        <v>5</v>
      </c>
      <c r="Q351" s="11" t="n">
        <v>87</v>
      </c>
      <c r="R351" s="13" t="n">
        <v>87.7</v>
      </c>
    </row>
    <row r="352" customFormat="false" ht="13.5" hidden="false" customHeight="true" outlineLevel="0" collapsed="false">
      <c r="A352" s="1" t="n">
        <v>35342</v>
      </c>
      <c r="C352" s="11" t="n">
        <v>635</v>
      </c>
      <c r="D352" s="11" t="n">
        <v>1601</v>
      </c>
      <c r="E352" s="11" t="n">
        <v>333</v>
      </c>
      <c r="F352" s="11" t="n">
        <v>2569</v>
      </c>
      <c r="I352" s="2" t="n">
        <v>0.709497206703911</v>
      </c>
      <c r="J352" s="2" t="n">
        <v>0.877741228070175</v>
      </c>
      <c r="K352" s="2" t="n">
        <v>0.696652719665272</v>
      </c>
      <c r="L352" s="2" t="n">
        <v>0.801310043668122</v>
      </c>
      <c r="N352" s="11" t="n">
        <v>35</v>
      </c>
      <c r="O352" s="11" t="n">
        <v>56</v>
      </c>
      <c r="P352" s="11" t="n">
        <v>3</v>
      </c>
      <c r="Q352" s="11" t="n">
        <v>94</v>
      </c>
      <c r="R352" s="13" t="n">
        <v>57</v>
      </c>
    </row>
    <row r="353" customFormat="false" ht="13.5" hidden="false" customHeight="true" outlineLevel="0" collapsed="false">
      <c r="A353" s="1" t="n">
        <v>34978</v>
      </c>
      <c r="C353" s="0" t="n">
        <v>765</v>
      </c>
      <c r="D353" s="0" t="n">
        <v>1622</v>
      </c>
      <c r="E353" s="0" t="n">
        <v>411</v>
      </c>
      <c r="F353" s="0" t="n">
        <v>2798</v>
      </c>
      <c r="I353" s="2" t="n">
        <v>0.842511013215859</v>
      </c>
      <c r="J353" s="2" t="n">
        <v>0.906145251396648</v>
      </c>
      <c r="K353" s="2" t="n">
        <v>0.852697095435685</v>
      </c>
      <c r="L353" s="2" t="n">
        <v>0.879874213836478</v>
      </c>
      <c r="N353" s="0" t="n">
        <v>2</v>
      </c>
      <c r="O353" s="0" t="n">
        <v>41</v>
      </c>
      <c r="P353" s="0" t="n">
        <v>5</v>
      </c>
      <c r="Q353" s="0" t="n">
        <v>48</v>
      </c>
      <c r="R353" s="13" t="n">
        <v>50</v>
      </c>
      <c r="S353" s="0" t="n">
        <v>67</v>
      </c>
      <c r="T353" s="0" t="n">
        <v>53</v>
      </c>
      <c r="U353" s="0" t="n">
        <v>48</v>
      </c>
      <c r="V353" s="0" t="n">
        <v>34</v>
      </c>
    </row>
    <row r="354" customFormat="false" ht="13.5" hidden="false" customHeight="true" outlineLevel="0" collapsed="false">
      <c r="A354" s="1" t="n">
        <v>34614</v>
      </c>
      <c r="C354" s="0" t="n">
        <v>870</v>
      </c>
      <c r="D354" s="0" t="n">
        <v>1707</v>
      </c>
      <c r="E354" s="0" t="n">
        <v>420</v>
      </c>
      <c r="F354" s="0" t="n">
        <v>2997</v>
      </c>
      <c r="I354" s="2" t="n">
        <v>0.958149779735683</v>
      </c>
      <c r="J354" s="2" t="n">
        <v>0.953631284916201</v>
      </c>
      <c r="K354" s="2" t="n">
        <v>0.871369294605809</v>
      </c>
      <c r="L354" s="2" t="n">
        <v>0.942452830188679</v>
      </c>
      <c r="N354" s="0" t="n">
        <v>14</v>
      </c>
      <c r="O354" s="0" t="n">
        <v>24</v>
      </c>
      <c r="P354" s="0" t="n">
        <v>7</v>
      </c>
      <c r="Q354" s="0" t="n">
        <v>45</v>
      </c>
      <c r="R354" s="13" t="n">
        <v>52</v>
      </c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A357" s="1" t="n">
        <v>36441</v>
      </c>
      <c r="C357" s="11" t="n">
        <f aca="false">[66]STOR951!$D$13</f>
        <v>852</v>
      </c>
      <c r="D357" s="11" t="n">
        <f aca="false">[66]STOR951!$D$17</f>
        <v>1656</v>
      </c>
      <c r="E357" s="11" t="n">
        <f aca="false">[66]STOR951!$D$21</f>
        <v>428</v>
      </c>
      <c r="F357" s="11" t="n">
        <f aca="false">[66]STOR951!$D$25</f>
        <v>2936</v>
      </c>
      <c r="I357" s="2" t="n">
        <f aca="false">[66]STOR951!$G$13</f>
        <v>0.897787144362487</v>
      </c>
      <c r="J357" s="2" t="n">
        <f aca="false">[66]STOR951!$G$17</f>
        <v>0.915422885572139</v>
      </c>
      <c r="K357" s="2" t="n">
        <f aca="false">[66]STOR951!$G$21</f>
        <v>0.873469387755102</v>
      </c>
      <c r="L357" s="2" t="n">
        <f aca="false">[66]STOR951!$G$25</f>
        <v>0.915782907049283</v>
      </c>
      <c r="N357" s="11" t="n">
        <f aca="false">[66]STOR951!$E$13</f>
        <v>11</v>
      </c>
      <c r="O357" s="11" t="n">
        <f aca="false">[66]STOR951!$E$17</f>
        <v>31</v>
      </c>
      <c r="P357" s="11" t="n">
        <f aca="false">[66]STOR951!$E$21</f>
        <v>7</v>
      </c>
      <c r="Q357" s="11" t="n">
        <f aca="false">[66]STOR951!$E$25</f>
        <v>49</v>
      </c>
      <c r="R357" s="13" t="n">
        <v>81.7</v>
      </c>
    </row>
    <row r="358" customFormat="false" ht="13.5" hidden="false" customHeight="true" outlineLevel="0" collapsed="false">
      <c r="A358" s="1" t="n">
        <v>36077</v>
      </c>
      <c r="C358" s="11" t="n">
        <v>845</v>
      </c>
      <c r="D358" s="11" t="n">
        <v>1695</v>
      </c>
      <c r="E358" s="11" t="n">
        <v>412</v>
      </c>
      <c r="F358" s="11" t="n">
        <v>2952</v>
      </c>
      <c r="I358" s="2" t="n">
        <v>0.930616740088106</v>
      </c>
      <c r="J358" s="2" t="n">
        <v>0.946927374301676</v>
      </c>
      <c r="K358" s="2" t="n">
        <v>0.854771784232365</v>
      </c>
      <c r="L358" s="2" t="n">
        <v>0.92077354959451</v>
      </c>
      <c r="N358" s="11" t="n">
        <v>6</v>
      </c>
      <c r="O358" s="11" t="n">
        <v>29</v>
      </c>
      <c r="P358" s="11" t="n">
        <v>6</v>
      </c>
      <c r="Q358" s="11" t="n">
        <v>41</v>
      </c>
      <c r="R358" s="13" t="n">
        <v>61.7</v>
      </c>
    </row>
    <row r="359" customFormat="false" ht="13.5" hidden="false" customHeight="true" outlineLevel="0" collapsed="false">
      <c r="A359" s="1" t="n">
        <v>35713</v>
      </c>
      <c r="C359" s="11" t="n">
        <v>706</v>
      </c>
      <c r="D359" s="11" t="n">
        <v>1651</v>
      </c>
      <c r="E359" s="11" t="n">
        <v>363</v>
      </c>
      <c r="F359" s="11" t="n">
        <v>2720</v>
      </c>
      <c r="I359" s="2" t="n">
        <v>0.788826815642458</v>
      </c>
      <c r="J359" s="2" t="n">
        <v>0.90515350877193</v>
      </c>
      <c r="K359" s="2" t="n">
        <v>0.759414225941423</v>
      </c>
      <c r="L359" s="2" t="n">
        <v>0.848409232688709</v>
      </c>
      <c r="N359" s="11" t="n">
        <v>21</v>
      </c>
      <c r="O359" s="11" t="n">
        <v>50</v>
      </c>
      <c r="P359" s="11" t="n">
        <v>6</v>
      </c>
      <c r="Q359" s="11" t="n">
        <v>77</v>
      </c>
      <c r="R359" s="13" t="n">
        <v>48.7</v>
      </c>
    </row>
    <row r="360" customFormat="false" ht="13.5" hidden="false" customHeight="true" outlineLevel="0" collapsed="false">
      <c r="A360" s="1" t="n">
        <v>35349</v>
      </c>
      <c r="C360" s="11" t="n">
        <v>642</v>
      </c>
      <c r="D360" s="11" t="n">
        <v>1629</v>
      </c>
      <c r="E360" s="11" t="n">
        <v>336</v>
      </c>
      <c r="F360" s="11" t="n">
        <v>2607</v>
      </c>
      <c r="I360" s="2" t="n">
        <v>0.71731843575419</v>
      </c>
      <c r="J360" s="2" t="n">
        <v>0.893092105263158</v>
      </c>
      <c r="K360" s="2" t="n">
        <v>0.702928870292887</v>
      </c>
      <c r="L360" s="2" t="n">
        <v>0.813162819713038</v>
      </c>
      <c r="N360" s="11" t="n">
        <v>7</v>
      </c>
      <c r="O360" s="11" t="n">
        <v>28</v>
      </c>
      <c r="P360" s="11" t="n">
        <v>3</v>
      </c>
      <c r="Q360" s="11" t="n">
        <v>38</v>
      </c>
      <c r="R360" s="13" t="n">
        <v>43.7</v>
      </c>
    </row>
    <row r="361" customFormat="false" ht="13.5" hidden="false" customHeight="true" outlineLevel="0" collapsed="false">
      <c r="A361" s="1" t="n">
        <v>34985</v>
      </c>
      <c r="C361" s="0" t="n">
        <v>783</v>
      </c>
      <c r="D361" s="0" t="n">
        <v>1667</v>
      </c>
      <c r="E361" s="0" t="n">
        <v>418</v>
      </c>
      <c r="F361" s="0" t="n">
        <v>2868</v>
      </c>
      <c r="I361" s="2" t="n">
        <v>0.862334801762115</v>
      </c>
      <c r="J361" s="2" t="n">
        <v>0.931284916201117</v>
      </c>
      <c r="K361" s="2" t="n">
        <v>0.867219917012448</v>
      </c>
      <c r="L361" s="2" t="n">
        <v>0.90188679245283</v>
      </c>
      <c r="N361" s="0" t="n">
        <v>18</v>
      </c>
      <c r="O361" s="0" t="n">
        <v>45</v>
      </c>
      <c r="P361" s="0" t="n">
        <v>7</v>
      </c>
      <c r="Q361" s="0" t="n">
        <v>70</v>
      </c>
      <c r="R361" s="13" t="n">
        <v>56</v>
      </c>
    </row>
    <row r="362" customFormat="false" ht="13.5" hidden="false" customHeight="true" outlineLevel="0" collapsed="false">
      <c r="A362" s="1" t="n">
        <v>34621</v>
      </c>
      <c r="C362" s="0" t="n">
        <v>873</v>
      </c>
      <c r="D362" s="0" t="n">
        <v>1726</v>
      </c>
      <c r="E362" s="0" t="n">
        <v>422</v>
      </c>
      <c r="F362" s="0" t="n">
        <v>3021</v>
      </c>
      <c r="I362" s="2" t="n">
        <v>0.961453744493392</v>
      </c>
      <c r="J362" s="2" t="n">
        <v>0.964245810055866</v>
      </c>
      <c r="K362" s="2" t="n">
        <v>0.87551867219917</v>
      </c>
      <c r="L362" s="2" t="n">
        <v>0.95</v>
      </c>
      <c r="N362" s="0" t="n">
        <v>3</v>
      </c>
      <c r="O362" s="0" t="n">
        <v>19</v>
      </c>
      <c r="P362" s="0" t="n">
        <v>2</v>
      </c>
      <c r="Q362" s="0" t="n">
        <v>24</v>
      </c>
      <c r="R362" s="13" t="n">
        <v>45</v>
      </c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A365" s="1" t="n">
        <v>36448</v>
      </c>
      <c r="C365" s="11" t="n">
        <f aca="false">[67]STOR951!$D$13</f>
        <v>860</v>
      </c>
      <c r="D365" s="11" t="n">
        <f aca="false">[67]STOR951!$D$17</f>
        <v>1688</v>
      </c>
      <c r="E365" s="11" t="n">
        <f aca="false">[67]STOR951!$D$21</f>
        <v>430</v>
      </c>
      <c r="F365" s="11" t="n">
        <f aca="false">[67]STOR951!$D$25</f>
        <v>2978</v>
      </c>
      <c r="I365" s="2" t="n">
        <f aca="false">[67]STOR951!$G$13</f>
        <v>0.906217070600632</v>
      </c>
      <c r="J365" s="2" t="n">
        <f aca="false">[67]STOR951!$G$17</f>
        <v>0.933112216694306</v>
      </c>
      <c r="K365" s="2" t="n">
        <f aca="false">[67]STOR951!$G$21</f>
        <v>0.877551020408163</v>
      </c>
      <c r="L365" s="2" t="n">
        <f aca="false">[67]STOR951!$G$25</f>
        <v>0.928883343730505</v>
      </c>
      <c r="N365" s="11" t="n">
        <f aca="false">[67]STOR951!$E$13</f>
        <v>8</v>
      </c>
      <c r="O365" s="11" t="n">
        <f aca="false">[67]STOR951!$E$17</f>
        <v>32</v>
      </c>
      <c r="P365" s="11" t="n">
        <f aca="false">[67]STOR951!$E$21</f>
        <v>2</v>
      </c>
      <c r="Q365" s="11" t="n">
        <f aca="false">[67]STOR951!$E$25</f>
        <v>42</v>
      </c>
      <c r="R365" s="13" t="n">
        <v>71.2</v>
      </c>
    </row>
    <row r="366" customFormat="false" ht="13.5" hidden="false" customHeight="true" outlineLevel="0" collapsed="false">
      <c r="A366" s="1" t="n">
        <v>36084</v>
      </c>
      <c r="C366" s="11" t="n">
        <v>869</v>
      </c>
      <c r="D366" s="11" t="n">
        <v>1723</v>
      </c>
      <c r="E366" s="11" t="n">
        <v>418</v>
      </c>
      <c r="F366" s="11" t="n">
        <v>3010</v>
      </c>
      <c r="I366" s="2" t="n">
        <v>0.95704845814978</v>
      </c>
      <c r="J366" s="2" t="n">
        <v>0.962569832402235</v>
      </c>
      <c r="K366" s="2" t="n">
        <v>0.867219917012448</v>
      </c>
      <c r="L366" s="2" t="n">
        <v>0.938864628820961</v>
      </c>
      <c r="N366" s="11" t="n">
        <v>24</v>
      </c>
      <c r="O366" s="11" t="n">
        <v>28</v>
      </c>
      <c r="P366" s="11" t="n">
        <v>6</v>
      </c>
      <c r="Q366" s="11" t="n">
        <v>58</v>
      </c>
      <c r="R366" s="13" t="n">
        <v>43.2</v>
      </c>
    </row>
    <row r="367" customFormat="false" ht="13.5" hidden="false" customHeight="true" outlineLevel="0" collapsed="false">
      <c r="A367" s="1" t="n">
        <v>35720</v>
      </c>
      <c r="C367" s="11" t="n">
        <v>734</v>
      </c>
      <c r="D367" s="11" t="n">
        <v>1686</v>
      </c>
      <c r="E367" s="11" t="n">
        <v>363</v>
      </c>
      <c r="F367" s="11" t="n">
        <v>2783</v>
      </c>
      <c r="I367" s="2" t="n">
        <v>0.808370044052863</v>
      </c>
      <c r="J367" s="2" t="n">
        <v>0.941899441340782</v>
      </c>
      <c r="K367" s="2" t="n">
        <v>0.753112033195021</v>
      </c>
      <c r="L367" s="2" t="n">
        <v>0.868059887710543</v>
      </c>
      <c r="N367" s="11" t="n">
        <v>28</v>
      </c>
      <c r="O367" s="11" t="n">
        <v>35</v>
      </c>
      <c r="P367" s="11" t="n">
        <v>0</v>
      </c>
      <c r="Q367" s="11" t="n">
        <v>63</v>
      </c>
      <c r="R367" s="13" t="n">
        <v>50.3</v>
      </c>
    </row>
    <row r="368" customFormat="false" ht="13.5" hidden="false" customHeight="true" outlineLevel="0" collapsed="false">
      <c r="A368" s="1" t="n">
        <v>35356</v>
      </c>
      <c r="C368" s="11" t="n">
        <v>651</v>
      </c>
      <c r="D368" s="11" t="n">
        <v>1672</v>
      </c>
      <c r="E368" s="11" t="n">
        <v>341</v>
      </c>
      <c r="F368" s="11" t="n">
        <v>2664</v>
      </c>
      <c r="I368" s="2" t="n">
        <v>0.727374301675978</v>
      </c>
      <c r="J368" s="2" t="n">
        <v>0.916666666666667</v>
      </c>
      <c r="K368" s="2" t="n">
        <v>0.713389121338912</v>
      </c>
      <c r="L368" s="2" t="n">
        <v>0.830941983780412</v>
      </c>
      <c r="N368" s="11" t="n">
        <v>9</v>
      </c>
      <c r="O368" s="11" t="n">
        <v>43</v>
      </c>
      <c r="P368" s="11" t="n">
        <v>5</v>
      </c>
      <c r="Q368" s="11" t="n">
        <v>57</v>
      </c>
      <c r="R368" s="13" t="n">
        <v>46.3</v>
      </c>
    </row>
    <row r="369" customFormat="false" ht="13.5" hidden="false" customHeight="true" outlineLevel="0" collapsed="false">
      <c r="A369" s="1" t="n">
        <v>34992</v>
      </c>
      <c r="C369" s="0" t="n">
        <v>801</v>
      </c>
      <c r="D369" s="0" t="n">
        <v>1696</v>
      </c>
      <c r="E369" s="0" t="n">
        <v>423</v>
      </c>
      <c r="F369" s="0" t="n">
        <v>2920</v>
      </c>
      <c r="I369" s="2" t="n">
        <v>0.88215859030837</v>
      </c>
      <c r="J369" s="2" t="n">
        <v>0.947486033519553</v>
      </c>
      <c r="K369" s="2" t="n">
        <v>0.877593360995851</v>
      </c>
      <c r="L369" s="2" t="n">
        <v>0.918238993710692</v>
      </c>
      <c r="N369" s="0" t="n">
        <v>18</v>
      </c>
      <c r="O369" s="0" t="n">
        <v>29</v>
      </c>
      <c r="P369" s="0" t="n">
        <v>5</v>
      </c>
      <c r="Q369" s="0" t="n">
        <v>52</v>
      </c>
      <c r="R369" s="13" t="n">
        <v>68</v>
      </c>
    </row>
    <row r="370" customFormat="false" ht="13.5" hidden="false" customHeight="true" outlineLevel="0" collapsed="false">
      <c r="A370" s="1" t="n">
        <v>34628</v>
      </c>
      <c r="C370" s="0" t="n">
        <v>874</v>
      </c>
      <c r="D370" s="0" t="n">
        <v>1779</v>
      </c>
      <c r="E370" s="0" t="n">
        <v>428</v>
      </c>
      <c r="F370" s="0" t="n">
        <v>3081</v>
      </c>
      <c r="I370" s="2" t="n">
        <v>0.962555066079295</v>
      </c>
      <c r="J370" s="2" t="n">
        <v>0.993854748603352</v>
      </c>
      <c r="K370" s="2" t="n">
        <v>0.887966804979253</v>
      </c>
      <c r="L370" s="2" t="n">
        <v>0.968867924528302</v>
      </c>
      <c r="N370" s="0" t="n">
        <v>1</v>
      </c>
      <c r="O370" s="0" t="n">
        <v>53</v>
      </c>
      <c r="P370" s="0" t="n">
        <v>6</v>
      </c>
      <c r="Q370" s="0" t="n">
        <v>60</v>
      </c>
      <c r="R370" s="13" t="n">
        <v>44</v>
      </c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A373" s="1" t="n">
        <v>36455</v>
      </c>
      <c r="C373" s="11" t="n">
        <f aca="false">[68]STOR951!$D$13</f>
        <v>860</v>
      </c>
      <c r="D373" s="11" t="n">
        <f aca="false">[68]STOR951!$D$17</f>
        <v>1701</v>
      </c>
      <c r="E373" s="11" t="n">
        <f aca="false">[68]STOR951!$D$21</f>
        <v>430</v>
      </c>
      <c r="F373" s="11" t="n">
        <f aca="false">[68]STOR951!$D$25</f>
        <v>2991</v>
      </c>
      <c r="I373" s="2" t="n">
        <f aca="false">[68]STOR951!$G$13</f>
        <v>0.906217070600632</v>
      </c>
      <c r="J373" s="2" t="n">
        <f aca="false">[68]STOR951!$G$17</f>
        <v>0.940298507462687</v>
      </c>
      <c r="K373" s="2" t="n">
        <f aca="false">[68]STOR951!$G$21</f>
        <v>0.877551020408163</v>
      </c>
      <c r="L373" s="2" t="n">
        <f aca="false">[68]STOR951!$G$25</f>
        <v>0.932938240798503</v>
      </c>
      <c r="N373" s="11" t="n">
        <f aca="false">[68]STOR951!$E$13</f>
        <v>0</v>
      </c>
      <c r="O373" s="11" t="n">
        <f aca="false">[68]STOR951!$E$17</f>
        <v>13</v>
      </c>
      <c r="P373" s="11" t="n">
        <f aca="false">[68]STOR951!$E$21</f>
        <v>0</v>
      </c>
      <c r="Q373" s="11" t="n">
        <f aca="false">[68]STOR951!$E$25</f>
        <v>13</v>
      </c>
      <c r="R373" s="13" t="n">
        <v>36.2</v>
      </c>
    </row>
    <row r="374" customFormat="false" ht="13.5" hidden="false" customHeight="true" outlineLevel="0" collapsed="false">
      <c r="A374" s="1" t="n">
        <v>36091</v>
      </c>
      <c r="C374" s="11" t="n">
        <v>885</v>
      </c>
      <c r="D374" s="11" t="n">
        <v>1734</v>
      </c>
      <c r="E374" s="11" t="n">
        <v>427</v>
      </c>
      <c r="F374" s="11" t="n">
        <v>3046</v>
      </c>
      <c r="I374" s="2" t="n">
        <v>0.974669603524229</v>
      </c>
      <c r="J374" s="2" t="n">
        <v>0.968715083798883</v>
      </c>
      <c r="K374" s="2" t="n">
        <v>0.885892116182573</v>
      </c>
      <c r="L374" s="2" t="n">
        <v>0.950093574547723</v>
      </c>
      <c r="N374" s="11" t="n">
        <v>16</v>
      </c>
      <c r="O374" s="11" t="n">
        <v>11</v>
      </c>
      <c r="P374" s="11" t="n">
        <v>9</v>
      </c>
      <c r="Q374" s="11" t="n">
        <v>36</v>
      </c>
      <c r="R374" s="13" t="n">
        <v>34.6</v>
      </c>
    </row>
    <row r="375" customFormat="false" ht="13.5" hidden="false" customHeight="true" outlineLevel="0" collapsed="false">
      <c r="A375" s="1" t="n">
        <v>35727</v>
      </c>
      <c r="C375" s="11" t="n">
        <v>750</v>
      </c>
      <c r="D375" s="11" t="n">
        <v>1693</v>
      </c>
      <c r="E375" s="11" t="n">
        <v>369</v>
      </c>
      <c r="F375" s="11" t="n">
        <v>2812</v>
      </c>
      <c r="I375" s="2" t="n">
        <v>0.825991189427313</v>
      </c>
      <c r="J375" s="2" t="n">
        <v>0.945810055865922</v>
      </c>
      <c r="K375" s="2" t="n">
        <v>0.765560165975104</v>
      </c>
      <c r="L375" s="2" t="n">
        <v>0.877105427323768</v>
      </c>
      <c r="N375" s="11" t="n">
        <v>16</v>
      </c>
      <c r="O375" s="11" t="n">
        <v>7</v>
      </c>
      <c r="P375" s="11" t="n">
        <v>6</v>
      </c>
      <c r="Q375" s="11" t="n">
        <v>29</v>
      </c>
      <c r="R375" s="13" t="n">
        <v>29.2</v>
      </c>
    </row>
    <row r="376" customFormat="false" ht="13.5" hidden="false" customHeight="true" outlineLevel="0" collapsed="false">
      <c r="A376" s="1" t="n">
        <v>35363</v>
      </c>
      <c r="C376" s="11" t="n">
        <v>660</v>
      </c>
      <c r="D376" s="11" t="n">
        <v>1699</v>
      </c>
      <c r="E376" s="11" t="n">
        <v>339</v>
      </c>
      <c r="F376" s="11" t="n">
        <v>2698</v>
      </c>
      <c r="I376" s="2" t="n">
        <v>0.737430167597765</v>
      </c>
      <c r="J376" s="2" t="n">
        <v>0.931469298245614</v>
      </c>
      <c r="K376" s="2" t="n">
        <v>0.709205020920502</v>
      </c>
      <c r="L376" s="2" t="n">
        <v>0.841547099189021</v>
      </c>
      <c r="N376" s="11" t="n">
        <v>9</v>
      </c>
      <c r="O376" s="11" t="n">
        <v>27</v>
      </c>
      <c r="P376" s="11" t="n">
        <v>-2</v>
      </c>
      <c r="Q376" s="11" t="n">
        <v>34</v>
      </c>
      <c r="R376" s="13" t="n">
        <v>36.4</v>
      </c>
    </row>
    <row r="377" customFormat="false" ht="13.5" hidden="false" customHeight="true" outlineLevel="0" collapsed="false">
      <c r="A377" s="1" t="n">
        <v>34999</v>
      </c>
      <c r="C377" s="0" t="n">
        <v>813</v>
      </c>
      <c r="D377" s="0" t="n">
        <v>1717</v>
      </c>
      <c r="E377" s="0" t="n">
        <v>424</v>
      </c>
      <c r="F377" s="0" t="n">
        <v>2954</v>
      </c>
      <c r="G377" s="0" t="n">
        <v>2996</v>
      </c>
      <c r="H377" s="12" t="n">
        <f aca="false">G377-F377</f>
        <v>42</v>
      </c>
      <c r="I377" s="2" t="n">
        <v>0.895374449339207</v>
      </c>
      <c r="J377" s="2" t="n">
        <v>0.959217877094972</v>
      </c>
      <c r="K377" s="2" t="n">
        <v>0.879668049792531</v>
      </c>
      <c r="L377" s="2" t="n">
        <v>0.928930817610063</v>
      </c>
      <c r="N377" s="0" t="n">
        <v>12</v>
      </c>
      <c r="O377" s="0" t="n">
        <v>21</v>
      </c>
      <c r="P377" s="0" t="n">
        <v>1</v>
      </c>
      <c r="Q377" s="0" t="n">
        <v>34</v>
      </c>
      <c r="R377" s="13" t="n">
        <v>53</v>
      </c>
    </row>
    <row r="378" customFormat="false" ht="13.5" hidden="false" customHeight="true" outlineLevel="0" collapsed="false">
      <c r="A378" s="1" t="n">
        <v>34635</v>
      </c>
      <c r="C378" s="0" t="n">
        <v>873</v>
      </c>
      <c r="D378" s="0" t="n">
        <v>1782</v>
      </c>
      <c r="E378" s="0" t="n">
        <v>430</v>
      </c>
      <c r="F378" s="0" t="n">
        <v>3085</v>
      </c>
      <c r="G378" s="0" t="n">
        <v>3075</v>
      </c>
      <c r="H378" s="12" t="n">
        <f aca="false">G378-F378</f>
        <v>-10</v>
      </c>
      <c r="I378" s="2" t="n">
        <v>0.961453744493392</v>
      </c>
      <c r="J378" s="2" t="n">
        <v>0.995530726256983</v>
      </c>
      <c r="K378" s="2" t="n">
        <v>0.892116182572614</v>
      </c>
      <c r="L378" s="2" t="n">
        <v>0.970125786163522</v>
      </c>
      <c r="N378" s="0" t="n">
        <v>-1</v>
      </c>
      <c r="O378" s="0" t="n">
        <v>3</v>
      </c>
      <c r="P378" s="0" t="n">
        <v>2</v>
      </c>
      <c r="Q378" s="0" t="n">
        <v>4</v>
      </c>
      <c r="R378" s="13" t="n">
        <v>42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36462</v>
      </c>
      <c r="C381" s="11" t="n">
        <f aca="false">[69]STOR951!$D$13</f>
        <v>851</v>
      </c>
      <c r="D381" s="11" t="n">
        <f aca="false">[69]STOR951!$D$17</f>
        <v>1711</v>
      </c>
      <c r="E381" s="11" t="n">
        <f aca="false">[69]STOR951!$D$21</f>
        <v>433</v>
      </c>
      <c r="F381" s="11" t="n">
        <f aca="false">[69]STOR951!$D$25</f>
        <v>2995</v>
      </c>
      <c r="G381" s="0" t="n">
        <v>3026</v>
      </c>
      <c r="H381" s="12" t="n">
        <f aca="false">G381-F381</f>
        <v>31</v>
      </c>
      <c r="I381" s="2" t="n">
        <f aca="false">[69]STOR951!$G$13</f>
        <v>0.896733403582719</v>
      </c>
      <c r="J381" s="2" t="n">
        <f aca="false">[69]STOR951!$G$17</f>
        <v>0.945826423438364</v>
      </c>
      <c r="K381" s="2" t="n">
        <f aca="false">[69]STOR951!$G$21</f>
        <v>0.883673469387755</v>
      </c>
      <c r="L381" s="2" t="n">
        <f aca="false">[69]STOR951!$G$25</f>
        <v>0.93418590143481</v>
      </c>
      <c r="N381" s="11" t="n">
        <f aca="false">[69]STOR951!$E$13</f>
        <v>-9</v>
      </c>
      <c r="O381" s="11" t="n">
        <f aca="false">[69]STOR951!$E$17</f>
        <v>10</v>
      </c>
      <c r="P381" s="11" t="n">
        <f aca="false">[69]STOR951!$E$21</f>
        <v>3</v>
      </c>
      <c r="Q381" s="11" t="n">
        <f aca="false">[69]STOR951!$E$25</f>
        <v>4</v>
      </c>
      <c r="R381" s="13" t="n">
        <v>21.5</v>
      </c>
    </row>
    <row r="382" customFormat="false" ht="13.5" hidden="false" customHeight="true" outlineLevel="0" collapsed="false">
      <c r="A382" s="1" t="n">
        <v>36098</v>
      </c>
      <c r="C382" s="11" t="n">
        <v>896</v>
      </c>
      <c r="D382" s="11" t="n">
        <v>1763</v>
      </c>
      <c r="E382" s="11" t="n">
        <v>435</v>
      </c>
      <c r="F382" s="11" t="n">
        <v>3094</v>
      </c>
      <c r="G382" s="0" t="n">
        <v>3191</v>
      </c>
      <c r="H382" s="12" t="n">
        <f aca="false">G382-F382</f>
        <v>97</v>
      </c>
      <c r="I382" s="2" t="n">
        <v>0.986784140969163</v>
      </c>
      <c r="J382" s="2" t="n">
        <v>0.984916201117319</v>
      </c>
      <c r="K382" s="2" t="n">
        <v>0.902489626556017</v>
      </c>
      <c r="L382" s="2" t="n">
        <v>0.965065502183406</v>
      </c>
      <c r="N382" s="11" t="n">
        <v>11</v>
      </c>
      <c r="O382" s="11" t="n">
        <v>29</v>
      </c>
      <c r="P382" s="11" t="n">
        <v>8</v>
      </c>
      <c r="Q382" s="11" t="n">
        <v>48</v>
      </c>
      <c r="R382" s="13" t="n">
        <v>46</v>
      </c>
    </row>
    <row r="383" customFormat="false" ht="13.5" hidden="false" customHeight="true" outlineLevel="0" collapsed="false">
      <c r="A383" s="1" t="n">
        <v>35734</v>
      </c>
      <c r="C383" s="11" t="n">
        <v>749</v>
      </c>
      <c r="D383" s="11" t="n">
        <v>1691</v>
      </c>
      <c r="E383" s="11" t="n">
        <v>367</v>
      </c>
      <c r="F383" s="11" t="n">
        <v>2807</v>
      </c>
      <c r="G383" s="0" t="n">
        <v>2886</v>
      </c>
      <c r="H383" s="12" t="n">
        <f aca="false">G383-F383</f>
        <v>79</v>
      </c>
      <c r="I383" s="2" t="n">
        <v>0.82488986784141</v>
      </c>
      <c r="J383" s="2" t="n">
        <v>0.944692737430168</v>
      </c>
      <c r="K383" s="2" t="n">
        <v>0.761410788381743</v>
      </c>
      <c r="L383" s="2" t="n">
        <v>0.875545851528384</v>
      </c>
      <c r="N383" s="11" t="n">
        <v>-1</v>
      </c>
      <c r="O383" s="11" t="n">
        <v>-2</v>
      </c>
      <c r="P383" s="11" t="n">
        <v>-2</v>
      </c>
      <c r="Q383" s="11" t="n">
        <v>-5</v>
      </c>
      <c r="R383" s="13" t="n">
        <v>3.7</v>
      </c>
    </row>
    <row r="384" customFormat="false" ht="13.5" hidden="false" customHeight="true" outlineLevel="0" collapsed="false">
      <c r="A384" s="1" t="n">
        <v>35370</v>
      </c>
      <c r="C384" s="11" t="n">
        <v>670</v>
      </c>
      <c r="D384" s="11" t="n">
        <v>1721</v>
      </c>
      <c r="E384" s="11" t="n">
        <v>334</v>
      </c>
      <c r="F384" s="11" t="n">
        <v>2725</v>
      </c>
      <c r="G384" s="0" t="n">
        <v>2800</v>
      </c>
      <c r="H384" s="12" t="n">
        <f aca="false">G384-F384</f>
        <v>75</v>
      </c>
      <c r="I384" s="2" t="n">
        <v>0.748603351955307</v>
      </c>
      <c r="J384" s="2" t="n">
        <v>0.943530701754386</v>
      </c>
      <c r="K384" s="2" t="n">
        <v>0.698744769874477</v>
      </c>
      <c r="L384" s="2" t="n">
        <v>0.849968808484092</v>
      </c>
      <c r="N384" s="11" t="n">
        <v>10</v>
      </c>
      <c r="O384" s="11" t="n">
        <v>22</v>
      </c>
      <c r="P384" s="11" t="n">
        <v>-5</v>
      </c>
      <c r="Q384" s="11" t="n">
        <v>27</v>
      </c>
      <c r="R384" s="13" t="n">
        <v>25.2</v>
      </c>
    </row>
    <row r="385" customFormat="false" ht="13.5" hidden="false" customHeight="true" outlineLevel="0" collapsed="false">
      <c r="A385" s="1" t="n">
        <v>35006</v>
      </c>
      <c r="C385" s="0" t="n">
        <v>812</v>
      </c>
      <c r="D385" s="0" t="n">
        <v>1723</v>
      </c>
      <c r="E385" s="0" t="n">
        <v>423</v>
      </c>
      <c r="F385" s="0" t="n">
        <v>2958</v>
      </c>
      <c r="I385" s="2" t="n">
        <v>0.894273127753304</v>
      </c>
      <c r="J385" s="2" t="n">
        <v>0.962569832402235</v>
      </c>
      <c r="K385" s="2" t="n">
        <v>0.877593360995851</v>
      </c>
      <c r="L385" s="2" t="n">
        <v>0.930188679245283</v>
      </c>
      <c r="N385" s="0" t="n">
        <v>-1</v>
      </c>
      <c r="O385" s="0" t="n">
        <v>6</v>
      </c>
      <c r="P385" s="0" t="n">
        <v>-1</v>
      </c>
      <c r="Q385" s="0" t="n">
        <v>4</v>
      </c>
      <c r="R385" s="13" t="n">
        <v>19</v>
      </c>
    </row>
    <row r="386" customFormat="false" ht="13.5" hidden="false" customHeight="true" outlineLevel="0" collapsed="false">
      <c r="A386" s="1" t="n">
        <v>34642</v>
      </c>
      <c r="C386" s="0" t="n">
        <v>870</v>
      </c>
      <c r="D386" s="0" t="n">
        <v>1791</v>
      </c>
      <c r="E386" s="0" t="n">
        <v>427</v>
      </c>
      <c r="F386" s="0" t="n">
        <v>3088</v>
      </c>
      <c r="I386" s="2" t="n">
        <v>0.958149779735683</v>
      </c>
      <c r="J386" s="2" t="n">
        <v>1.00055865921788</v>
      </c>
      <c r="K386" s="2" t="n">
        <v>0.885892116182573</v>
      </c>
      <c r="L386" s="2" t="n">
        <v>0.971069182389937</v>
      </c>
      <c r="N386" s="0" t="n">
        <v>-3</v>
      </c>
      <c r="O386" s="0" t="n">
        <v>9</v>
      </c>
      <c r="P386" s="0" t="n">
        <v>-3</v>
      </c>
      <c r="Q386" s="0" t="n">
        <v>3</v>
      </c>
      <c r="R386" s="13" t="n">
        <v>-1</v>
      </c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A389" s="1" t="n">
        <v>36469</v>
      </c>
      <c r="C389" s="11" t="n">
        <f aca="false">[70]STOR951!$D$13</f>
        <v>852</v>
      </c>
      <c r="D389" s="11" t="n">
        <f aca="false">[70]STOR951!$D$17</f>
        <v>1721</v>
      </c>
      <c r="E389" s="11" t="n">
        <f aca="false">[70]STOR951!$D$21</f>
        <v>434</v>
      </c>
      <c r="F389" s="11" t="n">
        <f aca="false">[70]STOR951!$D$25</f>
        <v>3007</v>
      </c>
      <c r="I389" s="2" t="n">
        <f aca="false">[70]STOR951!$G$13</f>
        <v>0.897787144362487</v>
      </c>
      <c r="J389" s="2" t="n">
        <f aca="false">[70]STOR951!$G$17</f>
        <v>0.951354339414041</v>
      </c>
      <c r="K389" s="2" t="n">
        <f aca="false">[70]STOR951!$G$21</f>
        <v>0.885714285714286</v>
      </c>
      <c r="L389" s="2" t="n">
        <f aca="false">[70]STOR951!$G$25</f>
        <v>0.937928883343731</v>
      </c>
      <c r="N389" s="11" t="n">
        <f aca="false">[70]STOR951!$E$13</f>
        <v>1</v>
      </c>
      <c r="O389" s="11" t="n">
        <f aca="false">[70]STOR951!$E$17</f>
        <v>10</v>
      </c>
      <c r="P389" s="11" t="n">
        <f aca="false">[70]STOR951!$E$21</f>
        <v>1</v>
      </c>
      <c r="Q389" s="11" t="n">
        <f aca="false">[70]STOR951!$E$25</f>
        <v>12</v>
      </c>
      <c r="R389" s="13" t="n">
        <v>2.8</v>
      </c>
    </row>
    <row r="390" customFormat="false" ht="13.5" hidden="false" customHeight="true" outlineLevel="0" collapsed="false">
      <c r="A390" s="1" t="n">
        <v>36105</v>
      </c>
      <c r="C390" s="11" t="n">
        <v>923</v>
      </c>
      <c r="D390" s="11" t="n">
        <v>1755</v>
      </c>
      <c r="E390" s="11" t="n">
        <v>449</v>
      </c>
      <c r="F390" s="11" t="n">
        <v>3127</v>
      </c>
      <c r="I390" s="2" t="n">
        <v>0.984581497797357</v>
      </c>
      <c r="J390" s="2" t="n">
        <v>0.96927374301676</v>
      </c>
      <c r="K390" s="2" t="n">
        <v>0.9149377593361</v>
      </c>
      <c r="L390" s="2" t="n">
        <v>0.957579538365565</v>
      </c>
      <c r="N390" s="11" t="n">
        <v>-2</v>
      </c>
      <c r="O390" s="11" t="n">
        <v>-28</v>
      </c>
      <c r="P390" s="11" t="n">
        <v>6</v>
      </c>
      <c r="Q390" s="11" t="n">
        <v>-24</v>
      </c>
      <c r="R390" s="13" t="n">
        <v>0.3</v>
      </c>
    </row>
    <row r="391" customFormat="false" ht="13.5" hidden="false" customHeight="true" outlineLevel="0" collapsed="false">
      <c r="A391" s="1" t="n">
        <v>35741</v>
      </c>
      <c r="C391" s="11" t="n">
        <v>748</v>
      </c>
      <c r="D391" s="11" t="n">
        <v>1695</v>
      </c>
      <c r="E391" s="11" t="n">
        <v>371</v>
      </c>
      <c r="F391" s="11" t="n">
        <v>2814</v>
      </c>
      <c r="I391" s="2" t="n">
        <v>0.823788546255507</v>
      </c>
      <c r="J391" s="2" t="n">
        <v>0.946927374301676</v>
      </c>
      <c r="K391" s="2" t="n">
        <v>0.769709543568465</v>
      </c>
      <c r="L391" s="2" t="n">
        <v>0.877729257641921</v>
      </c>
      <c r="N391" s="11" t="n">
        <v>-1</v>
      </c>
      <c r="O391" s="11" t="n">
        <v>4</v>
      </c>
      <c r="P391" s="11" t="n">
        <v>4</v>
      </c>
      <c r="Q391" s="11" t="n">
        <v>7</v>
      </c>
      <c r="R391" s="13" t="n">
        <v>-44.2</v>
      </c>
    </row>
    <row r="392" customFormat="false" ht="13.5" hidden="false" customHeight="true" outlineLevel="0" collapsed="false">
      <c r="A392" s="1" t="n">
        <v>35377</v>
      </c>
      <c r="C392" s="11" t="n">
        <v>658</v>
      </c>
      <c r="D392" s="11" t="n">
        <v>1714</v>
      </c>
      <c r="E392" s="11" t="n">
        <v>331</v>
      </c>
      <c r="F392" s="11" t="n">
        <v>2703</v>
      </c>
      <c r="I392" s="2" t="n">
        <v>0.735195530726257</v>
      </c>
      <c r="J392" s="2" t="n">
        <v>0.93969298245614</v>
      </c>
      <c r="K392" s="2" t="n">
        <v>0.692468619246862</v>
      </c>
      <c r="L392" s="2" t="n">
        <v>0.843106674984404</v>
      </c>
      <c r="N392" s="11" t="n">
        <v>-12</v>
      </c>
      <c r="O392" s="11" t="n">
        <v>-7</v>
      </c>
      <c r="P392" s="11" t="n">
        <v>-3</v>
      </c>
      <c r="Q392" s="11" t="n">
        <v>-22</v>
      </c>
      <c r="R392" s="13" t="n">
        <v>-12.7</v>
      </c>
    </row>
    <row r="393" customFormat="false" ht="13.5" hidden="false" customHeight="true" outlineLevel="0" collapsed="false">
      <c r="A393" s="1" t="n">
        <v>35013</v>
      </c>
      <c r="C393" s="0" t="n">
        <v>794</v>
      </c>
      <c r="D393" s="0" t="n">
        <v>1669</v>
      </c>
      <c r="E393" s="0" t="n">
        <v>410</v>
      </c>
      <c r="F393" s="0" t="n">
        <v>2873</v>
      </c>
      <c r="I393" s="2" t="n">
        <v>0.874449339207049</v>
      </c>
      <c r="J393" s="2" t="n">
        <v>0.932402234636872</v>
      </c>
      <c r="K393" s="2" t="n">
        <v>0.850622406639004</v>
      </c>
      <c r="L393" s="2" t="n">
        <v>0.903459119496855</v>
      </c>
      <c r="N393" s="0" t="n">
        <v>-18</v>
      </c>
      <c r="O393" s="0" t="n">
        <v>-54</v>
      </c>
      <c r="P393" s="0" t="n">
        <v>-13</v>
      </c>
      <c r="Q393" s="0" t="n">
        <v>-85</v>
      </c>
      <c r="R393" s="13" t="n">
        <v>-34</v>
      </c>
    </row>
    <row r="394" customFormat="false" ht="13.5" hidden="false" customHeight="true" outlineLevel="0" collapsed="false">
      <c r="A394" s="1" t="n">
        <v>34649</v>
      </c>
      <c r="C394" s="0" t="n">
        <v>877</v>
      </c>
      <c r="D394" s="0" t="n">
        <v>1795</v>
      </c>
      <c r="E394" s="0" t="n">
        <v>427</v>
      </c>
      <c r="F394" s="0" t="n">
        <v>3099</v>
      </c>
      <c r="I394" s="2" t="n">
        <v>0.965859030837004</v>
      </c>
      <c r="J394" s="2" t="n">
        <v>1.00279329608939</v>
      </c>
      <c r="K394" s="2" t="n">
        <v>0.885892116182573</v>
      </c>
      <c r="L394" s="2" t="n">
        <v>0.974528301886792</v>
      </c>
      <c r="N394" s="0" t="n">
        <v>7</v>
      </c>
      <c r="O394" s="0" t="n">
        <v>4</v>
      </c>
      <c r="P394" s="0" t="n">
        <v>0</v>
      </c>
      <c r="Q394" s="0" t="n">
        <v>11</v>
      </c>
      <c r="R394" s="13" t="n">
        <v>-2</v>
      </c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A397" s="1" t="n">
        <v>36476</v>
      </c>
      <c r="C397" s="11" t="n">
        <f aca="false">[71]STOR951!$D$13</f>
        <v>847</v>
      </c>
      <c r="D397" s="11" t="n">
        <f aca="false">[71]STOR951!$D$17</f>
        <v>1730</v>
      </c>
      <c r="E397" s="11" t="n">
        <f aca="false">[71]STOR951!$D$21</f>
        <v>439</v>
      </c>
      <c r="F397" s="11" t="n">
        <f aca="false">[71]STOR951!$D$25</f>
        <v>3016</v>
      </c>
      <c r="I397" s="2" t="n">
        <f aca="false">[71]STOR951!$G$13</f>
        <v>0.892518440463646</v>
      </c>
      <c r="J397" s="2" t="n">
        <f aca="false">[71]STOR951!$G$17</f>
        <v>0.95632946379215</v>
      </c>
      <c r="K397" s="2" t="n">
        <f aca="false">[71]STOR951!$G$21</f>
        <v>0.895918367346939</v>
      </c>
      <c r="L397" s="2" t="n">
        <f aca="false">[71]STOR951!$G$25</f>
        <v>0.940736119775421</v>
      </c>
      <c r="N397" s="11" t="n">
        <f aca="false">[71]STOR951!$E$13</f>
        <v>-5</v>
      </c>
      <c r="O397" s="11" t="n">
        <f aca="false">[71]STOR951!$E$17</f>
        <v>9</v>
      </c>
      <c r="P397" s="11" t="n">
        <f aca="false">[71]STOR951!$E$21</f>
        <v>5</v>
      </c>
      <c r="Q397" s="11" t="n">
        <f aca="false">[71]STOR951!$E$25</f>
        <v>9</v>
      </c>
      <c r="R397" s="13" t="n">
        <v>23.4</v>
      </c>
    </row>
    <row r="398" customFormat="false" ht="13.5" hidden="false" customHeight="true" outlineLevel="0" collapsed="false">
      <c r="A398" s="1" t="n">
        <v>36112</v>
      </c>
      <c r="C398" s="11" t="n">
        <v>903</v>
      </c>
      <c r="D398" s="11" t="n">
        <v>1738</v>
      </c>
      <c r="E398" s="11" t="n">
        <v>441</v>
      </c>
      <c r="F398" s="11" t="n">
        <v>3082</v>
      </c>
      <c r="I398" s="2" t="n">
        <v>0.994493392070485</v>
      </c>
      <c r="J398" s="2" t="n">
        <v>0.970949720670391</v>
      </c>
      <c r="K398" s="2" t="n">
        <v>0.9149377593361</v>
      </c>
      <c r="L398" s="2" t="n">
        <v>0.961322520274485</v>
      </c>
      <c r="N398" s="11" t="n">
        <v>-20</v>
      </c>
      <c r="O398" s="11" t="n">
        <v>-17</v>
      </c>
      <c r="P398" s="11" t="n">
        <v>-8</v>
      </c>
      <c r="Q398" s="11" t="n">
        <v>-45</v>
      </c>
      <c r="R398" s="13" t="n">
        <v>-44.6</v>
      </c>
    </row>
    <row r="399" customFormat="false" ht="13.5" hidden="false" customHeight="true" outlineLevel="0" collapsed="false">
      <c r="A399" s="1" t="n">
        <v>35748</v>
      </c>
      <c r="C399" s="11" t="n">
        <v>717</v>
      </c>
      <c r="D399" s="11" t="n">
        <v>1666</v>
      </c>
      <c r="E399" s="11" t="n">
        <v>367</v>
      </c>
      <c r="F399" s="11" t="n">
        <v>2750</v>
      </c>
      <c r="I399" s="2" t="n">
        <v>0.789647577092511</v>
      </c>
      <c r="J399" s="2" t="n">
        <v>0.93072625698324</v>
      </c>
      <c r="K399" s="2" t="n">
        <v>0.761410788381743</v>
      </c>
      <c r="L399" s="2" t="n">
        <v>0.857766687461011</v>
      </c>
      <c r="N399" s="11" t="n">
        <v>-31</v>
      </c>
      <c r="O399" s="11" t="n">
        <v>-29</v>
      </c>
      <c r="P399" s="11" t="n">
        <v>-4</v>
      </c>
      <c r="Q399" s="11" t="n">
        <v>-64</v>
      </c>
      <c r="R399" s="13" t="n">
        <v>-66.8</v>
      </c>
    </row>
    <row r="400" customFormat="false" ht="13.5" hidden="false" customHeight="true" outlineLevel="0" collapsed="false">
      <c r="A400" s="1" t="n">
        <v>35384</v>
      </c>
      <c r="C400" s="11" t="n">
        <v>629</v>
      </c>
      <c r="D400" s="11" t="n">
        <v>1656</v>
      </c>
      <c r="E400" s="11" t="n">
        <v>332</v>
      </c>
      <c r="F400" s="11" t="n">
        <v>2617</v>
      </c>
      <c r="I400" s="2" t="n">
        <v>0.702793296089386</v>
      </c>
      <c r="J400" s="2" t="n">
        <v>0.907894736842105</v>
      </c>
      <c r="K400" s="2" t="n">
        <v>0.694560669456067</v>
      </c>
      <c r="L400" s="2" t="n">
        <v>0.816281971303805</v>
      </c>
      <c r="N400" s="11" t="n">
        <v>-29</v>
      </c>
      <c r="O400" s="11" t="n">
        <v>-58</v>
      </c>
      <c r="P400" s="11" t="n">
        <v>1</v>
      </c>
      <c r="Q400" s="11" t="n">
        <v>-86</v>
      </c>
      <c r="R400" s="13" t="n">
        <v>-77.2</v>
      </c>
    </row>
    <row r="401" customFormat="false" ht="13.5" hidden="false" customHeight="true" outlineLevel="0" collapsed="false">
      <c r="A401" s="1" t="n">
        <v>35020</v>
      </c>
      <c r="C401" s="0" t="n">
        <v>769</v>
      </c>
      <c r="D401" s="0" t="n">
        <v>1607</v>
      </c>
      <c r="E401" s="0" t="n">
        <v>422</v>
      </c>
      <c r="F401" s="0" t="n">
        <v>2798</v>
      </c>
      <c r="I401" s="2" t="n">
        <v>0.846916299559471</v>
      </c>
      <c r="J401" s="2" t="n">
        <v>0.897765363128492</v>
      </c>
      <c r="K401" s="2" t="n">
        <v>0.87551867219917</v>
      </c>
      <c r="L401" s="2" t="n">
        <v>0.879874213836478</v>
      </c>
      <c r="N401" s="0" t="n">
        <v>-25</v>
      </c>
      <c r="O401" s="0" t="n">
        <v>-62</v>
      </c>
      <c r="P401" s="0" t="n">
        <v>12</v>
      </c>
      <c r="Q401" s="0" t="n">
        <v>-75</v>
      </c>
      <c r="R401" s="13" t="n">
        <v>-54</v>
      </c>
    </row>
    <row r="402" customFormat="false" ht="13.5" hidden="false" customHeight="true" outlineLevel="0" collapsed="false">
      <c r="A402" s="1" t="n">
        <v>34656</v>
      </c>
      <c r="C402" s="0" t="n">
        <v>878</v>
      </c>
      <c r="D402" s="0" t="n">
        <v>1786</v>
      </c>
      <c r="E402" s="0" t="n">
        <v>420</v>
      </c>
      <c r="F402" s="0" t="n">
        <v>3084</v>
      </c>
      <c r="I402" s="2" t="n">
        <v>0.966960352422908</v>
      </c>
      <c r="J402" s="2" t="n">
        <v>0.997765363128492</v>
      </c>
      <c r="K402" s="2" t="n">
        <v>0.871369294605809</v>
      </c>
      <c r="L402" s="2" t="n">
        <v>0.969811320754717</v>
      </c>
      <c r="N402" s="0" t="n">
        <v>1</v>
      </c>
      <c r="O402" s="0" t="n">
        <v>-9</v>
      </c>
      <c r="P402" s="0" t="n">
        <v>-7</v>
      </c>
      <c r="Q402" s="0" t="n">
        <v>-15</v>
      </c>
      <c r="R402" s="13" t="n">
        <v>-10</v>
      </c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A405" s="1" t="n">
        <v>36483</v>
      </c>
      <c r="C405" s="11" t="n">
        <f aca="false">[72]STOR951!$D$13</f>
        <v>843</v>
      </c>
      <c r="D405" s="11" t="n">
        <f aca="false">[72]STOR951!$D$17</f>
        <v>1711</v>
      </c>
      <c r="E405" s="11" t="n">
        <f aca="false">[72]STOR951!$D$21</f>
        <v>442</v>
      </c>
      <c r="F405" s="11" t="n">
        <f aca="false">[72]STOR951!$D$25</f>
        <v>2996</v>
      </c>
      <c r="I405" s="2" t="n">
        <f aca="false">[72]STOR951!$G$13</f>
        <v>0.888303477344573</v>
      </c>
      <c r="J405" s="2" t="n">
        <f aca="false">[72]STOR951!$G$17</f>
        <v>0.945826423438364</v>
      </c>
      <c r="K405" s="2" t="n">
        <f aca="false">[72]STOR951!$G$21</f>
        <v>0.902040816326531</v>
      </c>
      <c r="L405" s="2" t="n">
        <f aca="false">[72]STOR951!$G$25</f>
        <v>0.934497816593886</v>
      </c>
      <c r="N405" s="11" t="n">
        <f aca="false">[72]STOR951!$E$13</f>
        <v>-4</v>
      </c>
      <c r="O405" s="11" t="n">
        <f aca="false">[72]STOR951!$E$17</f>
        <v>-19</v>
      </c>
      <c r="P405" s="11" t="n">
        <f aca="false">[72]STOR951!$E$21</f>
        <v>3</v>
      </c>
      <c r="Q405" s="11" t="n">
        <f aca="false">[72]STOR951!$E$25</f>
        <v>-20</v>
      </c>
      <c r="R405" s="13" t="n">
        <v>-4.8</v>
      </c>
    </row>
    <row r="406" customFormat="false" ht="13.5" hidden="false" customHeight="true" outlineLevel="0" collapsed="false">
      <c r="A406" s="1" t="n">
        <v>36119</v>
      </c>
      <c r="C406" s="11" t="n">
        <v>899</v>
      </c>
      <c r="D406" s="11" t="n">
        <v>1726</v>
      </c>
      <c r="E406" s="11" t="n">
        <v>444</v>
      </c>
      <c r="F406" s="11" t="n">
        <v>3069</v>
      </c>
      <c r="I406" s="2" t="n">
        <v>0.990088105726872</v>
      </c>
      <c r="J406" s="2" t="n">
        <v>0.964245810055866</v>
      </c>
      <c r="K406" s="2" t="n">
        <v>0.921161825726141</v>
      </c>
      <c r="L406" s="2" t="n">
        <v>0.957267623206488</v>
      </c>
      <c r="N406" s="11" t="n">
        <v>-4</v>
      </c>
      <c r="O406" s="11" t="n">
        <v>-12</v>
      </c>
      <c r="P406" s="11" t="n">
        <v>3</v>
      </c>
      <c r="Q406" s="11" t="n">
        <v>-13</v>
      </c>
      <c r="R406" s="13" t="n">
        <v>-67.5</v>
      </c>
    </row>
    <row r="407" customFormat="false" ht="13.5" hidden="false" customHeight="true" outlineLevel="0" collapsed="false">
      <c r="A407" s="1" t="n">
        <v>35755</v>
      </c>
      <c r="C407" s="11" t="n">
        <v>677</v>
      </c>
      <c r="D407" s="11" t="n">
        <v>1606</v>
      </c>
      <c r="E407" s="11" t="n">
        <v>359</v>
      </c>
      <c r="F407" s="11" t="n">
        <v>2642</v>
      </c>
      <c r="I407" s="2" t="n">
        <v>0.745594713656388</v>
      </c>
      <c r="J407" s="2" t="n">
        <v>0.897206703910615</v>
      </c>
      <c r="K407" s="2" t="n">
        <v>0.744813278008299</v>
      </c>
      <c r="L407" s="2" t="n">
        <v>0.824079850280724</v>
      </c>
      <c r="N407" s="11" t="n">
        <v>-40</v>
      </c>
      <c r="O407" s="11" t="n">
        <v>-60</v>
      </c>
      <c r="P407" s="11" t="n">
        <v>-8</v>
      </c>
      <c r="Q407" s="11" t="n">
        <v>-108</v>
      </c>
      <c r="R407" s="13" t="n">
        <v>-84.6</v>
      </c>
    </row>
    <row r="408" customFormat="false" ht="13.5" hidden="false" customHeight="true" outlineLevel="0" collapsed="false">
      <c r="A408" s="1" t="n">
        <v>35391</v>
      </c>
      <c r="C408" s="11" t="n">
        <v>615</v>
      </c>
      <c r="D408" s="11" t="n">
        <v>1610</v>
      </c>
      <c r="E408" s="11" t="n">
        <v>326</v>
      </c>
      <c r="F408" s="11" t="n">
        <v>2551</v>
      </c>
      <c r="I408" s="2" t="n">
        <v>0.687150837988827</v>
      </c>
      <c r="J408" s="2" t="n">
        <v>0.882675438596491</v>
      </c>
      <c r="K408" s="2" t="n">
        <v>0.682008368200837</v>
      </c>
      <c r="L408" s="2" t="n">
        <v>0.795695570804741</v>
      </c>
      <c r="N408" s="11" t="n">
        <v>-14</v>
      </c>
      <c r="O408" s="11" t="n">
        <v>-46</v>
      </c>
      <c r="P408" s="11" t="n">
        <v>-6</v>
      </c>
      <c r="Q408" s="11" t="n">
        <v>-66</v>
      </c>
      <c r="R408" s="13" t="n">
        <v>-86.7</v>
      </c>
    </row>
    <row r="409" customFormat="false" ht="13.5" hidden="false" customHeight="true" outlineLevel="0" collapsed="false">
      <c r="A409" s="1" t="n">
        <v>35027</v>
      </c>
      <c r="C409" s="0" t="n">
        <v>754</v>
      </c>
      <c r="D409" s="0" t="n">
        <v>1563</v>
      </c>
      <c r="E409" s="0" t="n">
        <v>420</v>
      </c>
      <c r="F409" s="0" t="n">
        <v>2737</v>
      </c>
      <c r="I409" s="2" t="n">
        <v>0.830396475770925</v>
      </c>
      <c r="J409" s="2" t="n">
        <v>0.8731843575419</v>
      </c>
      <c r="K409" s="2" t="n">
        <v>0.871369294605809</v>
      </c>
      <c r="L409" s="2" t="n">
        <v>0.860691823899371</v>
      </c>
      <c r="N409" s="0" t="n">
        <v>-15</v>
      </c>
      <c r="O409" s="0" t="n">
        <v>-44</v>
      </c>
      <c r="P409" s="0" t="n">
        <v>-2</v>
      </c>
      <c r="Q409" s="0" t="n">
        <v>-61</v>
      </c>
      <c r="R409" s="13" t="n">
        <v>-60</v>
      </c>
    </row>
    <row r="410" customFormat="false" ht="12.75" hidden="false" customHeight="false" outlineLevel="0" collapsed="false">
      <c r="A410" s="1" t="n">
        <v>34663</v>
      </c>
      <c r="C410" s="0" t="n">
        <v>864</v>
      </c>
      <c r="D410" s="0" t="n">
        <v>1751</v>
      </c>
      <c r="E410" s="0" t="n">
        <v>412</v>
      </c>
      <c r="F410" s="0" t="n">
        <v>3027</v>
      </c>
      <c r="I410" s="2" t="n">
        <v>0.951541850220264</v>
      </c>
      <c r="J410" s="2" t="n">
        <v>0.978212290502793</v>
      </c>
      <c r="K410" s="2" t="n">
        <v>0.854771784232365</v>
      </c>
      <c r="L410" s="2" t="n">
        <v>0.95188679245283</v>
      </c>
      <c r="N410" s="0" t="n">
        <v>-14</v>
      </c>
      <c r="O410" s="0" t="n">
        <v>-35</v>
      </c>
      <c r="P410" s="0" t="n">
        <v>-8</v>
      </c>
      <c r="Q410" s="0" t="n">
        <v>-57</v>
      </c>
      <c r="R410" s="13" t="n">
        <v>-22</v>
      </c>
    </row>
    <row r="411" customFormat="false" ht="12.75" hidden="false" customHeight="false" outlineLevel="0" collapsed="false">
      <c r="R411" s="13"/>
    </row>
    <row r="412" customFormat="false" ht="12.75" hidden="false" customHeight="false" outlineLevel="0" collapsed="false">
      <c r="A412" s="0"/>
      <c r="I412" s="0"/>
      <c r="J412" s="0"/>
      <c r="K412" s="0"/>
      <c r="L412" s="0"/>
      <c r="R412" s="13"/>
    </row>
    <row r="413" customFormat="false" ht="12.75" hidden="false" customHeight="false" outlineLevel="0" collapsed="false">
      <c r="A413" s="1" t="n">
        <v>36490</v>
      </c>
      <c r="C413" s="11" t="n">
        <f aca="false">[73]STOR951!$D$13</f>
        <v>848</v>
      </c>
      <c r="D413" s="11" t="n">
        <f aca="false">[73]STOR951!$D$17</f>
        <v>1714</v>
      </c>
      <c r="E413" s="11" t="n">
        <f aca="false">[73]STOR951!$D$21</f>
        <v>439</v>
      </c>
      <c r="F413" s="11" t="n">
        <f aca="false">[73]STOR951!$D$25</f>
        <v>3001</v>
      </c>
      <c r="I413" s="2" t="n">
        <f aca="false">[73]STOR951!$G$13</f>
        <v>0.893572181243414</v>
      </c>
      <c r="J413" s="2" t="n">
        <f aca="false">[73]STOR951!$G$17</f>
        <v>0.947484798231067</v>
      </c>
      <c r="K413" s="2" t="n">
        <f aca="false">[73]STOR951!$G$21</f>
        <v>0.895918367346939</v>
      </c>
      <c r="L413" s="2" t="n">
        <f aca="false">[73]STOR951!$G$25</f>
        <v>0.93605739238927</v>
      </c>
      <c r="N413" s="11" t="n">
        <f aca="false">[73]STOR951!$E$13</f>
        <v>5</v>
      </c>
      <c r="O413" s="11" t="n">
        <f aca="false">[73]STOR951!$E$17</f>
        <v>3</v>
      </c>
      <c r="P413" s="11" t="n">
        <f aca="false">[73]STOR951!$E$21</f>
        <v>-3</v>
      </c>
      <c r="Q413" s="11" t="n">
        <f aca="false">[73]STOR951!$E$25</f>
        <v>5</v>
      </c>
      <c r="R413" s="13" t="n">
        <v>-3.5</v>
      </c>
    </row>
    <row r="414" customFormat="false" ht="12.75" hidden="false" customHeight="false" outlineLevel="0" collapsed="false">
      <c r="A414" s="1" t="n">
        <v>36126</v>
      </c>
      <c r="C414" s="11" t="n">
        <v>906</v>
      </c>
      <c r="D414" s="11" t="n">
        <v>1719</v>
      </c>
      <c r="E414" s="11" t="n">
        <v>452</v>
      </c>
      <c r="F414" s="11" t="n">
        <v>3077</v>
      </c>
      <c r="G414" s="0" t="n">
        <v>3155</v>
      </c>
      <c r="H414" s="12" t="n">
        <f aca="false">G414-F414</f>
        <v>78</v>
      </c>
      <c r="I414" s="2" t="n">
        <v>0.997797356828194</v>
      </c>
      <c r="J414" s="2" t="n">
        <v>0.960335195530726</v>
      </c>
      <c r="K414" s="2" t="n">
        <v>0.937759336099585</v>
      </c>
      <c r="L414" s="2" t="n">
        <v>0.959762944479102</v>
      </c>
      <c r="N414" s="11" t="n">
        <v>7</v>
      </c>
      <c r="O414" s="11" t="n">
        <v>-7</v>
      </c>
      <c r="P414" s="11" t="n">
        <v>8</v>
      </c>
      <c r="Q414" s="11" t="n">
        <v>8</v>
      </c>
      <c r="R414" s="13" t="n">
        <v>-50.4</v>
      </c>
    </row>
    <row r="415" customFormat="false" ht="12.75" hidden="false" customHeight="false" outlineLevel="0" collapsed="false">
      <c r="A415" s="1" t="n">
        <v>35762</v>
      </c>
      <c r="C415" s="11" t="n">
        <v>669</v>
      </c>
      <c r="D415" s="11" t="n">
        <v>1581</v>
      </c>
      <c r="E415" s="11" t="n">
        <v>356</v>
      </c>
      <c r="F415" s="11" t="n">
        <v>2606</v>
      </c>
      <c r="G415" s="0" t="n">
        <v>2699</v>
      </c>
      <c r="H415" s="12" t="n">
        <f aca="false">G415-F415</f>
        <v>93</v>
      </c>
      <c r="I415" s="2" t="n">
        <v>0.736784140969163</v>
      </c>
      <c r="J415" s="2" t="n">
        <v>0.883240223463687</v>
      </c>
      <c r="K415" s="2" t="n">
        <v>0.738589211618257</v>
      </c>
      <c r="L415" s="2" t="n">
        <v>0.812850904553961</v>
      </c>
      <c r="N415" s="11" t="n">
        <v>-8</v>
      </c>
      <c r="O415" s="11" t="n">
        <v>-25</v>
      </c>
      <c r="P415" s="11" t="n">
        <v>-3</v>
      </c>
      <c r="Q415" s="11" t="n">
        <v>-36</v>
      </c>
      <c r="R415" s="13" t="n">
        <v>-50.5</v>
      </c>
    </row>
    <row r="416" customFormat="false" ht="12.75" hidden="false" customHeight="false" outlineLevel="0" collapsed="false">
      <c r="A416" s="1" t="n">
        <v>35398</v>
      </c>
      <c r="C416" s="11" t="n">
        <v>579</v>
      </c>
      <c r="D416" s="11" t="n">
        <v>1548</v>
      </c>
      <c r="E416" s="11" t="n">
        <v>320</v>
      </c>
      <c r="F416" s="11" t="n">
        <v>2447</v>
      </c>
      <c r="G416" s="0" t="n">
        <v>2544</v>
      </c>
      <c r="H416" s="12" t="n">
        <f aca="false">G416-F416</f>
        <v>97</v>
      </c>
      <c r="I416" s="2" t="n">
        <v>0.646927374301676</v>
      </c>
      <c r="J416" s="2" t="n">
        <v>0.848684210526316</v>
      </c>
      <c r="K416" s="2" t="n">
        <v>0.669456066945607</v>
      </c>
      <c r="L416" s="2" t="n">
        <v>0.763256394260761</v>
      </c>
      <c r="N416" s="11" t="n">
        <v>-36</v>
      </c>
      <c r="O416" s="11" t="n">
        <v>-62</v>
      </c>
      <c r="P416" s="11" t="n">
        <v>-6</v>
      </c>
      <c r="Q416" s="11" t="n">
        <v>-104</v>
      </c>
      <c r="R416" s="13" t="n">
        <v>-54.8</v>
      </c>
    </row>
    <row r="417" customFormat="false" ht="12.75" hidden="false" customHeight="false" outlineLevel="0" collapsed="false">
      <c r="A417" s="1" t="n">
        <v>35034</v>
      </c>
      <c r="C417" s="0" t="n">
        <v>730</v>
      </c>
      <c r="D417" s="0" t="n">
        <v>1514</v>
      </c>
      <c r="E417" s="0" t="n">
        <v>420</v>
      </c>
      <c r="F417" s="0" t="n">
        <v>2664</v>
      </c>
      <c r="G417" s="0" t="n">
        <v>2728</v>
      </c>
      <c r="H417" s="12" t="n">
        <f aca="false">G417-F417</f>
        <v>64</v>
      </c>
      <c r="I417" s="14" t="n">
        <v>0.803964757709251</v>
      </c>
      <c r="J417" s="14" t="n">
        <v>0.845810055865922</v>
      </c>
      <c r="K417" s="14" t="n">
        <v>0.871369294605809</v>
      </c>
      <c r="L417" s="14" t="n">
        <v>0.837735849056604</v>
      </c>
      <c r="N417" s="0" t="n">
        <v>-24</v>
      </c>
      <c r="O417" s="0" t="n">
        <v>-49</v>
      </c>
      <c r="P417" s="0" t="n">
        <v>0</v>
      </c>
      <c r="Q417" s="0" t="n">
        <v>-73</v>
      </c>
      <c r="R417" s="13" t="n">
        <v>-60</v>
      </c>
    </row>
    <row r="418" customFormat="false" ht="12.75" hidden="false" customHeight="false" outlineLevel="0" collapsed="false">
      <c r="A418" s="1" t="n">
        <v>34670</v>
      </c>
      <c r="C418" s="0" t="n">
        <v>833</v>
      </c>
      <c r="D418" s="0" t="n">
        <v>1709</v>
      </c>
      <c r="E418" s="0" t="n">
        <v>400</v>
      </c>
      <c r="F418" s="0" t="n">
        <v>2942</v>
      </c>
      <c r="G418" s="0" t="n">
        <v>2978</v>
      </c>
      <c r="H418" s="12" t="n">
        <f aca="false">G418-F418</f>
        <v>36</v>
      </c>
      <c r="I418" s="14" t="n">
        <v>0.917400881057269</v>
      </c>
      <c r="J418" s="14" t="n">
        <v>0.954748603351955</v>
      </c>
      <c r="K418" s="14" t="n">
        <v>0.829875518672199</v>
      </c>
      <c r="L418" s="14" t="n">
        <v>0.925157232704403</v>
      </c>
      <c r="N418" s="0" t="n">
        <v>-31</v>
      </c>
      <c r="O418" s="0" t="n">
        <v>-42</v>
      </c>
      <c r="P418" s="0" t="n">
        <v>-12</v>
      </c>
      <c r="Q418" s="0" t="n">
        <v>-85</v>
      </c>
      <c r="R418" s="13" t="n">
        <v>-77</v>
      </c>
    </row>
    <row r="419" customFormat="false" ht="12.75" hidden="false" customHeight="false" outlineLevel="0" collapsed="false">
      <c r="H419" s="12"/>
      <c r="I419" s="14"/>
      <c r="J419" s="14"/>
      <c r="K419" s="14"/>
      <c r="L419" s="14"/>
      <c r="R419" s="13"/>
    </row>
    <row r="420" customFormat="false" ht="12.75" hidden="false" customHeight="false" outlineLevel="0" collapsed="false">
      <c r="H420" s="12"/>
      <c r="I420" s="14"/>
      <c r="J420" s="14"/>
      <c r="K420" s="14"/>
      <c r="L420" s="14"/>
      <c r="R420" s="13"/>
    </row>
    <row r="421" customFormat="false" ht="12.75" hidden="false" customHeight="false" outlineLevel="0" collapsed="false">
      <c r="A421" s="1" t="n">
        <v>36497</v>
      </c>
      <c r="C421" s="11" t="n">
        <f aca="false">[74]STOR951!$D$13</f>
        <v>837</v>
      </c>
      <c r="D421" s="11" t="n">
        <f aca="false">[74]STOR951!$D$17</f>
        <v>1658</v>
      </c>
      <c r="E421" s="11" t="n">
        <f aca="false">[74]STOR951!$D$21</f>
        <v>437</v>
      </c>
      <c r="F421" s="11" t="n">
        <f aca="false">[74]STOR951!$D$25</f>
        <v>2932</v>
      </c>
      <c r="G421" s="0" t="n">
        <v>2991</v>
      </c>
      <c r="H421" s="12" t="n">
        <f aca="false">G421-F421</f>
        <v>59</v>
      </c>
      <c r="I421" s="2" t="n">
        <f aca="false">[74]STOR951!$G$13</f>
        <v>0.881981032665964</v>
      </c>
      <c r="J421" s="2" t="n">
        <f aca="false">[74]STOR951!$G$17</f>
        <v>0.916528468767275</v>
      </c>
      <c r="K421" s="2" t="n">
        <f aca="false">[74]STOR951!$G$21</f>
        <v>0.891836734693878</v>
      </c>
      <c r="L421" s="2" t="n">
        <f aca="false">[74]STOR951!$G$25</f>
        <v>0.914535246412976</v>
      </c>
      <c r="N421" s="11" t="n">
        <f aca="false">[74]STOR951!$E$13</f>
        <v>-11</v>
      </c>
      <c r="O421" s="11" t="n">
        <f aca="false">[74]STOR951!$E$17</f>
        <v>-56</v>
      </c>
      <c r="P421" s="11" t="n">
        <f aca="false">[74]STOR951!$E$21</f>
        <v>-2</v>
      </c>
      <c r="Q421" s="11" t="n">
        <f aca="false">[74]STOR951!$E$25</f>
        <v>-69</v>
      </c>
      <c r="R421" s="13" t="n">
        <v>-45.7</v>
      </c>
    </row>
    <row r="422" customFormat="false" ht="12.75" hidden="false" customHeight="false" outlineLevel="0" collapsed="false">
      <c r="A422" s="1" t="n">
        <v>36133</v>
      </c>
      <c r="C422" s="11" t="n">
        <v>920</v>
      </c>
      <c r="D422" s="11" t="n">
        <v>1733</v>
      </c>
      <c r="E422" s="11" t="n">
        <v>451</v>
      </c>
      <c r="F422" s="11" t="n">
        <v>3104</v>
      </c>
      <c r="I422" s="2" t="n">
        <v>1.01321585903084</v>
      </c>
      <c r="J422" s="2" t="n">
        <v>0.968156424581006</v>
      </c>
      <c r="K422" s="2" t="n">
        <v>0.935684647302905</v>
      </c>
      <c r="L422" s="2" t="n">
        <v>0.968184653774173</v>
      </c>
      <c r="N422" s="11" t="n">
        <v>14</v>
      </c>
      <c r="O422" s="11" t="n">
        <v>14</v>
      </c>
      <c r="P422" s="11" t="n">
        <v>-1</v>
      </c>
      <c r="Q422" s="11" t="n">
        <v>27</v>
      </c>
      <c r="R422" s="13" t="n">
        <v>-16.6</v>
      </c>
    </row>
    <row r="423" customFormat="false" ht="12.75" hidden="false" customHeight="false" outlineLevel="0" collapsed="false">
      <c r="A423" s="1" t="n">
        <v>35769</v>
      </c>
      <c r="C423" s="11" t="n">
        <v>644</v>
      </c>
      <c r="D423" s="11" t="n">
        <v>1549</v>
      </c>
      <c r="E423" s="11" t="n">
        <v>344</v>
      </c>
      <c r="F423" s="11" t="n">
        <v>2537</v>
      </c>
      <c r="I423" s="2" t="n">
        <v>0.709251101321586</v>
      </c>
      <c r="J423" s="2" t="n">
        <v>0.86536312849162</v>
      </c>
      <c r="K423" s="2" t="n">
        <v>0.713692946058091</v>
      </c>
      <c r="L423" s="2" t="n">
        <v>0.791328758577667</v>
      </c>
      <c r="N423" s="11" t="n">
        <v>-25</v>
      </c>
      <c r="O423" s="11" t="n">
        <v>-32</v>
      </c>
      <c r="P423" s="11" t="n">
        <v>-12</v>
      </c>
      <c r="Q423" s="11" t="n">
        <v>-69</v>
      </c>
      <c r="R423" s="13" t="n">
        <v>-95.7</v>
      </c>
    </row>
    <row r="424" customFormat="false" ht="12.75" hidden="false" customHeight="false" outlineLevel="0" collapsed="false">
      <c r="A424" s="1" t="n">
        <v>35405</v>
      </c>
      <c r="C424" s="11" t="n">
        <v>555</v>
      </c>
      <c r="D424" s="11" t="n">
        <v>1508</v>
      </c>
      <c r="E424" s="11" t="n">
        <v>312</v>
      </c>
      <c r="F424" s="11" t="n">
        <v>2375</v>
      </c>
      <c r="I424" s="2" t="n">
        <v>0.620111731843575</v>
      </c>
      <c r="J424" s="2" t="n">
        <v>0.826754385964912</v>
      </c>
      <c r="K424" s="2" t="n">
        <v>0.652719665271967</v>
      </c>
      <c r="L424" s="2" t="n">
        <v>0.740798502807237</v>
      </c>
      <c r="N424" s="11" t="n">
        <v>-24</v>
      </c>
      <c r="O424" s="11" t="n">
        <v>-40</v>
      </c>
      <c r="P424" s="11" t="n">
        <v>-8</v>
      </c>
      <c r="Q424" s="11" t="n">
        <v>-72</v>
      </c>
      <c r="R424" s="13" t="n">
        <v>-106.2</v>
      </c>
    </row>
    <row r="425" customFormat="false" ht="12.75" hidden="false" customHeight="false" outlineLevel="0" collapsed="false">
      <c r="A425" s="1" t="n">
        <v>35041</v>
      </c>
      <c r="C425" s="0" t="n">
        <v>714</v>
      </c>
      <c r="D425" s="0" t="n">
        <v>1464</v>
      </c>
      <c r="E425" s="0" t="n">
        <v>411</v>
      </c>
      <c r="F425" s="0" t="n">
        <v>2589</v>
      </c>
      <c r="I425" s="14" t="n">
        <v>0.786343612334802</v>
      </c>
      <c r="J425" s="14" t="n">
        <v>0.817877094972067</v>
      </c>
      <c r="K425" s="14" t="n">
        <v>0.852697095435685</v>
      </c>
      <c r="L425" s="14" t="n">
        <v>0.814150943396226</v>
      </c>
      <c r="N425" s="0" t="n">
        <v>-16</v>
      </c>
      <c r="O425" s="0" t="n">
        <v>-50</v>
      </c>
      <c r="P425" s="0" t="n">
        <v>-9</v>
      </c>
      <c r="Q425" s="0" t="n">
        <v>-75</v>
      </c>
      <c r="R425" s="13" t="n">
        <v>-70</v>
      </c>
    </row>
    <row r="426" customFormat="false" ht="12.75" hidden="false" customHeight="false" outlineLevel="0" collapsed="false">
      <c r="A426" s="1" t="n">
        <v>34677</v>
      </c>
      <c r="C426" s="0" t="n">
        <v>822</v>
      </c>
      <c r="D426" s="0" t="n">
        <v>1679</v>
      </c>
      <c r="E426" s="0" t="n">
        <v>385</v>
      </c>
      <c r="F426" s="0" t="n">
        <v>2886</v>
      </c>
      <c r="I426" s="14" t="n">
        <v>0.905286343612335</v>
      </c>
      <c r="J426" s="14" t="n">
        <v>0.937988826815642</v>
      </c>
      <c r="K426" s="14" t="n">
        <v>0.798755186721992</v>
      </c>
      <c r="L426" s="14" t="n">
        <v>0.907547169811321</v>
      </c>
      <c r="N426" s="0" t="n">
        <v>-11</v>
      </c>
      <c r="O426" s="0" t="n">
        <v>-30</v>
      </c>
      <c r="P426" s="0" t="n">
        <v>-15</v>
      </c>
      <c r="Q426" s="0" t="n">
        <v>-56</v>
      </c>
      <c r="R426" s="13" t="n">
        <v>-52</v>
      </c>
    </row>
    <row r="427" customFormat="false" ht="12.75" hidden="false" customHeight="false" outlineLevel="0" collapsed="false">
      <c r="I427" s="14"/>
      <c r="J427" s="14"/>
      <c r="K427" s="14"/>
      <c r="L427" s="14"/>
      <c r="R427" s="13"/>
    </row>
    <row r="428" customFormat="false" ht="12.75" hidden="false" customHeight="false" outlineLevel="0" collapsed="false">
      <c r="I428" s="14"/>
      <c r="J428" s="14"/>
      <c r="K428" s="14"/>
      <c r="L428" s="14"/>
      <c r="R428" s="13"/>
    </row>
    <row r="429" customFormat="false" ht="12.75" hidden="false" customHeight="false" outlineLevel="0" collapsed="false">
      <c r="A429" s="1" t="n">
        <v>36504</v>
      </c>
      <c r="C429" s="11" t="n">
        <f aca="false">[75]STOR951!$D$13</f>
        <v>815</v>
      </c>
      <c r="D429" s="11" t="n">
        <f aca="false">[75]STOR951!$D$17</f>
        <v>1621</v>
      </c>
      <c r="E429" s="11" t="n">
        <f aca="false">[75]STOR951!$D$21</f>
        <v>423</v>
      </c>
      <c r="F429" s="11" t="n">
        <f aca="false">[75]STOR951!$D$25</f>
        <v>2859</v>
      </c>
      <c r="I429" s="2" t="n">
        <f aca="false">[75]STOR951!$G$13</f>
        <v>0.858798735511064</v>
      </c>
      <c r="J429" s="2" t="n">
        <f aca="false">[75]STOR951!$G$17</f>
        <v>0.896075179657269</v>
      </c>
      <c r="K429" s="2" t="n">
        <f aca="false">[75]STOR951!$G$21</f>
        <v>0.863265306122449</v>
      </c>
      <c r="L429" s="2" t="n">
        <f aca="false">[75]STOR951!$G$25</f>
        <v>0.891765439800374</v>
      </c>
      <c r="N429" s="11" t="n">
        <f aca="false">[75]STOR951!$E$13</f>
        <v>-22</v>
      </c>
      <c r="O429" s="11" t="n">
        <f aca="false">[75]STOR951!$E$17</f>
        <v>-37</v>
      </c>
      <c r="P429" s="11" t="n">
        <f aca="false">[75]STOR951!$E$21</f>
        <v>-14</v>
      </c>
      <c r="Q429" s="11" t="n">
        <f aca="false">[75]STOR951!$E$25</f>
        <v>-73</v>
      </c>
      <c r="R429" s="13" t="n">
        <v>-54.5</v>
      </c>
    </row>
    <row r="430" customFormat="false" ht="12.75" hidden="false" customHeight="false" outlineLevel="0" collapsed="false">
      <c r="A430" s="1" t="n">
        <v>36140</v>
      </c>
      <c r="C430" s="11" t="n">
        <v>904</v>
      </c>
      <c r="D430" s="11" t="n">
        <v>1714</v>
      </c>
      <c r="E430" s="11" t="n">
        <v>437</v>
      </c>
      <c r="F430" s="11" t="n">
        <v>3055</v>
      </c>
      <c r="I430" s="2" t="n">
        <v>0.995594713656388</v>
      </c>
      <c r="J430" s="2" t="n">
        <v>0.957541899441341</v>
      </c>
      <c r="K430" s="2" t="n">
        <v>0.906639004149378</v>
      </c>
      <c r="L430" s="2" t="n">
        <v>0.952900810979414</v>
      </c>
      <c r="N430" s="11" t="n">
        <v>-16</v>
      </c>
      <c r="O430" s="11" t="n">
        <v>-19</v>
      </c>
      <c r="P430" s="11" t="n">
        <v>-14</v>
      </c>
      <c r="Q430" s="11" t="n">
        <v>-49</v>
      </c>
      <c r="R430" s="13" t="n">
        <v>-17</v>
      </c>
    </row>
    <row r="431" customFormat="false" ht="12.75" hidden="false" customHeight="false" outlineLevel="0" collapsed="false">
      <c r="A431" s="1" t="n">
        <v>35776</v>
      </c>
      <c r="C431" s="11" t="n">
        <v>603</v>
      </c>
      <c r="D431" s="11" t="n">
        <v>1473</v>
      </c>
      <c r="E431" s="11" t="n">
        <v>325</v>
      </c>
      <c r="F431" s="11" t="n">
        <v>2401</v>
      </c>
      <c r="I431" s="2" t="n">
        <v>0.66409691629956</v>
      </c>
      <c r="J431" s="2" t="n">
        <v>0.822905027932961</v>
      </c>
      <c r="K431" s="2" t="n">
        <v>0.674273858921162</v>
      </c>
      <c r="L431" s="2" t="n">
        <v>0.748908296943232</v>
      </c>
      <c r="N431" s="11" t="n">
        <v>-41</v>
      </c>
      <c r="O431" s="11" t="n">
        <v>-76</v>
      </c>
      <c r="P431" s="11" t="n">
        <v>-19</v>
      </c>
      <c r="Q431" s="11" t="n">
        <v>-136</v>
      </c>
      <c r="R431" s="13" t="n">
        <v>-103.5</v>
      </c>
    </row>
    <row r="432" customFormat="false" ht="12.75" hidden="false" customHeight="false" outlineLevel="0" collapsed="false">
      <c r="A432" s="1" t="n">
        <v>35412</v>
      </c>
      <c r="C432" s="11" t="n">
        <v>550</v>
      </c>
      <c r="D432" s="11" t="n">
        <v>1464</v>
      </c>
      <c r="E432" s="11" t="n">
        <v>308</v>
      </c>
      <c r="F432" s="11" t="n">
        <v>2322</v>
      </c>
      <c r="I432" s="2" t="n">
        <v>0.614525139664805</v>
      </c>
      <c r="J432" s="2" t="n">
        <v>0.802631578947369</v>
      </c>
      <c r="K432" s="2" t="n">
        <v>0.644351464435147</v>
      </c>
      <c r="L432" s="2" t="n">
        <v>0.72426699937617</v>
      </c>
      <c r="N432" s="11" t="n">
        <v>-5</v>
      </c>
      <c r="O432" s="11" t="n">
        <v>-44</v>
      </c>
      <c r="P432" s="11" t="n">
        <v>-4</v>
      </c>
      <c r="Q432" s="11" t="n">
        <v>-53</v>
      </c>
      <c r="R432" s="13" t="n">
        <v>-86.3</v>
      </c>
    </row>
    <row r="433" customFormat="false" ht="12.75" hidden="false" customHeight="false" outlineLevel="0" collapsed="false">
      <c r="A433" s="1" t="n">
        <v>35048</v>
      </c>
      <c r="C433" s="0" t="n">
        <v>673</v>
      </c>
      <c r="D433" s="0" t="n">
        <v>1336</v>
      </c>
      <c r="E433" s="0" t="n">
        <v>402</v>
      </c>
      <c r="F433" s="0" t="n">
        <v>2411</v>
      </c>
      <c r="I433" s="14" t="n">
        <v>0.741189427312775</v>
      </c>
      <c r="J433" s="14" t="n">
        <v>0.746368715083799</v>
      </c>
      <c r="K433" s="14" t="n">
        <v>0.83402489626556</v>
      </c>
      <c r="L433" s="14" t="n">
        <v>0.758176100628931</v>
      </c>
      <c r="N433" s="0" t="n">
        <v>-41</v>
      </c>
      <c r="O433" s="0" t="n">
        <v>-128</v>
      </c>
      <c r="P433" s="0" t="n">
        <v>-9</v>
      </c>
      <c r="Q433" s="0" t="n">
        <v>-178</v>
      </c>
      <c r="R433" s="13" t="n">
        <v>-101</v>
      </c>
    </row>
    <row r="434" customFormat="false" ht="12.75" hidden="false" customHeight="false" outlineLevel="0" collapsed="false">
      <c r="A434" s="1" t="n">
        <v>34684</v>
      </c>
      <c r="C434" s="0" t="n">
        <v>774</v>
      </c>
      <c r="D434" s="0" t="n">
        <v>1590</v>
      </c>
      <c r="E434" s="0" t="n">
        <v>361</v>
      </c>
      <c r="F434" s="0" t="n">
        <v>2725</v>
      </c>
      <c r="I434" s="14" t="n">
        <v>0.852422907488987</v>
      </c>
      <c r="J434" s="14" t="n">
        <v>0.888268156424581</v>
      </c>
      <c r="K434" s="14" t="n">
        <v>0.74896265560166</v>
      </c>
      <c r="L434" s="14" t="n">
        <v>0.856918238993711</v>
      </c>
      <c r="N434" s="0" t="n">
        <v>-48</v>
      </c>
      <c r="O434" s="0" t="n">
        <v>-89</v>
      </c>
      <c r="P434" s="0" t="n">
        <v>-24</v>
      </c>
      <c r="Q434" s="0" t="n">
        <v>-161</v>
      </c>
      <c r="R434" s="13" t="n">
        <v>-108</v>
      </c>
    </row>
    <row r="435" customFormat="false" ht="12.75" hidden="false" customHeight="false" outlineLevel="0" collapsed="false"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A437" s="1" t="n">
        <v>36511</v>
      </c>
      <c r="C437" s="11" t="n">
        <f aca="false">[76]STOR951!$D$13</f>
        <v>789</v>
      </c>
      <c r="D437" s="11" t="n">
        <f aca="false">[76]STOR951!$D$17</f>
        <v>1546</v>
      </c>
      <c r="E437" s="11" t="n">
        <f aca="false">[76]STOR951!$D$21</f>
        <v>408</v>
      </c>
      <c r="F437" s="11" t="n">
        <f aca="false">[76]STOR951!$D$25</f>
        <v>2743</v>
      </c>
      <c r="I437" s="2" t="n">
        <f aca="false">[76]STOR951!$G$13</f>
        <v>0.831401475237092</v>
      </c>
      <c r="J437" s="2" t="n">
        <f aca="false">[76]STOR951!$G$17</f>
        <v>0.85461580983969</v>
      </c>
      <c r="K437" s="2" t="n">
        <f aca="false">[76]STOR951!$G$21</f>
        <v>0.83265306122449</v>
      </c>
      <c r="L437" s="2" t="n">
        <f aca="false">[76]STOR951!$G$25</f>
        <v>0.855583281347474</v>
      </c>
      <c r="N437" s="11" t="n">
        <f aca="false">[76]STOR951!$E$13</f>
        <v>-26</v>
      </c>
      <c r="O437" s="11" t="n">
        <f aca="false">[76]STOR951!$E$17</f>
        <v>-75</v>
      </c>
      <c r="P437" s="11" t="n">
        <f aca="false">[76]STOR951!$E$21</f>
        <v>-15</v>
      </c>
      <c r="Q437" s="11" t="n">
        <f aca="false">[76]STOR951!$E$25</f>
        <v>-116</v>
      </c>
      <c r="R437" s="13" t="n">
        <v>-42.8</v>
      </c>
    </row>
    <row r="438" customFormat="false" ht="12.75" hidden="false" customHeight="false" outlineLevel="0" collapsed="false">
      <c r="A438" s="1" t="n">
        <v>36147</v>
      </c>
      <c r="C438" s="11" t="n">
        <v>883</v>
      </c>
      <c r="D438" s="11" t="n">
        <v>1657</v>
      </c>
      <c r="E438" s="11" t="n">
        <v>430</v>
      </c>
      <c r="F438" s="11" t="n">
        <v>2970</v>
      </c>
      <c r="I438" s="2" t="n">
        <v>0.972466960352423</v>
      </c>
      <c r="J438" s="2" t="n">
        <v>0.925698324022346</v>
      </c>
      <c r="K438" s="2" t="n">
        <v>0.892116182572614</v>
      </c>
      <c r="L438" s="2" t="n">
        <v>0.926388022457891</v>
      </c>
      <c r="N438" s="11" t="n">
        <v>-21</v>
      </c>
      <c r="O438" s="11" t="n">
        <v>-57</v>
      </c>
      <c r="P438" s="11" t="n">
        <v>-7</v>
      </c>
      <c r="Q438" s="11" t="n">
        <v>-85</v>
      </c>
      <c r="R438" s="13" t="n">
        <v>-81.1</v>
      </c>
    </row>
    <row r="439" customFormat="false" ht="12.75" hidden="false" customHeight="false" outlineLevel="0" collapsed="false">
      <c r="A439" s="1" t="n">
        <v>35783</v>
      </c>
      <c r="C439" s="11" t="n">
        <v>563</v>
      </c>
      <c r="D439" s="11" t="n">
        <v>1407</v>
      </c>
      <c r="E439" s="11" t="n">
        <v>296</v>
      </c>
      <c r="F439" s="11" t="n">
        <v>2266</v>
      </c>
      <c r="I439" s="2" t="n">
        <v>0.620044052863436</v>
      </c>
      <c r="J439" s="2" t="n">
        <v>0.786033519553073</v>
      </c>
      <c r="K439" s="2" t="n">
        <v>0.614107883817427</v>
      </c>
      <c r="L439" s="2" t="n">
        <v>0.706799750467873</v>
      </c>
      <c r="N439" s="11" t="n">
        <v>-40</v>
      </c>
      <c r="O439" s="11" t="n">
        <v>-66</v>
      </c>
      <c r="P439" s="11" t="n">
        <v>-29</v>
      </c>
      <c r="Q439" s="11" t="n">
        <v>-135</v>
      </c>
      <c r="R439" s="13" t="n">
        <v>-101.1</v>
      </c>
    </row>
    <row r="440" customFormat="false" ht="12.75" hidden="false" customHeight="false" outlineLevel="0" collapsed="false">
      <c r="A440" s="1" t="n">
        <v>35419</v>
      </c>
      <c r="C440" s="11" t="n">
        <v>498</v>
      </c>
      <c r="D440" s="11" t="n">
        <v>1402</v>
      </c>
      <c r="E440" s="11" t="n">
        <v>292</v>
      </c>
      <c r="F440" s="11" t="n">
        <v>2192</v>
      </c>
      <c r="I440" s="2" t="n">
        <v>0.556424581005587</v>
      </c>
      <c r="J440" s="2" t="n">
        <v>0.768640350877193</v>
      </c>
      <c r="K440" s="2" t="n">
        <v>0.610878661087866</v>
      </c>
      <c r="L440" s="2" t="n">
        <v>0.683718028696195</v>
      </c>
      <c r="N440" s="11" t="n">
        <v>-52</v>
      </c>
      <c r="O440" s="11" t="n">
        <v>-62</v>
      </c>
      <c r="P440" s="11" t="n">
        <v>-16</v>
      </c>
      <c r="Q440" s="11" t="n">
        <v>-130</v>
      </c>
      <c r="R440" s="13" t="n">
        <v>-91</v>
      </c>
    </row>
    <row r="441" customFormat="false" ht="12.75" hidden="false" customHeight="false" outlineLevel="0" collapsed="false">
      <c r="A441" s="1" t="n">
        <v>35056</v>
      </c>
      <c r="C441" s="0" t="n">
        <v>616</v>
      </c>
      <c r="D441" s="0" t="n">
        <v>1251</v>
      </c>
      <c r="E441" s="0" t="n">
        <v>390</v>
      </c>
      <c r="F441" s="0" t="n">
        <v>2257</v>
      </c>
      <c r="I441" s="14" t="n">
        <v>0.688</v>
      </c>
      <c r="J441" s="14" t="n">
        <v>0.686</v>
      </c>
      <c r="K441" s="14" t="n">
        <v>0.816</v>
      </c>
      <c r="L441" s="14" t="n">
        <v>0.704</v>
      </c>
      <c r="N441" s="0" t="n">
        <v>-57</v>
      </c>
      <c r="O441" s="0" t="n">
        <v>-85</v>
      </c>
      <c r="P441" s="0" t="n">
        <v>-12</v>
      </c>
      <c r="Q441" s="0" t="n">
        <v>-154</v>
      </c>
      <c r="R441" s="13" t="n">
        <v>-110</v>
      </c>
    </row>
    <row r="442" customFormat="false" ht="12.75" hidden="false" customHeight="false" outlineLevel="0" collapsed="false">
      <c r="A442" s="1" t="n">
        <v>34691</v>
      </c>
      <c r="C442" s="0" t="n">
        <v>749</v>
      </c>
      <c r="D442" s="0" t="n">
        <v>1534</v>
      </c>
      <c r="E442" s="0" t="n">
        <v>363</v>
      </c>
      <c r="F442" s="0" t="n">
        <v>2646</v>
      </c>
      <c r="I442" s="14" t="n">
        <v>0.82488986784141</v>
      </c>
      <c r="J442" s="14" t="n">
        <v>0.856983240223464</v>
      </c>
      <c r="K442" s="14" t="n">
        <v>0.753112033195021</v>
      </c>
      <c r="L442" s="14" t="n">
        <v>0.832075471698113</v>
      </c>
      <c r="N442" s="0" t="n">
        <v>-25</v>
      </c>
      <c r="O442" s="0" t="n">
        <v>-56</v>
      </c>
      <c r="P442" s="0" t="n">
        <v>2</v>
      </c>
      <c r="Q442" s="0" t="n">
        <v>-79</v>
      </c>
      <c r="R442" s="13" t="n">
        <v>-102</v>
      </c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A445" s="1" t="n">
        <v>36518</v>
      </c>
      <c r="C445" s="11" t="n">
        <f aca="false">[77]STOR951!$D$13</f>
        <v>740</v>
      </c>
      <c r="D445" s="11" t="n">
        <f aca="false">[77]STOR951!$D$17</f>
        <v>1437</v>
      </c>
      <c r="E445" s="11" t="n">
        <f aca="false">[77]STOR951!$D$21</f>
        <v>393</v>
      </c>
      <c r="F445" s="11" t="n">
        <f aca="false">[77]STOR951!$D$25</f>
        <v>2570</v>
      </c>
      <c r="I445" s="2" t="n">
        <f aca="false">[77]STOR951!$G$13</f>
        <v>0.779768177028451</v>
      </c>
      <c r="J445" s="2" t="n">
        <f aca="false">[77]STOR951!$G$17</f>
        <v>0.794361525704809</v>
      </c>
      <c r="K445" s="2" t="n">
        <f aca="false">[77]STOR951!$G$21</f>
        <v>0.802040816326531</v>
      </c>
      <c r="L445" s="2" t="n">
        <f aca="false">[77]STOR951!$G$25</f>
        <v>0.801621958827199</v>
      </c>
      <c r="N445" s="11" t="n">
        <f aca="false">[77]STOR951!$E$13</f>
        <v>-49</v>
      </c>
      <c r="O445" s="11" t="n">
        <f aca="false">[77]STOR951!$E$17</f>
        <v>-109</v>
      </c>
      <c r="P445" s="11" t="n">
        <f aca="false">[77]STOR951!$E$21</f>
        <v>-15</v>
      </c>
      <c r="Q445" s="11" t="n">
        <f aca="false">[77]STOR951!$E$25</f>
        <v>-173</v>
      </c>
      <c r="R445" s="13" t="n">
        <v>-85.6</v>
      </c>
    </row>
    <row r="446" customFormat="false" ht="12.75" hidden="false" customHeight="false" outlineLevel="0" collapsed="false">
      <c r="A446" s="1" t="n">
        <v>36154</v>
      </c>
      <c r="C446" s="11" t="n">
        <v>847</v>
      </c>
      <c r="D446" s="11" t="n">
        <v>1564</v>
      </c>
      <c r="E446" s="11" t="n">
        <v>392</v>
      </c>
      <c r="F446" s="11" t="n">
        <v>2803</v>
      </c>
      <c r="I446" s="2" t="n">
        <v>0.932819383259912</v>
      </c>
      <c r="J446" s="2" t="n">
        <v>0.873743016759777</v>
      </c>
      <c r="K446" s="2" t="n">
        <v>0.813278008298755</v>
      </c>
      <c r="L446" s="2" t="n">
        <v>0.874298190892077</v>
      </c>
      <c r="N446" s="11" t="n">
        <v>-36</v>
      </c>
      <c r="O446" s="11" t="n">
        <v>-93</v>
      </c>
      <c r="P446" s="11" t="n">
        <v>-38</v>
      </c>
      <c r="Q446" s="11" t="n">
        <v>-167</v>
      </c>
      <c r="R446" s="13" t="n">
        <v>-104.5</v>
      </c>
    </row>
    <row r="447" customFormat="false" ht="12.75" hidden="false" customHeight="false" outlineLevel="0" collapsed="false">
      <c r="A447" s="1" t="n">
        <v>35790</v>
      </c>
      <c r="C447" s="11" t="n">
        <v>544</v>
      </c>
      <c r="D447" s="11" t="n">
        <v>1352</v>
      </c>
      <c r="E447" s="11" t="n">
        <v>274</v>
      </c>
      <c r="F447" s="11" t="n">
        <v>2170</v>
      </c>
      <c r="G447" s="0" t="n">
        <v>2175</v>
      </c>
      <c r="H447" s="12" t="n">
        <f aca="false">G447-F447</f>
        <v>5</v>
      </c>
      <c r="I447" s="2" t="n">
        <v>0.599118942731278</v>
      </c>
      <c r="J447" s="2" t="n">
        <v>0.755307262569832</v>
      </c>
      <c r="K447" s="2" t="n">
        <v>0.568464730290456</v>
      </c>
      <c r="L447" s="2" t="n">
        <v>0.676855895196507</v>
      </c>
      <c r="N447" s="11" t="n">
        <v>-19</v>
      </c>
      <c r="O447" s="11" t="n">
        <v>-55</v>
      </c>
      <c r="P447" s="11" t="n">
        <v>-22</v>
      </c>
      <c r="Q447" s="11" t="n">
        <v>-96</v>
      </c>
      <c r="R447" s="13" t="n">
        <v>-86.4</v>
      </c>
    </row>
    <row r="448" customFormat="false" ht="12.75" hidden="false" customHeight="false" outlineLevel="0" collapsed="false">
      <c r="A448" s="1" t="n">
        <v>35426</v>
      </c>
      <c r="C448" s="11" t="n">
        <v>468</v>
      </c>
      <c r="D448" s="11" t="n">
        <v>1318</v>
      </c>
      <c r="E448" s="11" t="n">
        <v>278</v>
      </c>
      <c r="F448" s="11" t="n">
        <v>2064</v>
      </c>
      <c r="G448" s="0" t="n">
        <v>2173</v>
      </c>
      <c r="H448" s="12" t="n">
        <f aca="false">G448-F448</f>
        <v>109</v>
      </c>
      <c r="I448" s="2" t="n">
        <v>0.522905027932961</v>
      </c>
      <c r="J448" s="2" t="n">
        <v>0.722587719298246</v>
      </c>
      <c r="K448" s="2" t="n">
        <v>0.581589958158996</v>
      </c>
      <c r="L448" s="2" t="n">
        <v>0.643792888334373</v>
      </c>
      <c r="N448" s="11" t="n">
        <v>-30</v>
      </c>
      <c r="O448" s="11" t="n">
        <v>-84</v>
      </c>
      <c r="P448" s="11" t="n">
        <v>-14</v>
      </c>
      <c r="Q448" s="11" t="n">
        <v>-128</v>
      </c>
      <c r="R448" s="13" t="n">
        <v>-100.6</v>
      </c>
    </row>
    <row r="449" customFormat="false" ht="12.75" hidden="false" customHeight="false" outlineLevel="0" collapsed="false">
      <c r="A449" s="1" t="n">
        <v>35063</v>
      </c>
      <c r="C449" s="0" t="n">
        <v>585</v>
      </c>
      <c r="D449" s="0" t="n">
        <v>1167</v>
      </c>
      <c r="E449" s="0" t="n">
        <v>366</v>
      </c>
      <c r="F449" s="0" t="n">
        <v>2118</v>
      </c>
      <c r="G449" s="0" t="n">
        <v>2153</v>
      </c>
      <c r="H449" s="12" t="n">
        <f aca="false">G449-F449</f>
        <v>35</v>
      </c>
      <c r="I449" s="14" t="n">
        <v>0.644273127753304</v>
      </c>
      <c r="J449" s="14" t="n">
        <v>0.65195530726257</v>
      </c>
      <c r="K449" s="14" t="n">
        <v>0.759336099585062</v>
      </c>
      <c r="L449" s="14" t="n">
        <v>0.666037735849057</v>
      </c>
      <c r="N449" s="0" t="n">
        <v>-44</v>
      </c>
      <c r="O449" s="0" t="n">
        <v>-92</v>
      </c>
      <c r="P449" s="0" t="n">
        <v>-24</v>
      </c>
      <c r="Q449" s="0" t="n">
        <v>-160</v>
      </c>
      <c r="R449" s="13" t="n">
        <v>-136</v>
      </c>
    </row>
    <row r="450" customFormat="false" ht="12.75" hidden="false" customHeight="false" outlineLevel="0" collapsed="false">
      <c r="A450" s="1" t="n">
        <v>34698</v>
      </c>
      <c r="C450" s="0" t="n">
        <v>725</v>
      </c>
      <c r="D450" s="0" t="n">
        <v>1488</v>
      </c>
      <c r="E450" s="0" t="n">
        <v>360</v>
      </c>
      <c r="F450" s="0" t="n">
        <v>2573</v>
      </c>
      <c r="G450" s="0" t="n">
        <v>2606</v>
      </c>
      <c r="H450" s="12" t="n">
        <f aca="false">G450-F450</f>
        <v>33</v>
      </c>
      <c r="I450" s="14" t="n">
        <v>0.798458149779736</v>
      </c>
      <c r="J450" s="14" t="n">
        <v>0.831284916201117</v>
      </c>
      <c r="K450" s="14" t="n">
        <v>0.746887966804979</v>
      </c>
      <c r="L450" s="14" t="n">
        <v>0.809119496855346</v>
      </c>
      <c r="N450" s="0" t="n">
        <v>-24</v>
      </c>
      <c r="O450" s="0" t="n">
        <v>-46</v>
      </c>
      <c r="P450" s="0" t="n">
        <v>-3</v>
      </c>
      <c r="Q450" s="0" t="n">
        <v>-73</v>
      </c>
      <c r="R450" s="13" t="n">
        <v>-71</v>
      </c>
    </row>
    <row r="451" customFormat="false" ht="12.75" hidden="false" customHeight="false" outlineLevel="0" collapsed="false">
      <c r="H451" s="12"/>
      <c r="I451" s="14"/>
      <c r="J451" s="14"/>
      <c r="K451" s="14"/>
      <c r="L451" s="14"/>
      <c r="R451" s="12"/>
    </row>
    <row r="452" customFormat="false" ht="12.75" hidden="false" customHeight="false" outlineLevel="0" collapsed="false">
      <c r="H452" s="12"/>
      <c r="I452" s="14"/>
      <c r="J452" s="14"/>
      <c r="K452" s="14"/>
      <c r="L452" s="14"/>
      <c r="R452" s="12"/>
    </row>
    <row r="453" customFormat="false" ht="12.75" hidden="false" customHeight="false" outlineLevel="0" collapsed="false">
      <c r="H453" s="12"/>
      <c r="I453" s="14"/>
      <c r="J453" s="14"/>
      <c r="K453" s="14"/>
      <c r="L453" s="14"/>
      <c r="R453" s="12"/>
    </row>
    <row r="454" customFormat="false" ht="12.75" hidden="false" customHeight="false" outlineLevel="0" collapsed="false">
      <c r="A454" s="0"/>
      <c r="I454" s="0"/>
      <c r="J454" s="0"/>
      <c r="K454" s="0"/>
      <c r="L454" s="0"/>
    </row>
    <row r="455" customFormat="false" ht="12.75" hidden="false" customHeight="false" outlineLevel="0" collapsed="false">
      <c r="A455" s="0"/>
      <c r="I455" s="0"/>
      <c r="J455" s="0"/>
      <c r="K455" s="0"/>
      <c r="L455" s="0"/>
    </row>
    <row r="456" customFormat="false" ht="12.75" hidden="false" customHeight="false" outlineLevel="0" collapsed="false">
      <c r="A456" s="0"/>
      <c r="I456" s="0"/>
      <c r="J456" s="0"/>
      <c r="K456" s="0"/>
      <c r="L456" s="0"/>
    </row>
    <row r="457" customFormat="false" ht="12.75" hidden="false" customHeight="false" outlineLevel="0" collapsed="false">
      <c r="A457" s="0"/>
      <c r="I457" s="0"/>
      <c r="J457" s="0"/>
      <c r="K457" s="0"/>
      <c r="L457" s="0"/>
    </row>
    <row r="458" customFormat="false" ht="12.75" hidden="false" customHeight="false" outlineLevel="0" collapsed="false">
      <c r="A458" s="0"/>
      <c r="I458" s="0"/>
      <c r="J458" s="0"/>
      <c r="K458" s="0"/>
      <c r="L458" s="0"/>
      <c r="S458" s="0" t="n">
        <v>69</v>
      </c>
      <c r="T458" s="0" t="n">
        <v>49</v>
      </c>
      <c r="U458" s="0" t="n">
        <v>37</v>
      </c>
      <c r="V458" s="0" t="n">
        <v>33</v>
      </c>
    </row>
    <row r="459" customFormat="false" ht="12.75" hidden="false" customHeight="false" outlineLevel="0" collapsed="false">
      <c r="A459" s="0"/>
      <c r="I459" s="0"/>
      <c r="J459" s="0"/>
      <c r="K459" s="0"/>
      <c r="L459" s="0"/>
      <c r="S459" s="0" t="n">
        <v>62</v>
      </c>
      <c r="T459" s="0" t="n">
        <v>45</v>
      </c>
      <c r="U459" s="0" t="n">
        <v>40</v>
      </c>
      <c r="V459" s="0" t="n">
        <v>35</v>
      </c>
    </row>
    <row r="460" customFormat="false" ht="12.75" hidden="false" customHeight="false" outlineLevel="0" collapsed="false">
      <c r="I460" s="14"/>
      <c r="J460" s="14"/>
      <c r="K460" s="14"/>
      <c r="L460" s="14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I463" s="14"/>
      <c r="J463" s="14"/>
      <c r="K463" s="14"/>
      <c r="L463" s="14"/>
    </row>
    <row r="464" customFormat="false" ht="12.75" hidden="false" customHeight="false" outlineLevel="0" collapsed="false">
      <c r="I464" s="14"/>
      <c r="J464" s="14"/>
      <c r="K464" s="14"/>
      <c r="L464" s="14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I467" s="14"/>
      <c r="J467" s="14"/>
      <c r="K467" s="14"/>
      <c r="L467" s="14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H488" s="12"/>
      <c r="I488" s="14"/>
      <c r="J488" s="14"/>
      <c r="K488" s="14"/>
      <c r="L488" s="14"/>
      <c r="R488" s="12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H507" s="12"/>
      <c r="I507" s="14"/>
      <c r="J507" s="14"/>
      <c r="K507" s="14"/>
      <c r="L507" s="14"/>
      <c r="R507" s="12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2000-06-21T15:33:56Z</cp:lastPrinted>
  <cp:revision>0</cp:revision>
  <dc:subject/>
  <dc:title/>
</cp:coreProperties>
</file>