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 by BU" sheetId="1" state="visible" r:id="rId3"/>
    <sheet name="Consulting" sheetId="2" state="visible" r:id="rId4"/>
    <sheet name="Training" sheetId="3" state="visible" r:id="rId5"/>
  </sheets>
  <definedNames>
    <definedName function="false" hidden="false" localSheetId="1" name="_xlnm.Print_Area" vbProcedure="false">Consulting!$A$1:$O$100</definedName>
    <definedName function="false" hidden="false" localSheetId="2" name="_xlnm.Print_Area" vbProcedure="false">Training!$A$1:$J$80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<sst xmlns="http://schemas.openxmlformats.org/spreadsheetml/2006/main" count="284" uniqueCount="78">
  <si>
    <t xml:space="preserve">Enron - Adaytum Work Plan</t>
  </si>
  <si>
    <t xml:space="preserve">ADAYTUM Resources</t>
  </si>
  <si>
    <t xml:space="preserve"># of Consulting / Training Days Summary </t>
  </si>
  <si>
    <t xml:space="preserve">Through August 17, 2001 </t>
  </si>
  <si>
    <t xml:space="preserve">ETS Omaha</t>
  </si>
  <si>
    <t xml:space="preserve">Corporate</t>
  </si>
  <si>
    <t xml:space="preserve">ETS</t>
  </si>
  <si>
    <t xml:space="preserve">(NBPL)</t>
  </si>
  <si>
    <t xml:space="preserve">EBS</t>
  </si>
  <si>
    <t xml:space="preserve">EES</t>
  </si>
  <si>
    <t xml:space="preserve">EWS</t>
  </si>
  <si>
    <t xml:space="preserve">Total</t>
  </si>
  <si>
    <t xml:space="preserve">Consulting:</t>
  </si>
  <si>
    <t xml:space="preserve">Fred Ali</t>
  </si>
  <si>
    <t xml:space="preserve">Shannon Hillier</t>
  </si>
  <si>
    <t xml:space="preserve">Dennis Upshaw</t>
  </si>
  <si>
    <t xml:space="preserve">Hoang Vo</t>
  </si>
  <si>
    <t xml:space="preserve">Riaz Fatehi</t>
  </si>
  <si>
    <t xml:space="preserve">Subtotal</t>
  </si>
  <si>
    <t xml:space="preserve">Training:</t>
  </si>
  <si>
    <t xml:space="preserve">Mel Smith</t>
  </si>
  <si>
    <t xml:space="preserve">Phil Benson</t>
  </si>
  <si>
    <t xml:space="preserve">Multiply by 2</t>
  </si>
  <si>
    <t xml:space="preserve">TOTAL DAYS</t>
  </si>
  <si>
    <t xml:space="preserve">Adaytum Resources</t>
  </si>
  <si>
    <t xml:space="preserve"># of Consulting Days</t>
  </si>
  <si>
    <t xml:space="preserve">TOTAL</t>
  </si>
  <si>
    <t xml:space="preserve">Date</t>
  </si>
  <si>
    <t xml:space="preserve"># of Days</t>
  </si>
  <si>
    <t xml:space="preserve">Scoping (Corp)</t>
  </si>
  <si>
    <t xml:space="preserve">Scoping (ETS)</t>
  </si>
  <si>
    <t xml:space="preserve">Scoping (EBS)</t>
  </si>
  <si>
    <t xml:space="preserve">Scoping (EES)</t>
  </si>
  <si>
    <t xml:space="preserve"> </t>
  </si>
  <si>
    <t xml:space="preserve">Design (Corp)</t>
  </si>
  <si>
    <t xml:space="preserve">Design, Salary (Corp)</t>
  </si>
  <si>
    <t xml:space="preserve">Salary , H/C (Corp) - 1/2 day</t>
  </si>
  <si>
    <t xml:space="preserve">O&amp;M  (Corp)</t>
  </si>
  <si>
    <t xml:space="preserve">O&amp;M  / Allocations (Corp)</t>
  </si>
  <si>
    <t xml:space="preserve">Allocations (Corp)</t>
  </si>
  <si>
    <t xml:space="preserve">Contributor  (Corp)</t>
  </si>
  <si>
    <t xml:space="preserve">Investment, DD&amp;A (Corp)</t>
  </si>
  <si>
    <t xml:space="preserve">Contributor (Corp)</t>
  </si>
  <si>
    <t xml:space="preserve">Contributor (ETS)</t>
  </si>
  <si>
    <t xml:space="preserve">Contributor (ETS )</t>
  </si>
  <si>
    <t xml:space="preserve">ETS - 1/2 day</t>
  </si>
  <si>
    <t xml:space="preserve">Contributor (Corp) / EES</t>
  </si>
  <si>
    <t xml:space="preserve">Corporate (Links)</t>
  </si>
  <si>
    <t xml:space="preserve">Total Days</t>
  </si>
  <si>
    <t xml:space="preserve"># of Training Days</t>
  </si>
  <si>
    <t xml:space="preserve">Adaytum</t>
  </si>
  <si>
    <t xml:space="preserve"># of </t>
  </si>
  <si>
    <t xml:space="preserve">Dates</t>
  </si>
  <si>
    <t xml:space="preserve">Resources</t>
  </si>
  <si>
    <t xml:space="preserve">Days</t>
  </si>
  <si>
    <t xml:space="preserve">Consolidated / Corporate</t>
  </si>
  <si>
    <t xml:space="preserve">4/18 - 4/20</t>
  </si>
  <si>
    <t xml:space="preserve">ETS, EBS &amp; EES</t>
  </si>
  <si>
    <t xml:space="preserve">5/01 - 5/03</t>
  </si>
  <si>
    <t xml:space="preserve">5/15 - 5/17</t>
  </si>
  <si>
    <t xml:space="preserve">ETS (additional)</t>
  </si>
  <si>
    <t xml:space="preserve">ETS Omaha (NBPL)</t>
  </si>
  <si>
    <t xml:space="preserve">6/04 - 6/06</t>
  </si>
  <si>
    <t xml:space="preserve">EES (additional)</t>
  </si>
  <si>
    <t xml:space="preserve">6/26 - 6/28</t>
  </si>
  <si>
    <t xml:space="preserve">Scoping / Design Work:</t>
  </si>
  <si>
    <t xml:space="preserve">ETS </t>
  </si>
  <si>
    <t xml:space="preserve">EES </t>
  </si>
  <si>
    <t xml:space="preserve">EWS </t>
  </si>
  <si>
    <t xml:space="preserve">Prepaid consulting</t>
  </si>
  <si>
    <t xml:space="preserve">Estimated addt'l consulting</t>
  </si>
  <si>
    <t xml:space="preserve">Notes per Adaytum:</t>
  </si>
  <si>
    <t xml:space="preserve">*Negotiated Rate</t>
  </si>
  <si>
    <r>
      <rPr>
        <b val="true"/>
        <sz val="10"/>
        <rFont val="Arial"/>
        <family val="2"/>
      </rPr>
      <t xml:space="preserve">First 60 Days at $1,178/Day.</t>
    </r>
    <r>
      <rPr>
        <sz val="10"/>
        <rFont val="Arial"/>
        <family val="2"/>
      </rPr>
      <t xml:space="preserve">  Additional days based on voucher system.</t>
    </r>
  </si>
  <si>
    <t xml:space="preserve">Vouchers must be prepaid prior to use.</t>
  </si>
  <si>
    <t xml:space="preserve">*Please note:  Consultant hourly costs do not include travel, housing, nor meal expenses. </t>
  </si>
  <si>
    <t xml:space="preserve"> Any items not included in the scope/milestones that require consultant support will result </t>
  </si>
  <si>
    <t xml:space="preserve"> in additional consulting hours.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</si>
</sst>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.0"/>
    <numFmt numFmtId="166" formatCode="_(\$* #,##0.00_);_(\$* \(#,##0.00\);_(\$* \-??_);_(@_)"/>
    <numFmt numFmtId="167" formatCode="_(\$* #,##0_);_(\$* \(#,##0\);_(\$* \-??_);_(@_)"/>
    <numFmt numFmtId="168" formatCode="m/d/yy\ h:mm\ AM/PM"/>
    <numFmt numFmtId="169" formatCode="[$-409]d\-mmm"/>
    <numFmt numFmtId="170" formatCode="#"/>
    <numFmt numFmtId="171" formatCode="0.00"/>
    <numFmt numFmtId="172" formatCode="m/d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b val="true"/>
      <sz val="18"/>
      <name val="Arial"/>
      <family val="2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13.99"/>
    <col collapsed="false" customWidth="true" hidden="false" outlineLevel="0" max="3" min="3" style="0" width="3.7"/>
    <col collapsed="false" customWidth="true" hidden="false" outlineLevel="0" max="4" min="4" style="0" width="11.28"/>
    <col collapsed="false" customWidth="true" hidden="false" outlineLevel="0" max="5" min="5" style="0" width="1.7"/>
    <col collapsed="false" customWidth="true" hidden="false" outlineLevel="0" max="6" min="6" style="0" width="9.7"/>
    <col collapsed="false" customWidth="true" hidden="false" outlineLevel="0" max="7" min="7" style="0" width="1.7"/>
    <col collapsed="false" customWidth="true" hidden="false" outlineLevel="0" max="8" min="8" style="0" width="11.7"/>
    <col collapsed="false" customWidth="true" hidden="false" outlineLevel="0" max="9" min="9" style="0" width="1.7"/>
    <col collapsed="false" customWidth="true" hidden="false" outlineLevel="0" max="11" min="11" style="0" width="1.7"/>
    <col collapsed="false" customWidth="true" hidden="false" outlineLevel="0" max="13" min="13" style="0" width="1.7"/>
    <col collapsed="false" customWidth="true" hidden="false" outlineLevel="0" max="15" min="15" style="0" width="1.7"/>
    <col collapsed="false" customWidth="true" hidden="false" outlineLevel="0" max="16" min="16" style="0" width="9.7"/>
    <col collapsed="false" customWidth="true" hidden="false" outlineLevel="0" max="17" min="17" style="0" width="2.7"/>
  </cols>
  <sheetData>
    <row r="1" customFormat="false" ht="26.2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26.2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customFormat="false" ht="26.2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customFormat="false" ht="26.25" hidden="false" customHeight="false" outlineLevel="0" collapsed="false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8" customFormat="false" ht="12.75" hidden="false" customHeight="false" outlineLevel="0" collapsed="false">
      <c r="H8" s="2" t="s">
        <v>4</v>
      </c>
    </row>
    <row r="9" customFormat="false" ht="12.75" hidden="false" customHeight="false" outlineLevel="0" collapsed="false">
      <c r="B9" s="3"/>
      <c r="D9" s="4" t="s">
        <v>5</v>
      </c>
      <c r="E9" s="5"/>
      <c r="F9" s="4" t="s">
        <v>6</v>
      </c>
      <c r="G9" s="5"/>
      <c r="H9" s="4" t="s">
        <v>7</v>
      </c>
      <c r="I9" s="5"/>
      <c r="J9" s="4" t="s">
        <v>8</v>
      </c>
      <c r="K9" s="5"/>
      <c r="L9" s="4" t="s">
        <v>9</v>
      </c>
      <c r="M9" s="5"/>
      <c r="N9" s="4" t="s">
        <v>10</v>
      </c>
      <c r="P9" s="4" t="s">
        <v>11</v>
      </c>
    </row>
    <row r="10" customFormat="false" ht="12.75" hidden="false" customHeight="false" outlineLevel="0" collapsed="false">
      <c r="B10" s="3"/>
      <c r="D10" s="3"/>
      <c r="E10" s="5"/>
      <c r="F10" s="3"/>
      <c r="G10" s="5"/>
      <c r="H10" s="3"/>
      <c r="I10" s="5"/>
      <c r="J10" s="3"/>
      <c r="K10" s="5"/>
      <c r="L10" s="3"/>
      <c r="M10" s="5"/>
      <c r="N10" s="3"/>
      <c r="P10" s="3"/>
    </row>
    <row r="11" customFormat="false" ht="12.75" hidden="false" customHeight="false" outlineLevel="0" collapsed="false">
      <c r="B11" s="6" t="s">
        <v>12</v>
      </c>
      <c r="D11" s="3"/>
      <c r="E11" s="5"/>
      <c r="F11" s="3"/>
      <c r="G11" s="5"/>
      <c r="H11" s="3"/>
      <c r="I11" s="5"/>
      <c r="J11" s="3"/>
      <c r="K11" s="5"/>
      <c r="L11" s="3"/>
      <c r="M11" s="5"/>
      <c r="N11" s="3"/>
      <c r="P11" s="3"/>
    </row>
    <row r="12" customFormat="false" ht="12.75" hidden="false" customHeight="false" outlineLevel="0" collapsed="false">
      <c r="B12" s="0" t="s">
        <v>13</v>
      </c>
      <c r="D12" s="7" t="n">
        <v>3</v>
      </c>
      <c r="E12" s="7"/>
      <c r="F12" s="7" t="n">
        <v>1</v>
      </c>
      <c r="G12" s="7"/>
      <c r="H12" s="7" t="n">
        <v>0</v>
      </c>
      <c r="I12" s="7"/>
      <c r="J12" s="7" t="n">
        <v>1</v>
      </c>
      <c r="K12" s="7"/>
      <c r="L12" s="7" t="n">
        <v>0</v>
      </c>
      <c r="M12" s="7"/>
      <c r="N12" s="7" t="n">
        <v>0</v>
      </c>
      <c r="O12" s="7"/>
      <c r="P12" s="7" t="n">
        <f aca="false">SUM(D12:N12)</f>
        <v>5</v>
      </c>
    </row>
    <row r="13" customFormat="false" ht="12.75" hidden="false" customHeight="false" outlineLevel="0" collapsed="false">
      <c r="B13" s="0" t="s">
        <v>14</v>
      </c>
      <c r="D13" s="7" t="n">
        <v>9</v>
      </c>
      <c r="E13" s="7"/>
      <c r="F13" s="7" t="n">
        <v>8</v>
      </c>
      <c r="G13" s="7"/>
      <c r="H13" s="7" t="n">
        <v>0</v>
      </c>
      <c r="I13" s="7"/>
      <c r="J13" s="7" t="n">
        <v>1</v>
      </c>
      <c r="K13" s="7"/>
      <c r="L13" s="7" t="n">
        <v>1</v>
      </c>
      <c r="M13" s="7"/>
      <c r="N13" s="7" t="n">
        <v>0</v>
      </c>
      <c r="O13" s="7"/>
      <c r="P13" s="7" t="n">
        <f aca="false">SUM(D13:N13)</f>
        <v>19</v>
      </c>
    </row>
    <row r="14" customFormat="false" ht="12.75" hidden="false" customHeight="false" outlineLevel="0" collapsed="false">
      <c r="B14" s="0" t="s">
        <v>15</v>
      </c>
      <c r="D14" s="7" t="n">
        <f aca="false">27.5+10-1+6</f>
        <v>42.5</v>
      </c>
      <c r="E14" s="7"/>
      <c r="F14" s="7" t="n">
        <v>1</v>
      </c>
      <c r="G14" s="7"/>
      <c r="H14" s="7" t="n">
        <v>0</v>
      </c>
      <c r="I14" s="7"/>
      <c r="J14" s="7" t="n">
        <v>1</v>
      </c>
      <c r="K14" s="7"/>
      <c r="L14" s="7" t="n">
        <v>4</v>
      </c>
      <c r="M14" s="7"/>
      <c r="N14" s="7" t="n">
        <v>0</v>
      </c>
      <c r="O14" s="7"/>
      <c r="P14" s="7" t="n">
        <f aca="false">SUM(D14:N14)</f>
        <v>48.5</v>
      </c>
    </row>
    <row r="15" customFormat="false" ht="12.75" hidden="false" customHeight="false" outlineLevel="0" collapsed="false">
      <c r="B15" s="0" t="s">
        <v>16</v>
      </c>
      <c r="D15" s="7" t="n">
        <v>2</v>
      </c>
      <c r="E15" s="7"/>
      <c r="F15" s="7" t="n">
        <v>56</v>
      </c>
      <c r="G15" s="7"/>
      <c r="H15" s="7" t="n">
        <v>0</v>
      </c>
      <c r="I15" s="7"/>
      <c r="J15" s="7" t="n">
        <v>0</v>
      </c>
      <c r="K15" s="7"/>
      <c r="L15" s="7" t="n">
        <v>0</v>
      </c>
      <c r="M15" s="7"/>
      <c r="N15" s="7" t="n">
        <v>0</v>
      </c>
      <c r="O15" s="7"/>
      <c r="P15" s="7" t="n">
        <f aca="false">SUM(D15:N15)</f>
        <v>58</v>
      </c>
    </row>
    <row r="16" customFormat="false" ht="12.75" hidden="false" customHeight="false" outlineLevel="0" collapsed="false">
      <c r="B16" s="0" t="s">
        <v>17</v>
      </c>
      <c r="D16" s="7" t="n">
        <v>5</v>
      </c>
      <c r="E16" s="7"/>
      <c r="F16" s="7" t="n">
        <f aca="false">34+11+2</f>
        <v>47</v>
      </c>
      <c r="G16" s="7"/>
      <c r="H16" s="7" t="n">
        <v>0</v>
      </c>
      <c r="I16" s="7"/>
      <c r="J16" s="7" t="n">
        <v>0</v>
      </c>
      <c r="K16" s="7"/>
      <c r="L16" s="7" t="n">
        <v>0</v>
      </c>
      <c r="M16" s="7"/>
      <c r="N16" s="7" t="n">
        <v>0</v>
      </c>
      <c r="O16" s="7"/>
      <c r="P16" s="7" t="n">
        <f aca="false">SUM(D16:N16)</f>
        <v>52</v>
      </c>
    </row>
    <row r="17" customFormat="false" ht="12.75" hidden="false" customHeight="false" outlineLevel="0" collapsed="false">
      <c r="A17" s="2"/>
      <c r="B17" s="5" t="s">
        <v>18</v>
      </c>
      <c r="C17" s="2"/>
      <c r="D17" s="8" t="n">
        <f aca="false">SUM(D12:D16)</f>
        <v>61.5</v>
      </c>
      <c r="E17" s="9"/>
      <c r="F17" s="8" t="n">
        <f aca="false">SUM(F12:F16)</f>
        <v>113</v>
      </c>
      <c r="G17" s="9"/>
      <c r="H17" s="8" t="n">
        <f aca="false">SUM(H12:H16)</f>
        <v>0</v>
      </c>
      <c r="I17" s="9"/>
      <c r="J17" s="8" t="n">
        <f aca="false">SUM(J12:J16)</f>
        <v>3</v>
      </c>
      <c r="K17" s="9"/>
      <c r="L17" s="8" t="n">
        <f aca="false">SUM(L12:L16)</f>
        <v>5</v>
      </c>
      <c r="M17" s="9"/>
      <c r="N17" s="8" t="n">
        <f aca="false">SUM(N12:N16)</f>
        <v>0</v>
      </c>
      <c r="O17" s="9"/>
      <c r="P17" s="8" t="n">
        <f aca="false">SUM(P12:P16)</f>
        <v>182.5</v>
      </c>
      <c r="Q17" s="2"/>
    </row>
    <row r="18" customFormat="false" ht="12.75" hidden="false" customHeight="false" outlineLevel="0" collapsed="false">
      <c r="D18" s="10"/>
      <c r="E18" s="7"/>
      <c r="F18" s="10"/>
      <c r="G18" s="7"/>
      <c r="H18" s="10"/>
      <c r="I18" s="7"/>
      <c r="J18" s="10"/>
      <c r="K18" s="7"/>
      <c r="L18" s="10"/>
      <c r="M18" s="7"/>
      <c r="N18" s="10"/>
      <c r="O18" s="7"/>
      <c r="P18" s="10"/>
    </row>
    <row r="19" customFormat="false" ht="12.75" hidden="false" customHeight="false" outlineLevel="0" collapsed="false">
      <c r="D19" s="11" t="n">
        <f aca="false">+D17*1200</f>
        <v>73800</v>
      </c>
      <c r="E19" s="12"/>
      <c r="F19" s="13" t="n">
        <f aca="false">+F17*1200</f>
        <v>135600</v>
      </c>
      <c r="G19" s="12"/>
      <c r="H19" s="13" t="n">
        <f aca="false">+H17*1200</f>
        <v>0</v>
      </c>
      <c r="I19" s="12"/>
      <c r="J19" s="13" t="n">
        <f aca="false">+J17*1200</f>
        <v>3600</v>
      </c>
      <c r="K19" s="12"/>
      <c r="L19" s="13" t="n">
        <f aca="false">+L17*1200</f>
        <v>6000</v>
      </c>
      <c r="M19" s="12"/>
      <c r="N19" s="13" t="n">
        <f aca="false">+N17*1200</f>
        <v>0</v>
      </c>
      <c r="O19" s="12"/>
      <c r="P19" s="14" t="n">
        <f aca="false">+P17*1200</f>
        <v>219000</v>
      </c>
    </row>
    <row r="21" customFormat="false" ht="12.75" hidden="false" customHeight="false" outlineLevel="0" collapsed="false">
      <c r="B21" s="15" t="s">
        <v>19</v>
      </c>
    </row>
    <row r="22" customFormat="false" ht="12.75" hidden="false" customHeight="false" outlineLevel="0" collapsed="false">
      <c r="B22" s="0" t="s">
        <v>20</v>
      </c>
      <c r="D22" s="7" t="n">
        <v>3</v>
      </c>
      <c r="E22" s="7"/>
      <c r="F22" s="7" t="n">
        <v>1</v>
      </c>
      <c r="G22" s="7"/>
      <c r="H22" s="7" t="n">
        <v>0</v>
      </c>
      <c r="I22" s="7"/>
      <c r="J22" s="7" t="n">
        <v>1</v>
      </c>
      <c r="K22" s="7"/>
      <c r="L22" s="7" t="n">
        <v>1</v>
      </c>
      <c r="M22" s="7"/>
      <c r="N22" s="7" t="n">
        <v>3</v>
      </c>
      <c r="O22" s="7"/>
      <c r="P22" s="7" t="n">
        <f aca="false">SUM(D22:N22)</f>
        <v>9</v>
      </c>
    </row>
    <row r="23" customFormat="false" ht="12.75" hidden="false" customHeight="false" outlineLevel="0" collapsed="false">
      <c r="B23" s="0" t="s">
        <v>21</v>
      </c>
      <c r="D23" s="7" t="n">
        <v>0</v>
      </c>
      <c r="E23" s="7"/>
      <c r="F23" s="7" t="n">
        <v>3</v>
      </c>
      <c r="G23" s="7"/>
      <c r="H23" s="7" t="n">
        <v>3</v>
      </c>
      <c r="I23" s="7"/>
      <c r="J23" s="7" t="n">
        <v>0</v>
      </c>
      <c r="K23" s="7"/>
      <c r="L23" s="7" t="n">
        <v>3</v>
      </c>
      <c r="M23" s="7"/>
      <c r="N23" s="7" t="n">
        <v>0</v>
      </c>
      <c r="O23" s="7"/>
      <c r="P23" s="7" t="n">
        <f aca="false">SUM(D23:N23)</f>
        <v>9</v>
      </c>
    </row>
    <row r="24" customFormat="false" ht="12.75" hidden="false" customHeight="false" outlineLevel="0" collapsed="false">
      <c r="A24" s="16"/>
      <c r="B24" s="17" t="s">
        <v>18</v>
      </c>
      <c r="C24" s="16"/>
      <c r="D24" s="18" t="n">
        <f aca="false">SUM(D22:D23)</f>
        <v>3</v>
      </c>
      <c r="E24" s="19"/>
      <c r="F24" s="18" t="n">
        <f aca="false">SUM(F22:F23)</f>
        <v>4</v>
      </c>
      <c r="G24" s="19"/>
      <c r="H24" s="18" t="n">
        <f aca="false">SUM(H22:H23)</f>
        <v>3</v>
      </c>
      <c r="I24" s="19"/>
      <c r="J24" s="18" t="n">
        <f aca="false">SUM(J22:J23)</f>
        <v>1</v>
      </c>
      <c r="K24" s="19"/>
      <c r="L24" s="18" t="n">
        <f aca="false">SUM(L22:L23)</f>
        <v>4</v>
      </c>
      <c r="M24" s="19"/>
      <c r="N24" s="18" t="n">
        <f aca="false">SUM(N22:N23)</f>
        <v>3</v>
      </c>
      <c r="O24" s="19"/>
      <c r="P24" s="18" t="n">
        <f aca="false">SUM(P22:P23)</f>
        <v>18</v>
      </c>
      <c r="Q24" s="16"/>
    </row>
    <row r="25" customFormat="false" ht="12.75" hidden="false" customHeight="false" outlineLevel="0" collapsed="false">
      <c r="B25" s="0" t="s">
        <v>22</v>
      </c>
      <c r="D25" s="0" t="n">
        <v>2</v>
      </c>
      <c r="F25" s="0" t="n">
        <v>2</v>
      </c>
      <c r="H25" s="0" t="n">
        <v>2</v>
      </c>
      <c r="J25" s="0" t="n">
        <v>2</v>
      </c>
      <c r="L25" s="0" t="n">
        <v>2</v>
      </c>
      <c r="N25" s="0" t="n">
        <v>2</v>
      </c>
      <c r="P25" s="0" t="n">
        <v>2</v>
      </c>
    </row>
    <row r="26" customFormat="false" ht="12.75" hidden="false" customHeight="false" outlineLevel="0" collapsed="false">
      <c r="A26" s="2"/>
      <c r="B26" s="5" t="s">
        <v>18</v>
      </c>
      <c r="C26" s="2"/>
      <c r="D26" s="8" t="n">
        <f aca="false">+D24*2</f>
        <v>6</v>
      </c>
      <c r="E26" s="9"/>
      <c r="F26" s="8" t="n">
        <f aca="false">+F24*2</f>
        <v>8</v>
      </c>
      <c r="G26" s="9"/>
      <c r="H26" s="8" t="n">
        <f aca="false">+H24*2</f>
        <v>6</v>
      </c>
      <c r="I26" s="9"/>
      <c r="J26" s="8" t="n">
        <f aca="false">+J24*2</f>
        <v>2</v>
      </c>
      <c r="K26" s="9"/>
      <c r="L26" s="8" t="n">
        <f aca="false">+L24*2</f>
        <v>8</v>
      </c>
      <c r="M26" s="9"/>
      <c r="N26" s="8" t="n">
        <f aca="false">+N24*2</f>
        <v>6</v>
      </c>
      <c r="O26" s="9"/>
      <c r="P26" s="8" t="n">
        <f aca="false">+P24*2</f>
        <v>36</v>
      </c>
      <c r="Q26" s="2"/>
    </row>
    <row r="28" customFormat="false" ht="12.75" hidden="false" customHeight="false" outlineLevel="0" collapsed="false">
      <c r="D28" s="11" t="n">
        <f aca="false">+D26*1200</f>
        <v>7200</v>
      </c>
      <c r="E28" s="12"/>
      <c r="F28" s="13" t="n">
        <f aca="false">+F26*1200</f>
        <v>9600</v>
      </c>
      <c r="G28" s="12"/>
      <c r="H28" s="13" t="n">
        <f aca="false">+H26*1200</f>
        <v>7200</v>
      </c>
      <c r="I28" s="12"/>
      <c r="J28" s="13" t="n">
        <f aca="false">+J26*1200</f>
        <v>2400</v>
      </c>
      <c r="K28" s="12"/>
      <c r="L28" s="13" t="n">
        <f aca="false">+L26*1200</f>
        <v>9600</v>
      </c>
      <c r="M28" s="12"/>
      <c r="N28" s="13" t="n">
        <f aca="false">+N26*1200</f>
        <v>7200</v>
      </c>
      <c r="O28" s="12"/>
      <c r="P28" s="14" t="n">
        <f aca="false">+P26*1200</f>
        <v>43200</v>
      </c>
    </row>
    <row r="31" customFormat="false" ht="13.5" hidden="false" customHeight="false" outlineLevel="0" collapsed="false">
      <c r="B31" s="5" t="s">
        <v>23</v>
      </c>
      <c r="D31" s="20" t="n">
        <f aca="false">+D17+D26</f>
        <v>67.5</v>
      </c>
      <c r="F31" s="20" t="n">
        <f aca="false">+F17+F26</f>
        <v>121</v>
      </c>
      <c r="H31" s="20" t="n">
        <f aca="false">+H17+H26</f>
        <v>6</v>
      </c>
      <c r="J31" s="20" t="n">
        <f aca="false">+J17+J26</f>
        <v>5</v>
      </c>
      <c r="L31" s="20" t="n">
        <f aca="false">+L17+L26</f>
        <v>13</v>
      </c>
      <c r="N31" s="20" t="n">
        <f aca="false">+N17+N26</f>
        <v>6</v>
      </c>
      <c r="P31" s="20" t="n">
        <f aca="false">+P17+P26</f>
        <v>218.5</v>
      </c>
    </row>
    <row r="32" customFormat="false" ht="13.5" hidden="false" customHeight="false" outlineLevel="0" collapsed="false"/>
    <row r="33" customFormat="false" ht="12.75" hidden="false" customHeight="false" outlineLevel="0" collapsed="false">
      <c r="D33" s="21" t="n">
        <f aca="false">+D19+D28</f>
        <v>81000</v>
      </c>
      <c r="E33" s="22"/>
      <c r="F33" s="23" t="n">
        <f aca="false">+F19+F28</f>
        <v>145200</v>
      </c>
      <c r="G33" s="22"/>
      <c r="H33" s="23" t="n">
        <f aca="false">+H19+H28</f>
        <v>7200</v>
      </c>
      <c r="I33" s="22"/>
      <c r="J33" s="23" t="n">
        <f aca="false">+J19+J28</f>
        <v>6000</v>
      </c>
      <c r="K33" s="22"/>
      <c r="L33" s="23" t="n">
        <f aca="false">+L19+L28</f>
        <v>15600</v>
      </c>
      <c r="M33" s="22"/>
      <c r="N33" s="23" t="n">
        <f aca="false">+N19+N28</f>
        <v>7200</v>
      </c>
      <c r="O33" s="22"/>
      <c r="P33" s="24" t="n">
        <f aca="false">+P19+P28</f>
        <v>262200</v>
      </c>
    </row>
    <row r="54" customFormat="false" ht="12.75" hidden="false" customHeight="false" outlineLevel="0" collapsed="false">
      <c r="B54" s="25" t="str">
        <f aca="true">CELL("filename",E54)</f>
        <v>'file:///mnt/12tb/@roms/datasets/enron/EDRM Enron Email Data Set v2 XML/filtered-attachments/xls/Adaytum_Resources___Progress_Rpt__8_17_01_.xls'#$Summary by BU</v>
      </c>
    </row>
    <row r="55" customFormat="false" ht="12.75" hidden="false" customHeight="false" outlineLevel="0" collapsed="false">
      <c r="B55" s="26" t="n">
        <f aca="true">NOW()</f>
        <v>45926.8841381398</v>
      </c>
    </row>
  </sheetData>
  <mergeCells count="4">
    <mergeCell ref="A1:Q1"/>
    <mergeCell ref="A2:Q2"/>
    <mergeCell ref="A3:Q3"/>
    <mergeCell ref="A4:Q4"/>
  </mergeCells>
  <printOptions headings="false" gridLines="false" gridLinesSet="true" horizontalCentered="tru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00"/>
  <sheetViews>
    <sheetView showFormulas="false" showGridLines="true" showRowColHeaders="true" showZeros="true" rightToLeft="false" tabSelected="false" showOutlineSymbols="true" defaultGridColor="true" view="normal" topLeftCell="A67" colorId="64" zoomScale="75" zoomScaleNormal="75" zoomScalePageLayoutView="100" workbookViewId="0">
      <selection pane="topLeft" activeCell="N96" activeCellId="0" sqref="N9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2" width="12.14"/>
    <col collapsed="false" customWidth="true" hidden="false" outlineLevel="0" max="3" min="3" style="2" width="2.7"/>
    <col collapsed="false" customWidth="true" hidden="false" outlineLevel="0" max="4" min="4" style="0" width="21.56"/>
    <col collapsed="false" customWidth="true" hidden="false" outlineLevel="0" max="5" min="5" style="2" width="2.7"/>
    <col collapsed="false" customWidth="true" hidden="false" outlineLevel="0" max="6" min="6" style="0" width="22.7"/>
    <col collapsed="false" customWidth="true" hidden="false" outlineLevel="0" max="7" min="7" style="27" width="1.7"/>
    <col collapsed="false" customWidth="true" hidden="false" outlineLevel="0" max="8" min="8" style="0" width="22.85"/>
    <col collapsed="false" customWidth="true" hidden="false" outlineLevel="0" max="9" min="9" style="27" width="1.7"/>
    <col collapsed="false" customWidth="true" hidden="false" outlineLevel="0" max="10" min="10" style="0" width="18.56"/>
    <col collapsed="false" customWidth="true" hidden="false" outlineLevel="0" max="11" min="11" style="27" width="1.7"/>
    <col collapsed="false" customWidth="true" hidden="false" outlineLevel="0" max="12" min="12" style="0" width="23.14"/>
    <col collapsed="false" customWidth="true" hidden="false" outlineLevel="0" max="13" min="13" style="27" width="1.7"/>
    <col collapsed="false" customWidth="true" hidden="false" outlineLevel="0" max="14" min="14" style="0" width="12.56"/>
    <col collapsed="false" customWidth="true" hidden="false" outlineLevel="0" max="15" min="15" style="0" width="4.7"/>
  </cols>
  <sheetData>
    <row r="1" customFormat="false" ht="26.2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23.25" hidden="false" customHeight="false" outlineLevel="0" collapsed="false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customFormat="false" ht="23.25" hidden="false" customHeight="false" outlineLevel="0" collapsed="false">
      <c r="A3" s="28" t="s">
        <v>25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customFormat="false" ht="12.75" hidden="false" customHeight="false" outlineLevel="0" collapsed="false">
      <c r="B4" s="0"/>
      <c r="C4" s="0"/>
      <c r="E4" s="0"/>
      <c r="G4" s="0"/>
      <c r="I4" s="0"/>
      <c r="K4" s="0"/>
      <c r="M4" s="0"/>
    </row>
    <row r="5" customFormat="false" ht="12.75" hidden="false" customHeight="false" outlineLevel="0" collapsed="false">
      <c r="N5" s="5" t="s">
        <v>26</v>
      </c>
    </row>
    <row r="6" customFormat="false" ht="12.75" hidden="false" customHeight="false" outlineLevel="0" collapsed="false">
      <c r="B6" s="4" t="s">
        <v>27</v>
      </c>
      <c r="C6" s="3"/>
      <c r="D6" s="4" t="s">
        <v>13</v>
      </c>
      <c r="E6" s="3"/>
      <c r="F6" s="4" t="s">
        <v>14</v>
      </c>
      <c r="H6" s="4" t="s">
        <v>15</v>
      </c>
      <c r="J6" s="4" t="s">
        <v>16</v>
      </c>
      <c r="L6" s="4" t="s">
        <v>17</v>
      </c>
      <c r="N6" s="4" t="s">
        <v>28</v>
      </c>
    </row>
    <row r="7" customFormat="false" ht="12.75" hidden="false" customHeight="false" outlineLevel="0" collapsed="false">
      <c r="B7" s="29" t="n">
        <v>37004</v>
      </c>
      <c r="D7" s="27" t="s">
        <v>29</v>
      </c>
      <c r="F7" s="27"/>
      <c r="H7" s="30"/>
      <c r="J7" s="30"/>
      <c r="L7" s="30"/>
      <c r="N7" s="31" t="n">
        <f aca="false">COUNTA(D7:L7)</f>
        <v>1</v>
      </c>
    </row>
    <row r="8" customFormat="false" ht="12.75" hidden="false" customHeight="false" outlineLevel="0" collapsed="false">
      <c r="B8" s="29" t="n">
        <v>37005</v>
      </c>
      <c r="D8" s="27" t="s">
        <v>29</v>
      </c>
      <c r="F8" s="27"/>
      <c r="H8" s="27" t="s">
        <v>29</v>
      </c>
      <c r="J8" s="27" t="s">
        <v>29</v>
      </c>
      <c r="L8" s="30"/>
      <c r="N8" s="31" t="n">
        <f aca="false">COUNTA(D8:L8)</f>
        <v>3</v>
      </c>
    </row>
    <row r="9" customFormat="false" ht="12.75" hidden="false" customHeight="false" outlineLevel="0" collapsed="false">
      <c r="B9" s="29" t="n">
        <v>37006</v>
      </c>
      <c r="D9" s="27" t="s">
        <v>29</v>
      </c>
      <c r="F9" s="27"/>
      <c r="H9" s="27" t="s">
        <v>29</v>
      </c>
      <c r="J9" s="27" t="s">
        <v>29</v>
      </c>
      <c r="L9" s="30"/>
      <c r="N9" s="31" t="n">
        <f aca="false">COUNTA(D9:L9)</f>
        <v>3</v>
      </c>
    </row>
    <row r="10" customFormat="false" ht="12.75" hidden="false" customHeight="false" outlineLevel="0" collapsed="false">
      <c r="B10" s="29" t="n">
        <v>37007</v>
      </c>
      <c r="D10" s="30"/>
      <c r="F10" s="30"/>
      <c r="H10" s="30"/>
      <c r="J10" s="30"/>
      <c r="L10" s="30"/>
      <c r="N10" s="32"/>
    </row>
    <row r="11" customFormat="false" ht="12.75" hidden="false" customHeight="false" outlineLevel="0" collapsed="false">
      <c r="B11" s="29" t="n">
        <v>37008</v>
      </c>
      <c r="D11" s="30"/>
      <c r="F11" s="30"/>
      <c r="H11" s="30"/>
      <c r="J11" s="30"/>
      <c r="L11" s="30"/>
      <c r="N11" s="32"/>
    </row>
    <row r="12" customFormat="false" ht="12.75" hidden="false" customHeight="false" outlineLevel="0" collapsed="false">
      <c r="B12" s="29"/>
      <c r="D12" s="30"/>
      <c r="F12" s="30"/>
      <c r="H12" s="30"/>
      <c r="J12" s="30"/>
      <c r="L12" s="30"/>
      <c r="N12" s="32"/>
    </row>
    <row r="13" customFormat="false" ht="12.75" hidden="false" customHeight="false" outlineLevel="0" collapsed="false">
      <c r="B13" s="29" t="n">
        <v>37019</v>
      </c>
      <c r="D13" s="27" t="s">
        <v>30</v>
      </c>
      <c r="F13" s="27" t="s">
        <v>30</v>
      </c>
      <c r="H13" s="27" t="s">
        <v>30</v>
      </c>
      <c r="J13" s="30"/>
      <c r="L13" s="30"/>
      <c r="N13" s="31" t="n">
        <f aca="false">COUNTA(D13:L13)</f>
        <v>3</v>
      </c>
    </row>
    <row r="14" customFormat="false" ht="12.75" hidden="false" customHeight="false" outlineLevel="0" collapsed="false">
      <c r="B14" s="29" t="n">
        <v>37020</v>
      </c>
      <c r="D14" s="27" t="s">
        <v>31</v>
      </c>
      <c r="F14" s="27" t="s">
        <v>31</v>
      </c>
      <c r="H14" s="27" t="s">
        <v>31</v>
      </c>
      <c r="J14" s="30"/>
      <c r="L14" s="30"/>
      <c r="N14" s="31" t="n">
        <f aca="false">COUNTA(D14:L14)</f>
        <v>3</v>
      </c>
    </row>
    <row r="15" customFormat="false" ht="12.75" hidden="false" customHeight="false" outlineLevel="0" collapsed="false">
      <c r="B15" s="29" t="n">
        <v>37021</v>
      </c>
      <c r="F15" s="27" t="s">
        <v>32</v>
      </c>
      <c r="H15" s="27" t="s">
        <v>32</v>
      </c>
      <c r="N15" s="31" t="n">
        <f aca="false">COUNTA(D15:L15)</f>
        <v>2</v>
      </c>
    </row>
    <row r="16" customFormat="false" ht="12.75" hidden="false" customHeight="false" outlineLevel="0" collapsed="false">
      <c r="B16" s="29"/>
      <c r="N16" s="7"/>
    </row>
    <row r="17" customFormat="false" ht="12.75" hidden="false" customHeight="false" outlineLevel="0" collapsed="false">
      <c r="B17" s="29" t="n">
        <v>37032</v>
      </c>
      <c r="D17" s="27"/>
      <c r="F17" s="27" t="s">
        <v>6</v>
      </c>
      <c r="H17" s="30"/>
      <c r="J17" s="30"/>
      <c r="L17" s="27" t="s">
        <v>6</v>
      </c>
      <c r="N17" s="31" t="n">
        <f aca="false">COUNTA(D17:L17)</f>
        <v>2</v>
      </c>
    </row>
    <row r="18" customFormat="false" ht="12.75" hidden="false" customHeight="false" outlineLevel="0" collapsed="false">
      <c r="B18" s="29" t="n">
        <v>37033</v>
      </c>
      <c r="D18" s="27"/>
      <c r="F18" s="27" t="s">
        <v>6</v>
      </c>
      <c r="H18" s="30"/>
      <c r="J18" s="30"/>
      <c r="L18" s="27" t="s">
        <v>6</v>
      </c>
      <c r="N18" s="31" t="n">
        <f aca="false">COUNTA(D18:L18)</f>
        <v>2</v>
      </c>
    </row>
    <row r="19" customFormat="false" ht="12.75" hidden="false" customHeight="false" outlineLevel="0" collapsed="false">
      <c r="B19" s="29" t="n">
        <v>37034</v>
      </c>
      <c r="D19" s="30"/>
      <c r="F19" s="30"/>
      <c r="H19" s="30"/>
      <c r="J19" s="27" t="s">
        <v>6</v>
      </c>
      <c r="L19" s="27" t="s">
        <v>6</v>
      </c>
      <c r="N19" s="31" t="n">
        <f aca="false">COUNTA(D19:L19)</f>
        <v>2</v>
      </c>
    </row>
    <row r="20" customFormat="false" ht="12.75" hidden="false" customHeight="false" outlineLevel="0" collapsed="false">
      <c r="B20" s="29" t="n">
        <v>37035</v>
      </c>
      <c r="D20" s="30"/>
      <c r="F20" s="30"/>
      <c r="H20" s="30"/>
      <c r="J20" s="27" t="s">
        <v>6</v>
      </c>
      <c r="L20" s="27" t="s">
        <v>6</v>
      </c>
      <c r="N20" s="31" t="n">
        <f aca="false">COUNTA(D20:L20)</f>
        <v>2</v>
      </c>
    </row>
    <row r="21" customFormat="false" ht="12.75" hidden="false" customHeight="false" outlineLevel="0" collapsed="false">
      <c r="B21" s="29" t="n">
        <v>37036</v>
      </c>
      <c r="D21" s="30"/>
      <c r="F21" s="30"/>
      <c r="H21" s="30"/>
      <c r="J21" s="30"/>
      <c r="L21" s="27" t="s">
        <v>6</v>
      </c>
      <c r="N21" s="31" t="n">
        <f aca="false">COUNTA(D21:L21)</f>
        <v>1</v>
      </c>
    </row>
    <row r="22" customFormat="false" ht="12.75" hidden="false" customHeight="false" outlineLevel="0" collapsed="false">
      <c r="B22" s="29"/>
      <c r="D22" s="27"/>
      <c r="F22" s="27"/>
      <c r="H22" s="27"/>
      <c r="L22" s="27"/>
      <c r="N22" s="32" t="s">
        <v>33</v>
      </c>
    </row>
    <row r="23" customFormat="false" ht="12.75" hidden="false" customHeight="false" outlineLevel="0" collapsed="false">
      <c r="B23" s="29" t="n">
        <v>37040</v>
      </c>
      <c r="D23" s="27"/>
      <c r="F23" s="27" t="s">
        <v>6</v>
      </c>
      <c r="H23" s="30"/>
      <c r="J23" s="27" t="s">
        <v>6</v>
      </c>
      <c r="L23" s="27"/>
      <c r="N23" s="31" t="n">
        <f aca="false">COUNTA(D23:L23)</f>
        <v>2</v>
      </c>
    </row>
    <row r="24" customFormat="false" ht="12.75" hidden="false" customHeight="false" outlineLevel="0" collapsed="false">
      <c r="B24" s="29" t="n">
        <v>37041</v>
      </c>
      <c r="D24" s="27"/>
      <c r="F24" s="27" t="s">
        <v>6</v>
      </c>
      <c r="H24" s="30"/>
      <c r="J24" s="27" t="s">
        <v>6</v>
      </c>
      <c r="L24" s="27"/>
      <c r="N24" s="31" t="n">
        <f aca="false">COUNTA(D24:L24)</f>
        <v>2</v>
      </c>
    </row>
    <row r="25" customFormat="false" ht="12.75" hidden="false" customHeight="false" outlineLevel="0" collapsed="false">
      <c r="B25" s="29" t="n">
        <v>37042</v>
      </c>
      <c r="D25" s="27"/>
      <c r="F25" s="27"/>
      <c r="H25" s="30"/>
      <c r="J25" s="27" t="s">
        <v>6</v>
      </c>
      <c r="L25" s="27"/>
      <c r="N25" s="31" t="n">
        <f aca="false">COUNTA(D25:L25)</f>
        <v>1</v>
      </c>
    </row>
    <row r="26" customFormat="false" ht="12.75" hidden="false" customHeight="false" outlineLevel="0" collapsed="false">
      <c r="B26" s="29" t="n">
        <v>37043</v>
      </c>
      <c r="D26" s="27"/>
      <c r="F26" s="27"/>
      <c r="H26" s="30"/>
      <c r="J26" s="27" t="s">
        <v>6</v>
      </c>
      <c r="L26" s="27"/>
      <c r="N26" s="31" t="n">
        <f aca="false">COUNTA(D26:L26)</f>
        <v>1</v>
      </c>
    </row>
    <row r="27" customFormat="false" ht="12.75" hidden="false" customHeight="false" outlineLevel="0" collapsed="false">
      <c r="D27" s="27"/>
      <c r="F27" s="27"/>
      <c r="H27" s="27"/>
      <c r="L27" s="27"/>
      <c r="N27" s="32" t="s">
        <v>33</v>
      </c>
    </row>
    <row r="28" customFormat="false" ht="12.75" hidden="false" customHeight="false" outlineLevel="0" collapsed="false">
      <c r="B28" s="29" t="n">
        <v>37046</v>
      </c>
      <c r="D28" s="27"/>
      <c r="F28" s="27" t="s">
        <v>34</v>
      </c>
      <c r="H28" s="27" t="s">
        <v>34</v>
      </c>
      <c r="J28" s="27"/>
      <c r="L28" s="27" t="s">
        <v>6</v>
      </c>
      <c r="N28" s="31" t="n">
        <f aca="false">COUNTA(D28:L28)</f>
        <v>3</v>
      </c>
    </row>
    <row r="29" customFormat="false" ht="12.75" hidden="false" customHeight="false" outlineLevel="0" collapsed="false">
      <c r="B29" s="29" t="n">
        <v>37047</v>
      </c>
      <c r="D29" s="27"/>
      <c r="F29" s="27" t="s">
        <v>35</v>
      </c>
      <c r="H29" s="27" t="s">
        <v>35</v>
      </c>
      <c r="J29" s="27"/>
      <c r="L29" s="27" t="s">
        <v>6</v>
      </c>
      <c r="N29" s="31" t="n">
        <f aca="false">COUNTA(D29:L29)</f>
        <v>3</v>
      </c>
    </row>
    <row r="30" customFormat="false" ht="12.75" hidden="false" customHeight="false" outlineLevel="0" collapsed="false">
      <c r="B30" s="29" t="n">
        <v>37048</v>
      </c>
      <c r="D30" s="30"/>
      <c r="F30" s="30"/>
      <c r="H30" s="27" t="s">
        <v>36</v>
      </c>
      <c r="J30" s="27" t="s">
        <v>6</v>
      </c>
      <c r="L30" s="27" t="s">
        <v>6</v>
      </c>
      <c r="N30" s="31" t="n">
        <f aca="false">COUNTA(D30:L30)-0.5</f>
        <v>2.5</v>
      </c>
    </row>
    <row r="31" customFormat="false" ht="12.75" hidden="false" customHeight="false" outlineLevel="0" collapsed="false">
      <c r="A31" s="33"/>
      <c r="B31" s="29" t="n">
        <v>37049</v>
      </c>
      <c r="C31" s="0"/>
      <c r="D31" s="30"/>
      <c r="E31" s="0"/>
      <c r="F31" s="30"/>
      <c r="G31" s="30"/>
      <c r="H31" s="30"/>
      <c r="I31" s="33"/>
      <c r="J31" s="27" t="s">
        <v>6</v>
      </c>
      <c r="K31" s="33"/>
      <c r="L31" s="27"/>
      <c r="M31" s="33"/>
      <c r="N31" s="31" t="n">
        <f aca="false">COUNTA(D31:L31)</f>
        <v>1</v>
      </c>
      <c r="O31" s="33"/>
    </row>
    <row r="32" customFormat="false" ht="12.75" hidden="false" customHeight="false" outlineLevel="0" collapsed="false">
      <c r="A32" s="33"/>
      <c r="B32" s="29" t="n">
        <v>37050</v>
      </c>
      <c r="C32" s="34"/>
      <c r="D32" s="30"/>
      <c r="E32" s="34"/>
      <c r="F32" s="30"/>
      <c r="G32" s="30"/>
      <c r="H32" s="30"/>
      <c r="I32" s="33"/>
      <c r="J32" s="27" t="s">
        <v>6</v>
      </c>
      <c r="K32" s="33"/>
      <c r="L32" s="27"/>
      <c r="M32" s="33"/>
      <c r="N32" s="31" t="n">
        <f aca="false">COUNTA(D32:L32)</f>
        <v>1</v>
      </c>
      <c r="O32" s="33"/>
    </row>
    <row r="33" customFormat="false" ht="12.75" hidden="false" customHeight="false" outlineLevel="0" collapsed="false">
      <c r="A33" s="33"/>
      <c r="B33" s="34"/>
      <c r="C33" s="34"/>
      <c r="D33" s="30"/>
      <c r="E33" s="34"/>
      <c r="F33" s="30"/>
      <c r="G33" s="30"/>
      <c r="H33" s="30"/>
      <c r="I33" s="33"/>
      <c r="J33" s="33"/>
      <c r="K33" s="33"/>
      <c r="L33" s="33"/>
      <c r="M33" s="33"/>
      <c r="N33" s="7" t="s">
        <v>33</v>
      </c>
      <c r="O33" s="33"/>
    </row>
    <row r="34" customFormat="false" ht="12.75" hidden="false" customHeight="false" outlineLevel="0" collapsed="false">
      <c r="A34" s="33"/>
      <c r="B34" s="29" t="n">
        <v>37053</v>
      </c>
      <c r="C34" s="34"/>
      <c r="D34" s="35"/>
      <c r="E34" s="34"/>
      <c r="F34" s="35" t="s">
        <v>37</v>
      </c>
      <c r="G34" s="35"/>
      <c r="H34" s="35" t="s">
        <v>37</v>
      </c>
      <c r="I34" s="36"/>
      <c r="J34" s="27" t="s">
        <v>6</v>
      </c>
      <c r="K34" s="36"/>
      <c r="L34" s="27" t="s">
        <v>6</v>
      </c>
      <c r="M34" s="36"/>
      <c r="N34" s="31" t="n">
        <f aca="false">COUNTA(D34:L34)</f>
        <v>4</v>
      </c>
      <c r="O34" s="33"/>
    </row>
    <row r="35" customFormat="false" ht="12.75" hidden="false" customHeight="false" outlineLevel="0" collapsed="false">
      <c r="A35" s="33"/>
      <c r="B35" s="29" t="n">
        <v>37054</v>
      </c>
      <c r="C35" s="34"/>
      <c r="D35" s="35"/>
      <c r="E35" s="34"/>
      <c r="F35" s="35" t="s">
        <v>38</v>
      </c>
      <c r="G35" s="35"/>
      <c r="H35" s="35" t="s">
        <v>38</v>
      </c>
      <c r="I35" s="36"/>
      <c r="J35" s="27" t="s">
        <v>6</v>
      </c>
      <c r="K35" s="36"/>
      <c r="L35" s="27" t="s">
        <v>6</v>
      </c>
      <c r="M35" s="36"/>
      <c r="N35" s="31" t="n">
        <f aca="false">COUNTA(D35:L35)</f>
        <v>4</v>
      </c>
      <c r="O35" s="33"/>
    </row>
    <row r="36" customFormat="false" ht="12.75" hidden="false" customHeight="false" outlineLevel="0" collapsed="false">
      <c r="A36" s="34"/>
      <c r="B36" s="29" t="n">
        <v>37055</v>
      </c>
      <c r="C36" s="34"/>
      <c r="D36" s="35"/>
      <c r="E36" s="34"/>
      <c r="F36" s="35" t="s">
        <v>39</v>
      </c>
      <c r="G36" s="35"/>
      <c r="H36" s="35" t="s">
        <v>39</v>
      </c>
      <c r="I36" s="36"/>
      <c r="J36" s="27" t="s">
        <v>6</v>
      </c>
      <c r="K36" s="36"/>
      <c r="L36" s="27" t="s">
        <v>6</v>
      </c>
      <c r="M36" s="36"/>
      <c r="N36" s="31" t="n">
        <f aca="false">COUNTA(D36:L36)</f>
        <v>4</v>
      </c>
      <c r="O36" s="34"/>
    </row>
    <row r="37" customFormat="false" ht="12.75" hidden="false" customHeight="false" outlineLevel="0" collapsed="false">
      <c r="A37" s="34"/>
      <c r="B37" s="29" t="n">
        <v>37056</v>
      </c>
      <c r="C37" s="34"/>
      <c r="D37" s="30"/>
      <c r="E37" s="34"/>
      <c r="F37" s="30"/>
      <c r="G37" s="35"/>
      <c r="H37" s="35" t="s">
        <v>39</v>
      </c>
      <c r="I37" s="35"/>
      <c r="J37" s="27" t="s">
        <v>6</v>
      </c>
      <c r="K37" s="35"/>
      <c r="L37" s="27" t="s">
        <v>6</v>
      </c>
      <c r="M37" s="35"/>
      <c r="N37" s="31" t="n">
        <f aca="false">COUNTA(D37:L37)</f>
        <v>3</v>
      </c>
      <c r="O37" s="34"/>
    </row>
    <row r="38" customFormat="false" ht="12.75" hidden="false" customHeight="false" outlineLevel="0" collapsed="false">
      <c r="A38" s="33"/>
      <c r="B38" s="29" t="n">
        <v>37057</v>
      </c>
      <c r="C38" s="34"/>
      <c r="D38" s="30"/>
      <c r="E38" s="34"/>
      <c r="F38" s="30"/>
      <c r="G38" s="30"/>
      <c r="H38" s="35" t="s">
        <v>39</v>
      </c>
      <c r="I38" s="30"/>
      <c r="J38" s="27" t="s">
        <v>6</v>
      </c>
      <c r="K38" s="30"/>
      <c r="L38" s="27" t="s">
        <v>6</v>
      </c>
      <c r="M38" s="30"/>
      <c r="N38" s="31" t="n">
        <f aca="false">COUNTA(D38:L38)</f>
        <v>3</v>
      </c>
      <c r="O38" s="33"/>
    </row>
    <row r="39" customFormat="false" ht="12.75" hidden="false" customHeight="false" outlineLevel="0" collapsed="false">
      <c r="D39" s="27"/>
      <c r="F39" s="27"/>
      <c r="H39" s="27"/>
      <c r="N39" s="7" t="s">
        <v>33</v>
      </c>
    </row>
    <row r="40" customFormat="false" ht="12.75" hidden="false" customHeight="false" outlineLevel="0" collapsed="false">
      <c r="B40" s="29" t="n">
        <v>37060</v>
      </c>
      <c r="D40" s="30"/>
      <c r="F40" s="30" t="s">
        <v>40</v>
      </c>
      <c r="H40" s="27" t="s">
        <v>41</v>
      </c>
      <c r="J40" s="27" t="s">
        <v>6</v>
      </c>
      <c r="L40" s="27" t="s">
        <v>6</v>
      </c>
      <c r="N40" s="31" t="n">
        <f aca="false">COUNTA(D40:L40)</f>
        <v>4</v>
      </c>
    </row>
    <row r="41" customFormat="false" ht="12.75" hidden="false" customHeight="false" outlineLevel="0" collapsed="false">
      <c r="B41" s="29" t="n">
        <v>37061</v>
      </c>
      <c r="D41" s="27"/>
      <c r="F41" s="27" t="s">
        <v>42</v>
      </c>
      <c r="H41" s="27" t="s">
        <v>42</v>
      </c>
      <c r="J41" s="27" t="s">
        <v>6</v>
      </c>
      <c r="L41" s="27" t="s">
        <v>6</v>
      </c>
      <c r="N41" s="31" t="n">
        <f aca="false">COUNTA(D41:L41)</f>
        <v>4</v>
      </c>
    </row>
    <row r="42" customFormat="false" ht="12.75" hidden="false" customHeight="false" outlineLevel="0" collapsed="false">
      <c r="B42" s="29" t="n">
        <v>37062</v>
      </c>
      <c r="D42" s="30"/>
      <c r="F42" s="27" t="s">
        <v>42</v>
      </c>
      <c r="H42" s="27" t="s">
        <v>42</v>
      </c>
      <c r="J42" s="27" t="s">
        <v>6</v>
      </c>
      <c r="L42" s="27" t="s">
        <v>6</v>
      </c>
      <c r="N42" s="31" t="n">
        <f aca="false">COUNTA(D42:L42)</f>
        <v>4</v>
      </c>
    </row>
    <row r="43" customFormat="false" ht="12.75" hidden="false" customHeight="false" outlineLevel="0" collapsed="false">
      <c r="B43" s="29" t="n">
        <v>37063</v>
      </c>
      <c r="D43" s="30"/>
      <c r="F43" s="30"/>
      <c r="H43" s="27" t="s">
        <v>42</v>
      </c>
      <c r="J43" s="27" t="s">
        <v>6</v>
      </c>
      <c r="L43" s="27" t="s">
        <v>6</v>
      </c>
      <c r="N43" s="31" t="n">
        <f aca="false">COUNTA(D43:L43)</f>
        <v>3</v>
      </c>
    </row>
    <row r="44" customFormat="false" ht="12.75" hidden="false" customHeight="false" outlineLevel="0" collapsed="false">
      <c r="B44" s="29" t="n">
        <v>37064</v>
      </c>
      <c r="D44" s="30"/>
      <c r="F44" s="30"/>
      <c r="H44" s="27" t="s">
        <v>42</v>
      </c>
      <c r="J44" s="27" t="s">
        <v>6</v>
      </c>
      <c r="L44" s="27" t="s">
        <v>6</v>
      </c>
      <c r="N44" s="31" t="n">
        <f aca="false">COUNTA(D44:L44)</f>
        <v>3</v>
      </c>
    </row>
    <row r="45" customFormat="false" ht="12.75" hidden="false" customHeight="false" outlineLevel="0" collapsed="false">
      <c r="B45" s="29" t="n">
        <v>37065</v>
      </c>
      <c r="D45" s="27"/>
      <c r="F45" s="27"/>
      <c r="H45" s="27"/>
      <c r="J45" s="27" t="s">
        <v>6</v>
      </c>
      <c r="N45" s="31" t="n">
        <f aca="false">COUNTA(D45:L45)</f>
        <v>1</v>
      </c>
    </row>
    <row r="46" customFormat="false" ht="12.75" hidden="false" customHeight="false" outlineLevel="0" collapsed="false">
      <c r="B46" s="29" t="s">
        <v>33</v>
      </c>
      <c r="D46" s="27"/>
      <c r="F46" s="27"/>
      <c r="H46" s="27"/>
      <c r="N46" s="7" t="s">
        <v>33</v>
      </c>
    </row>
    <row r="47" customFormat="false" ht="12.75" hidden="false" customHeight="false" outlineLevel="0" collapsed="false">
      <c r="B47" s="29" t="n">
        <v>37067</v>
      </c>
      <c r="D47" s="27"/>
      <c r="F47" s="27" t="s">
        <v>43</v>
      </c>
      <c r="H47" s="27" t="s">
        <v>42</v>
      </c>
      <c r="J47" s="27" t="s">
        <v>6</v>
      </c>
      <c r="L47" s="27" t="s">
        <v>6</v>
      </c>
      <c r="N47" s="31" t="n">
        <f aca="false">COUNTA(D47:L47)</f>
        <v>4</v>
      </c>
    </row>
    <row r="48" customFormat="false" ht="12.75" hidden="false" customHeight="false" outlineLevel="0" collapsed="false">
      <c r="B48" s="29" t="n">
        <v>37068</v>
      </c>
      <c r="D48" s="27"/>
      <c r="F48" s="27" t="s">
        <v>43</v>
      </c>
      <c r="H48" s="27" t="s">
        <v>42</v>
      </c>
      <c r="J48" s="27" t="s">
        <v>6</v>
      </c>
      <c r="L48" s="27" t="s">
        <v>6</v>
      </c>
      <c r="N48" s="31" t="n">
        <f aca="false">COUNTA(D48:L48)</f>
        <v>4</v>
      </c>
    </row>
    <row r="49" customFormat="false" ht="12.75" hidden="false" customHeight="false" outlineLevel="0" collapsed="false">
      <c r="B49" s="29" t="n">
        <v>37069</v>
      </c>
      <c r="D49" s="27"/>
      <c r="F49" s="27" t="s">
        <v>44</v>
      </c>
      <c r="H49" s="27" t="s">
        <v>42</v>
      </c>
      <c r="J49" s="27" t="s">
        <v>6</v>
      </c>
      <c r="L49" s="27" t="s">
        <v>6</v>
      </c>
      <c r="N49" s="31" t="n">
        <f aca="false">COUNTA(D49:L49)</f>
        <v>4</v>
      </c>
    </row>
    <row r="50" customFormat="false" ht="12.75" hidden="false" customHeight="false" outlineLevel="0" collapsed="false">
      <c r="B50" s="29" t="n">
        <v>37070</v>
      </c>
      <c r="D50" s="27"/>
      <c r="F50" s="27" t="s">
        <v>42</v>
      </c>
      <c r="H50" s="27" t="s">
        <v>42</v>
      </c>
      <c r="J50" s="27" t="s">
        <v>6</v>
      </c>
      <c r="L50" s="27" t="s">
        <v>6</v>
      </c>
      <c r="N50" s="31" t="n">
        <f aca="false">COUNTA(D50:L50)</f>
        <v>4</v>
      </c>
    </row>
    <row r="51" customFormat="false" ht="12.75" hidden="false" customHeight="false" outlineLevel="0" collapsed="false">
      <c r="B51" s="29" t="n">
        <v>37071</v>
      </c>
      <c r="D51" s="30"/>
      <c r="F51" s="30"/>
      <c r="H51" s="27" t="s">
        <v>42</v>
      </c>
      <c r="J51" s="27" t="s">
        <v>6</v>
      </c>
      <c r="L51" s="27" t="s">
        <v>6</v>
      </c>
      <c r="N51" s="31" t="n">
        <f aca="false">COUNTA(D51:L51)</f>
        <v>3</v>
      </c>
    </row>
    <row r="52" customFormat="false" ht="12.75" hidden="false" customHeight="false" outlineLevel="0" collapsed="false">
      <c r="B52" s="29" t="n">
        <v>37072</v>
      </c>
      <c r="D52" s="27"/>
      <c r="F52" s="27"/>
      <c r="H52" s="27"/>
      <c r="J52" s="27" t="s">
        <v>6</v>
      </c>
      <c r="L52" s="27" t="s">
        <v>6</v>
      </c>
      <c r="N52" s="31" t="n">
        <f aca="false">COUNTA(D52:L52)</f>
        <v>2</v>
      </c>
    </row>
    <row r="53" customFormat="false" ht="12.75" hidden="false" customHeight="false" outlineLevel="0" collapsed="false">
      <c r="D53" s="27"/>
      <c r="F53" s="27"/>
      <c r="H53" s="27"/>
      <c r="N53" s="7" t="s">
        <v>33</v>
      </c>
    </row>
    <row r="54" customFormat="false" ht="12.75" hidden="false" customHeight="false" outlineLevel="0" collapsed="false">
      <c r="B54" s="29" t="n">
        <v>37074</v>
      </c>
      <c r="D54" s="30"/>
      <c r="F54" s="30"/>
      <c r="H54" s="30"/>
      <c r="J54" s="27" t="s">
        <v>6</v>
      </c>
      <c r="L54" s="27" t="s">
        <v>6</v>
      </c>
      <c r="N54" s="31" t="n">
        <f aca="false">COUNTA(D54:L54)</f>
        <v>2</v>
      </c>
    </row>
    <row r="55" customFormat="false" ht="12.75" hidden="false" customHeight="false" outlineLevel="0" collapsed="false">
      <c r="B55" s="29" t="n">
        <v>37075</v>
      </c>
      <c r="D55" s="30"/>
      <c r="F55" s="30"/>
      <c r="H55" s="27" t="s">
        <v>42</v>
      </c>
      <c r="J55" s="27" t="s">
        <v>6</v>
      </c>
      <c r="L55" s="27" t="s">
        <v>6</v>
      </c>
      <c r="N55" s="31" t="n">
        <f aca="false">COUNTA(D55:L55)</f>
        <v>3</v>
      </c>
    </row>
    <row r="56" customFormat="false" ht="12.75" hidden="false" customHeight="false" outlineLevel="0" collapsed="false">
      <c r="B56" s="29" t="n">
        <v>37077</v>
      </c>
      <c r="D56" s="30"/>
      <c r="F56" s="30"/>
      <c r="H56" s="27" t="s">
        <v>42</v>
      </c>
      <c r="J56" s="27"/>
      <c r="L56" s="27" t="s">
        <v>6</v>
      </c>
      <c r="N56" s="31" t="n">
        <f aca="false">COUNTA(D56:L56)</f>
        <v>2</v>
      </c>
    </row>
    <row r="57" customFormat="false" ht="12.75" hidden="false" customHeight="false" outlineLevel="0" collapsed="false">
      <c r="B57" s="29" t="n">
        <v>37078</v>
      </c>
      <c r="D57" s="30"/>
      <c r="F57" s="30"/>
      <c r="H57" s="27" t="s">
        <v>42</v>
      </c>
      <c r="J57" s="27"/>
      <c r="L57" s="27" t="s">
        <v>6</v>
      </c>
      <c r="N57" s="31" t="n">
        <f aca="false">COUNTA(D57:L57)</f>
        <v>2</v>
      </c>
    </row>
    <row r="58" customFormat="false" ht="12.75" hidden="false" customHeight="false" outlineLevel="0" collapsed="false">
      <c r="B58" s="29" t="s">
        <v>33</v>
      </c>
      <c r="D58" s="27"/>
      <c r="F58" s="27"/>
      <c r="H58" s="27"/>
      <c r="N58" s="7" t="s">
        <v>33</v>
      </c>
    </row>
    <row r="59" customFormat="false" ht="12.75" hidden="false" customHeight="false" outlineLevel="0" collapsed="false">
      <c r="B59" s="29" t="n">
        <v>37080</v>
      </c>
      <c r="D59" s="27"/>
      <c r="F59" s="27"/>
      <c r="H59" s="27"/>
      <c r="L59" s="27" t="s">
        <v>6</v>
      </c>
      <c r="N59" s="31" t="n">
        <f aca="false">COUNTA(D59:L59)</f>
        <v>1</v>
      </c>
    </row>
    <row r="60" customFormat="false" ht="12.75" hidden="false" customHeight="false" outlineLevel="0" collapsed="false">
      <c r="B60" s="29" t="n">
        <v>37081</v>
      </c>
      <c r="D60" s="30"/>
      <c r="F60" s="30"/>
      <c r="H60" s="27" t="s">
        <v>42</v>
      </c>
      <c r="J60" s="27" t="s">
        <v>6</v>
      </c>
      <c r="L60" s="27" t="s">
        <v>6</v>
      </c>
      <c r="N60" s="31" t="n">
        <f aca="false">COUNTA(D60:L60)</f>
        <v>3</v>
      </c>
    </row>
    <row r="61" customFormat="false" ht="12.75" hidden="false" customHeight="false" outlineLevel="0" collapsed="false">
      <c r="B61" s="29" t="n">
        <v>37082</v>
      </c>
      <c r="D61" s="30"/>
      <c r="F61" s="30"/>
      <c r="H61" s="27" t="s">
        <v>42</v>
      </c>
      <c r="J61" s="27" t="s">
        <v>6</v>
      </c>
      <c r="L61" s="27" t="s">
        <v>6</v>
      </c>
      <c r="N61" s="31" t="n">
        <f aca="false">COUNTA(D61:L61)</f>
        <v>3</v>
      </c>
    </row>
    <row r="62" customFormat="false" ht="12.75" hidden="false" customHeight="false" outlineLevel="0" collapsed="false">
      <c r="B62" s="29" t="n">
        <v>37083</v>
      </c>
      <c r="D62" s="30"/>
      <c r="F62" s="30"/>
      <c r="H62" s="27" t="s">
        <v>42</v>
      </c>
      <c r="J62" s="27" t="s">
        <v>6</v>
      </c>
      <c r="L62" s="27" t="s">
        <v>6</v>
      </c>
      <c r="N62" s="31" t="n">
        <f aca="false">COUNTA(D62:L62)</f>
        <v>3</v>
      </c>
    </row>
    <row r="63" customFormat="false" ht="12.75" hidden="false" customHeight="false" outlineLevel="0" collapsed="false">
      <c r="B63" s="29" t="n">
        <v>37084</v>
      </c>
      <c r="D63" s="30"/>
      <c r="F63" s="30"/>
      <c r="H63" s="27" t="s">
        <v>42</v>
      </c>
      <c r="J63" s="27" t="s">
        <v>6</v>
      </c>
      <c r="L63" s="27" t="s">
        <v>6</v>
      </c>
      <c r="N63" s="31" t="n">
        <f aca="false">COUNTA(D63:L63)</f>
        <v>3</v>
      </c>
    </row>
    <row r="64" customFormat="false" ht="12.75" hidden="false" customHeight="false" outlineLevel="0" collapsed="false">
      <c r="B64" s="29" t="n">
        <v>37085</v>
      </c>
      <c r="D64" s="30"/>
      <c r="F64" s="30"/>
      <c r="H64" s="27" t="s">
        <v>42</v>
      </c>
      <c r="J64" s="27" t="s">
        <v>6</v>
      </c>
      <c r="L64" s="27" t="s">
        <v>6</v>
      </c>
      <c r="N64" s="31" t="n">
        <f aca="false">COUNTA(D64:L64)</f>
        <v>3</v>
      </c>
    </row>
    <row r="65" customFormat="false" ht="12.75" hidden="false" customHeight="false" outlineLevel="0" collapsed="false">
      <c r="B65" s="29" t="n">
        <v>37086</v>
      </c>
      <c r="D65" s="27"/>
      <c r="F65" s="27"/>
      <c r="H65" s="27"/>
      <c r="J65" s="27" t="s">
        <v>6</v>
      </c>
      <c r="N65" s="31" t="n">
        <f aca="false">COUNTA(D65:L65)</f>
        <v>1</v>
      </c>
    </row>
    <row r="66" customFormat="false" ht="12.75" hidden="false" customHeight="false" outlineLevel="0" collapsed="false">
      <c r="B66" s="29" t="n">
        <v>37087</v>
      </c>
      <c r="D66" s="27"/>
      <c r="F66" s="27"/>
      <c r="H66" s="27"/>
      <c r="J66" s="27" t="s">
        <v>45</v>
      </c>
      <c r="N66" s="31" t="n">
        <f aca="false">COUNTA(D66:L66)-0.5</f>
        <v>0.5</v>
      </c>
    </row>
    <row r="67" customFormat="false" ht="12.75" hidden="false" customHeight="false" outlineLevel="0" collapsed="false">
      <c r="B67" s="29" t="n">
        <v>37088</v>
      </c>
      <c r="D67" s="27"/>
      <c r="F67" s="27"/>
      <c r="H67" s="27" t="s">
        <v>42</v>
      </c>
      <c r="J67" s="27" t="s">
        <v>6</v>
      </c>
      <c r="L67" s="27" t="s">
        <v>6</v>
      </c>
      <c r="N67" s="31" t="n">
        <f aca="false">COUNTA(D67:L67)</f>
        <v>3</v>
      </c>
    </row>
    <row r="68" customFormat="false" ht="12.75" hidden="false" customHeight="false" outlineLevel="0" collapsed="false">
      <c r="B68" s="29" t="n">
        <v>37089</v>
      </c>
      <c r="D68" s="27"/>
      <c r="F68" s="27"/>
      <c r="H68" s="27" t="s">
        <v>42</v>
      </c>
      <c r="J68" s="27" t="s">
        <v>6</v>
      </c>
      <c r="L68" s="27" t="s">
        <v>6</v>
      </c>
      <c r="N68" s="31" t="n">
        <f aca="false">COUNTA(D68:L68)</f>
        <v>3</v>
      </c>
    </row>
    <row r="69" customFormat="false" ht="12.75" hidden="false" customHeight="false" outlineLevel="0" collapsed="false">
      <c r="B69" s="29" t="n">
        <v>37090</v>
      </c>
      <c r="D69" s="27"/>
      <c r="F69" s="27"/>
      <c r="H69" s="27" t="s">
        <v>42</v>
      </c>
      <c r="J69" s="27" t="s">
        <v>6</v>
      </c>
      <c r="L69" s="27" t="s">
        <v>6</v>
      </c>
      <c r="N69" s="31" t="n">
        <f aca="false">COUNTA(D69:L69)</f>
        <v>3</v>
      </c>
    </row>
    <row r="70" customFormat="false" ht="12.75" hidden="false" customHeight="false" outlineLevel="0" collapsed="false">
      <c r="B70" s="29" t="n">
        <v>37091</v>
      </c>
      <c r="D70" s="27"/>
      <c r="F70" s="27"/>
      <c r="H70" s="27" t="s">
        <v>42</v>
      </c>
      <c r="J70" s="27" t="s">
        <v>6</v>
      </c>
      <c r="L70" s="27" t="s">
        <v>6</v>
      </c>
      <c r="N70" s="31" t="n">
        <f aca="false">COUNTA(D70:L70)</f>
        <v>3</v>
      </c>
    </row>
    <row r="71" customFormat="false" ht="12.75" hidden="false" customHeight="false" outlineLevel="0" collapsed="false">
      <c r="B71" s="29" t="n">
        <v>37092</v>
      </c>
      <c r="D71" s="27"/>
      <c r="F71" s="27"/>
      <c r="H71" s="27" t="s">
        <v>46</v>
      </c>
      <c r="J71" s="27" t="s">
        <v>6</v>
      </c>
      <c r="L71" s="27" t="s">
        <v>6</v>
      </c>
      <c r="N71" s="31" t="n">
        <f aca="false">COUNTA(D71:L71)</f>
        <v>3</v>
      </c>
    </row>
    <row r="72" customFormat="false" ht="12.75" hidden="false" customHeight="false" outlineLevel="0" collapsed="false">
      <c r="B72" s="29"/>
      <c r="D72" s="27"/>
      <c r="F72" s="27"/>
      <c r="H72" s="27"/>
      <c r="J72" s="27"/>
      <c r="L72" s="27"/>
      <c r="N72" s="31"/>
    </row>
    <row r="73" customFormat="false" ht="12.75" hidden="false" customHeight="false" outlineLevel="0" collapsed="false">
      <c r="B73" s="29" t="n">
        <v>37095</v>
      </c>
      <c r="D73" s="27"/>
      <c r="F73" s="27"/>
      <c r="H73" s="27" t="s">
        <v>46</v>
      </c>
      <c r="J73" s="27" t="s">
        <v>6</v>
      </c>
      <c r="L73" s="27" t="s">
        <v>6</v>
      </c>
      <c r="N73" s="31" t="n">
        <f aca="false">COUNTA(D73:L73)</f>
        <v>3</v>
      </c>
    </row>
    <row r="74" customFormat="false" ht="12.75" hidden="false" customHeight="false" outlineLevel="0" collapsed="false">
      <c r="B74" s="29" t="n">
        <v>37096</v>
      </c>
      <c r="D74" s="27"/>
      <c r="F74" s="27"/>
      <c r="H74" s="27" t="s">
        <v>42</v>
      </c>
      <c r="J74" s="27" t="s">
        <v>6</v>
      </c>
      <c r="L74" s="27" t="s">
        <v>6</v>
      </c>
      <c r="N74" s="31" t="n">
        <f aca="false">COUNTA(D74:L74)</f>
        <v>3</v>
      </c>
    </row>
    <row r="75" customFormat="false" ht="12.75" hidden="false" customHeight="false" outlineLevel="0" collapsed="false">
      <c r="B75" s="29" t="n">
        <v>37097</v>
      </c>
      <c r="D75" s="27"/>
      <c r="F75" s="27"/>
      <c r="H75" s="27" t="s">
        <v>42</v>
      </c>
      <c r="J75" s="27" t="s">
        <v>6</v>
      </c>
      <c r="L75" s="27" t="s">
        <v>6</v>
      </c>
      <c r="N75" s="31" t="n">
        <f aca="false">COUNTA(D75:L75)</f>
        <v>3</v>
      </c>
    </row>
    <row r="76" customFormat="false" ht="12.75" hidden="false" customHeight="false" outlineLevel="0" collapsed="false">
      <c r="B76" s="29" t="n">
        <v>37098</v>
      </c>
      <c r="D76" s="27"/>
      <c r="F76" s="27"/>
      <c r="H76" s="27" t="s">
        <v>42</v>
      </c>
      <c r="J76" s="27" t="s">
        <v>6</v>
      </c>
      <c r="L76" s="27" t="s">
        <v>6</v>
      </c>
      <c r="N76" s="31" t="n">
        <f aca="false">COUNTA(D76:L76)</f>
        <v>3</v>
      </c>
    </row>
    <row r="77" customFormat="false" ht="12.75" hidden="false" customHeight="false" outlineLevel="0" collapsed="false">
      <c r="B77" s="29" t="n">
        <v>37099</v>
      </c>
      <c r="D77" s="27"/>
      <c r="F77" s="27"/>
      <c r="H77" s="27" t="s">
        <v>42</v>
      </c>
      <c r="J77" s="27"/>
      <c r="L77" s="27" t="s">
        <v>6</v>
      </c>
      <c r="N77" s="31" t="n">
        <f aca="false">COUNTA(D77:L77)</f>
        <v>2</v>
      </c>
    </row>
    <row r="78" customFormat="false" ht="12.75" hidden="false" customHeight="false" outlineLevel="0" collapsed="false">
      <c r="B78" s="29"/>
      <c r="D78" s="27"/>
      <c r="F78" s="27"/>
      <c r="H78" s="27"/>
      <c r="J78" s="27"/>
      <c r="L78" s="27"/>
      <c r="N78" s="31"/>
    </row>
    <row r="79" customFormat="false" ht="12.75" hidden="false" customHeight="false" outlineLevel="0" collapsed="false">
      <c r="B79" s="29" t="n">
        <v>37102</v>
      </c>
      <c r="D79" s="27"/>
      <c r="F79" s="27"/>
      <c r="H79" s="27"/>
      <c r="J79" s="27" t="s">
        <v>6</v>
      </c>
      <c r="L79" s="27" t="s">
        <v>6</v>
      </c>
      <c r="N79" s="31" t="n">
        <f aca="false">COUNTA(D79:L79)</f>
        <v>2</v>
      </c>
    </row>
    <row r="80" customFormat="false" ht="12.75" hidden="false" customHeight="false" outlineLevel="0" collapsed="false">
      <c r="B80" s="29" t="n">
        <v>37103</v>
      </c>
      <c r="D80" s="27"/>
      <c r="F80" s="27"/>
      <c r="H80" s="27"/>
      <c r="J80" s="27"/>
      <c r="L80" s="27"/>
      <c r="N80" s="31" t="n">
        <f aca="false">COUNTA(D80:L80)</f>
        <v>0</v>
      </c>
    </row>
    <row r="81" customFormat="false" ht="12.75" hidden="false" customHeight="false" outlineLevel="0" collapsed="false">
      <c r="B81" s="29" t="n">
        <v>37104</v>
      </c>
      <c r="D81" s="27"/>
      <c r="F81" s="27"/>
      <c r="H81" s="27"/>
      <c r="N81" s="31" t="n">
        <f aca="false">COUNTA(D81:L81)</f>
        <v>0</v>
      </c>
    </row>
    <row r="82" customFormat="false" ht="12.75" hidden="false" customHeight="false" outlineLevel="0" collapsed="false">
      <c r="B82" s="29" t="n">
        <v>37105</v>
      </c>
      <c r="D82" s="27"/>
      <c r="F82" s="27"/>
      <c r="H82" s="27"/>
      <c r="J82" s="27" t="s">
        <v>6</v>
      </c>
      <c r="L82" s="27" t="s">
        <v>6</v>
      </c>
      <c r="N82" s="31" t="n">
        <f aca="false">COUNTA(D82:L82)</f>
        <v>2</v>
      </c>
    </row>
    <row r="83" customFormat="false" ht="12.75" hidden="false" customHeight="false" outlineLevel="0" collapsed="false">
      <c r="B83" s="29" t="n">
        <v>37106</v>
      </c>
      <c r="D83" s="27"/>
      <c r="F83" s="27"/>
      <c r="H83" s="27"/>
      <c r="J83" s="27" t="s">
        <v>6</v>
      </c>
      <c r="L83" s="27" t="s">
        <v>6</v>
      </c>
      <c r="N83" s="31" t="n">
        <f aca="false">COUNTA(D83:L83)</f>
        <v>2</v>
      </c>
    </row>
    <row r="84" customFormat="false" ht="12.75" hidden="false" customHeight="false" outlineLevel="0" collapsed="false">
      <c r="D84" s="27"/>
      <c r="F84" s="27"/>
      <c r="H84" s="27"/>
      <c r="N84" s="31" t="s">
        <v>33</v>
      </c>
    </row>
    <row r="85" customFormat="false" ht="12.75" hidden="false" customHeight="false" outlineLevel="0" collapsed="false">
      <c r="B85" s="29" t="n">
        <v>37109</v>
      </c>
      <c r="D85" s="27"/>
      <c r="F85" s="27"/>
      <c r="H85" s="27" t="s">
        <v>42</v>
      </c>
      <c r="J85" s="27" t="s">
        <v>6</v>
      </c>
      <c r="L85" s="27" t="s">
        <v>47</v>
      </c>
      <c r="N85" s="31" t="n">
        <f aca="false">COUNTA(D85:L85)</f>
        <v>3</v>
      </c>
    </row>
    <row r="86" customFormat="false" ht="12.75" hidden="false" customHeight="false" outlineLevel="0" collapsed="false">
      <c r="B86" s="29" t="n">
        <v>37110</v>
      </c>
      <c r="D86" s="27"/>
      <c r="F86" s="27"/>
      <c r="H86" s="27" t="s">
        <v>42</v>
      </c>
      <c r="J86" s="27" t="s">
        <v>6</v>
      </c>
      <c r="L86" s="27" t="s">
        <v>47</v>
      </c>
      <c r="N86" s="31" t="n">
        <f aca="false">COUNTA(D86:L86)</f>
        <v>3</v>
      </c>
    </row>
    <row r="87" customFormat="false" ht="12.75" hidden="false" customHeight="false" outlineLevel="0" collapsed="false">
      <c r="B87" s="29" t="n">
        <v>37111</v>
      </c>
      <c r="D87" s="27"/>
      <c r="F87" s="27"/>
      <c r="H87" s="27" t="s">
        <v>42</v>
      </c>
      <c r="J87" s="27" t="s">
        <v>6</v>
      </c>
      <c r="L87" s="27" t="s">
        <v>47</v>
      </c>
      <c r="N87" s="31" t="n">
        <f aca="false">COUNTA(D87:L87)</f>
        <v>3</v>
      </c>
    </row>
    <row r="88" customFormat="false" ht="12.75" hidden="false" customHeight="false" outlineLevel="0" collapsed="false">
      <c r="B88" s="29" t="n">
        <v>37112</v>
      </c>
      <c r="D88" s="27"/>
      <c r="F88" s="27"/>
      <c r="H88" s="27" t="s">
        <v>42</v>
      </c>
      <c r="J88" s="27" t="s">
        <v>6</v>
      </c>
      <c r="L88" s="27" t="s">
        <v>47</v>
      </c>
      <c r="N88" s="31" t="n">
        <f aca="false">COUNTA(D88:L88)</f>
        <v>3</v>
      </c>
    </row>
    <row r="89" customFormat="false" ht="12.75" hidden="false" customHeight="false" outlineLevel="0" collapsed="false">
      <c r="B89" s="29" t="n">
        <v>37113</v>
      </c>
      <c r="D89" s="27"/>
      <c r="F89" s="27"/>
      <c r="H89" s="27"/>
      <c r="J89" s="27" t="s">
        <v>6</v>
      </c>
      <c r="L89" s="27" t="s">
        <v>47</v>
      </c>
      <c r="N89" s="31" t="n">
        <f aca="false">COUNTA(D89:L89)</f>
        <v>2</v>
      </c>
    </row>
    <row r="90" customFormat="false" ht="12.75" hidden="false" customHeight="false" outlineLevel="0" collapsed="false">
      <c r="D90" s="27"/>
      <c r="F90" s="27"/>
      <c r="H90" s="27"/>
      <c r="N90" s="31" t="s">
        <v>33</v>
      </c>
    </row>
    <row r="91" customFormat="false" ht="12.75" hidden="false" customHeight="false" outlineLevel="0" collapsed="false">
      <c r="B91" s="29" t="n">
        <v>37116</v>
      </c>
      <c r="D91" s="27"/>
      <c r="F91" s="27"/>
      <c r="H91" s="27"/>
      <c r="J91" s="27" t="s">
        <v>6</v>
      </c>
      <c r="N91" s="31" t="n">
        <f aca="false">COUNTA(D91:L91)</f>
        <v>1</v>
      </c>
    </row>
    <row r="92" customFormat="false" ht="12.75" hidden="false" customHeight="false" outlineLevel="0" collapsed="false">
      <c r="B92" s="29" t="n">
        <v>37117</v>
      </c>
      <c r="D92" s="27"/>
      <c r="F92" s="27"/>
      <c r="H92" s="27" t="s">
        <v>42</v>
      </c>
      <c r="J92" s="27" t="s">
        <v>6</v>
      </c>
      <c r="N92" s="31" t="n">
        <f aca="false">COUNTA(D92:L92)</f>
        <v>2</v>
      </c>
    </row>
    <row r="93" customFormat="false" ht="12.75" hidden="false" customHeight="false" outlineLevel="0" collapsed="false">
      <c r="B93" s="29" t="n">
        <v>37118</v>
      </c>
      <c r="D93" s="27"/>
      <c r="F93" s="27"/>
      <c r="H93" s="27" t="s">
        <v>42</v>
      </c>
      <c r="J93" s="27" t="s">
        <v>6</v>
      </c>
      <c r="N93" s="31" t="n">
        <f aca="false">COUNTA(D93:L93)</f>
        <v>2</v>
      </c>
    </row>
    <row r="94" customFormat="false" ht="12.75" hidden="false" customHeight="false" outlineLevel="0" collapsed="false">
      <c r="B94" s="29" t="n">
        <v>37119</v>
      </c>
      <c r="D94" s="27"/>
      <c r="F94" s="27"/>
      <c r="H94" s="27" t="s">
        <v>9</v>
      </c>
      <c r="J94" s="27" t="s">
        <v>6</v>
      </c>
      <c r="N94" s="31" t="n">
        <f aca="false">COUNTA(D94:L94)</f>
        <v>2</v>
      </c>
    </row>
    <row r="95" customFormat="false" ht="12.75" hidden="false" customHeight="false" outlineLevel="0" collapsed="false">
      <c r="B95" s="29" t="n">
        <v>37120</v>
      </c>
      <c r="D95" s="27"/>
      <c r="F95" s="27"/>
      <c r="H95" s="27" t="s">
        <v>9</v>
      </c>
      <c r="J95" s="27" t="s">
        <v>45</v>
      </c>
      <c r="N95" s="31" t="n">
        <f aca="false">COUNTA(D95:L95)-0.5</f>
        <v>1.5</v>
      </c>
    </row>
    <row r="96" customFormat="false" ht="12.75" hidden="false" customHeight="false" outlineLevel="0" collapsed="false">
      <c r="D96" s="27"/>
      <c r="F96" s="27"/>
      <c r="H96" s="27"/>
      <c r="N96" s="31" t="s">
        <v>33</v>
      </c>
    </row>
    <row r="97" customFormat="false" ht="12.75" hidden="false" customHeight="false" outlineLevel="0" collapsed="false">
      <c r="B97" s="2" t="s">
        <v>48</v>
      </c>
      <c r="D97" s="37" t="n">
        <f aca="false">COUNTA(D7:D96)</f>
        <v>5</v>
      </c>
      <c r="E97" s="9"/>
      <c r="F97" s="37" t="n">
        <f aca="false">COUNTA(F7:F96)</f>
        <v>19</v>
      </c>
      <c r="G97" s="38"/>
      <c r="H97" s="37" t="n">
        <f aca="false">COUNTA(H7:H96)-0.5</f>
        <v>48.5</v>
      </c>
      <c r="I97" s="38"/>
      <c r="J97" s="37" t="n">
        <f aca="false">COUNTA(J7:J96)-1</f>
        <v>58</v>
      </c>
      <c r="K97" s="38"/>
      <c r="L97" s="37" t="n">
        <f aca="false">COUNTA(L7:L96)</f>
        <v>52</v>
      </c>
      <c r="M97" s="38"/>
      <c r="N97" s="37" t="n">
        <f aca="false">SUM(N7:N96)</f>
        <v>182.5</v>
      </c>
    </row>
    <row r="98" customFormat="false" ht="12.75" hidden="false" customHeight="false" outlineLevel="0" collapsed="false">
      <c r="D98" s="39"/>
      <c r="E98" s="40"/>
      <c r="F98" s="39"/>
      <c r="G98" s="41"/>
      <c r="H98" s="39"/>
      <c r="I98" s="41"/>
      <c r="J98" s="39"/>
      <c r="K98" s="41"/>
      <c r="L98" s="39"/>
      <c r="M98" s="41"/>
      <c r="N98" s="39"/>
    </row>
    <row r="99" customFormat="false" ht="12.75" hidden="false" customHeight="false" outlineLevel="0" collapsed="false">
      <c r="B99" s="25" t="str">
        <f aca="true">CELL("filename",E99)</f>
        <v>'file:///mnt/12tb/@roms/datasets/enron/EDRM Enron Email Data Set v2 XML/filtered-attachments/xls/Adaytum_Resources___Progress_Rpt__8_17_01_.xls'#$Consulting</v>
      </c>
      <c r="H99" s="0" t="s">
        <v>33</v>
      </c>
      <c r="N99" s="7"/>
    </row>
    <row r="100" customFormat="false" ht="12.75" hidden="false" customHeight="false" outlineLevel="0" collapsed="false">
      <c r="B100" s="26" t="n">
        <f aca="true">NOW()</f>
        <v>45926.8841381691</v>
      </c>
    </row>
  </sheetData>
  <mergeCells count="3">
    <mergeCell ref="A1:O1"/>
    <mergeCell ref="A2:O2"/>
    <mergeCell ref="A3:O3"/>
  </mergeCells>
  <printOptions headings="false" gridLines="tru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8" activeCellId="0" sqref="I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7"/>
    <col collapsed="false" customWidth="true" hidden="false" outlineLevel="0" max="2" min="2" style="0" width="2.99"/>
    <col collapsed="false" customWidth="true" hidden="false" outlineLevel="0" max="3" min="3" style="0" width="21.84"/>
    <col collapsed="false" customWidth="true" hidden="false" outlineLevel="0" max="4" min="4" style="0" width="1.7"/>
    <col collapsed="false" customWidth="true" hidden="false" outlineLevel="0" max="5" min="5" style="0" width="9.85"/>
    <col collapsed="false" customWidth="true" hidden="false" outlineLevel="0" max="6" min="6" style="0" width="2.7"/>
    <col collapsed="false" customWidth="true" hidden="false" outlineLevel="0" max="7" min="7" style="0" width="23.28"/>
    <col collapsed="false" customWidth="true" hidden="false" outlineLevel="0" max="8" min="8" style="0" width="2.7"/>
    <col collapsed="false" customWidth="true" hidden="false" outlineLevel="0" max="10" min="10" style="0" width="2.7"/>
  </cols>
  <sheetData>
    <row r="1" customFormat="false" ht="26.2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26.2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customFormat="false" ht="26.25" hidden="false" customHeight="false" outlineLevel="0" collapsed="false">
      <c r="A3" s="1" t="s">
        <v>49</v>
      </c>
      <c r="B3" s="1"/>
      <c r="C3" s="1"/>
      <c r="D3" s="1"/>
      <c r="E3" s="1"/>
      <c r="F3" s="1"/>
      <c r="G3" s="1"/>
      <c r="H3" s="1"/>
      <c r="I3" s="1"/>
      <c r="J3" s="1"/>
    </row>
    <row r="8" customFormat="false" ht="12.75" hidden="false" customHeight="false" outlineLevel="0" collapsed="false">
      <c r="G8" s="5" t="s">
        <v>50</v>
      </c>
      <c r="I8" s="5" t="s">
        <v>51</v>
      </c>
    </row>
    <row r="9" customFormat="false" ht="12.75" hidden="false" customHeight="false" outlineLevel="0" collapsed="false">
      <c r="E9" s="4" t="s">
        <v>52</v>
      </c>
      <c r="G9" s="4" t="s">
        <v>53</v>
      </c>
      <c r="I9" s="4" t="s">
        <v>54</v>
      </c>
    </row>
    <row r="10" customFormat="false" ht="12.75" hidden="false" customHeight="false" outlineLevel="0" collapsed="false">
      <c r="B10" s="42" t="s">
        <v>19</v>
      </c>
    </row>
    <row r="11" customFormat="false" ht="12.75" hidden="false" customHeight="false" outlineLevel="0" collapsed="false">
      <c r="C11" s="0" t="s">
        <v>55</v>
      </c>
      <c r="E11" s="0" t="s">
        <v>56</v>
      </c>
      <c r="G11" s="0" t="s">
        <v>20</v>
      </c>
      <c r="I11" s="27" t="n">
        <v>3</v>
      </c>
    </row>
    <row r="12" customFormat="false" ht="12.75" hidden="false" customHeight="false" outlineLevel="0" collapsed="false">
      <c r="C12" s="0" t="s">
        <v>57</v>
      </c>
      <c r="E12" s="0" t="s">
        <v>58</v>
      </c>
      <c r="G12" s="0" t="s">
        <v>20</v>
      </c>
      <c r="I12" s="27" t="n">
        <v>3</v>
      </c>
    </row>
    <row r="13" customFormat="false" ht="12.75" hidden="false" customHeight="false" outlineLevel="0" collapsed="false">
      <c r="C13" s="0" t="s">
        <v>10</v>
      </c>
      <c r="E13" s="0" t="s">
        <v>59</v>
      </c>
      <c r="G13" s="0" t="s">
        <v>20</v>
      </c>
      <c r="I13" s="27" t="n">
        <v>3</v>
      </c>
    </row>
    <row r="14" customFormat="false" ht="12.75" hidden="false" customHeight="false" outlineLevel="0" collapsed="false">
      <c r="C14" s="0" t="s">
        <v>60</v>
      </c>
      <c r="E14" s="0" t="s">
        <v>59</v>
      </c>
      <c r="G14" s="0" t="s">
        <v>21</v>
      </c>
      <c r="I14" s="27" t="n">
        <v>3</v>
      </c>
    </row>
    <row r="15" customFormat="false" ht="12.75" hidden="false" customHeight="false" outlineLevel="0" collapsed="false">
      <c r="C15" s="0" t="s">
        <v>61</v>
      </c>
      <c r="E15" s="0" t="s">
        <v>62</v>
      </c>
      <c r="F15" s="0" t="s">
        <v>33</v>
      </c>
      <c r="G15" s="0" t="s">
        <v>21</v>
      </c>
      <c r="H15" s="0" t="s">
        <v>33</v>
      </c>
      <c r="I15" s="27" t="n">
        <v>3</v>
      </c>
    </row>
    <row r="16" customFormat="false" ht="12.75" hidden="false" customHeight="false" outlineLevel="0" collapsed="false">
      <c r="C16" s="0" t="s">
        <v>63</v>
      </c>
      <c r="E16" s="0" t="s">
        <v>64</v>
      </c>
      <c r="F16" s="0" t="s">
        <v>33</v>
      </c>
      <c r="G16" s="0" t="s">
        <v>21</v>
      </c>
      <c r="H16" s="0" t="s">
        <v>33</v>
      </c>
      <c r="I16" s="27" t="n">
        <v>3</v>
      </c>
    </row>
    <row r="17" customFormat="false" ht="12.75" hidden="false" customHeight="false" outlineLevel="0" collapsed="false">
      <c r="F17" s="0" t="s">
        <v>33</v>
      </c>
      <c r="I17" s="27"/>
    </row>
    <row r="18" customFormat="false" ht="13.5" hidden="false" customHeight="false" outlineLevel="0" collapsed="false">
      <c r="I18" s="43" t="n">
        <f aca="false">SUM(I11:I16)</f>
        <v>18</v>
      </c>
    </row>
    <row r="19" customFormat="false" ht="13.5" hidden="false" customHeight="false" outlineLevel="0" collapsed="false">
      <c r="A19" s="44"/>
      <c r="B19" s="44"/>
      <c r="C19" s="44"/>
      <c r="D19" s="44"/>
      <c r="E19" s="44"/>
      <c r="F19" s="44"/>
      <c r="G19" s="44"/>
      <c r="H19" s="44"/>
      <c r="I19" s="45"/>
    </row>
    <row r="20" customFormat="false" ht="12.75" hidden="true" customHeight="false" outlineLevel="0" collapsed="false">
      <c r="A20" s="44"/>
      <c r="B20" s="46"/>
      <c r="C20" s="44"/>
      <c r="D20" s="44"/>
      <c r="E20" s="44"/>
      <c r="F20" s="44"/>
      <c r="G20" s="44"/>
      <c r="H20" s="44"/>
      <c r="I20" s="44"/>
    </row>
    <row r="21" customFormat="false" ht="12.75" hidden="true" customHeight="false" outlineLevel="0" collapsed="false">
      <c r="A21" s="44"/>
      <c r="B21" s="44"/>
      <c r="C21" s="44"/>
      <c r="D21" s="44"/>
      <c r="E21" s="44"/>
      <c r="F21" s="44"/>
      <c r="G21" s="44"/>
      <c r="H21" s="44"/>
      <c r="I21" s="44"/>
    </row>
    <row r="22" customFormat="false" ht="12.75" hidden="true" customHeight="false" outlineLevel="0" collapsed="false">
      <c r="A22" s="44"/>
      <c r="B22" s="44"/>
      <c r="C22" s="44"/>
      <c r="D22" s="44"/>
      <c r="E22" s="47"/>
      <c r="F22" s="44"/>
      <c r="G22" s="44"/>
      <c r="H22" s="44"/>
      <c r="I22" s="44"/>
    </row>
    <row r="23" customFormat="false" ht="12.75" hidden="true" customHeight="false" outlineLevel="0" collapsed="false">
      <c r="A23" s="44"/>
      <c r="B23" s="44"/>
      <c r="C23" s="44"/>
      <c r="D23" s="44"/>
      <c r="E23" s="47"/>
      <c r="F23" s="44"/>
      <c r="G23" s="44"/>
      <c r="H23" s="44"/>
      <c r="I23" s="44"/>
    </row>
    <row r="24" customFormat="false" ht="12.75" hidden="true" customHeight="false" outlineLevel="0" collapsed="false">
      <c r="A24" s="44"/>
      <c r="B24" s="44"/>
      <c r="C24" s="44"/>
      <c r="D24" s="44"/>
      <c r="E24" s="47"/>
      <c r="F24" s="44"/>
      <c r="G24" s="44"/>
      <c r="H24" s="44"/>
      <c r="I24" s="44"/>
    </row>
    <row r="25" customFormat="false" ht="12.75" hidden="true" customHeight="false" outlineLevel="0" collapsed="false">
      <c r="A25" s="44"/>
      <c r="B25" s="44"/>
      <c r="C25" s="44"/>
      <c r="D25" s="44"/>
      <c r="E25" s="44"/>
      <c r="F25" s="44"/>
      <c r="G25" s="44"/>
      <c r="H25" s="44"/>
      <c r="I25" s="44"/>
    </row>
    <row r="26" customFormat="false" ht="12.75" hidden="true" customHeight="false" outlineLevel="0" collapsed="false">
      <c r="A26" s="44"/>
      <c r="B26" s="44"/>
      <c r="C26" s="44"/>
      <c r="D26" s="44"/>
      <c r="E26" s="44"/>
      <c r="F26" s="44"/>
      <c r="G26" s="44"/>
      <c r="H26" s="44"/>
      <c r="I26" s="44"/>
    </row>
    <row r="27" customFormat="false" ht="12.75" hidden="false" customHeight="false" outlineLevel="0" collapsed="false">
      <c r="A27" s="44"/>
      <c r="B27" s="44"/>
      <c r="C27" s="44"/>
      <c r="D27" s="44"/>
      <c r="E27" s="44"/>
      <c r="F27" s="44"/>
      <c r="G27" s="44"/>
      <c r="H27" s="44"/>
      <c r="I27" s="45"/>
    </row>
    <row r="28" customFormat="false" ht="13.5" hidden="true" customHeight="false" outlineLevel="0" collapsed="false">
      <c r="B28" s="42" t="s">
        <v>65</v>
      </c>
    </row>
    <row r="29" customFormat="false" ht="13.5" hidden="true" customHeight="false" outlineLevel="0" collapsed="false">
      <c r="C29" s="0" t="s">
        <v>55</v>
      </c>
      <c r="I29" s="0" t="n">
        <v>77</v>
      </c>
    </row>
    <row r="30" customFormat="false" ht="13.5" hidden="true" customHeight="false" outlineLevel="0" collapsed="false">
      <c r="C30" s="0" t="s">
        <v>66</v>
      </c>
      <c r="I30" s="0" t="n">
        <v>40</v>
      </c>
    </row>
    <row r="31" customFormat="false" ht="13.5" hidden="true" customHeight="false" outlineLevel="0" collapsed="false">
      <c r="C31" s="0" t="s">
        <v>61</v>
      </c>
      <c r="I31" s="0" t="n">
        <v>25</v>
      </c>
    </row>
    <row r="32" customFormat="false" ht="13.5" hidden="true" customHeight="false" outlineLevel="0" collapsed="false">
      <c r="C32" s="0" t="s">
        <v>67</v>
      </c>
      <c r="I32" s="0" t="n">
        <v>12</v>
      </c>
    </row>
    <row r="33" customFormat="false" ht="13.5" hidden="true" customHeight="false" outlineLevel="0" collapsed="false">
      <c r="C33" s="0" t="s">
        <v>8</v>
      </c>
      <c r="I33" s="0" t="n">
        <v>11</v>
      </c>
    </row>
    <row r="34" customFormat="false" ht="13.5" hidden="true" customHeight="false" outlineLevel="0" collapsed="false">
      <c r="C34" s="0" t="s">
        <v>68</v>
      </c>
      <c r="I34" s="0" t="n">
        <v>8</v>
      </c>
    </row>
    <row r="35" customFormat="false" ht="14.25" hidden="true" customHeight="false" outlineLevel="0" collapsed="false">
      <c r="I35" s="48" t="n">
        <f aca="false">SUM(I29:I34)</f>
        <v>173</v>
      </c>
    </row>
    <row r="36" customFormat="false" ht="13.5" hidden="true" customHeight="false" outlineLevel="0" collapsed="false">
      <c r="G36" s="0" t="s">
        <v>33</v>
      </c>
      <c r="I36" s="49"/>
    </row>
    <row r="37" customFormat="false" ht="13.5" hidden="true" customHeight="false" outlineLevel="0" collapsed="false">
      <c r="G37" s="50" t="s">
        <v>69</v>
      </c>
      <c r="I37" s="51" t="n">
        <v>60</v>
      </c>
      <c r="J37" s="51"/>
    </row>
    <row r="38" customFormat="false" ht="13.5" hidden="true" customHeight="false" outlineLevel="0" collapsed="false">
      <c r="G38" s="0" t="s">
        <v>70</v>
      </c>
      <c r="I38" s="52" t="n">
        <f aca="false">+I35-I37</f>
        <v>113</v>
      </c>
    </row>
    <row r="39" customFormat="false" ht="14.25" hidden="true" customHeight="false" outlineLevel="0" collapsed="false">
      <c r="I39" s="48" t="n">
        <f aca="false">+I37+I38</f>
        <v>173</v>
      </c>
    </row>
    <row r="40" customFormat="false" ht="13.5" hidden="true" customHeight="false" outlineLevel="0" collapsed="false">
      <c r="C40" s="42" t="s">
        <v>71</v>
      </c>
    </row>
    <row r="41" customFormat="false" ht="13.5" hidden="true" customHeight="false" outlineLevel="0" collapsed="false"/>
    <row r="42" customFormat="false" ht="13.5" hidden="true" customHeight="false" outlineLevel="0" collapsed="false">
      <c r="C42" s="51" t="s">
        <v>72</v>
      </c>
    </row>
    <row r="43" customFormat="false" ht="13.5" hidden="true" customHeight="false" outlineLevel="0" collapsed="false">
      <c r="C43" s="49" t="s">
        <v>73</v>
      </c>
    </row>
    <row r="44" customFormat="false" ht="13.5" hidden="true" customHeight="false" outlineLevel="0" collapsed="false">
      <c r="C44" s="51" t="s">
        <v>74</v>
      </c>
    </row>
    <row r="45" customFormat="false" ht="13.5" hidden="true" customHeight="false" outlineLevel="0" collapsed="false">
      <c r="C45" s="53"/>
    </row>
    <row r="46" customFormat="false" ht="15.75" hidden="true" customHeight="false" outlineLevel="0" collapsed="false">
      <c r="C46" s="54" t="s">
        <v>75</v>
      </c>
    </row>
    <row r="47" customFormat="false" ht="15.75" hidden="true" customHeight="false" outlineLevel="0" collapsed="false">
      <c r="C47" s="54" t="s">
        <v>76</v>
      </c>
    </row>
    <row r="48" customFormat="false" ht="15.75" hidden="true" customHeight="false" outlineLevel="0" collapsed="false">
      <c r="C48" s="54" t="s">
        <v>77</v>
      </c>
    </row>
    <row r="49" customFormat="false" ht="15" hidden="false" customHeight="false" outlineLevel="0" collapsed="false">
      <c r="C49" s="54"/>
    </row>
    <row r="50" customFormat="false" ht="15" hidden="false" customHeight="false" outlineLevel="0" collapsed="false">
      <c r="C50" s="54"/>
    </row>
    <row r="51" customFormat="false" ht="15" hidden="false" customHeight="false" outlineLevel="0" collapsed="false">
      <c r="C51" s="54"/>
    </row>
    <row r="52" customFormat="false" ht="15" hidden="false" customHeight="false" outlineLevel="0" collapsed="false">
      <c r="C52" s="54"/>
    </row>
    <row r="53" customFormat="false" ht="15" hidden="false" customHeight="false" outlineLevel="0" collapsed="false">
      <c r="C53" s="54"/>
    </row>
    <row r="54" customFormat="false" ht="15" hidden="false" customHeight="false" outlineLevel="0" collapsed="false">
      <c r="C54" s="54"/>
    </row>
    <row r="55" customFormat="false" ht="15" hidden="false" customHeight="false" outlineLevel="0" collapsed="false">
      <c r="C55" s="54"/>
    </row>
    <row r="56" customFormat="false" ht="15" hidden="false" customHeight="false" outlineLevel="0" collapsed="false">
      <c r="C56" s="54"/>
    </row>
    <row r="57" customFormat="false" ht="15" hidden="false" customHeight="false" outlineLevel="0" collapsed="false">
      <c r="C57" s="54"/>
    </row>
    <row r="58" customFormat="false" ht="15" hidden="false" customHeight="false" outlineLevel="0" collapsed="false">
      <c r="C58" s="54"/>
    </row>
    <row r="59" customFormat="false" ht="15" hidden="false" customHeight="false" outlineLevel="0" collapsed="false">
      <c r="C59" s="54"/>
    </row>
    <row r="60" customFormat="false" ht="15" hidden="false" customHeight="false" outlineLevel="0" collapsed="false">
      <c r="C60" s="54"/>
    </row>
    <row r="61" customFormat="false" ht="15" hidden="false" customHeight="false" outlineLevel="0" collapsed="false">
      <c r="C61" s="54"/>
    </row>
    <row r="62" customFormat="false" ht="15" hidden="false" customHeight="false" outlineLevel="0" collapsed="false">
      <c r="C62" s="54"/>
    </row>
    <row r="63" customFormat="false" ht="15" hidden="false" customHeight="false" outlineLevel="0" collapsed="false">
      <c r="C63" s="54"/>
    </row>
    <row r="64" customFormat="false" ht="15" hidden="false" customHeight="false" outlineLevel="0" collapsed="false">
      <c r="C64" s="54"/>
    </row>
    <row r="65" customFormat="false" ht="15" hidden="false" customHeight="false" outlineLevel="0" collapsed="false">
      <c r="C65" s="54"/>
    </row>
    <row r="66" customFormat="false" ht="15" hidden="false" customHeight="false" outlineLevel="0" collapsed="false">
      <c r="C66" s="54"/>
    </row>
    <row r="67" customFormat="false" ht="15" hidden="false" customHeight="false" outlineLevel="0" collapsed="false">
      <c r="C67" s="54"/>
    </row>
    <row r="68" customFormat="false" ht="15" hidden="false" customHeight="false" outlineLevel="0" collapsed="false">
      <c r="C68" s="54"/>
    </row>
    <row r="69" customFormat="false" ht="15" hidden="false" customHeight="false" outlineLevel="0" collapsed="false">
      <c r="C69" s="54"/>
    </row>
    <row r="70" customFormat="false" ht="15" hidden="false" customHeight="false" outlineLevel="0" collapsed="false">
      <c r="C70" s="54"/>
    </row>
    <row r="71" customFormat="false" ht="15" hidden="false" customHeight="false" outlineLevel="0" collapsed="false">
      <c r="C71" s="54"/>
    </row>
    <row r="72" customFormat="false" ht="15" hidden="false" customHeight="false" outlineLevel="0" collapsed="false">
      <c r="C72" s="54"/>
    </row>
    <row r="73" customFormat="false" ht="15" hidden="false" customHeight="false" outlineLevel="0" collapsed="false">
      <c r="C73" s="54"/>
    </row>
    <row r="74" customFormat="false" ht="15" hidden="false" customHeight="false" outlineLevel="0" collapsed="false">
      <c r="C74" s="54"/>
    </row>
    <row r="75" customFormat="false" ht="15" hidden="false" customHeight="false" outlineLevel="0" collapsed="false">
      <c r="C75" s="54"/>
    </row>
    <row r="76" customFormat="false" ht="15" hidden="false" customHeight="false" outlineLevel="0" collapsed="false">
      <c r="C76" s="54"/>
    </row>
    <row r="77" customFormat="false" ht="15" hidden="false" customHeight="false" outlineLevel="0" collapsed="false">
      <c r="C77" s="54"/>
    </row>
    <row r="79" customFormat="false" ht="12.75" hidden="false" customHeight="false" outlineLevel="0" collapsed="false">
      <c r="C79" s="25" t="str">
        <f aca="true">CELL("filename",D79)</f>
        <v>'file:///mnt/12tb/@roms/datasets/enron/EDRM Enron Email Data Set v2 XML/filtered-attachments/xls/Adaytum_Resources___Progress_Rpt__8_17_01_.xls'#$Training</v>
      </c>
    </row>
    <row r="80" customFormat="false" ht="12.75" hidden="false" customHeight="false" outlineLevel="0" collapsed="false">
      <c r="C80" s="26" t="n">
        <f aca="true">NOW()</f>
        <v>45926.8841381939</v>
      </c>
    </row>
  </sheetData>
  <mergeCells count="3">
    <mergeCell ref="A1:J1"/>
    <mergeCell ref="A2:J2"/>
    <mergeCell ref="A3:J3"/>
  </mergeCells>
  <printOptions headings="false" gridLines="tru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2001-06-27T20:45:10Z</dcterms:created>
  <dc:creator>jdarens</dc:creator>
  <dc:description/>
  <dc:language>en-US</dc:language>
  <cp:lastModifiedBy>jdarens</cp:lastModifiedBy>
  <cp:lastPrinted>2001-08-20T16:47:46Z</cp:lastPrinted>
  <dcterms:modified xsi:type="dcterms:W3CDTF">2001-08-20T19:16:17Z</dcterms:modified>
  <cp:revision>0</cp:revision>
  <dc:subject/>
  <dc:title/>
</cp:coreProperties>
</file>