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<sst xmlns="http://schemas.openxmlformats.org/spreadsheetml/2006/main" count="94" uniqueCount="34">
  <si>
    <t xml:space="preserve">Counterparty</t>
  </si>
  <si>
    <t xml:space="preserve">CP ID#</t>
  </si>
  <si>
    <t xml:space="preserve">Credit Watch Rating</t>
  </si>
  <si>
    <t xml:space="preserve">Total # Firm GTCs</t>
  </si>
  <si>
    <t xml:space="preserve">Total # "Spot" GTCs</t>
  </si>
  <si>
    <t xml:space="preserve">Total # Online GTCs</t>
  </si>
  <si>
    <t xml:space="preserve">TOTAL DEALS CLEARING ON GTCs</t>
  </si>
  <si>
    <t xml:space="preserve">BILATERAL MASTER FIRM CONTRACT</t>
  </si>
  <si>
    <t xml:space="preserve">BILATERAL MASTER "SPOT" CONTRACT</t>
  </si>
  <si>
    <t xml:space="preserve">OTHER MASTER CONTRACTS</t>
  </si>
  <si>
    <t xml:space="preserve">NOTES / COMMENTS</t>
  </si>
  <si>
    <t xml:space="preserve">Ashland Specialty Chemicals Company</t>
  </si>
  <si>
    <t xml:space="preserve">N/A</t>
  </si>
  <si>
    <t xml:space="preserve">Colonial Energy Inc.</t>
  </si>
  <si>
    <t xml:space="preserve">Constellation Power Source, Inc.</t>
  </si>
  <si>
    <t xml:space="preserve">Duke Energy Marketing Limited Partnership</t>
  </si>
  <si>
    <t xml:space="preserve">Dynegy Canada Inc.</t>
  </si>
  <si>
    <t xml:space="preserve">Engage Energy Canada L.P.</t>
  </si>
  <si>
    <t xml:space="preserve">Hess Energy Services Company, LLC</t>
  </si>
  <si>
    <t xml:space="preserve">MPSF terminated effective 10/1/99 per Counterparty letter dated 8/31/1999.</t>
  </si>
  <si>
    <t xml:space="preserve">Highland Energy Company</t>
  </si>
  <si>
    <t xml:space="preserve">GISB Assigned to HPL/AEP/Lodisco.</t>
  </si>
  <si>
    <t xml:space="preserve">Nexen Marketing</t>
  </si>
  <si>
    <t xml:space="preserve">Nicor Gas Company</t>
  </si>
  <si>
    <t xml:space="preserve">Noble Gas Marketing Inc.</t>
  </si>
  <si>
    <t xml:space="preserve">96001113 MPSFI 08/01/94</t>
  </si>
  <si>
    <t xml:space="preserve">MPSFI rejected for EOL per Credit 10/12/99.</t>
  </si>
  <si>
    <t xml:space="preserve">Pepco Gas Services, Inc.</t>
  </si>
  <si>
    <t xml:space="preserve">Prior Energy Corporation</t>
  </si>
  <si>
    <t xml:space="preserve">96001224 MPSS 09/01/94</t>
  </si>
  <si>
    <t xml:space="preserve">MPSS rejected for EOL per Credit 10/12/99.</t>
  </si>
  <si>
    <t xml:space="preserve">Tenaska Gas Storage, LLC</t>
  </si>
  <si>
    <t xml:space="preserve">Torch Energy TM, Inc.</t>
  </si>
  <si>
    <t xml:space="preserve">USGT/Aquila, L.P.</t>
  </si>
</sst>
</file>

<file path=xl/styles.xml><?xml version="1.0" encoding="utf-8"?>
<styleSheet xmlns="http://schemas.openxmlformats.org/spreadsheetml/2006/main">
  <numFmts count="1">
    <numFmt numFmtId="164" formatCode="General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 Narrow"/>
      <family val="2"/>
    </font>
    <font>
      <b val="true"/>
      <sz val="10"/>
      <name val="Arial Narrow"/>
      <family val="2"/>
    </font>
    <font>
      <b val="true"/>
      <sz val="12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double"/>
      <right style="thin"/>
      <top style="double"/>
      <bottom style="thin"/>
      <diagonal/>
    </border>
    <border diagonalUp="false" diagonalDown="false">
      <left style="thin"/>
      <right style="thin"/>
      <top style="double"/>
      <bottom style="thin"/>
      <diagonal/>
    </border>
    <border diagonalUp="false" diagonalDown="false">
      <left style="thin"/>
      <right style="double"/>
      <top style="double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double"/>
      <right style="thin"/>
      <top style="thin"/>
      <bottom style="thin"/>
      <diagonal/>
    </border>
    <border diagonalUp="false" diagonalDown="false">
      <left style="thin"/>
      <right style="double"/>
      <top style="thin"/>
      <bottom style="thin"/>
      <diagonal/>
    </border>
    <border diagonalUp="false" diagonalDown="false">
      <left style="double"/>
      <right style="thin"/>
      <top style="thin"/>
      <bottom style="double"/>
      <diagonal/>
    </border>
    <border diagonalUp="false" diagonalDown="false">
      <left style="thin"/>
      <right style="thin"/>
      <top style="thin"/>
      <bottom style="double"/>
      <diagonal/>
    </border>
    <border diagonalUp="false" diagonalDown="false">
      <left style="thin"/>
      <right style="double"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5" fillId="2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2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2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2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2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2" borderId="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2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4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3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38.56"/>
    <col collapsed="false" customWidth="true" hidden="false" outlineLevel="0" max="2" min="2" style="2" width="8.56"/>
    <col collapsed="false" customWidth="true" hidden="false" outlineLevel="0" max="3" min="3" style="2" width="10.85"/>
    <col collapsed="false" customWidth="true" hidden="false" outlineLevel="0" max="5" min="4" style="2" width="9.7"/>
    <col collapsed="false" customWidth="true" hidden="false" outlineLevel="0" max="6" min="6" style="2" width="11.13"/>
    <col collapsed="false" customWidth="true" hidden="false" outlineLevel="0" max="7" min="7" style="2" width="11.85"/>
    <col collapsed="false" customWidth="true" hidden="false" outlineLevel="0" max="8" min="8" style="2" width="19.99"/>
    <col collapsed="false" customWidth="true" hidden="false" outlineLevel="0" max="9" min="9" style="2" width="18.56"/>
    <col collapsed="false" customWidth="true" hidden="false" outlineLevel="0" max="10" min="10" style="2" width="18.41"/>
    <col collapsed="false" customWidth="true" hidden="false" outlineLevel="0" max="11" min="11" style="3" width="41.14"/>
    <col collapsed="false" customWidth="false" hidden="false" outlineLevel="0" max="257" min="12" style="1" width="9.14"/>
  </cols>
  <sheetData>
    <row r="1" customFormat="false" ht="63.75" hidden="false" customHeight="false" outlineLevel="0" collapsed="false">
      <c r="A1" s="4" t="s">
        <v>0</v>
      </c>
      <c r="B1" s="5" t="s">
        <v>1</v>
      </c>
      <c r="C1" s="6" t="s">
        <v>2</v>
      </c>
      <c r="D1" s="7" t="s">
        <v>3</v>
      </c>
      <c r="E1" s="7" t="s">
        <v>4</v>
      </c>
      <c r="F1" s="7" t="s">
        <v>5</v>
      </c>
      <c r="G1" s="8" t="s">
        <v>6</v>
      </c>
      <c r="H1" s="9" t="s">
        <v>7</v>
      </c>
      <c r="I1" s="10" t="s">
        <v>8</v>
      </c>
      <c r="J1" s="10" t="s">
        <v>9</v>
      </c>
      <c r="K1" s="11" t="s">
        <v>10</v>
      </c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  <c r="BO1" s="12"/>
      <c r="BP1" s="12"/>
      <c r="BQ1" s="12"/>
      <c r="BR1" s="12"/>
      <c r="BS1" s="12"/>
      <c r="BT1" s="12"/>
      <c r="BU1" s="12"/>
      <c r="BV1" s="12"/>
      <c r="BW1" s="12"/>
      <c r="BX1" s="12"/>
      <c r="BY1" s="12"/>
      <c r="BZ1" s="12"/>
      <c r="CA1" s="12"/>
      <c r="CB1" s="12"/>
      <c r="CC1" s="12"/>
      <c r="CD1" s="12"/>
      <c r="CE1" s="12"/>
      <c r="CF1" s="12"/>
      <c r="CG1" s="12"/>
      <c r="CH1" s="12"/>
      <c r="CI1" s="12"/>
      <c r="CJ1" s="12"/>
      <c r="CK1" s="12"/>
      <c r="CL1" s="12"/>
      <c r="CM1" s="12"/>
      <c r="CN1" s="12"/>
      <c r="CO1" s="12"/>
      <c r="CP1" s="12"/>
      <c r="CQ1" s="12"/>
      <c r="CR1" s="12"/>
      <c r="CS1" s="12"/>
      <c r="CT1" s="12"/>
      <c r="CU1" s="12"/>
      <c r="CV1" s="12"/>
      <c r="CW1" s="12"/>
      <c r="CX1" s="12"/>
      <c r="CY1" s="12"/>
      <c r="CZ1" s="12"/>
      <c r="DA1" s="12"/>
      <c r="DB1" s="12"/>
      <c r="DC1" s="12"/>
      <c r="DD1" s="12"/>
      <c r="DE1" s="12"/>
      <c r="DF1" s="12"/>
      <c r="DG1" s="12"/>
      <c r="DH1" s="12"/>
      <c r="DI1" s="12"/>
      <c r="DJ1" s="12"/>
      <c r="DK1" s="12"/>
      <c r="DL1" s="12"/>
      <c r="DM1" s="12"/>
      <c r="DN1" s="12"/>
      <c r="DO1" s="12"/>
      <c r="DP1" s="12"/>
      <c r="DQ1" s="12"/>
      <c r="DR1" s="12"/>
      <c r="DS1" s="12"/>
      <c r="DT1" s="12"/>
      <c r="DU1" s="12"/>
      <c r="DV1" s="12"/>
      <c r="DW1" s="12"/>
      <c r="DX1" s="12"/>
      <c r="DY1" s="12"/>
      <c r="DZ1" s="12"/>
      <c r="EA1" s="12"/>
      <c r="EB1" s="12"/>
      <c r="EC1" s="12"/>
      <c r="ED1" s="12"/>
      <c r="EE1" s="12"/>
      <c r="EF1" s="12"/>
      <c r="EG1" s="12"/>
      <c r="EH1" s="12"/>
      <c r="EI1" s="12"/>
      <c r="EJ1" s="12"/>
      <c r="EK1" s="12"/>
      <c r="EL1" s="12"/>
      <c r="EM1" s="12"/>
      <c r="EN1" s="12"/>
      <c r="EO1" s="12"/>
      <c r="EP1" s="12"/>
      <c r="EQ1" s="12"/>
      <c r="ER1" s="12"/>
      <c r="ES1" s="12"/>
      <c r="ET1" s="12"/>
      <c r="EU1" s="12"/>
      <c r="EV1" s="12"/>
      <c r="EW1" s="12"/>
      <c r="EX1" s="12"/>
      <c r="EY1" s="12"/>
      <c r="EZ1" s="12"/>
      <c r="FA1" s="12"/>
      <c r="FB1" s="12"/>
      <c r="FC1" s="12"/>
      <c r="FD1" s="12"/>
      <c r="FE1" s="12"/>
      <c r="FF1" s="12"/>
      <c r="FG1" s="12"/>
      <c r="FH1" s="12"/>
      <c r="FI1" s="12"/>
      <c r="FJ1" s="12"/>
      <c r="FK1" s="12"/>
      <c r="FL1" s="12"/>
      <c r="FM1" s="12"/>
      <c r="FN1" s="12"/>
      <c r="FO1" s="12"/>
      <c r="FP1" s="12"/>
      <c r="FQ1" s="12"/>
      <c r="FR1" s="12"/>
      <c r="FS1" s="12"/>
      <c r="FT1" s="12"/>
      <c r="FU1" s="12"/>
      <c r="FV1" s="12"/>
      <c r="FW1" s="12"/>
      <c r="FX1" s="12"/>
      <c r="FY1" s="12"/>
      <c r="FZ1" s="12"/>
      <c r="GA1" s="12"/>
      <c r="GB1" s="12"/>
      <c r="GC1" s="12"/>
      <c r="GD1" s="12"/>
      <c r="GE1" s="12"/>
      <c r="GF1" s="12"/>
      <c r="GG1" s="12"/>
      <c r="GH1" s="12"/>
      <c r="GI1" s="12"/>
      <c r="GJ1" s="12"/>
      <c r="GK1" s="12"/>
      <c r="GL1" s="12"/>
      <c r="GM1" s="12"/>
      <c r="GN1" s="12"/>
      <c r="GO1" s="12"/>
      <c r="GP1" s="12"/>
      <c r="GQ1" s="12"/>
      <c r="GR1" s="12"/>
      <c r="GS1" s="12"/>
      <c r="GT1" s="12"/>
      <c r="GU1" s="12"/>
      <c r="GV1" s="12"/>
      <c r="GW1" s="12"/>
      <c r="GX1" s="12"/>
      <c r="GY1" s="12"/>
      <c r="GZ1" s="12"/>
      <c r="HA1" s="12"/>
      <c r="HB1" s="12"/>
      <c r="HC1" s="12"/>
      <c r="HD1" s="12"/>
      <c r="HE1" s="12"/>
      <c r="HF1" s="12"/>
      <c r="HG1" s="12"/>
      <c r="HH1" s="12"/>
      <c r="HI1" s="12"/>
      <c r="HJ1" s="12"/>
      <c r="HK1" s="12"/>
      <c r="HL1" s="12"/>
      <c r="HM1" s="12"/>
      <c r="HN1" s="12"/>
      <c r="HO1" s="12"/>
      <c r="HP1" s="12"/>
      <c r="HQ1" s="12"/>
      <c r="HR1" s="12"/>
      <c r="HS1" s="12"/>
      <c r="HT1" s="12"/>
      <c r="HU1" s="12"/>
      <c r="HV1" s="12"/>
      <c r="HW1" s="12"/>
      <c r="HX1" s="12"/>
      <c r="HY1" s="12"/>
      <c r="HZ1" s="12"/>
      <c r="IA1" s="12"/>
      <c r="IB1" s="12"/>
      <c r="IC1" s="12"/>
      <c r="ID1" s="12"/>
      <c r="IE1" s="12"/>
      <c r="IF1" s="12"/>
      <c r="IG1" s="12"/>
      <c r="IH1" s="12"/>
      <c r="II1" s="12"/>
      <c r="IJ1" s="12"/>
      <c r="IK1" s="12"/>
      <c r="IL1" s="12"/>
      <c r="IM1" s="12"/>
      <c r="IN1" s="12"/>
      <c r="IO1" s="12"/>
      <c r="IP1" s="12"/>
      <c r="IQ1" s="12"/>
      <c r="IR1" s="12"/>
      <c r="IS1" s="12"/>
      <c r="IT1" s="12"/>
      <c r="IU1" s="12"/>
      <c r="IV1" s="12"/>
      <c r="IW1" s="12"/>
    </row>
    <row r="2" customFormat="false" ht="20.1" hidden="false" customHeight="true" outlineLevel="0" collapsed="false">
      <c r="A2" s="13" t="s">
        <v>11</v>
      </c>
      <c r="B2" s="14" t="n">
        <v>71223</v>
      </c>
      <c r="C2" s="15" t="s">
        <v>12</v>
      </c>
      <c r="D2" s="16" t="n">
        <v>0</v>
      </c>
      <c r="E2" s="16" t="n">
        <v>0</v>
      </c>
      <c r="F2" s="16" t="n">
        <f aca="false">32+19+69</f>
        <v>120</v>
      </c>
      <c r="G2" s="17" t="n">
        <f aca="false">SUM(D2:F2)</f>
        <v>120</v>
      </c>
      <c r="H2" s="18" t="s">
        <v>12</v>
      </c>
      <c r="I2" s="16" t="s">
        <v>12</v>
      </c>
      <c r="J2" s="16" t="s">
        <v>12</v>
      </c>
      <c r="K2" s="19"/>
    </row>
    <row r="3" customFormat="false" ht="20.1" hidden="false" customHeight="true" outlineLevel="0" collapsed="false">
      <c r="A3" s="13" t="s">
        <v>13</v>
      </c>
      <c r="B3" s="14" t="n">
        <v>49410</v>
      </c>
      <c r="C3" s="15" t="s">
        <v>12</v>
      </c>
      <c r="D3" s="16" t="n">
        <v>0</v>
      </c>
      <c r="E3" s="16" t="n">
        <v>0</v>
      </c>
      <c r="F3" s="16" t="n">
        <f aca="false">134+243</f>
        <v>377</v>
      </c>
      <c r="G3" s="17" t="n">
        <f aca="false">SUM(D3:F3)</f>
        <v>377</v>
      </c>
      <c r="H3" s="18" t="s">
        <v>12</v>
      </c>
      <c r="I3" s="16" t="s">
        <v>12</v>
      </c>
      <c r="J3" s="16" t="s">
        <v>12</v>
      </c>
      <c r="K3" s="19"/>
    </row>
    <row r="4" customFormat="false" ht="20.1" hidden="false" customHeight="true" outlineLevel="0" collapsed="false">
      <c r="A4" s="13" t="s">
        <v>14</v>
      </c>
      <c r="B4" s="14" t="n">
        <v>55134</v>
      </c>
      <c r="C4" s="15" t="s">
        <v>12</v>
      </c>
      <c r="D4" s="16" t="n">
        <v>0</v>
      </c>
      <c r="E4" s="16" t="n">
        <f aca="false">3</f>
        <v>3</v>
      </c>
      <c r="F4" s="16" t="n">
        <f aca="false">172+37+12</f>
        <v>221</v>
      </c>
      <c r="G4" s="17" t="n">
        <f aca="false">SUM(D4:F4)</f>
        <v>224</v>
      </c>
      <c r="H4" s="18" t="s">
        <v>12</v>
      </c>
      <c r="I4" s="16" t="s">
        <v>12</v>
      </c>
      <c r="J4" s="16" t="s">
        <v>12</v>
      </c>
      <c r="K4" s="19"/>
    </row>
    <row r="5" customFormat="false" ht="20.1" hidden="false" customHeight="true" outlineLevel="0" collapsed="false">
      <c r="A5" s="13" t="s">
        <v>15</v>
      </c>
      <c r="B5" s="14" t="n">
        <v>54980</v>
      </c>
      <c r="C5" s="15" t="s">
        <v>12</v>
      </c>
      <c r="D5" s="16" t="n">
        <v>0</v>
      </c>
      <c r="E5" s="16" t="n">
        <f aca="false">1</f>
        <v>1</v>
      </c>
      <c r="F5" s="16" t="n">
        <f aca="false">125+1</f>
        <v>126</v>
      </c>
      <c r="G5" s="17" t="n">
        <f aca="false">SUM(D5:F5)</f>
        <v>127</v>
      </c>
      <c r="H5" s="18" t="s">
        <v>12</v>
      </c>
      <c r="I5" s="16" t="s">
        <v>12</v>
      </c>
      <c r="J5" s="16" t="s">
        <v>12</v>
      </c>
      <c r="K5" s="19"/>
    </row>
    <row r="6" customFormat="false" ht="20.1" hidden="false" customHeight="true" outlineLevel="0" collapsed="false">
      <c r="A6" s="13" t="s">
        <v>16</v>
      </c>
      <c r="B6" s="14" t="n">
        <v>65292</v>
      </c>
      <c r="C6" s="15" t="s">
        <v>12</v>
      </c>
      <c r="D6" s="16" t="n">
        <f aca="false">1</f>
        <v>1</v>
      </c>
      <c r="E6" s="16" t="n">
        <f aca="false">7</f>
        <v>7</v>
      </c>
      <c r="F6" s="16" t="n">
        <f aca="false">292+2</f>
        <v>294</v>
      </c>
      <c r="G6" s="17" t="n">
        <f aca="false">SUM(D6:F6)</f>
        <v>302</v>
      </c>
      <c r="H6" s="18" t="s">
        <v>12</v>
      </c>
      <c r="I6" s="16" t="s">
        <v>12</v>
      </c>
      <c r="J6" s="16" t="s">
        <v>12</v>
      </c>
      <c r="K6" s="19"/>
    </row>
    <row r="7" customFormat="false" ht="20.1" hidden="false" customHeight="true" outlineLevel="0" collapsed="false">
      <c r="A7" s="13" t="s">
        <v>17</v>
      </c>
      <c r="B7" s="14" t="n">
        <v>53341</v>
      </c>
      <c r="C7" s="15" t="s">
        <v>12</v>
      </c>
      <c r="D7" s="16" t="n">
        <f aca="false">1</f>
        <v>1</v>
      </c>
      <c r="E7" s="16" t="n">
        <v>0</v>
      </c>
      <c r="F7" s="16" t="n">
        <f aca="false">102+44+1</f>
        <v>147</v>
      </c>
      <c r="G7" s="17" t="n">
        <f aca="false">SUM(D7:F7)</f>
        <v>148</v>
      </c>
      <c r="H7" s="18" t="s">
        <v>12</v>
      </c>
      <c r="I7" s="16" t="s">
        <v>12</v>
      </c>
      <c r="J7" s="16" t="s">
        <v>12</v>
      </c>
      <c r="K7" s="19"/>
    </row>
    <row r="8" customFormat="false" ht="26.25" hidden="false" customHeight="false" outlineLevel="0" collapsed="false">
      <c r="A8" s="13" t="s">
        <v>18</v>
      </c>
      <c r="B8" s="14" t="n">
        <v>63597</v>
      </c>
      <c r="C8" s="15" t="s">
        <v>12</v>
      </c>
      <c r="D8" s="16" t="n">
        <v>0</v>
      </c>
      <c r="E8" s="16" t="n">
        <f aca="false">7</f>
        <v>7</v>
      </c>
      <c r="F8" s="16" t="n">
        <f aca="false">137+14</f>
        <v>151</v>
      </c>
      <c r="G8" s="17" t="n">
        <f aca="false">SUM(D8:F8)</f>
        <v>158</v>
      </c>
      <c r="H8" s="18" t="s">
        <v>12</v>
      </c>
      <c r="I8" s="16" t="s">
        <v>12</v>
      </c>
      <c r="J8" s="16" t="s">
        <v>12</v>
      </c>
      <c r="K8" s="19" t="s">
        <v>19</v>
      </c>
    </row>
    <row r="9" customFormat="false" ht="20.1" hidden="false" customHeight="true" outlineLevel="0" collapsed="false">
      <c r="A9" s="13" t="s">
        <v>20</v>
      </c>
      <c r="B9" s="14" t="n">
        <v>1709</v>
      </c>
      <c r="C9" s="15" t="n">
        <v>11</v>
      </c>
      <c r="D9" s="16" t="n">
        <f aca="false">1</f>
        <v>1</v>
      </c>
      <c r="E9" s="16" t="n">
        <f aca="false">14+5</f>
        <v>19</v>
      </c>
      <c r="F9" s="16" t="n">
        <f aca="false">10+1+13</f>
        <v>24</v>
      </c>
      <c r="G9" s="17" t="n">
        <f aca="false">SUM(D9:F9)</f>
        <v>44</v>
      </c>
      <c r="H9" s="18" t="s">
        <v>12</v>
      </c>
      <c r="I9" s="16" t="s">
        <v>12</v>
      </c>
      <c r="J9" s="16" t="s">
        <v>12</v>
      </c>
      <c r="K9" s="19" t="s">
        <v>21</v>
      </c>
    </row>
    <row r="10" customFormat="false" ht="20.1" hidden="false" customHeight="true" outlineLevel="0" collapsed="false">
      <c r="A10" s="13" t="s">
        <v>22</v>
      </c>
      <c r="B10" s="14" t="n">
        <v>57251</v>
      </c>
      <c r="C10" s="15" t="s">
        <v>12</v>
      </c>
      <c r="D10" s="16" t="n">
        <f aca="false">3</f>
        <v>3</v>
      </c>
      <c r="E10" s="16" t="n">
        <v>0</v>
      </c>
      <c r="F10" s="16" t="n">
        <f aca="false">235+193+1</f>
        <v>429</v>
      </c>
      <c r="G10" s="17" t="n">
        <f aca="false">SUM(D10:F10)</f>
        <v>432</v>
      </c>
      <c r="H10" s="18" t="s">
        <v>12</v>
      </c>
      <c r="I10" s="16" t="s">
        <v>12</v>
      </c>
      <c r="J10" s="16" t="s">
        <v>12</v>
      </c>
      <c r="K10" s="19"/>
    </row>
    <row r="11" customFormat="false" ht="20.1" hidden="false" customHeight="true" outlineLevel="0" collapsed="false">
      <c r="A11" s="13" t="s">
        <v>23</v>
      </c>
      <c r="B11" s="14" t="n">
        <v>61057</v>
      </c>
      <c r="C11" s="15" t="s">
        <v>12</v>
      </c>
      <c r="D11" s="16" t="n">
        <v>0</v>
      </c>
      <c r="E11" s="16" t="n">
        <v>0</v>
      </c>
      <c r="F11" s="16" t="n">
        <f aca="false">167+16+49</f>
        <v>232</v>
      </c>
      <c r="G11" s="17" t="n">
        <f aca="false">SUM(D11:F11)</f>
        <v>232</v>
      </c>
      <c r="H11" s="18" t="s">
        <v>12</v>
      </c>
      <c r="I11" s="16" t="s">
        <v>12</v>
      </c>
      <c r="J11" s="16" t="s">
        <v>12</v>
      </c>
      <c r="K11" s="19"/>
    </row>
    <row r="12" customFormat="false" ht="20.1" hidden="false" customHeight="true" outlineLevel="0" collapsed="false">
      <c r="A12" s="13" t="s">
        <v>24</v>
      </c>
      <c r="B12" s="14" t="n">
        <v>155</v>
      </c>
      <c r="C12" s="15" t="s">
        <v>12</v>
      </c>
      <c r="D12" s="16" t="n">
        <v>0</v>
      </c>
      <c r="E12" s="16" t="n">
        <v>0</v>
      </c>
      <c r="F12" s="16" t="n">
        <f aca="false">63+60+70</f>
        <v>193</v>
      </c>
      <c r="G12" s="17" t="n">
        <f aca="false">SUM(D12:F12)</f>
        <v>193</v>
      </c>
      <c r="H12" s="18" t="s">
        <v>25</v>
      </c>
      <c r="I12" s="16" t="s">
        <v>12</v>
      </c>
      <c r="J12" s="16" t="s">
        <v>12</v>
      </c>
      <c r="K12" s="19" t="s">
        <v>26</v>
      </c>
    </row>
    <row r="13" customFormat="false" ht="20.1" hidden="false" customHeight="true" outlineLevel="0" collapsed="false">
      <c r="A13" s="13" t="s">
        <v>27</v>
      </c>
      <c r="B13" s="14" t="n">
        <v>72441</v>
      </c>
      <c r="C13" s="15" t="s">
        <v>12</v>
      </c>
      <c r="D13" s="16" t="n">
        <v>0</v>
      </c>
      <c r="E13" s="16" t="n">
        <v>0</v>
      </c>
      <c r="F13" s="16" t="n">
        <f aca="false">133</f>
        <v>133</v>
      </c>
      <c r="G13" s="17" t="n">
        <f aca="false">SUM(D13:F13)</f>
        <v>133</v>
      </c>
      <c r="H13" s="18" t="s">
        <v>12</v>
      </c>
      <c r="I13" s="16" t="s">
        <v>12</v>
      </c>
      <c r="J13" s="16" t="s">
        <v>12</v>
      </c>
      <c r="K13" s="19"/>
    </row>
    <row r="14" customFormat="false" ht="20.1" hidden="false" customHeight="true" outlineLevel="0" collapsed="false">
      <c r="A14" s="13" t="s">
        <v>28</v>
      </c>
      <c r="B14" s="14" t="n">
        <v>2630</v>
      </c>
      <c r="C14" s="15" t="s">
        <v>12</v>
      </c>
      <c r="D14" s="16" t="n">
        <f aca="false">1</f>
        <v>1</v>
      </c>
      <c r="E14" s="16" t="n">
        <v>0</v>
      </c>
      <c r="F14" s="16" t="n">
        <f aca="false">146</f>
        <v>146</v>
      </c>
      <c r="G14" s="17" t="n">
        <f aca="false">SUM(D14:F14)</f>
        <v>147</v>
      </c>
      <c r="H14" s="18" t="s">
        <v>12</v>
      </c>
      <c r="I14" s="16" t="s">
        <v>29</v>
      </c>
      <c r="J14" s="16" t="s">
        <v>12</v>
      </c>
      <c r="K14" s="19" t="s">
        <v>30</v>
      </c>
    </row>
    <row r="15" customFormat="false" ht="20.1" hidden="false" customHeight="true" outlineLevel="0" collapsed="false">
      <c r="A15" s="13" t="s">
        <v>31</v>
      </c>
      <c r="B15" s="14" t="n">
        <v>77252</v>
      </c>
      <c r="C15" s="15" t="s">
        <v>12</v>
      </c>
      <c r="D15" s="16" t="n">
        <v>0</v>
      </c>
      <c r="E15" s="16" t="n">
        <f aca="false">4</f>
        <v>4</v>
      </c>
      <c r="F15" s="16" t="n">
        <f aca="false">86+43+22</f>
        <v>151</v>
      </c>
      <c r="G15" s="17" t="n">
        <f aca="false">SUM(D15:F15)</f>
        <v>155</v>
      </c>
      <c r="H15" s="18" t="s">
        <v>12</v>
      </c>
      <c r="I15" s="16" t="s">
        <v>12</v>
      </c>
      <c r="J15" s="16" t="s">
        <v>12</v>
      </c>
      <c r="K15" s="19"/>
    </row>
    <row r="16" customFormat="false" ht="20.1" hidden="false" customHeight="true" outlineLevel="0" collapsed="false">
      <c r="A16" s="13" t="s">
        <v>32</v>
      </c>
      <c r="B16" s="14" t="n">
        <v>79508</v>
      </c>
      <c r="C16" s="15" t="n">
        <v>11</v>
      </c>
      <c r="D16" s="16" t="n">
        <f aca="false">3</f>
        <v>3</v>
      </c>
      <c r="E16" s="16" t="n">
        <f aca="false">7</f>
        <v>7</v>
      </c>
      <c r="F16" s="16" t="n">
        <f aca="false">131+148</f>
        <v>279</v>
      </c>
      <c r="G16" s="17" t="n">
        <f aca="false">SUM(D16:F16)</f>
        <v>289</v>
      </c>
      <c r="H16" s="18" t="s">
        <v>12</v>
      </c>
      <c r="I16" s="16" t="s">
        <v>12</v>
      </c>
      <c r="J16" s="16" t="s">
        <v>12</v>
      </c>
      <c r="K16" s="19" t="s">
        <v>21</v>
      </c>
    </row>
    <row r="17" customFormat="false" ht="20.1" hidden="false" customHeight="true" outlineLevel="0" collapsed="false">
      <c r="A17" s="13" t="s">
        <v>33</v>
      </c>
      <c r="B17" s="14" t="n">
        <v>76789</v>
      </c>
      <c r="C17" s="15" t="s">
        <v>12</v>
      </c>
      <c r="D17" s="16" t="n">
        <v>0</v>
      </c>
      <c r="E17" s="16" t="n">
        <f aca="false">6</f>
        <v>6</v>
      </c>
      <c r="F17" s="16" t="n">
        <f aca="false">359+260+69</f>
        <v>688</v>
      </c>
      <c r="G17" s="17" t="n">
        <f aca="false">SUM(D17:F17)</f>
        <v>694</v>
      </c>
      <c r="H17" s="18" t="s">
        <v>12</v>
      </c>
      <c r="I17" s="16" t="s">
        <v>12</v>
      </c>
      <c r="J17" s="16" t="s">
        <v>12</v>
      </c>
      <c r="K17" s="19"/>
    </row>
    <row r="18" customFormat="false" ht="20.1" hidden="false" customHeight="true" outlineLevel="0" collapsed="false">
      <c r="A18" s="13"/>
      <c r="B18" s="14"/>
      <c r="C18" s="15"/>
      <c r="D18" s="16"/>
      <c r="E18" s="16"/>
      <c r="F18" s="16"/>
      <c r="G18" s="17" t="n">
        <f aca="false">SUM(D18:F18)</f>
        <v>0</v>
      </c>
      <c r="H18" s="18"/>
      <c r="I18" s="16"/>
      <c r="J18" s="16"/>
      <c r="K18" s="19"/>
    </row>
    <row r="19" customFormat="false" ht="20.1" hidden="false" customHeight="true" outlineLevel="0" collapsed="false">
      <c r="A19" s="13"/>
      <c r="B19" s="14"/>
      <c r="C19" s="15"/>
      <c r="D19" s="16"/>
      <c r="E19" s="16"/>
      <c r="F19" s="16"/>
      <c r="G19" s="17" t="n">
        <f aca="false">SUM(D19:F19)</f>
        <v>0</v>
      </c>
      <c r="H19" s="18"/>
      <c r="I19" s="16"/>
      <c r="J19" s="16"/>
      <c r="K19" s="19"/>
    </row>
    <row r="20" customFormat="false" ht="20.1" hidden="false" customHeight="true" outlineLevel="0" collapsed="false">
      <c r="A20" s="13"/>
      <c r="B20" s="14"/>
      <c r="C20" s="15"/>
      <c r="D20" s="16"/>
      <c r="E20" s="16"/>
      <c r="F20" s="16"/>
      <c r="G20" s="17" t="n">
        <f aca="false">SUM(D20:F20)</f>
        <v>0</v>
      </c>
      <c r="H20" s="18"/>
      <c r="I20" s="16"/>
      <c r="J20" s="16"/>
      <c r="K20" s="19"/>
    </row>
    <row r="21" customFormat="false" ht="20.1" hidden="false" customHeight="true" outlineLevel="0" collapsed="false">
      <c r="A21" s="13"/>
      <c r="B21" s="14"/>
      <c r="C21" s="15"/>
      <c r="D21" s="16"/>
      <c r="E21" s="16"/>
      <c r="F21" s="16"/>
      <c r="G21" s="17" t="n">
        <f aca="false">SUM(D21:F21)</f>
        <v>0</v>
      </c>
      <c r="H21" s="18"/>
      <c r="I21" s="16"/>
      <c r="J21" s="16"/>
      <c r="K21" s="19"/>
    </row>
    <row r="22" customFormat="false" ht="20.1" hidden="false" customHeight="true" outlineLevel="0" collapsed="false">
      <c r="A22" s="13"/>
      <c r="B22" s="14"/>
      <c r="C22" s="15"/>
      <c r="D22" s="16"/>
      <c r="E22" s="16"/>
      <c r="F22" s="16"/>
      <c r="G22" s="17" t="n">
        <f aca="false">SUM(D22:F22)</f>
        <v>0</v>
      </c>
      <c r="H22" s="18"/>
      <c r="I22" s="16"/>
      <c r="J22" s="16"/>
      <c r="K22" s="19"/>
    </row>
    <row r="23" customFormat="false" ht="20.1" hidden="false" customHeight="true" outlineLevel="0" collapsed="false">
      <c r="A23" s="13"/>
      <c r="B23" s="14"/>
      <c r="C23" s="15"/>
      <c r="D23" s="16"/>
      <c r="E23" s="16"/>
      <c r="F23" s="16"/>
      <c r="G23" s="17" t="n">
        <f aca="false">SUM(D23:F23)</f>
        <v>0</v>
      </c>
      <c r="H23" s="18"/>
      <c r="I23" s="16"/>
      <c r="J23" s="16"/>
      <c r="K23" s="19"/>
    </row>
    <row r="24" customFormat="false" ht="20.1" hidden="false" customHeight="true" outlineLevel="0" collapsed="false">
      <c r="A24" s="13"/>
      <c r="B24" s="14"/>
      <c r="C24" s="15"/>
      <c r="D24" s="16"/>
      <c r="E24" s="16"/>
      <c r="F24" s="16"/>
      <c r="G24" s="17" t="n">
        <f aca="false">SUM(D24:F24)</f>
        <v>0</v>
      </c>
      <c r="H24" s="18"/>
      <c r="I24" s="16"/>
      <c r="J24" s="16"/>
      <c r="K24" s="19"/>
    </row>
    <row r="25" customFormat="false" ht="20.1" hidden="false" customHeight="true" outlineLevel="0" collapsed="false">
      <c r="A25" s="13"/>
      <c r="B25" s="14"/>
      <c r="C25" s="15"/>
      <c r="D25" s="16"/>
      <c r="E25" s="16"/>
      <c r="F25" s="16"/>
      <c r="G25" s="17" t="n">
        <f aca="false">SUM(D25:F25)</f>
        <v>0</v>
      </c>
      <c r="H25" s="18"/>
      <c r="I25" s="16"/>
      <c r="J25" s="16"/>
      <c r="K25" s="19"/>
    </row>
    <row r="26" customFormat="false" ht="20.1" hidden="false" customHeight="true" outlineLevel="0" collapsed="false">
      <c r="A26" s="13"/>
      <c r="B26" s="14"/>
      <c r="C26" s="15"/>
      <c r="D26" s="16"/>
      <c r="E26" s="16"/>
      <c r="F26" s="16"/>
      <c r="G26" s="17" t="n">
        <f aca="false">SUM(D26:F26)</f>
        <v>0</v>
      </c>
      <c r="H26" s="18"/>
      <c r="I26" s="16"/>
      <c r="J26" s="16"/>
      <c r="K26" s="19"/>
    </row>
    <row r="27" customFormat="false" ht="20.1" hidden="false" customHeight="true" outlineLevel="0" collapsed="false">
      <c r="A27" s="13"/>
      <c r="B27" s="14"/>
      <c r="C27" s="15"/>
      <c r="D27" s="16"/>
      <c r="E27" s="16"/>
      <c r="F27" s="16"/>
      <c r="G27" s="17" t="n">
        <f aca="false">SUM(D27:F27)</f>
        <v>0</v>
      </c>
      <c r="H27" s="18"/>
      <c r="I27" s="16"/>
      <c r="J27" s="16"/>
      <c r="K27" s="19"/>
    </row>
    <row r="28" customFormat="false" ht="20.1" hidden="false" customHeight="true" outlineLevel="0" collapsed="false">
      <c r="A28" s="13"/>
      <c r="B28" s="14"/>
      <c r="C28" s="15"/>
      <c r="D28" s="16"/>
      <c r="E28" s="16"/>
      <c r="F28" s="16"/>
      <c r="G28" s="17" t="n">
        <f aca="false">SUM(D28:F28)</f>
        <v>0</v>
      </c>
      <c r="H28" s="18"/>
      <c r="I28" s="16"/>
      <c r="J28" s="16"/>
      <c r="K28" s="19"/>
    </row>
    <row r="29" customFormat="false" ht="20.1" hidden="false" customHeight="true" outlineLevel="0" collapsed="false">
      <c r="A29" s="13"/>
      <c r="B29" s="14"/>
      <c r="C29" s="15"/>
      <c r="D29" s="16"/>
      <c r="E29" s="16"/>
      <c r="F29" s="16"/>
      <c r="G29" s="17" t="n">
        <f aca="false">SUM(D29:F29)</f>
        <v>0</v>
      </c>
      <c r="H29" s="18"/>
      <c r="I29" s="16"/>
      <c r="J29" s="16"/>
      <c r="K29" s="19"/>
    </row>
    <row r="30" customFormat="false" ht="20.1" hidden="false" customHeight="true" outlineLevel="0" collapsed="false">
      <c r="A30" s="13"/>
      <c r="B30" s="14"/>
      <c r="C30" s="15"/>
      <c r="D30" s="16"/>
      <c r="E30" s="16"/>
      <c r="F30" s="16"/>
      <c r="G30" s="17" t="n">
        <f aca="false">SUM(D30:F30)</f>
        <v>0</v>
      </c>
      <c r="H30" s="18"/>
      <c r="I30" s="16"/>
      <c r="J30" s="16"/>
      <c r="K30" s="19"/>
    </row>
    <row r="31" customFormat="false" ht="20.1" hidden="false" customHeight="true" outlineLevel="0" collapsed="false">
      <c r="A31" s="13"/>
      <c r="B31" s="14"/>
      <c r="C31" s="15"/>
      <c r="D31" s="16"/>
      <c r="E31" s="16"/>
      <c r="F31" s="16"/>
      <c r="G31" s="17" t="n">
        <f aca="false">SUM(D31:F31)</f>
        <v>0</v>
      </c>
      <c r="H31" s="18"/>
      <c r="I31" s="16"/>
      <c r="J31" s="16"/>
      <c r="K31" s="19"/>
    </row>
    <row r="32" customFormat="false" ht="20.1" hidden="false" customHeight="true" outlineLevel="0" collapsed="false">
      <c r="A32" s="13"/>
      <c r="B32" s="14"/>
      <c r="C32" s="15"/>
      <c r="D32" s="16"/>
      <c r="E32" s="16"/>
      <c r="F32" s="16"/>
      <c r="G32" s="17" t="n">
        <f aca="false">SUM(D32:F32)</f>
        <v>0</v>
      </c>
      <c r="H32" s="18"/>
      <c r="I32" s="16"/>
      <c r="J32" s="16"/>
      <c r="K32" s="19"/>
    </row>
    <row r="33" customFormat="false" ht="20.1" hidden="false" customHeight="true" outlineLevel="0" collapsed="false">
      <c r="A33" s="13"/>
      <c r="B33" s="14"/>
      <c r="C33" s="20"/>
      <c r="D33" s="21"/>
      <c r="E33" s="21"/>
      <c r="F33" s="21"/>
      <c r="G33" s="22" t="n">
        <f aca="false">SUM(D33:F33)</f>
        <v>0</v>
      </c>
      <c r="H33" s="18"/>
      <c r="I33" s="16"/>
      <c r="J33" s="16"/>
      <c r="K33" s="19"/>
    </row>
    <row r="34" customFormat="false" ht="13.5" hidden="false" customHeight="false" outlineLevel="0" collapsed="false"/>
  </sheetData>
  <printOptions headings="false" gridLines="false" gridLinesSet="true" horizontalCentered="false" verticalCentered="false"/>
  <pageMargins left="0.179861111111111" right="0.2" top="0.639583333333333" bottom="0.329861111111111" header="0.229861111111111" footer="0.170138888888889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&amp;C&amp;"Arial,Bold"&amp;14&amp;F</oddHeader>
    <oddFooter>&amp;LPrepared &amp;D&amp;RStacey Richardson x30569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2001-07-09T18:04:33Z</dcterms:created>
  <dc:creator>cbalfou</dc:creator>
  <dc:description/>
  <dc:language>en-US</dc:language>
  <cp:lastModifiedBy>srichar2</cp:lastModifiedBy>
  <cp:lastPrinted>2001-09-14T17:30:32Z</cp:lastPrinted>
  <dcterms:modified xsi:type="dcterms:W3CDTF">2001-09-14T17:30:48Z</dcterms:modified>
  <cp:revision>0</cp:revision>
  <dc:subject/>
  <dc:title/>
</cp:coreProperties>
</file>