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hibit 1" sheetId="1" state="visible" r:id="rId3"/>
    <sheet name="Exhibit 2" sheetId="2" state="visible" r:id="rId4"/>
    <sheet name="Exhibit 6" sheetId="3" state="visible" r:id="rId5"/>
  </sheets>
  <externalReferences>
    <externalReference r:id="rId6"/>
  </externalReferences>
  <definedNames>
    <definedName function="false" hidden="false" localSheetId="2" name="_xlnm.Print_Area" vbProcedure="false">'Exhibit 6'!$A$1:$C$34</definedName>
    <definedName function="false" hidden="false" name="ink" vbProcedure="false">#REF!</definedName>
    <definedName function="false" hidden="false" name="inv" vbProcedure="false">#REF!</definedName>
    <definedName function="false" hidden="false" name="percent" vbProcedure="false">'Exhibit 2'!$E$17</definedName>
    <definedName function="false" hidden="false" name="scalar" vbProcedure="false">#REF!</definedName>
    <definedName function="false" hidden="false" name="wd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<sst xmlns="http://schemas.openxmlformats.org/spreadsheetml/2006/main" count="77" uniqueCount="59">
  <si>
    <t xml:space="preserve">Southern California Gas Company</t>
  </si>
  <si>
    <t xml:space="preserve">1998 Embedded Transmission Costs ($):</t>
  </si>
  <si>
    <t xml:space="preserve">a) Depreciation</t>
  </si>
  <si>
    <t xml:space="preserve">Depreciation assoc. with FERC Accounts 365-371</t>
  </si>
  <si>
    <t xml:space="preserve">b) Return</t>
  </si>
  <si>
    <t xml:space="preserve">9.49% x Transmission Net Book Value (98 FERC Form 2) x 90% (10% deferred taxes offset to NBV)</t>
  </si>
  <si>
    <t xml:space="preserve">c) Taxes</t>
  </si>
  <si>
    <t xml:space="preserve">Federal, State &amp; Property Taxes </t>
  </si>
  <si>
    <t xml:space="preserve">Subtotal:Capital-Related Costs</t>
  </si>
  <si>
    <t xml:space="preserve">Excludes franchise fees, uncollectibles</t>
  </si>
  <si>
    <t xml:space="preserve">O&amp;M</t>
  </si>
  <si>
    <t xml:space="preserve">FERC Accounts 850 - 867 minus fuel costs, 1x charges such as Line 8103 write-off, El Nino repairs</t>
  </si>
  <si>
    <t xml:space="preserve">A&amp;G</t>
  </si>
  <si>
    <t xml:space="preserve">(Transm.O&amp;M/SoCalGas O&amp;M) x SoCalGas A&amp;G excl. Franchise Fees </t>
  </si>
  <si>
    <t xml:space="preserve">SSN, Unemploy. Insur. Taxes</t>
  </si>
  <si>
    <t xml:space="preserve">(Transm.O&amp;M/SoCalGas O&amp;M) x SoCalGas Payroll,Fed./State Unemployment Insurance Taxes</t>
  </si>
  <si>
    <t xml:space="preserve">General Plant</t>
  </si>
  <si>
    <t xml:space="preserve">(Transm.O&amp;M/SoCalGas O&amp;M) x SoCalGas Gen. Plant</t>
  </si>
  <si>
    <t xml:space="preserve">Subtotal Costs</t>
  </si>
  <si>
    <t xml:space="preserve">Franchise &amp; Uncollectible Requirement</t>
  </si>
  <si>
    <t xml:space="preserve">1.9922% (D.97-07-054 Table 20 Line 5) x Subtotal Costs</t>
  </si>
  <si>
    <t xml:space="preserve">Total Costs incl. Franchise Req.</t>
  </si>
  <si>
    <t xml:space="preserve">Backbone/Local Transmission Split</t>
  </si>
  <si>
    <t xml:space="preserve">($000)</t>
  </si>
  <si>
    <t xml:space="preserve">Total</t>
  </si>
  <si>
    <t xml:space="preserve">Backbone</t>
  </si>
  <si>
    <t xml:space="preserve">Local T</t>
  </si>
  <si>
    <t xml:space="preserve">a) Transmission Capital-related Costs</t>
  </si>
  <si>
    <t xml:space="preserve">per Net book value of</t>
  </si>
  <si>
    <t xml:space="preserve">      (Source: Exhibit 1)</t>
  </si>
  <si>
    <t xml:space="preserve">Backbone vs. Local</t>
  </si>
  <si>
    <t xml:space="preserve"> transmission assets,</t>
  </si>
  <si>
    <t xml:space="preserve"> i.e., 63% vs.37%</t>
  </si>
  <si>
    <t xml:space="preserve">b) Transmission O&amp;M/A&amp;G, other costs</t>
  </si>
  <si>
    <t xml:space="preserve">Allocated 50/50</t>
  </si>
  <si>
    <t xml:space="preserve">per 1997 study of O&amp;M Costs</t>
  </si>
  <si>
    <t xml:space="preserve">which tend to be higher in</t>
  </si>
  <si>
    <t xml:space="preserve">densely populated Basin area</t>
  </si>
  <si>
    <t xml:space="preserve">Total Transmission Costs</t>
  </si>
  <si>
    <t xml:space="preserve">Negotiated Reallocation of  $4,075</t>
  </si>
  <si>
    <t xml:space="preserve">1998 Embedded Storage Costs</t>
  </si>
  <si>
    <t xml:space="preserve">Montebello ($):</t>
  </si>
  <si>
    <t xml:space="preserve">Depreciation assoc. with FERC Accounts 350-357</t>
  </si>
  <si>
    <t xml:space="preserve">9.49% x Storage Net Book Value (98 FERC Form 2) x 90% (10% deferred taxes offset to NBV)</t>
  </si>
  <si>
    <t xml:space="preserve">FERC Accounts 814 - 837 minus fuel &amp; Montebello costs</t>
  </si>
  <si>
    <t xml:space="preserve">(Storage O&amp;M/SoCalGas O&amp;M) x SoCalGas A&amp;G excl. Franchise Fees </t>
  </si>
  <si>
    <t xml:space="preserve">(StorageO&amp;M/SoCalGas O&amp;M) x SoCalGas Payroll,Fed./State Unemployment Insurance Taxes</t>
  </si>
  <si>
    <t xml:space="preserve">(Storage O&amp;M/SoCalGas O&amp;M) x SoCalGas Gen. Plant</t>
  </si>
  <si>
    <t xml:space="preserve">1.9922% (D.97-07-054 Table 20 Line5) x Subtotal Costs</t>
  </si>
  <si>
    <t xml:space="preserve">Balancing</t>
  </si>
  <si>
    <t xml:space="preserve">Seasonal Storage</t>
  </si>
  <si>
    <r>
      <rPr>
        <sz val="10"/>
        <rFont val="Book Antiqua"/>
        <family val="1"/>
      </rPr>
      <t xml:space="preserve">Gas Engine and Non-Residential A/C</t>
    </r>
    <r>
      <rPr>
        <vertAlign val="superscript"/>
        <sz val="10"/>
        <rFont val="Book Antiqua"/>
        <family val="1"/>
      </rPr>
      <t xml:space="preserve">1</t>
    </r>
  </si>
  <si>
    <t xml:space="preserve">Variable Storage Costs ($) </t>
  </si>
  <si>
    <t xml:space="preserve">Source: Proposed 2000 BCAP Decision</t>
  </si>
  <si>
    <t xml:space="preserve">Storage Embedded Cost excluding Montebello, Fuel and Variable Costs</t>
  </si>
  <si>
    <t xml:space="preserve">Inventory  (105.6 Bcf)</t>
  </si>
  <si>
    <t xml:space="preserve">Based on % derived from1992 embedded cost study</t>
  </si>
  <si>
    <t xml:space="preserve">Withdrawal  (3,125 MMcfd)</t>
  </si>
  <si>
    <t xml:space="preserve">Injection  (803 MMcfd)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</si>
</sst>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_(* #,##0.00_);_(* \(#,##0.00\);_(* \-??_);_(@_)"/>
    <numFmt numFmtId="167" formatCode="_(* #,##0_);_(* \(#,##0\);_(* \-??_);_(@_)"/>
    <numFmt numFmtId="168" formatCode="#,##0"/>
    <numFmt numFmtId="169" formatCode=";;;"/>
    <numFmt numFmtId="170" formatCode="_(\$* #,##0.00_);_(\$* \(#,##0.00\);_(\$* \-??_);_(@_)"/>
    <numFmt numFmtId="171" formatCode="_(\$* #,##0_);_(\$* \(#,##0\);_(\$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6"/>
      <name val="Times New Roman"/>
      <family val="1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 val="single"/>
      <sz val="12"/>
      <name val="Arial"/>
      <family val="2"/>
    </font>
    <font>
      <sz val="10"/>
      <name val="Book Antiqua"/>
      <family val="1"/>
    </font>
    <font>
      <vertAlign val="superscript"/>
      <sz val="10"/>
      <name val="Book Antiqua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7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1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98 Montebello O&amp;M" xfId="20"/>
    <cellStyle name="Normal_Little T" xfId="21"/>
    <cellStyle name="Normal_Revenue Reqt" xfId="22"/>
    <cellStyle name="Normal_SCG Cost Tables REVISED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Sembtestimony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e 1 "/>
      <sheetName val="Table 6"/>
      <sheetName val="Table 1b"/>
      <sheetName val="Table 2"/>
      <sheetName val="Table 3 "/>
      <sheetName val="Table 4"/>
      <sheetName val="Table 5"/>
      <sheetName val="Table 5X"/>
      <sheetName val="Table 6b "/>
      <sheetName val="Table 7"/>
      <sheetName val="Montebello NBV"/>
      <sheetName val="Montebello O&amp;M"/>
      <sheetName val="JB EMB COST"/>
      <sheetName val="Storagework(3)"/>
      <sheetName val="Unbundled Storage"/>
      <sheetName val="Storage rates"/>
      <sheetName val="Sheet1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Table 1  (3)"/>
      <sheetName val="Table 1  (2)"/>
      <sheetName val="BB vs Local T (3)"/>
      <sheetName val="BB vs Local T"/>
      <sheetName val="BB vs Local T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F12">
            <v>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28.55"/>
    <col collapsed="false" customWidth="true" hidden="false" outlineLevel="0" max="2" min="2" style="0" width="18.43"/>
    <col collapsed="false" customWidth="true" hidden="false" outlineLevel="0" max="3" min="3" style="0" width="46.43"/>
    <col collapsed="false" customWidth="true" hidden="false" outlineLevel="0" max="4" min="4" style="0" width="18.43"/>
    <col collapsed="false" customWidth="true" hidden="false" outlineLevel="0" max="5" min="5" style="0" width="2.66"/>
    <col collapsed="false" customWidth="true" hidden="false" outlineLevel="0" max="6" min="6" style="1" width="15.32"/>
    <col collapsed="false" customWidth="true" hidden="false" outlineLevel="0" max="7" min="7" style="0" width="11.66"/>
    <col collapsed="false" customWidth="true" hidden="false" outlineLevel="0" max="8" min="8" style="0" width="15.43"/>
  </cols>
  <sheetData>
    <row r="1" customFormat="false" ht="20.4" hidden="false" customHeight="false" outlineLevel="0" collapsed="false">
      <c r="A1" s="2" t="s">
        <v>0</v>
      </c>
      <c r="B1" s="2"/>
      <c r="C1" s="2"/>
    </row>
    <row r="3" customFormat="false" ht="13.8" hidden="false" customHeight="false" outlineLevel="0" collapsed="false">
      <c r="A3" s="3" t="s">
        <v>1</v>
      </c>
      <c r="B3" s="3"/>
    </row>
    <row r="5" customFormat="false" ht="13.2" hidden="false" customHeight="false" outlineLevel="0" collapsed="false">
      <c r="A5" s="0" t="s">
        <v>2</v>
      </c>
      <c r="B5" s="4" t="n">
        <v>24874541</v>
      </c>
      <c r="C5" s="0" t="s">
        <v>3</v>
      </c>
    </row>
    <row r="6" customFormat="false" ht="12.75" hidden="false" customHeight="true" outlineLevel="0" collapsed="false">
      <c r="B6" s="4"/>
    </row>
    <row r="7" customFormat="false" ht="26.4" hidden="false" customHeight="false" outlineLevel="0" collapsed="false">
      <c r="A7" s="0" t="s">
        <v>4</v>
      </c>
      <c r="B7" s="4" t="n">
        <v>27712410.9066324</v>
      </c>
      <c r="C7" s="5" t="s">
        <v>5</v>
      </c>
    </row>
    <row r="8" customFormat="false" ht="12.75" hidden="false" customHeight="true" outlineLevel="0" collapsed="false">
      <c r="B8" s="4"/>
      <c r="C8" s="5"/>
    </row>
    <row r="9" customFormat="false" ht="13.2" hidden="false" customHeight="false" outlineLevel="0" collapsed="false">
      <c r="A9" s="0" t="s">
        <v>6</v>
      </c>
      <c r="B9" s="6" t="n">
        <v>15208093.1728429</v>
      </c>
      <c r="C9" s="5" t="s">
        <v>7</v>
      </c>
    </row>
    <row r="10" customFormat="false" ht="13.2" hidden="false" customHeight="false" outlineLevel="0" collapsed="false">
      <c r="B10" s="4"/>
      <c r="C10" s="5"/>
    </row>
    <row r="11" customFormat="false" ht="12.75" hidden="false" customHeight="true" outlineLevel="0" collapsed="false">
      <c r="A11" s="0" t="s">
        <v>8</v>
      </c>
      <c r="B11" s="4" t="n">
        <f aca="false">SUM(B5:B9)</f>
        <v>67795045.0794753</v>
      </c>
      <c r="C11" s="0" t="s">
        <v>9</v>
      </c>
    </row>
    <row r="12" customFormat="false" ht="12.75" hidden="false" customHeight="true" outlineLevel="0" collapsed="false">
      <c r="B12" s="4"/>
    </row>
    <row r="13" customFormat="false" ht="26.4" hidden="false" customHeight="false" outlineLevel="0" collapsed="false">
      <c r="A13" s="0" t="s">
        <v>10</v>
      </c>
      <c r="B13" s="4" t="n">
        <v>32381870</v>
      </c>
      <c r="C13" s="5" t="s">
        <v>11</v>
      </c>
    </row>
    <row r="14" customFormat="false" ht="13.2" hidden="false" customHeight="false" outlineLevel="0" collapsed="false">
      <c r="B14" s="4"/>
      <c r="C14" s="5"/>
    </row>
    <row r="15" customFormat="false" ht="26.4" hidden="false" customHeight="false" outlineLevel="0" collapsed="false">
      <c r="A15" s="0" t="s">
        <v>12</v>
      </c>
      <c r="B15" s="4" t="n">
        <v>29073096.939894</v>
      </c>
      <c r="C15" s="5" t="s">
        <v>13</v>
      </c>
    </row>
    <row r="16" customFormat="false" ht="13.2" hidden="false" customHeight="false" outlineLevel="0" collapsed="false">
      <c r="B16" s="4"/>
      <c r="C16" s="5"/>
    </row>
    <row r="17" customFormat="false" ht="26.4" hidden="false" customHeight="false" outlineLevel="0" collapsed="false">
      <c r="A17" s="0" t="s">
        <v>14</v>
      </c>
      <c r="B17" s="4" t="n">
        <v>1805277.47339198</v>
      </c>
      <c r="C17" s="5" t="s">
        <v>15</v>
      </c>
    </row>
    <row r="18" customFormat="false" ht="13.2" hidden="false" customHeight="false" outlineLevel="0" collapsed="false">
      <c r="B18" s="4"/>
      <c r="C18" s="5"/>
    </row>
    <row r="19" customFormat="false" ht="13.8" hidden="false" customHeight="false" outlineLevel="0" collapsed="false">
      <c r="A19" s="0" t="s">
        <v>16</v>
      </c>
      <c r="B19" s="7" t="n">
        <v>4249156.72229394</v>
      </c>
      <c r="C19" s="5" t="s">
        <v>17</v>
      </c>
    </row>
    <row r="20" customFormat="false" ht="13.2" hidden="false" customHeight="false" outlineLevel="0" collapsed="false">
      <c r="A20" s="8" t="s">
        <v>18</v>
      </c>
      <c r="B20" s="4" t="n">
        <f aca="false">SUM(B11:B19)</f>
        <v>135304446.215055</v>
      </c>
    </row>
    <row r="21" customFormat="false" ht="27" hidden="false" customHeight="false" outlineLevel="0" collapsed="false">
      <c r="A21" s="9" t="s">
        <v>19</v>
      </c>
      <c r="B21" s="7" t="n">
        <v>2695554.00428436</v>
      </c>
      <c r="C21" s="5" t="s">
        <v>20</v>
      </c>
    </row>
    <row r="22" customFormat="false" ht="13.2" hidden="false" customHeight="false" outlineLevel="0" collapsed="false">
      <c r="A22" s="8" t="s">
        <v>21</v>
      </c>
      <c r="B22" s="4" t="n">
        <f aca="false">SUM(B20:B21)</f>
        <v>138000000.21934</v>
      </c>
    </row>
    <row r="24" customFormat="false" ht="13.2" hidden="false" customHeight="false" outlineLevel="0" collapsed="false">
      <c r="F24" s="0"/>
    </row>
    <row r="25" customFormat="false" ht="13.2" hidden="false" customHeight="false" outlineLevel="0" collapsed="false">
      <c r="F25" s="0"/>
    </row>
    <row r="26" customFormat="false" ht="13.2" hidden="false" customHeight="false" outlineLevel="0" collapsed="false">
      <c r="F26" s="0"/>
    </row>
    <row r="27" customFormat="false" ht="13.2" hidden="false" customHeight="false" outlineLevel="0" collapsed="false">
      <c r="F27" s="0"/>
    </row>
    <row r="28" customFormat="false" ht="13.2" hidden="false" customHeight="false" outlineLevel="0" collapsed="false">
      <c r="F28" s="0"/>
    </row>
    <row r="29" customFormat="false" ht="13.2" hidden="false" customHeight="false" outlineLevel="0" collapsed="false">
      <c r="F29" s="0"/>
    </row>
    <row r="30" customFormat="false" ht="13.2" hidden="false" customHeight="false" outlineLevel="0" collapsed="false">
      <c r="F30" s="0"/>
    </row>
    <row r="31" customFormat="false" ht="13.2" hidden="false" customHeight="false" outlineLevel="0" collapsed="false">
      <c r="F31" s="0"/>
    </row>
    <row r="32" customFormat="false" ht="13.2" hidden="false" customHeight="false" outlineLevel="0" collapsed="false">
      <c r="F32" s="0"/>
    </row>
    <row r="33" customFormat="false" ht="13.2" hidden="false" customHeight="false" outlineLevel="0" collapsed="false">
      <c r="F33" s="0"/>
    </row>
    <row r="34" customFormat="false" ht="13.2" hidden="false" customHeight="false" outlineLevel="0" collapsed="false">
      <c r="F34" s="0"/>
    </row>
    <row r="35" customFormat="false" ht="13.2" hidden="false" customHeight="false" outlineLevel="0" collapsed="false">
      <c r="F35" s="0"/>
    </row>
    <row r="36" customFormat="false" ht="13.2" hidden="false" customHeight="false" outlineLevel="0" collapsed="false">
      <c r="F36" s="0"/>
    </row>
    <row r="37" customFormat="false" ht="13.2" hidden="false" customHeight="false" outlineLevel="0" collapsed="false">
      <c r="F37" s="0"/>
    </row>
    <row r="38" customFormat="false" ht="13.2" hidden="false" customHeight="false" outlineLevel="0" collapsed="false">
      <c r="F38" s="0"/>
    </row>
    <row r="41" customFormat="false" ht="13.2" hidden="false" customHeight="false" outlineLevel="0" collapsed="false">
      <c r="F41" s="0"/>
    </row>
    <row r="42" customFormat="false" ht="13.2" hidden="false" customHeight="false" outlineLevel="0" collapsed="false">
      <c r="F42" s="0"/>
    </row>
    <row r="43" customFormat="false" ht="13.2" hidden="false" customHeight="false" outlineLevel="0" collapsed="false">
      <c r="F43" s="0"/>
    </row>
    <row r="44" customFormat="false" ht="13.2" hidden="false" customHeight="false" outlineLevel="0" collapsed="false">
      <c r="F44" s="0"/>
    </row>
    <row r="45" customFormat="false" ht="13.2" hidden="false" customHeight="false" outlineLevel="0" collapsed="false">
      <c r="F45" s="0"/>
    </row>
    <row r="46" customFormat="false" ht="13.2" hidden="false" customHeight="false" outlineLevel="0" collapsed="false">
      <c r="F46" s="0"/>
    </row>
    <row r="47" customFormat="false" ht="13.2" hidden="false" customHeight="false" outlineLevel="0" collapsed="false">
      <c r="F47" s="0"/>
    </row>
    <row r="48" customFormat="false" ht="13.2" hidden="false" customHeight="false" outlineLevel="0" collapsed="false">
      <c r="F48" s="0"/>
    </row>
    <row r="49" customFormat="false" ht="13.2" hidden="false" customHeight="false" outlineLevel="0" collapsed="false">
      <c r="F49" s="0"/>
    </row>
    <row r="50" customFormat="false" ht="13.2" hidden="false" customHeight="false" outlineLevel="0" collapsed="false">
      <c r="F50" s="0"/>
    </row>
    <row r="51" customFormat="false" ht="13.2" hidden="false" customHeight="false" outlineLevel="0" collapsed="false">
      <c r="F51" s="0"/>
    </row>
    <row r="52" customFormat="false" ht="13.2" hidden="false" customHeight="false" outlineLevel="0" collapsed="false">
      <c r="F52" s="0"/>
    </row>
    <row r="53" customFormat="false" ht="13.2" hidden="false" customHeight="false" outlineLevel="0" collapsed="false">
      <c r="F53" s="0"/>
    </row>
    <row r="54" customFormat="false" ht="13.2" hidden="false" customHeight="false" outlineLevel="0" collapsed="false">
      <c r="F54" s="0"/>
    </row>
    <row r="55" customFormat="false" ht="13.2" hidden="false" customHeight="false" outlineLevel="0" collapsed="false">
      <c r="F55" s="0"/>
    </row>
    <row r="56" customFormat="false" ht="13.2" hidden="false" customHeight="false" outlineLevel="0" collapsed="false">
      <c r="F56" s="0"/>
    </row>
    <row r="57" customFormat="false" ht="13.2" hidden="false" customHeight="false" outlineLevel="0" collapsed="false">
      <c r="F57" s="0"/>
    </row>
    <row r="58" customFormat="false" ht="13.2" hidden="false" customHeight="false" outlineLevel="0" collapsed="false">
      <c r="F58" s="0"/>
    </row>
    <row r="59" customFormat="false" ht="13.2" hidden="false" customHeight="false" outlineLevel="0" collapsed="false">
      <c r="F59" s="0"/>
    </row>
    <row r="60" customFormat="false" ht="13.2" hidden="false" customHeight="false" outlineLevel="0" collapsed="false">
      <c r="F60" s="0"/>
    </row>
    <row r="61" customFormat="false" ht="13.2" hidden="false" customHeight="false" outlineLevel="0" collapsed="false">
      <c r="F61" s="0"/>
    </row>
    <row r="62" customFormat="false" ht="13.2" hidden="false" customHeight="false" outlineLevel="0" collapsed="false">
      <c r="F62" s="0"/>
    </row>
    <row r="63" customFormat="false" ht="3.75" hidden="false" customHeight="true" outlineLevel="0" collapsed="false">
      <c r="F63" s="0"/>
    </row>
    <row r="64" customFormat="false" ht="43.5" hidden="false" customHeight="true" outlineLevel="0" collapsed="false">
      <c r="F64" s="0"/>
    </row>
    <row r="65" customFormat="false" ht="13.2" hidden="false" customHeight="false" outlineLevel="0" collapsed="false">
      <c r="F65" s="0"/>
    </row>
    <row r="66" customFormat="false" ht="13.2" hidden="false" customHeight="false" outlineLevel="0" collapsed="false">
      <c r="F66" s="0"/>
    </row>
    <row r="67" customFormat="false" ht="13.2" hidden="false" customHeight="false" outlineLevel="0" collapsed="false">
      <c r="F67" s="0"/>
    </row>
    <row r="68" customFormat="false" ht="13.2" hidden="false" customHeight="false" outlineLevel="0" collapsed="false">
      <c r="F68" s="0"/>
    </row>
    <row r="69" customFormat="false" ht="13.2" hidden="false" customHeight="false" outlineLevel="0" collapsed="false">
      <c r="F69" s="0"/>
    </row>
    <row r="70" customFormat="false" ht="13.2" hidden="false" customHeight="false" outlineLevel="0" collapsed="false">
      <c r="F70" s="0"/>
    </row>
    <row r="71" customFormat="false" ht="13.2" hidden="false" customHeight="false" outlineLevel="0" collapsed="false">
      <c r="F71" s="0"/>
    </row>
    <row r="72" customFormat="false" ht="13.2" hidden="false" customHeight="false" outlineLevel="0" collapsed="false">
      <c r="F72" s="0"/>
    </row>
    <row r="73" customFormat="false" ht="13.2" hidden="false" customHeight="false" outlineLevel="0" collapsed="false">
      <c r="F73" s="0"/>
    </row>
    <row r="74" customFormat="false" ht="13.2" hidden="false" customHeight="false" outlineLevel="0" collapsed="false">
      <c r="F74" s="0"/>
    </row>
    <row r="75" customFormat="false" ht="13.2" hidden="false" customHeight="false" outlineLevel="0" collapsed="false">
      <c r="F75" s="0"/>
    </row>
    <row r="76" customFormat="false" ht="13.2" hidden="false" customHeight="false" outlineLevel="0" collapsed="false">
      <c r="F76" s="0"/>
    </row>
    <row r="77" customFormat="false" ht="13.2" hidden="false" customHeight="false" outlineLevel="0" collapsed="false">
      <c r="F77" s="0"/>
    </row>
    <row r="78" customFormat="false" ht="13.2" hidden="false" customHeight="false" outlineLevel="0" collapsed="false">
      <c r="F78" s="0"/>
    </row>
    <row r="79" customFormat="false" ht="13.2" hidden="false" customHeight="false" outlineLevel="0" collapsed="false">
      <c r="F79" s="0"/>
    </row>
    <row r="80" customFormat="false" ht="13.2" hidden="false" customHeight="false" outlineLevel="0" collapsed="false">
      <c r="F80" s="0"/>
    </row>
    <row r="81" customFormat="false" ht="13.2" hidden="false" customHeight="false" outlineLevel="0" collapsed="false">
      <c r="F81" s="0"/>
    </row>
    <row r="82" customFormat="false" ht="13.2" hidden="false" customHeight="false" outlineLevel="0" collapsed="false">
      <c r="F82" s="0"/>
    </row>
    <row r="83" customFormat="false" ht="13.2" hidden="false" customHeight="false" outlineLevel="0" collapsed="false">
      <c r="F83" s="0"/>
    </row>
    <row r="84" customFormat="false" ht="13.2" hidden="false" customHeight="false" outlineLevel="0" collapsed="false">
      <c r="F84" s="0"/>
    </row>
    <row r="85" customFormat="false" ht="13.2" hidden="false" customHeight="false" outlineLevel="0" collapsed="false">
      <c r="F85" s="0"/>
    </row>
    <row r="86" customFormat="false" ht="13.2" hidden="false" customHeight="false" outlineLevel="0" collapsed="false">
      <c r="F86" s="0"/>
    </row>
    <row r="87" customFormat="false" ht="13.2" hidden="false" customHeight="false" outlineLevel="0" collapsed="false">
      <c r="F87" s="0"/>
    </row>
    <row r="88" customFormat="false" ht="13.2" hidden="false" customHeight="false" outlineLevel="0" collapsed="false">
      <c r="F88" s="0"/>
    </row>
    <row r="89" customFormat="false" ht="13.2" hidden="false" customHeight="false" outlineLevel="0" collapsed="false">
      <c r="F89" s="0"/>
    </row>
    <row r="90" customFormat="false" ht="13.2" hidden="false" customHeight="false" outlineLevel="0" collapsed="false">
      <c r="F90" s="0"/>
    </row>
    <row r="91" customFormat="false" ht="13.2" hidden="false" customHeight="false" outlineLevel="0" collapsed="false">
      <c r="F91" s="0"/>
    </row>
    <row r="92" customFormat="false" ht="13.2" hidden="false" customHeight="false" outlineLevel="0" collapsed="false">
      <c r="F92" s="0"/>
    </row>
    <row r="93" customFormat="false" ht="13.2" hidden="false" customHeight="false" outlineLevel="0" collapsed="false">
      <c r="F93" s="0"/>
    </row>
    <row r="94" customFormat="false" ht="13.2" hidden="false" customHeight="false" outlineLevel="0" collapsed="false">
      <c r="F94" s="0"/>
    </row>
  </sheetData>
  <mergeCells count="2">
    <mergeCell ref="A1:C1"/>
    <mergeCell ref="A3:B3"/>
  </mergeCells>
  <printOptions headings="false" gridLines="true" gridLinesSet="true" horizontalCentered="true" verticalCentered="false"/>
  <pageMargins left="0.170138888888889" right="0.170138888888889" top="1.34861111111111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&amp;C&amp;"Arial,Bold"&amp;14&amp;UATTACHMENT 2&amp;U 1998 SoCalGas Embedded Transmission Costs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10" width="10.66"/>
    <col collapsed="false" customWidth="true" hidden="false" outlineLevel="0" max="3" min="3" style="10" width="11.43"/>
    <col collapsed="false" customWidth="true" hidden="false" outlineLevel="0" max="4" min="4" style="10" width="12.55"/>
  </cols>
  <sheetData>
    <row r="1" customFormat="false" ht="15.6" hidden="false" customHeight="false" outlineLevel="0" collapsed="false">
      <c r="A1" s="11" t="s">
        <v>0</v>
      </c>
      <c r="B1" s="11"/>
      <c r="C1" s="11"/>
      <c r="D1" s="11"/>
      <c r="E1" s="11"/>
      <c r="F1" s="11"/>
    </row>
    <row r="2" customFormat="false" ht="13.2" hidden="false" customHeight="false" outlineLevel="0" collapsed="false">
      <c r="A2" s="12"/>
      <c r="B2" s="12"/>
      <c r="C2" s="12"/>
      <c r="D2" s="12"/>
      <c r="E2" s="12"/>
      <c r="F2" s="12"/>
    </row>
    <row r="3" customFormat="false" ht="13.2" hidden="false" customHeight="false" outlineLevel="0" collapsed="false">
      <c r="A3" s="13"/>
      <c r="B3" s="14" t="s">
        <v>22</v>
      </c>
      <c r="C3" s="14"/>
      <c r="D3" s="14"/>
    </row>
    <row r="4" customFormat="false" ht="13.2" hidden="false" customHeight="false" outlineLevel="0" collapsed="false">
      <c r="B4" s="15" t="s">
        <v>23</v>
      </c>
      <c r="C4" s="15"/>
      <c r="D4" s="15"/>
    </row>
    <row r="5" customFormat="false" ht="13.2" hidden="false" customHeight="false" outlineLevel="0" collapsed="false">
      <c r="B5" s="16" t="s">
        <v>24</v>
      </c>
      <c r="C5" s="16" t="s">
        <v>25</v>
      </c>
      <c r="D5" s="16" t="s">
        <v>26</v>
      </c>
    </row>
    <row r="6" customFormat="false" ht="13.2" hidden="false" customHeight="false" outlineLevel="0" collapsed="false">
      <c r="A6" s="0" t="s">
        <v>27</v>
      </c>
      <c r="B6" s="17" t="n">
        <v>67795</v>
      </c>
      <c r="C6" s="18" t="n">
        <f aca="false">0.63*B6</f>
        <v>42710.85</v>
      </c>
      <c r="D6" s="18" t="n">
        <f aca="false">0.37*B6</f>
        <v>25084.15</v>
      </c>
      <c r="E6" s="19" t="s">
        <v>28</v>
      </c>
      <c r="F6" s="20"/>
    </row>
    <row r="7" customFormat="false" ht="13.2" hidden="false" customHeight="false" outlineLevel="0" collapsed="false">
      <c r="A7" s="20" t="s">
        <v>29</v>
      </c>
      <c r="E7" s="20" t="s">
        <v>30</v>
      </c>
      <c r="F7" s="20"/>
    </row>
    <row r="8" customFormat="false" ht="13.2" hidden="false" customHeight="false" outlineLevel="0" collapsed="false">
      <c r="A8" s="20"/>
      <c r="E8" s="20" t="s">
        <v>31</v>
      </c>
      <c r="F8" s="20"/>
    </row>
    <row r="9" customFormat="false" ht="13.2" hidden="false" customHeight="false" outlineLevel="0" collapsed="false">
      <c r="E9" s="20" t="s">
        <v>32</v>
      </c>
    </row>
    <row r="11" customFormat="false" ht="13.2" hidden="false" customHeight="false" outlineLevel="0" collapsed="false">
      <c r="A11" s="0" t="s">
        <v>33</v>
      </c>
      <c r="B11" s="17" t="n">
        <f aca="false">138000-B6</f>
        <v>70205</v>
      </c>
      <c r="C11" s="18" t="n">
        <f aca="false">B11*percent</f>
        <v>35102.5</v>
      </c>
      <c r="D11" s="18" t="n">
        <f aca="false">B11-C11</f>
        <v>35102.5</v>
      </c>
      <c r="E11" s="20" t="s">
        <v>34</v>
      </c>
    </row>
    <row r="12" customFormat="false" ht="13.2" hidden="false" customHeight="false" outlineLevel="0" collapsed="false">
      <c r="A12" s="20" t="s">
        <v>29</v>
      </c>
      <c r="E12" s="20" t="s">
        <v>35</v>
      </c>
    </row>
    <row r="13" customFormat="false" ht="13.2" hidden="false" customHeight="false" outlineLevel="0" collapsed="false">
      <c r="E13" s="20" t="s">
        <v>36</v>
      </c>
    </row>
    <row r="14" customFormat="false" ht="13.2" hidden="false" customHeight="false" outlineLevel="0" collapsed="false">
      <c r="E14" s="20" t="s">
        <v>37</v>
      </c>
    </row>
    <row r="15" customFormat="false" ht="13.8" hidden="false" customHeight="false" outlineLevel="0" collapsed="false">
      <c r="A15" s="8" t="s">
        <v>38</v>
      </c>
      <c r="B15" s="21" t="n">
        <f aca="false">SUM(B6,B11)</f>
        <v>138000</v>
      </c>
      <c r="C15" s="22" t="n">
        <f aca="false">C6+C11</f>
        <v>77813.35</v>
      </c>
      <c r="D15" s="22" t="n">
        <f aca="false">D6+D11</f>
        <v>60186.65</v>
      </c>
    </row>
    <row r="17" customFormat="false" ht="13.2" hidden="false" customHeight="false" outlineLevel="0" collapsed="false">
      <c r="A17" s="0" t="s">
        <v>39</v>
      </c>
      <c r="B17" s="23" t="n">
        <f aca="false">C17+D17</f>
        <v>138000</v>
      </c>
      <c r="C17" s="23" t="n">
        <f aca="false">C15-4075</f>
        <v>73738.35</v>
      </c>
      <c r="D17" s="23" t="n">
        <f aca="false">D15+4075</f>
        <v>64261.65</v>
      </c>
      <c r="E17" s="24" t="n">
        <v>0.5</v>
      </c>
    </row>
    <row r="19" customFormat="false" ht="13.2" hidden="false" customHeight="false" outlineLevel="0" collapsed="false">
      <c r="B19" s="17"/>
    </row>
  </sheetData>
  <mergeCells count="3">
    <mergeCell ref="A1:F1"/>
    <mergeCell ref="B3:D3"/>
    <mergeCell ref="B4:D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&amp;C&amp;"Arial,Bold"&amp;14&amp;UATTACHMENT 3
&amp;U SoCalGas 1998 Backbone and Local Transmission Costs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9" activeCellId="0" sqref="C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28.66"/>
    <col collapsed="false" customWidth="true" hidden="false" outlineLevel="0" max="2" min="2" style="0" width="16.55"/>
    <col collapsed="false" customWidth="true" hidden="false" outlineLevel="0" max="3" min="3" style="25" width="49.43"/>
    <col collapsed="false" customWidth="true" hidden="false" outlineLevel="0" max="4" min="4" style="0" width="3.32"/>
    <col collapsed="false" customWidth="true" hidden="false" outlineLevel="0" max="5" min="5" style="26" width="17.1"/>
    <col collapsed="false" customWidth="true" hidden="false" outlineLevel="0" max="6" min="6" style="26" width="15.99"/>
    <col collapsed="false" customWidth="true" hidden="false" outlineLevel="0" max="7" min="7" style="26" width="16.43"/>
    <col collapsed="false" customWidth="true" hidden="false" outlineLevel="0" max="8" min="8" style="0" width="16.1"/>
    <col collapsed="false" customWidth="true" hidden="false" outlineLevel="0" max="9" min="9" style="0" width="16.66"/>
  </cols>
  <sheetData>
    <row r="1" customFormat="false" ht="20.4" hidden="false" customHeight="false" outlineLevel="0" collapsed="false">
      <c r="A1" s="2" t="s">
        <v>0</v>
      </c>
      <c r="B1" s="2"/>
      <c r="C1" s="2"/>
      <c r="E1" s="0"/>
      <c r="F1" s="0"/>
      <c r="G1" s="0"/>
      <c r="J1" s="10"/>
      <c r="K1" s="10"/>
    </row>
    <row r="2" customFormat="false" ht="13.2" hidden="false" customHeight="false" outlineLevel="0" collapsed="false">
      <c r="E2" s="0"/>
      <c r="F2" s="0"/>
      <c r="G2" s="0"/>
    </row>
    <row r="3" customFormat="false" ht="13.8" hidden="false" customHeight="false" outlineLevel="0" collapsed="false">
      <c r="A3" s="27" t="s">
        <v>40</v>
      </c>
      <c r="B3" s="28" t="str">
        <f aca="false">IF('[1]Montebello NBV'!F12=1,"Excluding","Including")</f>
        <v>Excluding</v>
      </c>
      <c r="C3" s="29" t="s">
        <v>41</v>
      </c>
      <c r="E3" s="0"/>
      <c r="F3" s="0"/>
      <c r="G3" s="0"/>
    </row>
    <row r="4" customFormat="false" ht="13.2" hidden="false" customHeight="false" outlineLevel="0" collapsed="false">
      <c r="E4" s="0"/>
      <c r="F4" s="0"/>
      <c r="G4" s="0"/>
    </row>
    <row r="5" customFormat="false" ht="15" hidden="false" customHeight="false" outlineLevel="0" collapsed="false">
      <c r="A5" s="0" t="s">
        <v>2</v>
      </c>
      <c r="B5" s="30" t="n">
        <v>15892783.25</v>
      </c>
      <c r="C5" s="0" t="s">
        <v>42</v>
      </c>
      <c r="E5" s="0"/>
      <c r="F5" s="0"/>
      <c r="G5" s="0"/>
    </row>
    <row r="6" customFormat="false" ht="13.2" hidden="false" customHeight="false" outlineLevel="0" collapsed="false">
      <c r="B6" s="4"/>
      <c r="E6" s="0"/>
      <c r="F6" s="0"/>
      <c r="G6" s="0"/>
    </row>
    <row r="7" customFormat="false" ht="29.25" hidden="false" customHeight="true" outlineLevel="0" collapsed="false">
      <c r="A7" s="0" t="s">
        <v>4</v>
      </c>
      <c r="B7" s="30" t="n">
        <v>15754122.1715976</v>
      </c>
      <c r="C7" s="5" t="s">
        <v>43</v>
      </c>
      <c r="E7" s="0"/>
      <c r="F7" s="0"/>
      <c r="G7" s="0"/>
    </row>
    <row r="8" customFormat="false" ht="21.75" hidden="false" customHeight="true" outlineLevel="0" collapsed="false">
      <c r="B8" s="30"/>
      <c r="C8" s="9"/>
      <c r="E8" s="0"/>
      <c r="F8" s="0"/>
      <c r="G8" s="0"/>
    </row>
    <row r="9" customFormat="false" ht="19.5" hidden="false" customHeight="true" outlineLevel="0" collapsed="false">
      <c r="A9" s="0" t="s">
        <v>6</v>
      </c>
      <c r="B9" s="31" t="n">
        <v>8645590.54963584</v>
      </c>
      <c r="C9" s="9" t="s">
        <v>7</v>
      </c>
      <c r="E9" s="0"/>
      <c r="F9" s="0"/>
      <c r="G9" s="0"/>
    </row>
    <row r="10" customFormat="false" ht="15" hidden="false" customHeight="false" outlineLevel="0" collapsed="false">
      <c r="B10" s="30"/>
      <c r="C10" s="32"/>
      <c r="E10" s="0"/>
      <c r="F10" s="0"/>
      <c r="G10" s="0"/>
    </row>
    <row r="11" customFormat="false" ht="15" hidden="false" customHeight="false" outlineLevel="0" collapsed="false">
      <c r="A11" s="0" t="s">
        <v>8</v>
      </c>
      <c r="B11" s="30" t="n">
        <f aca="false">SUM(B5:B9)</f>
        <v>40292495.9712334</v>
      </c>
      <c r="C11" s="25" t="s">
        <v>9</v>
      </c>
      <c r="E11" s="0"/>
      <c r="F11" s="0"/>
      <c r="G11" s="0"/>
    </row>
    <row r="12" customFormat="false" ht="15" hidden="false" customHeight="false" outlineLevel="0" collapsed="false">
      <c r="B12" s="30"/>
      <c r="E12" s="0"/>
      <c r="F12" s="0"/>
      <c r="G12" s="0"/>
    </row>
    <row r="13" customFormat="false" ht="29.25" hidden="false" customHeight="true" outlineLevel="0" collapsed="false">
      <c r="A13" s="0" t="s">
        <v>10</v>
      </c>
      <c r="B13" s="30" t="n">
        <v>15573650</v>
      </c>
      <c r="C13" s="9" t="s">
        <v>44</v>
      </c>
      <c r="E13" s="0"/>
      <c r="F13" s="0"/>
      <c r="G13" s="0"/>
    </row>
    <row r="14" customFormat="false" ht="21.75" hidden="false" customHeight="true" outlineLevel="0" collapsed="false">
      <c r="B14" s="30"/>
      <c r="C14" s="9"/>
      <c r="E14" s="0"/>
      <c r="F14" s="0"/>
      <c r="G14" s="0"/>
    </row>
    <row r="15" customFormat="false" ht="25.5" hidden="false" customHeight="true" outlineLevel="0" collapsed="false">
      <c r="A15" s="0" t="s">
        <v>12</v>
      </c>
      <c r="B15" s="30" t="n">
        <v>13982337.5289315</v>
      </c>
      <c r="C15" s="9" t="s">
        <v>45</v>
      </c>
      <c r="E15" s="0"/>
      <c r="F15" s="0"/>
      <c r="G15" s="0"/>
    </row>
    <row r="16" customFormat="false" ht="15" hidden="false" customHeight="false" outlineLevel="0" collapsed="false">
      <c r="B16" s="30"/>
      <c r="C16" s="9"/>
      <c r="E16" s="0"/>
      <c r="F16" s="0"/>
      <c r="G16" s="0"/>
    </row>
    <row r="17" customFormat="false" ht="26.25" hidden="false" customHeight="true" outlineLevel="0" collapsed="false">
      <c r="A17" s="0" t="s">
        <v>14</v>
      </c>
      <c r="B17" s="30" t="n">
        <v>868225.322487274</v>
      </c>
      <c r="C17" s="5" t="s">
        <v>46</v>
      </c>
      <c r="E17" s="0"/>
      <c r="F17" s="0"/>
      <c r="G17" s="0"/>
    </row>
    <row r="18" customFormat="false" ht="15" hidden="false" customHeight="false" outlineLevel="0" collapsed="false">
      <c r="B18" s="30"/>
      <c r="C18" s="9"/>
      <c r="E18" s="0"/>
      <c r="F18" s="0"/>
      <c r="G18" s="0"/>
    </row>
    <row r="19" customFormat="false" ht="16.5" hidden="false" customHeight="true" outlineLevel="0" collapsed="false">
      <c r="A19" s="0" t="s">
        <v>16</v>
      </c>
      <c r="B19" s="33" t="n">
        <v>2703053.70607082</v>
      </c>
      <c r="C19" s="9" t="s">
        <v>47</v>
      </c>
      <c r="E19" s="0"/>
      <c r="F19" s="0"/>
      <c r="G19" s="0"/>
    </row>
    <row r="20" customFormat="false" ht="18.75" hidden="false" customHeight="true" outlineLevel="0" collapsed="false">
      <c r="A20" s="8" t="s">
        <v>18</v>
      </c>
      <c r="B20" s="30" t="n">
        <f aca="false">SUM(B11:B19)</f>
        <v>73419762.528723</v>
      </c>
      <c r="E20" s="0"/>
      <c r="F20" s="0"/>
      <c r="G20" s="0"/>
    </row>
    <row r="21" customFormat="false" ht="27" hidden="false" customHeight="false" outlineLevel="0" collapsed="false">
      <c r="A21" s="34" t="s">
        <v>19</v>
      </c>
      <c r="B21" s="33" t="n">
        <v>1462678.72500915</v>
      </c>
      <c r="C21" s="9" t="s">
        <v>48</v>
      </c>
      <c r="E21" s="0"/>
      <c r="F21" s="0"/>
      <c r="G21" s="0"/>
    </row>
    <row r="22" customFormat="false" ht="15" hidden="false" customHeight="false" outlineLevel="0" collapsed="false">
      <c r="A22" s="8" t="s">
        <v>21</v>
      </c>
      <c r="B22" s="30" t="n">
        <f aca="false">SUM(B20:B21)</f>
        <v>74882441.2537322</v>
      </c>
      <c r="E22" s="0"/>
      <c r="F22" s="0"/>
      <c r="G22" s="0"/>
    </row>
    <row r="23" customFormat="false" ht="13.2" hidden="false" customHeight="false" outlineLevel="0" collapsed="false">
      <c r="C23" s="0"/>
      <c r="E23" s="0"/>
      <c r="F23" s="0"/>
      <c r="G23" s="0"/>
    </row>
    <row r="24" customFormat="false" ht="13.2" hidden="true" customHeight="false" outlineLevel="0" collapsed="false">
      <c r="C24" s="0"/>
      <c r="E24" s="0"/>
      <c r="F24" s="0"/>
      <c r="G24" s="0"/>
    </row>
    <row r="25" customFormat="false" ht="13.2" hidden="true" customHeight="false" outlineLevel="0" collapsed="false">
      <c r="C25" s="0"/>
      <c r="E25" s="0"/>
      <c r="F25" s="0"/>
      <c r="G25" s="0"/>
    </row>
    <row r="26" customFormat="false" ht="15" hidden="true" customHeight="false" outlineLevel="0" collapsed="false">
      <c r="B26" s="35"/>
      <c r="E26" s="0"/>
      <c r="F26" s="0"/>
      <c r="G26" s="0"/>
    </row>
    <row r="27" customFormat="false" ht="15" hidden="true" customHeight="false" outlineLevel="0" collapsed="false">
      <c r="B27" s="36"/>
      <c r="E27" s="0"/>
      <c r="F27" s="0"/>
      <c r="G27" s="0"/>
    </row>
    <row r="28" customFormat="false" ht="15.6" hidden="true" customHeight="false" outlineLevel="0" collapsed="false">
      <c r="A28" s="37" t="s">
        <v>49</v>
      </c>
      <c r="B28" s="30" t="n">
        <v>452735.4950352</v>
      </c>
      <c r="E28" s="0"/>
      <c r="F28" s="0"/>
      <c r="G28" s="0"/>
    </row>
    <row r="29" customFormat="false" ht="15.6" hidden="true" customHeight="false" outlineLevel="0" collapsed="false">
      <c r="A29" s="37" t="s">
        <v>50</v>
      </c>
      <c r="B29" s="30" t="n">
        <v>2829814.7700096</v>
      </c>
      <c r="E29" s="0"/>
      <c r="F29" s="0"/>
      <c r="G29" s="0"/>
    </row>
    <row r="30" customFormat="false" ht="15.6" hidden="true" customHeight="false" outlineLevel="0" collapsed="false">
      <c r="A30" s="38" t="s">
        <v>51</v>
      </c>
      <c r="B30" s="30" t="n">
        <v>4598.1837</v>
      </c>
      <c r="E30" s="0"/>
      <c r="F30" s="0"/>
      <c r="G30" s="0"/>
    </row>
    <row r="31" customFormat="false" ht="13.2" hidden="true" customHeight="false" outlineLevel="0" collapsed="false">
      <c r="C31" s="0"/>
      <c r="E31" s="0"/>
      <c r="F31" s="0"/>
      <c r="G31" s="0"/>
    </row>
    <row r="32" customFormat="false" ht="15.6" hidden="false" customHeight="false" outlineLevel="0" collapsed="false">
      <c r="A32" s="39" t="s">
        <v>52</v>
      </c>
      <c r="B32" s="33" t="n">
        <f aca="false">SUM(B28:B31)</f>
        <v>3287148.4487448</v>
      </c>
      <c r="C32" s="25" t="s">
        <v>53</v>
      </c>
      <c r="E32" s="0"/>
      <c r="F32" s="0"/>
      <c r="G32" s="0"/>
    </row>
    <row r="33" customFormat="false" ht="14.25" hidden="false" customHeight="true" outlineLevel="0" collapsed="false">
      <c r="B33" s="30"/>
      <c r="E33" s="0"/>
      <c r="F33" s="0"/>
      <c r="G33" s="0"/>
    </row>
    <row r="34" customFormat="false" ht="40.2" hidden="false" customHeight="false" outlineLevel="0" collapsed="false">
      <c r="A34" s="40" t="s">
        <v>54</v>
      </c>
      <c r="B34" s="41" t="n">
        <f aca="false">B22-B32-B23</f>
        <v>71595292.8049874</v>
      </c>
      <c r="E34" s="0"/>
      <c r="F34" s="0"/>
      <c r="G34" s="0"/>
    </row>
    <row r="35" customFormat="false" ht="13.2" hidden="false" customHeight="false" outlineLevel="0" collapsed="false">
      <c r="C35" s="0"/>
      <c r="E35" s="0"/>
      <c r="F35" s="0"/>
      <c r="G35" s="0"/>
    </row>
    <row r="36" customFormat="false" ht="15.6" hidden="false" customHeight="false" outlineLevel="0" collapsed="false">
      <c r="A36" s="42" t="s">
        <v>55</v>
      </c>
      <c r="B36" s="30" t="n">
        <v>22045527.7038967</v>
      </c>
      <c r="C36" s="0" t="s">
        <v>56</v>
      </c>
      <c r="E36" s="0"/>
      <c r="F36" s="0"/>
      <c r="G36" s="0"/>
    </row>
    <row r="37" customFormat="false" ht="15.6" hidden="false" customHeight="false" outlineLevel="0" collapsed="false">
      <c r="A37" s="42" t="s">
        <v>57</v>
      </c>
      <c r="B37" s="30" t="n">
        <v>17731582.4629079</v>
      </c>
      <c r="C37" s="0" t="s">
        <v>56</v>
      </c>
      <c r="E37" s="0"/>
      <c r="F37" s="0"/>
      <c r="G37" s="0"/>
    </row>
    <row r="38" customFormat="false" ht="15.6" hidden="false" customHeight="false" outlineLevel="0" collapsed="false">
      <c r="A38" s="43" t="s">
        <v>58</v>
      </c>
      <c r="B38" s="30" t="n">
        <v>31818182.891991</v>
      </c>
      <c r="C38" s="0" t="s">
        <v>56</v>
      </c>
      <c r="E38" s="0"/>
      <c r="F38" s="0"/>
      <c r="G38" s="0"/>
    </row>
    <row r="39" customFormat="false" ht="13.8" hidden="false" customHeight="false" outlineLevel="0" collapsed="false">
      <c r="B39" s="44" t="n">
        <f aca="false">SUM(B36:B38)</f>
        <v>71595293.0587955</v>
      </c>
      <c r="E39" s="0"/>
      <c r="F39" s="0"/>
      <c r="G39" s="0"/>
    </row>
    <row r="40" customFormat="false" ht="13.2" hidden="false" customHeight="false" outlineLevel="0" collapsed="false">
      <c r="E40" s="0"/>
      <c r="F40" s="0"/>
      <c r="G40" s="0"/>
    </row>
    <row r="41" customFormat="false" ht="13.2" hidden="false" customHeight="false" outlineLevel="0" collapsed="false">
      <c r="E41" s="0"/>
      <c r="F41" s="0"/>
      <c r="G41" s="0"/>
    </row>
    <row r="42" customFormat="false" ht="13.2" hidden="false" customHeight="false" outlineLevel="0" collapsed="false">
      <c r="E42" s="0"/>
      <c r="F42" s="0"/>
      <c r="G42" s="0"/>
    </row>
    <row r="43" customFormat="false" ht="13.2" hidden="false" customHeight="false" outlineLevel="0" collapsed="false">
      <c r="E43" s="0"/>
      <c r="F43" s="0"/>
      <c r="G43" s="0"/>
    </row>
    <row r="44" customFormat="false" ht="13.2" hidden="false" customHeight="false" outlineLevel="0" collapsed="false">
      <c r="E44" s="0"/>
      <c r="F44" s="0"/>
      <c r="G44" s="0"/>
    </row>
  </sheetData>
  <mergeCells count="1">
    <mergeCell ref="A1:C1"/>
  </mergeCells>
  <printOptions headings="false" gridLines="true" gridLinesSet="true" horizontalCentered="true" verticalCentered="false"/>
  <pageMargins left="0.490277777777778" right="0.509722222222222" top="0.770138888888889" bottom="0.984027777777778" header="0.429861111111111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&amp;C&amp;"Arial,Bold"&amp;14&amp;UATTACHMENT 5&amp;U SoCalGas 1998 Embedded Storage Costs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2000-04-25T21:35:21Z</dcterms:created>
  <dc:creator>Sim Cheng Fung</dc:creator>
  <dc:description/>
  <dc:language>en-US</dc:language>
  <cp:lastModifiedBy>SoCalGasCo.</cp:lastModifiedBy>
  <cp:lastPrinted>2000-05-03T20:31:24Z</cp:lastPrinted>
  <cp:revision>0</cp:revision>
  <dc:subject/>
  <dc:title/>
</cp:coreProperties>
</file>