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Breakout" sheetId="1" state="visible" r:id="rId3"/>
    <sheet name="Summary" sheetId="2" state="visible" r:id="rId4"/>
    <sheet name="Sheet3" sheetId="3" state="visible" r:id="rId5"/>
  </sheets>
  <definedNames>
    <definedName function="false" hidden="false" localSheetId="0" name="_xlnm.Print_Area" vbProcedure="false">'Crude Breakout'!$A$1:$K$19</definedName>
    <definedName function="false" hidden="false" localSheetId="1" name="_xlnm.Print_Area" vbProcedure="false">Summary!$A$1:$E$18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<sst xmlns="http://schemas.openxmlformats.org/spreadsheetml/2006/main" count="40" uniqueCount="28">
  <si>
    <t xml:space="preserve">Yesterday</t>
  </si>
  <si>
    <t xml:space="preserve">Now</t>
  </si>
  <si>
    <t xml:space="preserve">Premium</t>
  </si>
  <si>
    <t xml:space="preserve">MTM</t>
  </si>
  <si>
    <t xml:space="preserve">Total</t>
  </si>
  <si>
    <t xml:space="preserve">Deal 2</t>
  </si>
  <si>
    <t xml:space="preserve">300 bbl/day</t>
  </si>
  <si>
    <t xml:space="preserve">Long</t>
  </si>
  <si>
    <t xml:space="preserve">Call</t>
  </si>
  <si>
    <t xml:space="preserve">Short</t>
  </si>
  <si>
    <t xml:space="preserve">Put</t>
  </si>
  <si>
    <t xml:space="preserve">600 bbl/day</t>
  </si>
  <si>
    <t xml:space="preserve">Dec-01-Dec-02</t>
  </si>
  <si>
    <t xml:space="preserve">Deal 3</t>
  </si>
  <si>
    <t xml:space="preserve">500 bbl/day</t>
  </si>
  <si>
    <t xml:space="preserve">AIG SUMMARY</t>
  </si>
  <si>
    <t xml:space="preserve">11/20/01 @ 12:00 pm</t>
  </si>
  <si>
    <t xml:space="preserve">Last Night</t>
  </si>
  <si>
    <t xml:space="preserve">Change</t>
  </si>
  <si>
    <t xml:space="preserve">Gas Summary</t>
  </si>
  <si>
    <t xml:space="preserve">NG-P</t>
  </si>
  <si>
    <t xml:space="preserve">MMaggie</t>
  </si>
  <si>
    <t xml:space="preserve">Price Options</t>
  </si>
  <si>
    <t xml:space="preserve">Canadian Price</t>
  </si>
  <si>
    <t xml:space="preserve">Basis</t>
  </si>
  <si>
    <t xml:space="preserve">Total Gas</t>
  </si>
  <si>
    <t xml:space="preserve">Power Summary</t>
  </si>
  <si>
    <t xml:space="preserve">Crude Summary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</si>
</sst>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0.000"/>
    <numFmt numFmtId="169" formatCode="[$-409]m/d/yyyy"/>
    <numFmt numFmtId="170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99"/>
    <col collapsed="false" customWidth="true" hidden="false" outlineLevel="0" max="3" min="3" style="0" width="13.41"/>
    <col collapsed="false" customWidth="true" hidden="false" outlineLevel="0" max="9" min="9" style="0" width="10.85"/>
    <col collapsed="false" customWidth="true" hidden="false" outlineLevel="0" max="11" min="11" style="0" width="10.85"/>
  </cols>
  <sheetData>
    <row r="8" customFormat="false" ht="12.75" hidden="false" customHeight="false" outlineLevel="0" collapsed="false">
      <c r="H8" s="1" t="s">
        <v>0</v>
      </c>
      <c r="I8" s="1"/>
      <c r="J8" s="1" t="s">
        <v>1</v>
      </c>
      <c r="K8" s="1"/>
    </row>
    <row r="9" customFormat="false" ht="12.75" hidden="false" customHeight="false" outlineLevel="0" collapsed="false">
      <c r="H9" s="0" t="s">
        <v>2</v>
      </c>
      <c r="I9" s="0" t="s">
        <v>3</v>
      </c>
      <c r="J9" s="0" t="s">
        <v>2</v>
      </c>
      <c r="K9" s="0" t="s">
        <v>3</v>
      </c>
    </row>
    <row r="10" customFormat="false" ht="12.75" hidden="false" customHeight="false" outlineLevel="0" collapsed="false">
      <c r="G10" s="0" t="s">
        <v>4</v>
      </c>
      <c r="I10" s="2" t="n">
        <f aca="false">SUM(I11:I18)</f>
        <v>-1256955.845</v>
      </c>
      <c r="K10" s="2" t="n">
        <f aca="false">SUM(K11:K18)</f>
        <v>-1128575</v>
      </c>
    </row>
    <row r="12" customFormat="false" ht="12.75" hidden="false" customHeight="false" outlineLevel="0" collapsed="false">
      <c r="A12" s="0" t="s">
        <v>5</v>
      </c>
      <c r="B12" s="0" t="s">
        <v>6</v>
      </c>
      <c r="C12" s="3" t="n">
        <v>37226</v>
      </c>
      <c r="D12" s="0" t="s">
        <v>7</v>
      </c>
      <c r="E12" s="0" t="n">
        <v>28.7</v>
      </c>
      <c r="F12" s="0" t="s">
        <v>8</v>
      </c>
      <c r="H12" s="4" t="n">
        <v>6.51022</v>
      </c>
      <c r="I12" s="2" t="n">
        <f aca="false">-9300*H12</f>
        <v>-60545.046</v>
      </c>
      <c r="J12" s="0" t="n">
        <v>5.7</v>
      </c>
      <c r="K12" s="2" t="n">
        <f aca="false">-9300*J12</f>
        <v>-53010</v>
      </c>
    </row>
    <row r="13" customFormat="false" ht="12.75" hidden="false" customHeight="false" outlineLevel="0" collapsed="false">
      <c r="D13" s="0" t="s">
        <v>9</v>
      </c>
      <c r="E13" s="0" t="n">
        <v>25</v>
      </c>
      <c r="F13" s="0" t="s">
        <v>10</v>
      </c>
    </row>
    <row r="15" customFormat="false" ht="12.75" hidden="false" customHeight="false" outlineLevel="0" collapsed="false">
      <c r="A15" s="0" t="s">
        <v>5</v>
      </c>
      <c r="B15" s="0" t="s">
        <v>11</v>
      </c>
      <c r="C15" s="3" t="s">
        <v>12</v>
      </c>
      <c r="D15" s="0" t="s">
        <v>7</v>
      </c>
      <c r="E15" s="0" t="n">
        <v>26.9</v>
      </c>
      <c r="F15" s="0" t="s">
        <v>8</v>
      </c>
      <c r="H15" s="4" t="n">
        <v>4.83364</v>
      </c>
      <c r="I15" s="2" t="n">
        <f aca="false">-H15*237600</f>
        <v>-1148472.864</v>
      </c>
      <c r="J15" s="0" t="n">
        <v>4.35</v>
      </c>
      <c r="K15" s="2" t="n">
        <f aca="false">-J15*237600</f>
        <v>-1033560</v>
      </c>
    </row>
    <row r="16" customFormat="false" ht="12.75" hidden="false" customHeight="false" outlineLevel="0" collapsed="false">
      <c r="D16" s="0" t="s">
        <v>9</v>
      </c>
      <c r="E16" s="0" t="n">
        <v>24</v>
      </c>
      <c r="F16" s="0" t="s">
        <v>10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3" t="n">
        <v>37591</v>
      </c>
      <c r="D18" s="0" t="s">
        <v>7</v>
      </c>
      <c r="E18" s="0" t="n">
        <v>24.85</v>
      </c>
      <c r="F18" s="0" t="s">
        <v>8</v>
      </c>
      <c r="H18" s="4" t="n">
        <v>3.09277</v>
      </c>
      <c r="I18" s="2" t="n">
        <f aca="false">-H18*15500</f>
        <v>-47937.935</v>
      </c>
      <c r="J18" s="0" t="n">
        <v>2.71</v>
      </c>
      <c r="K18" s="2" t="n">
        <f aca="false">-J18*15500</f>
        <v>-42005</v>
      </c>
    </row>
    <row r="19" customFormat="false" ht="12.75" hidden="false" customHeight="false" outlineLevel="0" collapsed="false">
      <c r="D19" s="0" t="s">
        <v>9</v>
      </c>
      <c r="E19" s="0" t="n">
        <v>23</v>
      </c>
      <c r="F19" s="0" t="s">
        <v>10</v>
      </c>
    </row>
  </sheetData>
  <mergeCells count="2">
    <mergeCell ref="H8:I8"/>
    <mergeCell ref="J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21.28"/>
    <col collapsed="false" customWidth="true" hidden="false" outlineLevel="0" max="3" min="3" style="0" width="18.41"/>
    <col collapsed="false" customWidth="true" hidden="false" outlineLevel="0" max="4" min="4" style="0" width="20.85"/>
    <col collapsed="false" customWidth="true" hidden="false" outlineLevel="0" max="5" min="5" style="0" width="15.41"/>
    <col collapsed="false" customWidth="true" hidden="false" outlineLevel="0" max="6" min="6" style="0" width="9.7"/>
  </cols>
  <sheetData>
    <row r="1" customFormat="false" ht="18" hidden="false" customHeight="false" outlineLevel="0" collapsed="false">
      <c r="A1" s="5" t="s">
        <v>15</v>
      </c>
    </row>
    <row r="2" customFormat="false" ht="18" hidden="false" customHeight="false" outlineLevel="0" collapsed="false">
      <c r="A2" s="5"/>
    </row>
    <row r="4" customFormat="false" ht="12.75" hidden="false" customHeight="false" outlineLevel="0" collapsed="false">
      <c r="C4" s="6" t="n">
        <v>37214</v>
      </c>
      <c r="D4" s="7" t="s">
        <v>16</v>
      </c>
    </row>
    <row r="5" customFormat="false" ht="13.5" hidden="false" customHeight="false" outlineLevel="0" collapsed="false">
      <c r="C5" s="8" t="s">
        <v>17</v>
      </c>
      <c r="D5" s="8" t="s">
        <v>1</v>
      </c>
      <c r="E5" s="8" t="s">
        <v>18</v>
      </c>
    </row>
    <row r="6" customFormat="false" ht="12.75" hidden="false" customHeight="false" outlineLevel="0" collapsed="false">
      <c r="A6" s="9" t="s">
        <v>19</v>
      </c>
      <c r="B6" s="0" t="s">
        <v>20</v>
      </c>
      <c r="C6" s="10" t="n">
        <f aca="false">7098416</f>
        <v>7098416</v>
      </c>
      <c r="D6" s="10" t="n">
        <v>5496197</v>
      </c>
      <c r="E6" s="11" t="n">
        <f aca="false">D6-C6</f>
        <v>-1602219</v>
      </c>
      <c r="F6" s="12"/>
    </row>
    <row r="7" customFormat="false" ht="12.75" hidden="false" customHeight="false" outlineLevel="0" collapsed="false">
      <c r="B7" s="0" t="s">
        <v>21</v>
      </c>
      <c r="C7" s="13" t="n">
        <f aca="false">30609173</f>
        <v>30609173</v>
      </c>
      <c r="D7" s="10" t="n">
        <v>31583647</v>
      </c>
      <c r="E7" s="11" t="n">
        <f aca="false">D7-C7</f>
        <v>974474</v>
      </c>
    </row>
    <row r="8" customFormat="false" ht="12.75" hidden="false" customHeight="false" outlineLevel="0" collapsed="false">
      <c r="B8" s="0" t="s">
        <v>22</v>
      </c>
      <c r="C8" s="13" t="n">
        <f aca="false">17003880</f>
        <v>17003880</v>
      </c>
      <c r="D8" s="10" t="n">
        <v>17523917</v>
      </c>
      <c r="E8" s="11" t="n">
        <f aca="false">D8-C8</f>
        <v>520037</v>
      </c>
    </row>
    <row r="9" customFormat="false" ht="12.75" hidden="false" customHeight="false" outlineLevel="0" collapsed="false">
      <c r="B9" s="0" t="s">
        <v>23</v>
      </c>
      <c r="C9" s="13" t="n">
        <v>3769234</v>
      </c>
      <c r="D9" s="10" t="n">
        <v>3885305</v>
      </c>
      <c r="E9" s="11" t="n">
        <f aca="false">D9-C9</f>
        <v>116071</v>
      </c>
    </row>
    <row r="10" customFormat="false" ht="12.75" hidden="false" customHeight="false" outlineLevel="0" collapsed="false">
      <c r="B10" s="0" t="s">
        <v>24</v>
      </c>
      <c r="C10" s="14" t="n">
        <f aca="false">4126552-C9</f>
        <v>357318</v>
      </c>
      <c r="D10" s="14" t="n">
        <v>29859</v>
      </c>
      <c r="E10" s="14" t="n">
        <f aca="false">D10-C10</f>
        <v>-327459</v>
      </c>
    </row>
    <row r="11" customFormat="false" ht="12.75" hidden="false" customHeight="false" outlineLevel="0" collapsed="false">
      <c r="B11" s="15" t="s">
        <v>25</v>
      </c>
      <c r="C11" s="16" t="n">
        <f aca="false">SUM(C6:C10)</f>
        <v>58838021</v>
      </c>
      <c r="D11" s="16" t="n">
        <f aca="false">SUM(D6:D10)</f>
        <v>58518925</v>
      </c>
      <c r="E11" s="16" t="n">
        <f aca="false">D11-C11</f>
        <v>-319096</v>
      </c>
    </row>
    <row r="12" customFormat="false" ht="12.75" hidden="false" customHeight="false" outlineLevel="0" collapsed="false">
      <c r="C12" s="10"/>
      <c r="D12" s="10"/>
      <c r="E12" s="11"/>
    </row>
    <row r="13" customFormat="false" ht="12.75" hidden="false" customHeight="false" outlineLevel="0" collapsed="false">
      <c r="A13" s="9" t="s">
        <v>26</v>
      </c>
      <c r="C13" s="16" t="n">
        <v>95039</v>
      </c>
      <c r="D13" s="16" t="n">
        <v>112639</v>
      </c>
      <c r="E13" s="16" t="n">
        <f aca="false">D13-C13</f>
        <v>17600</v>
      </c>
    </row>
    <row r="14" customFormat="false" ht="12.75" hidden="false" customHeight="false" outlineLevel="0" collapsed="false">
      <c r="C14" s="10"/>
      <c r="D14" s="10"/>
      <c r="E14" s="11"/>
    </row>
    <row r="15" customFormat="false" ht="12.75" hidden="false" customHeight="false" outlineLevel="0" collapsed="false">
      <c r="A15" s="9" t="s">
        <v>27</v>
      </c>
      <c r="C15" s="17" t="n">
        <v>-1256956</v>
      </c>
      <c r="D15" s="17" t="n">
        <v>-1128575</v>
      </c>
      <c r="E15" s="17" t="n">
        <f aca="false">D15-C15</f>
        <v>128381</v>
      </c>
    </row>
    <row r="17" customFormat="false" ht="13.5" hidden="false" customHeight="false" outlineLevel="0" collapsed="false">
      <c r="C17" s="18" t="n">
        <f aca="false">SUM(C11:C16)</f>
        <v>57676104</v>
      </c>
      <c r="D17" s="18" t="n">
        <f aca="false">SUM(D11:D16)</f>
        <v>57502989</v>
      </c>
      <c r="E17" s="18" t="n">
        <f aca="false">SUM(E11:E16)</f>
        <v>-173115</v>
      </c>
    </row>
    <row r="1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2001-11-20T15:40:40Z</dcterms:created>
  <dc:creator>mfondre</dc:creator>
  <dc:description/>
  <dc:language>en-US</dc:language>
  <cp:lastModifiedBy>Eric Boyt</cp:lastModifiedBy>
  <cp:lastPrinted>2001-11-20T16:47:45Z</cp:lastPrinted>
  <dcterms:modified xsi:type="dcterms:W3CDTF">2001-11-20T16:51:06Z</dcterms:modified>
  <cp:revision>0</cp:revision>
  <dc:subject/>
  <dc:title/>
</cp:coreProperties>
</file>