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FY Promo" sheetId="1" state="visible" r:id="rId3"/>
    <sheet name="Owens Canada Promo" sheetId="2" state="visible" r:id="rId4"/>
  </sheets>
  <definedNames>
    <definedName function="false" hidden="false" localSheetId="0" name="_xlnm.Print_Area" vbProcedure="false">'AGFY Promo'!$A$1:$I$70</definedName>
    <definedName function="false" hidden="false" localSheetId="0" name="_xlnm.Print_Titles" vbProcedure="false">'AGFY Promo'!$1:$9</definedName>
    <definedName function="false" hidden="false" localSheetId="1" name="_xlnm.Print_Area" vbProcedure="false">'Owens Canada Promo'!$A$1:$I$70</definedName>
    <definedName function="false" hidden="false" localSheetId="1" name="_xlnm.Print_Titles" vbProcedure="false">'Owens Canada Promo'!$1:$9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<sst xmlns="http://schemas.openxmlformats.org/spreadsheetml/2006/main" count="23" uniqueCount="11">
  <si>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EES - Company 20R</t>
  </si>
  <si>
    <t xml:space="preserve">Amortization Schedule</t>
  </si>
  <si>
    <t xml:space="preserve">Advanced Glass Fibers &amp; Yarns</t>
  </si>
  <si>
    <t xml:space="preserve">Promo License - Advance Payments for 5 year Contract Extension</t>
  </si>
  <si>
    <t xml:space="preserve">Life - 5 Years</t>
  </si>
  <si>
    <t xml:space="preserve">Date</t>
  </si>
  <si>
    <t xml:space="preserve">Payment</t>
  </si>
  <si>
    <t xml:space="preserve">Balance on BS</t>
  </si>
  <si>
    <t xml:space="preserve">Month</t>
  </si>
  <si>
    <t xml:space="preserve">True up entry for March 2001</t>
  </si>
  <si>
    <t xml:space="preserve">Owens Corning Canada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</si>
</sst>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_(\$* #,##0.00_);_(\$* \(#,##0.00\);_(\$* \-??_);_(@_)"/>
    <numFmt numFmtId="167" formatCode="[$-409]mmm\-yy"/>
    <numFmt numFmtId="168" formatCode="\$#,##0.00_);[RED]&quot;($&quot;#,##0.00\)"/>
    <numFmt numFmtId="169" formatCode="[$-409]#,##0.00_);[RED]\(#,##0.00\)"/>
    <numFmt numFmtId="170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2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1" width="5.71"/>
    <col collapsed="false" customWidth="true" hidden="false" outlineLevel="0" max="3" min="3" style="2" width="16.28"/>
    <col collapsed="false" customWidth="true" hidden="false" outlineLevel="0" max="4" min="4" style="2" width="23.41"/>
    <col collapsed="false" customWidth="true" hidden="false" outlineLevel="0" max="5" min="5" style="0" width="18.85"/>
    <col collapsed="false" customWidth="true" hidden="false" outlineLevel="0" max="6" min="6" style="0" width="6.56"/>
    <col collapsed="false" customWidth="true" hidden="false" outlineLevel="0" max="7" min="7" style="0" width="12.28"/>
  </cols>
  <sheetData>
    <row r="1" customFormat="false" ht="14.25" hidden="false" customHeight="true" outlineLevel="0" collapsed="false">
      <c r="A1" s="3" t="s">
        <v>0</v>
      </c>
      <c r="B1" s="3"/>
      <c r="C1" s="3"/>
      <c r="D1" s="3"/>
      <c r="E1" s="3"/>
    </row>
    <row r="2" customFormat="false" ht="14.25" hidden="false" customHeight="true" outlineLevel="0" collapsed="false">
      <c r="A2" s="3" t="s">
        <v>1</v>
      </c>
      <c r="B2" s="3"/>
      <c r="C2" s="3"/>
      <c r="D2" s="3"/>
      <c r="E2" s="3"/>
    </row>
    <row r="3" customFormat="false" ht="14.25" hidden="false" customHeight="true" outlineLevel="0" collapsed="false">
      <c r="A3" s="3" t="s">
        <v>2</v>
      </c>
      <c r="B3" s="3"/>
      <c r="C3" s="3"/>
      <c r="D3" s="3"/>
      <c r="E3" s="3"/>
    </row>
    <row r="4" customFormat="false" ht="14.25" hidden="false" customHeight="true" outlineLevel="0" collapsed="false">
      <c r="A4" s="3" t="s">
        <v>3</v>
      </c>
      <c r="B4" s="3"/>
      <c r="C4" s="3"/>
      <c r="D4" s="3"/>
      <c r="E4" s="3"/>
    </row>
    <row r="5" customFormat="false" ht="14.25" hidden="false" customHeight="true" outlineLevel="0" collapsed="false">
      <c r="A5" s="3" t="s">
        <v>4</v>
      </c>
      <c r="B5" s="3"/>
      <c r="C5" s="3"/>
      <c r="D5" s="3"/>
      <c r="E5" s="3"/>
    </row>
    <row r="6" customFormat="false" ht="14.25" hidden="false" customHeight="true" outlineLevel="0" collapsed="false">
      <c r="A6" s="4"/>
      <c r="B6" s="4"/>
      <c r="C6" s="4"/>
      <c r="D6" s="4"/>
      <c r="E6" s="4"/>
    </row>
    <row r="9" customFormat="false" ht="14.25" hidden="false" customHeight="false" outlineLevel="0" collapsed="false">
      <c r="A9" s="5" t="s">
        <v>5</v>
      </c>
      <c r="B9" s="6"/>
      <c r="C9" s="7" t="s">
        <v>6</v>
      </c>
      <c r="D9" s="7" t="s">
        <v>1</v>
      </c>
      <c r="E9" s="5" t="s">
        <v>7</v>
      </c>
      <c r="F9" s="5" t="s">
        <v>8</v>
      </c>
    </row>
    <row r="10" customFormat="false" ht="14.25" hidden="false" customHeight="false" outlineLevel="0" collapsed="false">
      <c r="A10" s="8" t="n">
        <v>36526</v>
      </c>
      <c r="C10" s="9" t="n">
        <v>50000</v>
      </c>
      <c r="E10" s="10" t="n">
        <f aca="false">+C10</f>
        <v>50000</v>
      </c>
      <c r="F10" s="11"/>
      <c r="G10" s="11"/>
    </row>
    <row r="11" customFormat="false" ht="14.25" hidden="false" customHeight="false" outlineLevel="0" collapsed="false">
      <c r="A11" s="8" t="n">
        <v>36557</v>
      </c>
      <c r="C11" s="9"/>
      <c r="D11" s="2" t="n">
        <f aca="false">C10/60</f>
        <v>833.333333333333</v>
      </c>
      <c r="E11" s="10" t="n">
        <f aca="false">E10-D11+C11</f>
        <v>49166.6666666667</v>
      </c>
      <c r="F11" s="12" t="n">
        <v>1</v>
      </c>
      <c r="G11" s="11"/>
    </row>
    <row r="12" customFormat="false" ht="14.25" hidden="false" customHeight="false" outlineLevel="0" collapsed="false">
      <c r="A12" s="8" t="n">
        <v>36586</v>
      </c>
      <c r="C12" s="9"/>
      <c r="D12" s="2" t="n">
        <v>833.333333333333</v>
      </c>
      <c r="E12" s="10" t="n">
        <f aca="false">E11-D12+C12</f>
        <v>48333.3333333333</v>
      </c>
      <c r="F12" s="12" t="n">
        <v>2</v>
      </c>
      <c r="G12" s="11"/>
    </row>
    <row r="13" customFormat="false" ht="14.25" hidden="false" customHeight="false" outlineLevel="0" collapsed="false">
      <c r="A13" s="8" t="n">
        <v>36617</v>
      </c>
      <c r="C13" s="9"/>
      <c r="D13" s="2" t="n">
        <v>833.333333333333</v>
      </c>
      <c r="E13" s="10" t="n">
        <f aca="false">E12-D13+C13</f>
        <v>47500</v>
      </c>
      <c r="F13" s="12" t="n">
        <v>3</v>
      </c>
      <c r="G13" s="11"/>
    </row>
    <row r="14" customFormat="false" ht="14.25" hidden="false" customHeight="false" outlineLevel="0" collapsed="false">
      <c r="A14" s="8" t="n">
        <v>36647</v>
      </c>
      <c r="C14" s="9"/>
      <c r="D14" s="2" t="n">
        <v>833.333333333333</v>
      </c>
      <c r="E14" s="10" t="n">
        <f aca="false">E13-D14+C14</f>
        <v>46666.6666666667</v>
      </c>
      <c r="F14" s="12" t="n">
        <v>4</v>
      </c>
      <c r="G14" s="11"/>
    </row>
    <row r="15" customFormat="false" ht="14.25" hidden="false" customHeight="false" outlineLevel="0" collapsed="false">
      <c r="A15" s="8" t="n">
        <v>36678</v>
      </c>
      <c r="C15" s="9"/>
      <c r="D15" s="2" t="n">
        <v>833.333333333333</v>
      </c>
      <c r="E15" s="10" t="n">
        <f aca="false">E14-D15+C15</f>
        <v>45833.3333333333</v>
      </c>
      <c r="F15" s="12" t="n">
        <v>5</v>
      </c>
      <c r="G15" s="11"/>
    </row>
    <row r="16" customFormat="false" ht="14.25" hidden="false" customHeight="false" outlineLevel="0" collapsed="false">
      <c r="A16" s="8" t="n">
        <v>36708</v>
      </c>
      <c r="C16" s="9"/>
      <c r="D16" s="2" t="n">
        <v>833.333333333333</v>
      </c>
      <c r="E16" s="10" t="n">
        <f aca="false">E15-D16+C16</f>
        <v>45000</v>
      </c>
      <c r="F16" s="12" t="n">
        <v>6</v>
      </c>
      <c r="G16" s="11"/>
    </row>
    <row r="17" customFormat="false" ht="14.25" hidden="false" customHeight="false" outlineLevel="0" collapsed="false">
      <c r="A17" s="8" t="n">
        <v>36739</v>
      </c>
      <c r="C17" s="9"/>
      <c r="D17" s="2" t="n">
        <v>833.333333333333</v>
      </c>
      <c r="E17" s="10" t="n">
        <f aca="false">E16-D17+C17</f>
        <v>44166.6666666667</v>
      </c>
      <c r="F17" s="12" t="n">
        <v>7</v>
      </c>
      <c r="G17" s="11"/>
    </row>
    <row r="18" customFormat="false" ht="14.25" hidden="false" customHeight="false" outlineLevel="0" collapsed="false">
      <c r="A18" s="8" t="n">
        <v>36770</v>
      </c>
      <c r="C18" s="9"/>
      <c r="D18" s="2" t="n">
        <v>833.333333333333</v>
      </c>
      <c r="E18" s="10" t="n">
        <f aca="false">E17-D18+C18</f>
        <v>43333.3333333333</v>
      </c>
      <c r="F18" s="12" t="n">
        <v>8</v>
      </c>
      <c r="G18" s="11"/>
    </row>
    <row r="19" customFormat="false" ht="14.25" hidden="false" customHeight="false" outlineLevel="0" collapsed="false">
      <c r="A19" s="8" t="n">
        <v>36800</v>
      </c>
      <c r="C19" s="9"/>
      <c r="D19" s="2" t="n">
        <v>833.333333333333</v>
      </c>
      <c r="E19" s="10" t="n">
        <f aca="false">E18-D19+C19</f>
        <v>42500</v>
      </c>
      <c r="F19" s="12" t="n">
        <v>9</v>
      </c>
      <c r="G19" s="11"/>
    </row>
    <row r="20" customFormat="false" ht="14.25" hidden="false" customHeight="false" outlineLevel="0" collapsed="false">
      <c r="A20" s="8" t="n">
        <v>36831</v>
      </c>
      <c r="C20" s="9"/>
      <c r="D20" s="2" t="n">
        <v>833.333333333333</v>
      </c>
      <c r="E20" s="10" t="n">
        <f aca="false">E19-D20+C20</f>
        <v>41666.6666666666</v>
      </c>
      <c r="F20" s="12" t="n">
        <v>10</v>
      </c>
      <c r="G20" s="11"/>
    </row>
    <row r="21" customFormat="false" ht="14.25" hidden="false" customHeight="false" outlineLevel="0" collapsed="false">
      <c r="A21" s="8" t="n">
        <v>36861</v>
      </c>
      <c r="C21" s="9"/>
      <c r="D21" s="2" t="n">
        <v>833.333333333333</v>
      </c>
      <c r="E21" s="10" t="n">
        <f aca="false">E20-D21+C21</f>
        <v>40833.3333333333</v>
      </c>
      <c r="F21" s="12" t="n">
        <v>11</v>
      </c>
      <c r="G21" s="11"/>
    </row>
    <row r="22" customFormat="false" ht="14.25" hidden="false" customHeight="false" outlineLevel="0" collapsed="false">
      <c r="A22" s="8" t="n">
        <v>36892</v>
      </c>
      <c r="C22" s="9"/>
      <c r="D22" s="2" t="n">
        <v>833.333333333333</v>
      </c>
      <c r="E22" s="10" t="n">
        <f aca="false">E21-D22+C22</f>
        <v>40000</v>
      </c>
      <c r="F22" s="12" t="n">
        <v>12</v>
      </c>
      <c r="G22" s="0" t="s">
        <v>9</v>
      </c>
    </row>
    <row r="23" customFormat="false" ht="14.25" hidden="false" customHeight="false" outlineLevel="0" collapsed="false">
      <c r="A23" s="13" t="n">
        <v>36923</v>
      </c>
      <c r="B23" s="14"/>
      <c r="C23" s="15"/>
      <c r="D23" s="16" t="n">
        <v>833.333333333333</v>
      </c>
      <c r="E23" s="17" t="n">
        <f aca="false">E22-D23+C23</f>
        <v>39166.6666666666</v>
      </c>
      <c r="F23" s="18" t="n">
        <v>13</v>
      </c>
      <c r="G23" s="11" t="n">
        <f aca="false">SUM(D11:D23)</f>
        <v>10833.3333333333</v>
      </c>
    </row>
    <row r="24" customFormat="false" ht="14.25" hidden="false" customHeight="false" outlineLevel="0" collapsed="false">
      <c r="A24" s="8" t="n">
        <v>36951</v>
      </c>
      <c r="C24" s="9"/>
      <c r="D24" s="2" t="n">
        <v>833.333333333333</v>
      </c>
      <c r="E24" s="10" t="n">
        <f aca="false">E23-D24+C24</f>
        <v>38333.3333333333</v>
      </c>
      <c r="F24" s="12" t="n">
        <v>14</v>
      </c>
      <c r="G24" s="11"/>
    </row>
    <row r="25" customFormat="false" ht="14.25" hidden="false" customHeight="false" outlineLevel="0" collapsed="false">
      <c r="A25" s="8" t="n">
        <f aca="false">+A24+31</f>
        <v>36982</v>
      </c>
      <c r="C25" s="9"/>
      <c r="D25" s="2" t="n">
        <v>833.333333333333</v>
      </c>
      <c r="E25" s="10" t="n">
        <f aca="false">E24-D25+C25</f>
        <v>37500</v>
      </c>
      <c r="F25" s="12" t="n">
        <v>15</v>
      </c>
      <c r="G25" s="11"/>
    </row>
    <row r="26" customFormat="false" ht="14.25" hidden="false" customHeight="false" outlineLevel="0" collapsed="false">
      <c r="A26" s="8" t="n">
        <f aca="false">+A25+31</f>
        <v>37013</v>
      </c>
      <c r="C26" s="9"/>
      <c r="D26" s="2" t="n">
        <v>833.333333333333</v>
      </c>
      <c r="E26" s="10" t="n">
        <f aca="false">E25-D26+C26</f>
        <v>36666.6666666666</v>
      </c>
      <c r="F26" s="12" t="n">
        <v>16</v>
      </c>
    </row>
    <row r="27" customFormat="false" ht="14.25" hidden="false" customHeight="false" outlineLevel="0" collapsed="false">
      <c r="A27" s="8" t="n">
        <f aca="false">+A26+31</f>
        <v>37044</v>
      </c>
      <c r="C27" s="9"/>
      <c r="D27" s="2" t="n">
        <v>833.333333333333</v>
      </c>
      <c r="E27" s="10" t="n">
        <f aca="false">E26-D27+C27</f>
        <v>35833.3333333333</v>
      </c>
      <c r="F27" s="12" t="n">
        <v>17</v>
      </c>
    </row>
    <row r="28" customFormat="false" ht="14.25" hidden="false" customHeight="false" outlineLevel="0" collapsed="false">
      <c r="A28" s="8" t="n">
        <f aca="false">+A27+31</f>
        <v>37075</v>
      </c>
      <c r="C28" s="9"/>
      <c r="D28" s="2" t="n">
        <v>833.333333333333</v>
      </c>
      <c r="E28" s="10" t="n">
        <f aca="false">E27-D28+C28</f>
        <v>35000</v>
      </c>
      <c r="F28" s="12" t="n">
        <v>18</v>
      </c>
    </row>
    <row r="29" customFormat="false" ht="14.25" hidden="false" customHeight="false" outlineLevel="0" collapsed="false">
      <c r="A29" s="8" t="n">
        <f aca="false">+A28+31</f>
        <v>37106</v>
      </c>
      <c r="C29" s="9"/>
      <c r="D29" s="2" t="n">
        <v>833.333333333333</v>
      </c>
      <c r="E29" s="10" t="n">
        <f aca="false">E28-D29+C29</f>
        <v>34166.6666666666</v>
      </c>
      <c r="F29" s="12" t="n">
        <v>19</v>
      </c>
    </row>
    <row r="30" customFormat="false" ht="14.25" hidden="false" customHeight="false" outlineLevel="0" collapsed="false">
      <c r="A30" s="8" t="n">
        <f aca="false">+A29+31</f>
        <v>37137</v>
      </c>
      <c r="C30" s="9"/>
      <c r="D30" s="2" t="n">
        <v>833.333333333333</v>
      </c>
      <c r="E30" s="10" t="n">
        <f aca="false">E29-D30+C30</f>
        <v>33333.3333333333</v>
      </c>
      <c r="F30" s="12" t="n">
        <v>20</v>
      </c>
    </row>
    <row r="31" customFormat="false" ht="14.25" hidden="false" customHeight="false" outlineLevel="0" collapsed="false">
      <c r="A31" s="8" t="n">
        <f aca="false">+A30+31</f>
        <v>37168</v>
      </c>
      <c r="C31" s="9"/>
      <c r="D31" s="2" t="n">
        <v>833.333333333333</v>
      </c>
      <c r="E31" s="10" t="n">
        <f aca="false">E30-D31+C31</f>
        <v>32500</v>
      </c>
      <c r="F31" s="12" t="n">
        <v>21</v>
      </c>
    </row>
    <row r="32" customFormat="false" ht="14.25" hidden="false" customHeight="false" outlineLevel="0" collapsed="false">
      <c r="A32" s="8" t="n">
        <f aca="false">+A31+31</f>
        <v>37199</v>
      </c>
      <c r="C32" s="9"/>
      <c r="D32" s="2" t="n">
        <v>833.333333333333</v>
      </c>
      <c r="E32" s="10" t="n">
        <f aca="false">E31-D32+C32</f>
        <v>31666.6666666666</v>
      </c>
      <c r="F32" s="12" t="n">
        <v>22</v>
      </c>
    </row>
    <row r="33" customFormat="false" ht="14.25" hidden="false" customHeight="false" outlineLevel="0" collapsed="false">
      <c r="A33" s="8" t="n">
        <f aca="false">+A32+31</f>
        <v>37230</v>
      </c>
      <c r="C33" s="9"/>
      <c r="D33" s="2" t="n">
        <v>833.333333333333</v>
      </c>
      <c r="E33" s="10" t="n">
        <f aca="false">E32-D33+C33</f>
        <v>30833.3333333333</v>
      </c>
      <c r="F33" s="12" t="n">
        <v>23</v>
      </c>
    </row>
    <row r="34" customFormat="false" ht="14.25" hidden="false" customHeight="false" outlineLevel="0" collapsed="false">
      <c r="A34" s="8" t="n">
        <f aca="false">+A33+31</f>
        <v>37261</v>
      </c>
      <c r="C34" s="9"/>
      <c r="D34" s="2" t="n">
        <v>833.333333333333</v>
      </c>
      <c r="E34" s="10" t="n">
        <f aca="false">E33-D34+C34</f>
        <v>30000</v>
      </c>
      <c r="F34" s="12" t="n">
        <v>24</v>
      </c>
    </row>
    <row r="35" customFormat="false" ht="14.25" hidden="false" customHeight="false" outlineLevel="0" collapsed="false">
      <c r="A35" s="8" t="n">
        <f aca="false">+A34+31</f>
        <v>37292</v>
      </c>
      <c r="C35" s="9"/>
      <c r="D35" s="2" t="n">
        <v>833.333333333333</v>
      </c>
      <c r="E35" s="10" t="n">
        <f aca="false">E34-D35+C35</f>
        <v>29166.6666666666</v>
      </c>
      <c r="F35" s="12" t="n">
        <v>25</v>
      </c>
    </row>
    <row r="36" customFormat="false" ht="14.25" hidden="false" customHeight="false" outlineLevel="0" collapsed="false">
      <c r="A36" s="8" t="n">
        <f aca="false">+A35+31</f>
        <v>37323</v>
      </c>
      <c r="C36" s="9"/>
      <c r="D36" s="2" t="n">
        <v>833.333333333333</v>
      </c>
      <c r="E36" s="10" t="n">
        <f aca="false">E35-D36+C36</f>
        <v>28333.3333333333</v>
      </c>
      <c r="F36" s="12" t="n">
        <v>26</v>
      </c>
    </row>
    <row r="37" customFormat="false" ht="14.25" hidden="false" customHeight="false" outlineLevel="0" collapsed="false">
      <c r="A37" s="8" t="n">
        <f aca="false">+A36+31</f>
        <v>37354</v>
      </c>
      <c r="C37" s="9"/>
      <c r="D37" s="2" t="n">
        <v>833.333333333333</v>
      </c>
      <c r="E37" s="10" t="n">
        <f aca="false">E36-D37+C37</f>
        <v>27500</v>
      </c>
      <c r="F37" s="12" t="n">
        <v>27</v>
      </c>
    </row>
    <row r="38" customFormat="false" ht="14.25" hidden="false" customHeight="false" outlineLevel="0" collapsed="false">
      <c r="A38" s="8" t="n">
        <f aca="false">+A37+31</f>
        <v>37385</v>
      </c>
      <c r="C38" s="9"/>
      <c r="D38" s="2" t="n">
        <v>833.333333333333</v>
      </c>
      <c r="E38" s="10" t="n">
        <f aca="false">E37-D38+C38</f>
        <v>26666.6666666666</v>
      </c>
      <c r="F38" s="12" t="n">
        <v>28</v>
      </c>
    </row>
    <row r="39" customFormat="false" ht="14.25" hidden="false" customHeight="false" outlineLevel="0" collapsed="false">
      <c r="A39" s="8" t="n">
        <f aca="false">+A38+31</f>
        <v>37416</v>
      </c>
      <c r="C39" s="9"/>
      <c r="D39" s="2" t="n">
        <v>833.333333333333</v>
      </c>
      <c r="E39" s="10" t="n">
        <f aca="false">E38-D39+C39</f>
        <v>25833.3333333333</v>
      </c>
      <c r="F39" s="12" t="n">
        <v>29</v>
      </c>
    </row>
    <row r="40" customFormat="false" ht="14.25" hidden="false" customHeight="false" outlineLevel="0" collapsed="false">
      <c r="A40" s="8" t="n">
        <f aca="false">+A39+31</f>
        <v>37447</v>
      </c>
      <c r="C40" s="9"/>
      <c r="D40" s="2" t="n">
        <v>833.333333333333</v>
      </c>
      <c r="E40" s="10" t="n">
        <f aca="false">E39-D40+C40</f>
        <v>25000</v>
      </c>
      <c r="F40" s="12" t="n">
        <v>30</v>
      </c>
    </row>
    <row r="41" customFormat="false" ht="14.25" hidden="false" customHeight="false" outlineLevel="0" collapsed="false">
      <c r="A41" s="8" t="n">
        <f aca="false">+A40+31</f>
        <v>37478</v>
      </c>
      <c r="C41" s="9"/>
      <c r="D41" s="2" t="n">
        <v>833.333333333333</v>
      </c>
      <c r="E41" s="10" t="n">
        <f aca="false">E40-D41+C41</f>
        <v>24166.6666666666</v>
      </c>
      <c r="F41" s="12" t="n">
        <v>31</v>
      </c>
    </row>
    <row r="42" customFormat="false" ht="14.25" hidden="false" customHeight="false" outlineLevel="0" collapsed="false">
      <c r="A42" s="8" t="n">
        <f aca="false">+A41+31</f>
        <v>37509</v>
      </c>
      <c r="C42" s="9"/>
      <c r="D42" s="2" t="n">
        <v>833.333333333333</v>
      </c>
      <c r="E42" s="10" t="n">
        <f aca="false">E41-D42+C42</f>
        <v>23333.3333333333</v>
      </c>
      <c r="F42" s="12" t="n">
        <v>32</v>
      </c>
    </row>
    <row r="43" customFormat="false" ht="14.25" hidden="false" customHeight="false" outlineLevel="0" collapsed="false">
      <c r="A43" s="8" t="n">
        <f aca="false">+A42+31</f>
        <v>37540</v>
      </c>
      <c r="C43" s="9"/>
      <c r="D43" s="2" t="n">
        <v>833.333333333333</v>
      </c>
      <c r="E43" s="10" t="n">
        <f aca="false">E42-D43+C43</f>
        <v>22500</v>
      </c>
      <c r="F43" s="12" t="n">
        <v>33</v>
      </c>
    </row>
    <row r="44" customFormat="false" ht="14.25" hidden="false" customHeight="false" outlineLevel="0" collapsed="false">
      <c r="A44" s="8" t="n">
        <f aca="false">+A43+31</f>
        <v>37571</v>
      </c>
      <c r="C44" s="9"/>
      <c r="D44" s="2" t="n">
        <v>833.333333333333</v>
      </c>
      <c r="E44" s="10" t="n">
        <f aca="false">E43-D44+C44</f>
        <v>21666.6666666666</v>
      </c>
      <c r="F44" s="12" t="n">
        <v>34</v>
      </c>
    </row>
    <row r="45" customFormat="false" ht="14.25" hidden="false" customHeight="false" outlineLevel="0" collapsed="false">
      <c r="A45" s="8" t="n">
        <f aca="false">+A44+31</f>
        <v>37602</v>
      </c>
      <c r="C45" s="9"/>
      <c r="D45" s="2" t="n">
        <v>833.333333333333</v>
      </c>
      <c r="E45" s="10" t="n">
        <f aca="false">E44-D45+C45</f>
        <v>20833.3333333333</v>
      </c>
      <c r="F45" s="12" t="n">
        <v>35</v>
      </c>
    </row>
    <row r="46" customFormat="false" ht="14.25" hidden="false" customHeight="false" outlineLevel="0" collapsed="false">
      <c r="A46" s="8" t="n">
        <f aca="false">+A45+31</f>
        <v>37633</v>
      </c>
      <c r="C46" s="9"/>
      <c r="D46" s="2" t="n">
        <v>833.333333333333</v>
      </c>
      <c r="E46" s="10" t="n">
        <f aca="false">E45-D46+C46</f>
        <v>20000</v>
      </c>
      <c r="F46" s="12" t="n">
        <v>36</v>
      </c>
    </row>
    <row r="47" customFormat="false" ht="14.25" hidden="false" customHeight="false" outlineLevel="0" collapsed="false">
      <c r="A47" s="8" t="n">
        <f aca="false">+A46+31</f>
        <v>37664</v>
      </c>
      <c r="C47" s="9"/>
      <c r="D47" s="2" t="n">
        <v>833.333333333333</v>
      </c>
      <c r="E47" s="10" t="n">
        <f aca="false">E46-D47+C47</f>
        <v>19166.6666666666</v>
      </c>
      <c r="F47" s="12" t="n">
        <v>37</v>
      </c>
    </row>
    <row r="48" customFormat="false" ht="14.25" hidden="false" customHeight="false" outlineLevel="0" collapsed="false">
      <c r="A48" s="8" t="n">
        <f aca="false">+A47+31</f>
        <v>37695</v>
      </c>
      <c r="C48" s="9"/>
      <c r="D48" s="2" t="n">
        <v>833.333333333333</v>
      </c>
      <c r="E48" s="10" t="n">
        <f aca="false">E47-D48+C48</f>
        <v>18333.3333333333</v>
      </c>
      <c r="F48" s="12" t="n">
        <v>38</v>
      </c>
    </row>
    <row r="49" customFormat="false" ht="14.25" hidden="false" customHeight="false" outlineLevel="0" collapsed="false">
      <c r="A49" s="8" t="n">
        <f aca="false">+A48+31</f>
        <v>37726</v>
      </c>
      <c r="C49" s="9"/>
      <c r="D49" s="2" t="n">
        <v>833.333333333333</v>
      </c>
      <c r="E49" s="10" t="n">
        <f aca="false">E48-D49+C49</f>
        <v>17500</v>
      </c>
      <c r="F49" s="12" t="n">
        <v>39</v>
      </c>
    </row>
    <row r="50" customFormat="false" ht="14.25" hidden="false" customHeight="false" outlineLevel="0" collapsed="false">
      <c r="A50" s="8" t="n">
        <f aca="false">+A49+31</f>
        <v>37757</v>
      </c>
      <c r="C50" s="9"/>
      <c r="D50" s="2" t="n">
        <v>833.333333333333</v>
      </c>
      <c r="E50" s="10" t="n">
        <f aca="false">E49-D50+C50</f>
        <v>16666.6666666666</v>
      </c>
      <c r="F50" s="12" t="n">
        <v>40</v>
      </c>
    </row>
    <row r="51" customFormat="false" ht="14.25" hidden="false" customHeight="false" outlineLevel="0" collapsed="false">
      <c r="A51" s="8" t="n">
        <f aca="false">+A50+31</f>
        <v>37788</v>
      </c>
      <c r="C51" s="9"/>
      <c r="D51" s="2" t="n">
        <v>833.333333333333</v>
      </c>
      <c r="E51" s="10" t="n">
        <f aca="false">E50-D51+C51</f>
        <v>15833.3333333333</v>
      </c>
      <c r="F51" s="12" t="n">
        <v>41</v>
      </c>
    </row>
    <row r="52" customFormat="false" ht="14.25" hidden="false" customHeight="false" outlineLevel="0" collapsed="false">
      <c r="A52" s="8" t="n">
        <f aca="false">+A51+31</f>
        <v>37819</v>
      </c>
      <c r="C52" s="9"/>
      <c r="D52" s="2" t="n">
        <v>833.333333333333</v>
      </c>
      <c r="E52" s="10" t="n">
        <f aca="false">E51-D52+C52</f>
        <v>15000</v>
      </c>
      <c r="F52" s="12" t="n">
        <v>42</v>
      </c>
    </row>
    <row r="53" customFormat="false" ht="14.25" hidden="false" customHeight="false" outlineLevel="0" collapsed="false">
      <c r="A53" s="8" t="n">
        <f aca="false">+A52+31</f>
        <v>37850</v>
      </c>
      <c r="C53" s="9"/>
      <c r="D53" s="2" t="n">
        <v>833.333333333333</v>
      </c>
      <c r="E53" s="10" t="n">
        <f aca="false">E52-D53+C53</f>
        <v>14166.6666666666</v>
      </c>
      <c r="F53" s="12" t="n">
        <v>43</v>
      </c>
    </row>
    <row r="54" customFormat="false" ht="14.25" hidden="false" customHeight="false" outlineLevel="0" collapsed="false">
      <c r="A54" s="8" t="n">
        <f aca="false">+A53+31</f>
        <v>37881</v>
      </c>
      <c r="C54" s="9"/>
      <c r="D54" s="2" t="n">
        <v>833.333333333333</v>
      </c>
      <c r="E54" s="10" t="n">
        <f aca="false">E53-D54+C54</f>
        <v>13333.3333333333</v>
      </c>
      <c r="F54" s="12" t="n">
        <v>44</v>
      </c>
    </row>
    <row r="55" customFormat="false" ht="14.25" hidden="false" customHeight="false" outlineLevel="0" collapsed="false">
      <c r="A55" s="8" t="n">
        <f aca="false">+A54+31</f>
        <v>37912</v>
      </c>
      <c r="C55" s="9"/>
      <c r="D55" s="2" t="n">
        <v>833.333333333333</v>
      </c>
      <c r="E55" s="10" t="n">
        <f aca="false">E54-D55+C55</f>
        <v>12500</v>
      </c>
      <c r="F55" s="12" t="n">
        <v>45</v>
      </c>
    </row>
    <row r="56" customFormat="false" ht="14.25" hidden="false" customHeight="false" outlineLevel="0" collapsed="false">
      <c r="A56" s="8" t="n">
        <f aca="false">+A55+31</f>
        <v>37943</v>
      </c>
      <c r="C56" s="9"/>
      <c r="D56" s="2" t="n">
        <v>833.333333333333</v>
      </c>
      <c r="E56" s="10" t="n">
        <f aca="false">E55-D56+C56</f>
        <v>11666.6666666666</v>
      </c>
      <c r="F56" s="12" t="n">
        <v>46</v>
      </c>
    </row>
    <row r="57" customFormat="false" ht="14.25" hidden="false" customHeight="false" outlineLevel="0" collapsed="false">
      <c r="A57" s="8" t="n">
        <f aca="false">+A56+31</f>
        <v>37974</v>
      </c>
      <c r="C57" s="9"/>
      <c r="D57" s="2" t="n">
        <v>833.333333333333</v>
      </c>
      <c r="E57" s="10" t="n">
        <f aca="false">E56-D57+C57</f>
        <v>10833.3333333333</v>
      </c>
      <c r="F57" s="12" t="n">
        <v>47</v>
      </c>
    </row>
    <row r="58" customFormat="false" ht="14.25" hidden="false" customHeight="false" outlineLevel="0" collapsed="false">
      <c r="A58" s="8" t="n">
        <f aca="false">+A57+31</f>
        <v>38005</v>
      </c>
      <c r="C58" s="9"/>
      <c r="D58" s="2" t="n">
        <v>833.333333333333</v>
      </c>
      <c r="E58" s="10" t="n">
        <f aca="false">E57-D58+C58</f>
        <v>9999.99999999997</v>
      </c>
      <c r="F58" s="12" t="n">
        <v>48</v>
      </c>
    </row>
    <row r="59" customFormat="false" ht="14.25" hidden="false" customHeight="false" outlineLevel="0" collapsed="false">
      <c r="A59" s="8" t="n">
        <f aca="false">+A58+31</f>
        <v>38036</v>
      </c>
      <c r="C59" s="9"/>
      <c r="D59" s="2" t="n">
        <v>833.333333333333</v>
      </c>
      <c r="E59" s="10" t="n">
        <f aca="false">E58-D59+C59</f>
        <v>9166.66666666664</v>
      </c>
      <c r="F59" s="12" t="n">
        <v>49</v>
      </c>
    </row>
    <row r="60" customFormat="false" ht="14.25" hidden="false" customHeight="false" outlineLevel="0" collapsed="false">
      <c r="A60" s="8" t="n">
        <f aca="false">+A59+31</f>
        <v>38067</v>
      </c>
      <c r="C60" s="9"/>
      <c r="D60" s="2" t="n">
        <v>833.333333333333</v>
      </c>
      <c r="E60" s="10" t="n">
        <f aca="false">E59-D60+C60</f>
        <v>8333.3333333333</v>
      </c>
      <c r="F60" s="12" t="n">
        <v>50</v>
      </c>
    </row>
    <row r="61" customFormat="false" ht="14.25" hidden="false" customHeight="false" outlineLevel="0" collapsed="false">
      <c r="A61" s="8" t="n">
        <f aca="false">+A60+31</f>
        <v>38098</v>
      </c>
      <c r="C61" s="9"/>
      <c r="D61" s="2" t="n">
        <v>833.333333333333</v>
      </c>
      <c r="E61" s="10" t="n">
        <f aca="false">E60-D61+C61</f>
        <v>7499.99999999997</v>
      </c>
      <c r="F61" s="12" t="n">
        <v>51</v>
      </c>
    </row>
    <row r="62" customFormat="false" ht="14.25" hidden="false" customHeight="false" outlineLevel="0" collapsed="false">
      <c r="A62" s="8" t="n">
        <f aca="false">+A61+31</f>
        <v>38129</v>
      </c>
      <c r="C62" s="9"/>
      <c r="D62" s="2" t="n">
        <v>833.333333333333</v>
      </c>
      <c r="E62" s="10" t="n">
        <f aca="false">E61-D62+C62</f>
        <v>6666.66666666664</v>
      </c>
      <c r="F62" s="12" t="n">
        <v>52</v>
      </c>
    </row>
    <row r="63" customFormat="false" ht="14.25" hidden="false" customHeight="false" outlineLevel="0" collapsed="false">
      <c r="A63" s="8" t="n">
        <f aca="false">+A62+31</f>
        <v>38160</v>
      </c>
      <c r="C63" s="9"/>
      <c r="D63" s="2" t="n">
        <v>833.333333333333</v>
      </c>
      <c r="E63" s="10" t="n">
        <f aca="false">E62-D63+C63</f>
        <v>5833.3333333333</v>
      </c>
      <c r="F63" s="12" t="n">
        <v>53</v>
      </c>
    </row>
    <row r="64" customFormat="false" ht="14.25" hidden="false" customHeight="false" outlineLevel="0" collapsed="false">
      <c r="A64" s="8" t="n">
        <f aca="false">+A63+31</f>
        <v>38191</v>
      </c>
      <c r="C64" s="9"/>
      <c r="D64" s="2" t="n">
        <v>833.333333333333</v>
      </c>
      <c r="E64" s="10" t="n">
        <f aca="false">E63-D64+C64</f>
        <v>4999.99999999997</v>
      </c>
      <c r="F64" s="12" t="n">
        <v>54</v>
      </c>
    </row>
    <row r="65" customFormat="false" ht="14.25" hidden="false" customHeight="false" outlineLevel="0" collapsed="false">
      <c r="A65" s="8" t="n">
        <f aca="false">+A64+31</f>
        <v>38222</v>
      </c>
      <c r="C65" s="9"/>
      <c r="D65" s="2" t="n">
        <v>833.333333333333</v>
      </c>
      <c r="E65" s="10" t="n">
        <f aca="false">E64-D65+C65</f>
        <v>4166.66666666664</v>
      </c>
      <c r="F65" s="12" t="n">
        <v>55</v>
      </c>
    </row>
    <row r="66" customFormat="false" ht="14.25" hidden="false" customHeight="false" outlineLevel="0" collapsed="false">
      <c r="A66" s="8" t="n">
        <f aca="false">+A65+31</f>
        <v>38253</v>
      </c>
      <c r="C66" s="9"/>
      <c r="D66" s="2" t="n">
        <v>833.333333333333</v>
      </c>
      <c r="E66" s="10" t="n">
        <f aca="false">E65-D66+C66</f>
        <v>3333.3333333333</v>
      </c>
      <c r="F66" s="12" t="n">
        <v>56</v>
      </c>
    </row>
    <row r="67" customFormat="false" ht="14.25" hidden="false" customHeight="false" outlineLevel="0" collapsed="false">
      <c r="A67" s="8" t="n">
        <f aca="false">+A66+31</f>
        <v>38284</v>
      </c>
      <c r="C67" s="9"/>
      <c r="D67" s="2" t="n">
        <v>833.333333333333</v>
      </c>
      <c r="E67" s="10" t="n">
        <f aca="false">E66-D67+C67</f>
        <v>2499.99999999997</v>
      </c>
      <c r="F67" s="12" t="n">
        <v>57</v>
      </c>
    </row>
    <row r="68" customFormat="false" ht="14.25" hidden="false" customHeight="false" outlineLevel="0" collapsed="false">
      <c r="A68" s="8" t="n">
        <f aca="false">+A67+31</f>
        <v>38315</v>
      </c>
      <c r="C68" s="9"/>
      <c r="D68" s="2" t="n">
        <v>833.333333333333</v>
      </c>
      <c r="E68" s="10" t="n">
        <f aca="false">E67-D68+C68</f>
        <v>1666.66666666664</v>
      </c>
      <c r="F68" s="12" t="n">
        <v>58</v>
      </c>
    </row>
    <row r="69" customFormat="false" ht="14.25" hidden="false" customHeight="false" outlineLevel="0" collapsed="false">
      <c r="A69" s="8" t="n">
        <f aca="false">+A68+31</f>
        <v>38346</v>
      </c>
      <c r="C69" s="9"/>
      <c r="D69" s="2" t="n">
        <v>833.333333333333</v>
      </c>
      <c r="E69" s="10" t="n">
        <f aca="false">E68-D69+C69</f>
        <v>833.333333333304</v>
      </c>
      <c r="F69" s="12" t="n">
        <v>59</v>
      </c>
    </row>
    <row r="70" customFormat="false" ht="14.25" hidden="false" customHeight="false" outlineLevel="0" collapsed="false">
      <c r="A70" s="8" t="n">
        <f aca="false">+A69+31</f>
        <v>38377</v>
      </c>
      <c r="C70" s="9"/>
      <c r="D70" s="2" t="n">
        <v>833.333333333333</v>
      </c>
      <c r="E70" s="10" t="n">
        <f aca="false">E69-D70+C70</f>
        <v>-2.93312041321769E-011</v>
      </c>
      <c r="F70" s="19" t="n">
        <f aca="false">+F69+1</f>
        <v>60</v>
      </c>
    </row>
  </sheetData>
  <mergeCells count="5">
    <mergeCell ref="A1:E1"/>
    <mergeCell ref="A2:E2"/>
    <mergeCell ref="A3:E3"/>
    <mergeCell ref="A4:E4"/>
    <mergeCell ref="A5:E5"/>
  </mergeCells>
  <printOptions headings="false" gridLines="false" gridLinesSet="true" horizontalCentered="true" verticalCentered="false"/>
  <pageMargins left="0" right="0" top="0" bottom="0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&amp;L&amp;8j/consumer..../deal reporting/settlements/&amp;F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4" activeCellId="0" sqref="A24:F24"/>
    </sheetView>
  </sheetViews>
  <sheetFormatPr defaultColWidth="9.0546875" defaultRowHeight="14.2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1" width="5.71"/>
    <col collapsed="false" customWidth="true" hidden="false" outlineLevel="0" max="3" min="3" style="2" width="16.28"/>
    <col collapsed="false" customWidth="true" hidden="false" outlineLevel="0" max="4" min="4" style="2" width="22.7"/>
    <col collapsed="false" customWidth="true" hidden="false" outlineLevel="0" max="5" min="5" style="0" width="18.85"/>
    <col collapsed="false" customWidth="true" hidden="false" outlineLevel="0" max="6" min="6" style="20" width="6.56"/>
    <col collapsed="false" customWidth="true" hidden="false" outlineLevel="0" max="7" min="7" style="0" width="12.28"/>
  </cols>
  <sheetData>
    <row r="1" customFormat="false" ht="14.25" hidden="false" customHeight="true" outlineLevel="0" collapsed="false">
      <c r="A1" s="3" t="s">
        <v>0</v>
      </c>
      <c r="B1" s="3"/>
      <c r="C1" s="3"/>
      <c r="D1" s="3"/>
      <c r="E1" s="3"/>
    </row>
    <row r="2" customFormat="false" ht="14.25" hidden="false" customHeight="true" outlineLevel="0" collapsed="false">
      <c r="A2" s="3" t="s">
        <v>1</v>
      </c>
      <c r="B2" s="3"/>
      <c r="C2" s="3"/>
      <c r="D2" s="3"/>
      <c r="E2" s="3"/>
    </row>
    <row r="3" customFormat="false" ht="14.25" hidden="false" customHeight="true" outlineLevel="0" collapsed="false">
      <c r="A3" s="3" t="s">
        <v>10</v>
      </c>
      <c r="B3" s="3"/>
      <c r="C3" s="3"/>
      <c r="D3" s="3"/>
      <c r="E3" s="3"/>
    </row>
    <row r="4" customFormat="false" ht="14.25" hidden="false" customHeight="true" outlineLevel="0" collapsed="false">
      <c r="A4" s="3" t="s">
        <v>4</v>
      </c>
      <c r="B4" s="3"/>
      <c r="C4" s="3"/>
      <c r="D4" s="3"/>
      <c r="E4" s="3"/>
    </row>
    <row r="5" customFormat="false" ht="15.75" hidden="false" customHeight="true" outlineLevel="0" collapsed="false">
      <c r="A5" s="3" t="s">
        <v>0</v>
      </c>
      <c r="B5" s="3"/>
      <c r="C5" s="3"/>
      <c r="D5" s="3"/>
      <c r="E5" s="3"/>
    </row>
    <row r="6" customFormat="false" ht="14.25" hidden="false" customHeight="true" outlineLevel="0" collapsed="false">
      <c r="A6" s="3" t="s">
        <v>1</v>
      </c>
      <c r="B6" s="3"/>
      <c r="C6" s="3"/>
      <c r="D6" s="3"/>
      <c r="E6" s="3"/>
    </row>
    <row r="7" customFormat="false" ht="14.25" hidden="false" customHeight="true" outlineLevel="0" collapsed="false">
      <c r="A7" s="4"/>
      <c r="B7" s="4"/>
      <c r="C7" s="4"/>
      <c r="D7" s="4"/>
      <c r="E7" s="4"/>
    </row>
    <row r="9" customFormat="false" ht="14.25" hidden="false" customHeight="false" outlineLevel="0" collapsed="false">
      <c r="A9" s="5" t="s">
        <v>5</v>
      </c>
      <c r="B9" s="6"/>
      <c r="C9" s="7" t="s">
        <v>6</v>
      </c>
      <c r="D9" s="7" t="s">
        <v>1</v>
      </c>
      <c r="E9" s="5" t="s">
        <v>7</v>
      </c>
      <c r="F9" s="5" t="s">
        <v>8</v>
      </c>
    </row>
    <row r="10" customFormat="false" ht="14.25" hidden="false" customHeight="false" outlineLevel="0" collapsed="false">
      <c r="A10" s="8" t="n">
        <v>36617</v>
      </c>
      <c r="C10" s="9" t="n">
        <v>600000</v>
      </c>
      <c r="E10" s="10" t="n">
        <f aca="false">+C10</f>
        <v>600000</v>
      </c>
      <c r="F10" s="21"/>
      <c r="G10" s="11"/>
    </row>
    <row r="11" customFormat="false" ht="14.25" hidden="false" customHeight="false" outlineLevel="0" collapsed="false">
      <c r="A11" s="8" t="n">
        <v>36647</v>
      </c>
      <c r="C11" s="9"/>
      <c r="D11" s="9" t="n">
        <v>10000</v>
      </c>
      <c r="E11" s="10" t="n">
        <f aca="false">E10-D11+C11</f>
        <v>590000</v>
      </c>
      <c r="F11" s="19" t="n">
        <v>1</v>
      </c>
      <c r="G11" s="11"/>
    </row>
    <row r="12" customFormat="false" ht="14.25" hidden="false" customHeight="false" outlineLevel="0" collapsed="false">
      <c r="A12" s="8" t="n">
        <v>36678</v>
      </c>
      <c r="C12" s="9"/>
      <c r="D12" s="9" t="n">
        <v>10000</v>
      </c>
      <c r="E12" s="10" t="n">
        <f aca="false">E11-D12+C12</f>
        <v>580000</v>
      </c>
      <c r="F12" s="19" t="n">
        <v>2</v>
      </c>
      <c r="G12" s="11"/>
    </row>
    <row r="13" customFormat="false" ht="14.25" hidden="false" customHeight="false" outlineLevel="0" collapsed="false">
      <c r="A13" s="8" t="n">
        <v>36708</v>
      </c>
      <c r="C13" s="9"/>
      <c r="D13" s="9" t="n">
        <v>10000</v>
      </c>
      <c r="E13" s="10" t="n">
        <f aca="false">E12-D13+C13</f>
        <v>570000</v>
      </c>
      <c r="F13" s="19" t="n">
        <v>3</v>
      </c>
      <c r="G13" s="11"/>
    </row>
    <row r="14" customFormat="false" ht="14.25" hidden="false" customHeight="false" outlineLevel="0" collapsed="false">
      <c r="A14" s="8" t="n">
        <v>36739</v>
      </c>
      <c r="C14" s="9"/>
      <c r="D14" s="9" t="n">
        <v>10000</v>
      </c>
      <c r="E14" s="10" t="n">
        <f aca="false">E13-D14+C14</f>
        <v>560000</v>
      </c>
      <c r="F14" s="19" t="n">
        <v>4</v>
      </c>
      <c r="G14" s="11"/>
    </row>
    <row r="15" customFormat="false" ht="14.25" hidden="false" customHeight="false" outlineLevel="0" collapsed="false">
      <c r="A15" s="8" t="n">
        <v>36770</v>
      </c>
      <c r="C15" s="9"/>
      <c r="D15" s="9" t="n">
        <v>10000</v>
      </c>
      <c r="E15" s="10" t="n">
        <f aca="false">E14-D15+C15</f>
        <v>550000</v>
      </c>
      <c r="F15" s="19" t="n">
        <v>5</v>
      </c>
      <c r="G15" s="11"/>
    </row>
    <row r="16" customFormat="false" ht="14.25" hidden="false" customHeight="false" outlineLevel="0" collapsed="false">
      <c r="A16" s="8" t="n">
        <v>36800</v>
      </c>
      <c r="C16" s="9"/>
      <c r="D16" s="9" t="n">
        <v>10000</v>
      </c>
      <c r="E16" s="10" t="n">
        <f aca="false">E15-D16+C16</f>
        <v>540000</v>
      </c>
      <c r="F16" s="19" t="n">
        <v>6</v>
      </c>
      <c r="G16" s="11"/>
    </row>
    <row r="17" customFormat="false" ht="14.25" hidden="false" customHeight="false" outlineLevel="0" collapsed="false">
      <c r="A17" s="8" t="n">
        <v>36831</v>
      </c>
      <c r="C17" s="9"/>
      <c r="D17" s="9" t="n">
        <v>10000</v>
      </c>
      <c r="E17" s="10" t="n">
        <f aca="false">E16-D17+C17</f>
        <v>530000</v>
      </c>
      <c r="F17" s="19" t="n">
        <v>7</v>
      </c>
      <c r="G17" s="11"/>
    </row>
    <row r="18" customFormat="false" ht="14.25" hidden="false" customHeight="false" outlineLevel="0" collapsed="false">
      <c r="A18" s="8" t="n">
        <v>36861</v>
      </c>
      <c r="C18" s="9"/>
      <c r="D18" s="9" t="n">
        <v>10000</v>
      </c>
      <c r="E18" s="10" t="n">
        <f aca="false">E17-D18+C18</f>
        <v>520000</v>
      </c>
      <c r="F18" s="19" t="n">
        <v>8</v>
      </c>
      <c r="G18" s="11"/>
    </row>
    <row r="19" customFormat="false" ht="14.25" hidden="false" customHeight="false" outlineLevel="0" collapsed="false">
      <c r="A19" s="8" t="n">
        <v>36892</v>
      </c>
      <c r="C19" s="9"/>
      <c r="D19" s="9" t="n">
        <v>10000</v>
      </c>
      <c r="E19" s="10" t="n">
        <f aca="false">E18-D19+C19</f>
        <v>510000</v>
      </c>
      <c r="F19" s="19" t="n">
        <v>9</v>
      </c>
      <c r="G19" s="0" t="s">
        <v>9</v>
      </c>
    </row>
    <row r="20" customFormat="false" ht="14.25" hidden="false" customHeight="false" outlineLevel="0" collapsed="false">
      <c r="A20" s="13" t="n">
        <v>36923</v>
      </c>
      <c r="B20" s="14"/>
      <c r="C20" s="15"/>
      <c r="D20" s="15" t="n">
        <v>10000</v>
      </c>
      <c r="E20" s="17" t="n">
        <f aca="false">E19-D20+C20</f>
        <v>500000</v>
      </c>
      <c r="F20" s="22" t="n">
        <v>10</v>
      </c>
      <c r="G20" s="11" t="n">
        <f aca="false">SUM(D11:D20)</f>
        <v>100000</v>
      </c>
    </row>
    <row r="21" customFormat="false" ht="14.25" hidden="false" customHeight="false" outlineLevel="0" collapsed="false">
      <c r="A21" s="8" t="n">
        <v>36951</v>
      </c>
      <c r="C21" s="9"/>
      <c r="D21" s="9" t="n">
        <v>10000</v>
      </c>
      <c r="E21" s="10" t="n">
        <f aca="false">E20-D21+C21</f>
        <v>490000</v>
      </c>
      <c r="F21" s="19" t="n">
        <v>11</v>
      </c>
      <c r="G21" s="11"/>
    </row>
    <row r="22" customFormat="false" ht="14.25" hidden="false" customHeight="false" outlineLevel="0" collapsed="false">
      <c r="A22" s="8" t="n">
        <f aca="false">+A21+31</f>
        <v>36982</v>
      </c>
      <c r="C22" s="9"/>
      <c r="D22" s="9" t="n">
        <v>10000</v>
      </c>
      <c r="E22" s="10" t="n">
        <f aca="false">E21-D22+C22</f>
        <v>480000</v>
      </c>
      <c r="F22" s="19" t="n">
        <f aca="false">+F21+1</f>
        <v>12</v>
      </c>
      <c r="G22" s="11"/>
    </row>
    <row r="23" customFormat="false" ht="14.25" hidden="false" customHeight="false" outlineLevel="0" collapsed="false">
      <c r="A23" s="8" t="n">
        <f aca="false">+A22+31</f>
        <v>37013</v>
      </c>
      <c r="C23" s="9"/>
      <c r="D23" s="9" t="n">
        <v>10000</v>
      </c>
      <c r="E23" s="10" t="n">
        <f aca="false">E22-D23+C23</f>
        <v>470000</v>
      </c>
      <c r="F23" s="19" t="n">
        <f aca="false">+F22+1</f>
        <v>13</v>
      </c>
    </row>
    <row r="24" customFormat="false" ht="14.25" hidden="false" customHeight="false" outlineLevel="0" collapsed="false">
      <c r="A24" s="23" t="n">
        <f aca="false">+A23+31</f>
        <v>37044</v>
      </c>
      <c r="B24" s="24"/>
      <c r="C24" s="25"/>
      <c r="D24" s="25" t="n">
        <v>10000</v>
      </c>
      <c r="E24" s="26" t="n">
        <f aca="false">E23-D24+C24</f>
        <v>460000</v>
      </c>
      <c r="F24" s="27" t="n">
        <f aca="false">+F23+1</f>
        <v>14</v>
      </c>
    </row>
    <row r="25" customFormat="false" ht="14.25" hidden="false" customHeight="false" outlineLevel="0" collapsed="false">
      <c r="A25" s="8" t="n">
        <f aca="false">+A24+31</f>
        <v>37075</v>
      </c>
      <c r="C25" s="9"/>
      <c r="D25" s="9" t="n">
        <v>10000</v>
      </c>
      <c r="E25" s="10" t="n">
        <f aca="false">E24-D25+C25</f>
        <v>450000</v>
      </c>
      <c r="F25" s="19" t="n">
        <f aca="false">+F24+1</f>
        <v>15</v>
      </c>
    </row>
    <row r="26" customFormat="false" ht="14.25" hidden="false" customHeight="false" outlineLevel="0" collapsed="false">
      <c r="A26" s="8" t="n">
        <f aca="false">+A25+31</f>
        <v>37106</v>
      </c>
      <c r="C26" s="9"/>
      <c r="D26" s="9" t="n">
        <v>10000</v>
      </c>
      <c r="E26" s="10" t="n">
        <f aca="false">E25-D26+C26</f>
        <v>440000</v>
      </c>
      <c r="F26" s="19" t="n">
        <f aca="false">+F25+1</f>
        <v>16</v>
      </c>
    </row>
    <row r="27" customFormat="false" ht="14.25" hidden="false" customHeight="false" outlineLevel="0" collapsed="false">
      <c r="A27" s="8" t="n">
        <f aca="false">+A26+31</f>
        <v>37137</v>
      </c>
      <c r="C27" s="9"/>
      <c r="D27" s="9" t="n">
        <v>10000</v>
      </c>
      <c r="E27" s="10" t="n">
        <f aca="false">E26-D27+C27</f>
        <v>430000</v>
      </c>
      <c r="F27" s="19" t="n">
        <f aca="false">+F26+1</f>
        <v>17</v>
      </c>
    </row>
    <row r="28" customFormat="false" ht="14.25" hidden="false" customHeight="false" outlineLevel="0" collapsed="false">
      <c r="A28" s="8" t="n">
        <f aca="false">+A27+31</f>
        <v>37168</v>
      </c>
      <c r="C28" s="9"/>
      <c r="D28" s="9" t="n">
        <v>10000</v>
      </c>
      <c r="E28" s="10" t="n">
        <f aca="false">E27-D28+C28</f>
        <v>420000</v>
      </c>
      <c r="F28" s="19" t="n">
        <f aca="false">+F27+1</f>
        <v>18</v>
      </c>
    </row>
    <row r="29" customFormat="false" ht="14.25" hidden="false" customHeight="false" outlineLevel="0" collapsed="false">
      <c r="A29" s="8" t="n">
        <f aca="false">+A28+31</f>
        <v>37199</v>
      </c>
      <c r="C29" s="9"/>
      <c r="D29" s="9" t="n">
        <v>10000</v>
      </c>
      <c r="E29" s="10" t="n">
        <f aca="false">E28-D29+C29</f>
        <v>410000</v>
      </c>
      <c r="F29" s="19" t="n">
        <f aca="false">+F28+1</f>
        <v>19</v>
      </c>
    </row>
    <row r="30" customFormat="false" ht="14.25" hidden="false" customHeight="false" outlineLevel="0" collapsed="false">
      <c r="A30" s="8" t="n">
        <f aca="false">+A29+31</f>
        <v>37230</v>
      </c>
      <c r="C30" s="9"/>
      <c r="D30" s="9" t="n">
        <v>10000</v>
      </c>
      <c r="E30" s="10" t="n">
        <f aca="false">E29-D30+C30</f>
        <v>400000</v>
      </c>
      <c r="F30" s="19" t="n">
        <f aca="false">+F29+1</f>
        <v>20</v>
      </c>
    </row>
    <row r="31" customFormat="false" ht="14.25" hidden="false" customHeight="false" outlineLevel="0" collapsed="false">
      <c r="A31" s="8" t="n">
        <f aca="false">+A30+31</f>
        <v>37261</v>
      </c>
      <c r="C31" s="9"/>
      <c r="D31" s="9" t="n">
        <v>10000</v>
      </c>
      <c r="E31" s="10" t="n">
        <f aca="false">E30-D31+C31</f>
        <v>390000</v>
      </c>
      <c r="F31" s="19" t="n">
        <f aca="false">+F30+1</f>
        <v>21</v>
      </c>
    </row>
    <row r="32" customFormat="false" ht="14.25" hidden="false" customHeight="false" outlineLevel="0" collapsed="false">
      <c r="A32" s="8" t="n">
        <f aca="false">+A31+31</f>
        <v>37292</v>
      </c>
      <c r="C32" s="9"/>
      <c r="D32" s="9" t="n">
        <v>10000</v>
      </c>
      <c r="E32" s="10" t="n">
        <f aca="false">E31-D32+C32</f>
        <v>380000</v>
      </c>
      <c r="F32" s="19" t="n">
        <f aca="false">+F31+1</f>
        <v>22</v>
      </c>
    </row>
    <row r="33" customFormat="false" ht="14.25" hidden="false" customHeight="false" outlineLevel="0" collapsed="false">
      <c r="A33" s="8" t="n">
        <f aca="false">+A32+31</f>
        <v>37323</v>
      </c>
      <c r="C33" s="9"/>
      <c r="D33" s="9" t="n">
        <v>10000</v>
      </c>
      <c r="E33" s="10" t="n">
        <f aca="false">E32-D33+C33</f>
        <v>370000</v>
      </c>
      <c r="F33" s="19" t="n">
        <f aca="false">+F32+1</f>
        <v>23</v>
      </c>
    </row>
    <row r="34" customFormat="false" ht="14.25" hidden="false" customHeight="false" outlineLevel="0" collapsed="false">
      <c r="A34" s="8" t="n">
        <f aca="false">+A33+31</f>
        <v>37354</v>
      </c>
      <c r="C34" s="9"/>
      <c r="D34" s="9" t="n">
        <v>10000</v>
      </c>
      <c r="E34" s="10" t="n">
        <f aca="false">E33-D34+C34</f>
        <v>360000</v>
      </c>
      <c r="F34" s="19" t="n">
        <f aca="false">+F33+1</f>
        <v>24</v>
      </c>
    </row>
    <row r="35" customFormat="false" ht="14.25" hidden="false" customHeight="false" outlineLevel="0" collapsed="false">
      <c r="A35" s="8" t="n">
        <f aca="false">+A34+31</f>
        <v>37385</v>
      </c>
      <c r="C35" s="9"/>
      <c r="D35" s="9" t="n">
        <v>10000</v>
      </c>
      <c r="E35" s="10" t="n">
        <f aca="false">E34-D35+C35</f>
        <v>350000</v>
      </c>
      <c r="F35" s="19" t="n">
        <f aca="false">+F34+1</f>
        <v>25</v>
      </c>
    </row>
    <row r="36" customFormat="false" ht="14.25" hidden="false" customHeight="false" outlineLevel="0" collapsed="false">
      <c r="A36" s="8" t="n">
        <f aca="false">+A35+31</f>
        <v>37416</v>
      </c>
      <c r="C36" s="9"/>
      <c r="D36" s="9" t="n">
        <v>10000</v>
      </c>
      <c r="E36" s="10" t="n">
        <f aca="false">E35-D36+C36</f>
        <v>340000</v>
      </c>
      <c r="F36" s="19" t="n">
        <f aca="false">+F35+1</f>
        <v>26</v>
      </c>
    </row>
    <row r="37" customFormat="false" ht="14.25" hidden="false" customHeight="false" outlineLevel="0" collapsed="false">
      <c r="A37" s="8" t="n">
        <f aca="false">+A36+31</f>
        <v>37447</v>
      </c>
      <c r="C37" s="9"/>
      <c r="D37" s="9" t="n">
        <v>10000</v>
      </c>
      <c r="E37" s="10" t="n">
        <f aca="false">E36-D37+C37</f>
        <v>330000</v>
      </c>
      <c r="F37" s="19" t="n">
        <f aca="false">+F36+1</f>
        <v>27</v>
      </c>
    </row>
    <row r="38" customFormat="false" ht="14.25" hidden="false" customHeight="false" outlineLevel="0" collapsed="false">
      <c r="A38" s="8" t="n">
        <f aca="false">+A37+31</f>
        <v>37478</v>
      </c>
      <c r="C38" s="9"/>
      <c r="D38" s="9" t="n">
        <v>10000</v>
      </c>
      <c r="E38" s="10" t="n">
        <f aca="false">E37-D38+C38</f>
        <v>320000</v>
      </c>
      <c r="F38" s="19" t="n">
        <f aca="false">+F37+1</f>
        <v>28</v>
      </c>
    </row>
    <row r="39" customFormat="false" ht="14.25" hidden="false" customHeight="false" outlineLevel="0" collapsed="false">
      <c r="A39" s="8" t="n">
        <f aca="false">+A38+31</f>
        <v>37509</v>
      </c>
      <c r="C39" s="9"/>
      <c r="D39" s="9" t="n">
        <v>10000</v>
      </c>
      <c r="E39" s="10" t="n">
        <f aca="false">E38-D39+C39</f>
        <v>310000</v>
      </c>
      <c r="F39" s="19" t="n">
        <f aca="false">+F38+1</f>
        <v>29</v>
      </c>
    </row>
    <row r="40" customFormat="false" ht="14.25" hidden="false" customHeight="false" outlineLevel="0" collapsed="false">
      <c r="A40" s="8" t="n">
        <f aca="false">+A39+31</f>
        <v>37540</v>
      </c>
      <c r="C40" s="9"/>
      <c r="D40" s="9" t="n">
        <v>10000</v>
      </c>
      <c r="E40" s="10" t="n">
        <f aca="false">E39-D40+C40</f>
        <v>300000</v>
      </c>
      <c r="F40" s="19" t="n">
        <f aca="false">+F39+1</f>
        <v>30</v>
      </c>
    </row>
    <row r="41" customFormat="false" ht="14.25" hidden="false" customHeight="false" outlineLevel="0" collapsed="false">
      <c r="A41" s="8" t="n">
        <f aca="false">+A40+31</f>
        <v>37571</v>
      </c>
      <c r="C41" s="9"/>
      <c r="D41" s="9" t="n">
        <v>10000</v>
      </c>
      <c r="E41" s="10" t="n">
        <f aca="false">E40-D41+C41</f>
        <v>290000</v>
      </c>
      <c r="F41" s="19" t="n">
        <f aca="false">+F40+1</f>
        <v>31</v>
      </c>
    </row>
    <row r="42" customFormat="false" ht="14.25" hidden="false" customHeight="false" outlineLevel="0" collapsed="false">
      <c r="A42" s="8" t="n">
        <f aca="false">+A41+31</f>
        <v>37602</v>
      </c>
      <c r="C42" s="9"/>
      <c r="D42" s="9" t="n">
        <v>10000</v>
      </c>
      <c r="E42" s="10" t="n">
        <f aca="false">E41-D42+C42</f>
        <v>280000</v>
      </c>
      <c r="F42" s="19" t="n">
        <f aca="false">+F41+1</f>
        <v>32</v>
      </c>
    </row>
    <row r="43" customFormat="false" ht="14.25" hidden="false" customHeight="false" outlineLevel="0" collapsed="false">
      <c r="A43" s="8" t="n">
        <f aca="false">+A42+31</f>
        <v>37633</v>
      </c>
      <c r="C43" s="9"/>
      <c r="D43" s="9" t="n">
        <v>10000</v>
      </c>
      <c r="E43" s="10" t="n">
        <f aca="false">E42-D43+C43</f>
        <v>270000</v>
      </c>
      <c r="F43" s="19" t="n">
        <f aca="false">+F42+1</f>
        <v>33</v>
      </c>
    </row>
    <row r="44" customFormat="false" ht="14.25" hidden="false" customHeight="false" outlineLevel="0" collapsed="false">
      <c r="A44" s="8" t="n">
        <f aca="false">+A43+31</f>
        <v>37664</v>
      </c>
      <c r="C44" s="9"/>
      <c r="D44" s="9" t="n">
        <v>10000</v>
      </c>
      <c r="E44" s="10" t="n">
        <f aca="false">E43-D44+C44</f>
        <v>260000</v>
      </c>
      <c r="F44" s="19" t="n">
        <f aca="false">+F43+1</f>
        <v>34</v>
      </c>
    </row>
    <row r="45" customFormat="false" ht="14.25" hidden="false" customHeight="false" outlineLevel="0" collapsed="false">
      <c r="A45" s="8" t="n">
        <f aca="false">+A44+31</f>
        <v>37695</v>
      </c>
      <c r="C45" s="9"/>
      <c r="D45" s="9" t="n">
        <v>10000</v>
      </c>
      <c r="E45" s="10" t="n">
        <f aca="false">E44-D45+C45</f>
        <v>250000</v>
      </c>
      <c r="F45" s="19" t="n">
        <f aca="false">+F44+1</f>
        <v>35</v>
      </c>
    </row>
    <row r="46" customFormat="false" ht="14.25" hidden="false" customHeight="false" outlineLevel="0" collapsed="false">
      <c r="A46" s="8" t="n">
        <f aca="false">+A45+31</f>
        <v>37726</v>
      </c>
      <c r="C46" s="9"/>
      <c r="D46" s="9" t="n">
        <v>10000</v>
      </c>
      <c r="E46" s="10" t="n">
        <f aca="false">E45-D46+C46</f>
        <v>240000</v>
      </c>
      <c r="F46" s="19" t="n">
        <f aca="false">+F45+1</f>
        <v>36</v>
      </c>
    </row>
    <row r="47" customFormat="false" ht="14.25" hidden="false" customHeight="false" outlineLevel="0" collapsed="false">
      <c r="A47" s="8" t="n">
        <f aca="false">+A46+31</f>
        <v>37757</v>
      </c>
      <c r="C47" s="9"/>
      <c r="D47" s="9" t="n">
        <v>10000</v>
      </c>
      <c r="E47" s="10" t="n">
        <f aca="false">E46-D47+C47</f>
        <v>230000</v>
      </c>
      <c r="F47" s="19" t="n">
        <f aca="false">+F46+1</f>
        <v>37</v>
      </c>
    </row>
    <row r="48" customFormat="false" ht="14.25" hidden="false" customHeight="false" outlineLevel="0" collapsed="false">
      <c r="A48" s="8" t="n">
        <f aca="false">+A47+31</f>
        <v>37788</v>
      </c>
      <c r="C48" s="9"/>
      <c r="D48" s="9" t="n">
        <v>10000</v>
      </c>
      <c r="E48" s="10" t="n">
        <f aca="false">E47-D48+C48</f>
        <v>220000</v>
      </c>
      <c r="F48" s="19" t="n">
        <f aca="false">+F47+1</f>
        <v>38</v>
      </c>
    </row>
    <row r="49" customFormat="false" ht="14.25" hidden="false" customHeight="false" outlineLevel="0" collapsed="false">
      <c r="A49" s="8" t="n">
        <f aca="false">+A48+31</f>
        <v>37819</v>
      </c>
      <c r="C49" s="9"/>
      <c r="D49" s="9" t="n">
        <v>10000</v>
      </c>
      <c r="E49" s="10" t="n">
        <f aca="false">E48-D49+C49</f>
        <v>210000</v>
      </c>
      <c r="F49" s="19" t="n">
        <f aca="false">+F48+1</f>
        <v>39</v>
      </c>
    </row>
    <row r="50" customFormat="false" ht="14.25" hidden="false" customHeight="false" outlineLevel="0" collapsed="false">
      <c r="A50" s="8" t="n">
        <f aca="false">+A49+31</f>
        <v>37850</v>
      </c>
      <c r="C50" s="9"/>
      <c r="D50" s="9" t="n">
        <v>10000</v>
      </c>
      <c r="E50" s="10" t="n">
        <f aca="false">E49-D50+C50</f>
        <v>200000</v>
      </c>
      <c r="F50" s="19" t="n">
        <f aca="false">+F49+1</f>
        <v>40</v>
      </c>
    </row>
    <row r="51" customFormat="false" ht="14.25" hidden="false" customHeight="false" outlineLevel="0" collapsed="false">
      <c r="A51" s="8" t="n">
        <f aca="false">+A50+31</f>
        <v>37881</v>
      </c>
      <c r="C51" s="9"/>
      <c r="D51" s="9" t="n">
        <v>10000</v>
      </c>
      <c r="E51" s="10" t="n">
        <f aca="false">E50-D51+C51</f>
        <v>190000</v>
      </c>
      <c r="F51" s="19" t="n">
        <f aca="false">+F50+1</f>
        <v>41</v>
      </c>
    </row>
    <row r="52" customFormat="false" ht="14.25" hidden="false" customHeight="false" outlineLevel="0" collapsed="false">
      <c r="A52" s="8" t="n">
        <f aca="false">+A51+31</f>
        <v>37912</v>
      </c>
      <c r="C52" s="9"/>
      <c r="D52" s="9" t="n">
        <v>10000</v>
      </c>
      <c r="E52" s="10" t="n">
        <f aca="false">E51-D52+C52</f>
        <v>180000</v>
      </c>
      <c r="F52" s="19" t="n">
        <f aca="false">+F51+1</f>
        <v>42</v>
      </c>
    </row>
    <row r="53" customFormat="false" ht="14.25" hidden="false" customHeight="false" outlineLevel="0" collapsed="false">
      <c r="A53" s="8" t="n">
        <f aca="false">+A52+31</f>
        <v>37943</v>
      </c>
      <c r="C53" s="9"/>
      <c r="D53" s="9" t="n">
        <v>10000</v>
      </c>
      <c r="E53" s="10" t="n">
        <f aca="false">E52-D53+C53</f>
        <v>170000</v>
      </c>
      <c r="F53" s="19" t="n">
        <f aca="false">+F52+1</f>
        <v>43</v>
      </c>
    </row>
    <row r="54" customFormat="false" ht="14.25" hidden="false" customHeight="false" outlineLevel="0" collapsed="false">
      <c r="A54" s="8" t="n">
        <f aca="false">+A53+31</f>
        <v>37974</v>
      </c>
      <c r="C54" s="9"/>
      <c r="D54" s="9" t="n">
        <v>10000</v>
      </c>
      <c r="E54" s="10" t="n">
        <f aca="false">E53-D54+C54</f>
        <v>160000</v>
      </c>
      <c r="F54" s="19" t="n">
        <f aca="false">+F53+1</f>
        <v>44</v>
      </c>
    </row>
    <row r="55" customFormat="false" ht="14.25" hidden="false" customHeight="false" outlineLevel="0" collapsed="false">
      <c r="A55" s="8" t="n">
        <f aca="false">+A54+31</f>
        <v>38005</v>
      </c>
      <c r="C55" s="9"/>
      <c r="D55" s="9" t="n">
        <v>10000</v>
      </c>
      <c r="E55" s="10" t="n">
        <f aca="false">E54-D55+C55</f>
        <v>150000</v>
      </c>
      <c r="F55" s="19" t="n">
        <f aca="false">+F54+1</f>
        <v>45</v>
      </c>
    </row>
    <row r="56" customFormat="false" ht="14.25" hidden="false" customHeight="false" outlineLevel="0" collapsed="false">
      <c r="A56" s="8" t="n">
        <f aca="false">+A55+31</f>
        <v>38036</v>
      </c>
      <c r="C56" s="9"/>
      <c r="D56" s="9" t="n">
        <v>10000</v>
      </c>
      <c r="E56" s="10" t="n">
        <f aca="false">E55-D56+C56</f>
        <v>140000</v>
      </c>
      <c r="F56" s="19" t="n">
        <f aca="false">+F55+1</f>
        <v>46</v>
      </c>
    </row>
    <row r="57" customFormat="false" ht="14.25" hidden="false" customHeight="false" outlineLevel="0" collapsed="false">
      <c r="A57" s="8" t="n">
        <f aca="false">+A56+31</f>
        <v>38067</v>
      </c>
      <c r="C57" s="9"/>
      <c r="D57" s="9" t="n">
        <v>10000</v>
      </c>
      <c r="E57" s="10" t="n">
        <f aca="false">E56-D57+C57</f>
        <v>130000</v>
      </c>
      <c r="F57" s="19" t="n">
        <f aca="false">+F56+1</f>
        <v>47</v>
      </c>
    </row>
    <row r="58" customFormat="false" ht="14.25" hidden="false" customHeight="false" outlineLevel="0" collapsed="false">
      <c r="A58" s="8" t="n">
        <f aca="false">+A57+31</f>
        <v>38098</v>
      </c>
      <c r="C58" s="9"/>
      <c r="D58" s="9" t="n">
        <v>10000</v>
      </c>
      <c r="E58" s="10" t="n">
        <f aca="false">E57-D58+C58</f>
        <v>120000</v>
      </c>
      <c r="F58" s="19" t="n">
        <f aca="false">+F57+1</f>
        <v>48</v>
      </c>
    </row>
    <row r="59" customFormat="false" ht="14.25" hidden="false" customHeight="false" outlineLevel="0" collapsed="false">
      <c r="A59" s="8" t="n">
        <f aca="false">+A58+31</f>
        <v>38129</v>
      </c>
      <c r="C59" s="9"/>
      <c r="D59" s="9" t="n">
        <v>10000</v>
      </c>
      <c r="E59" s="10" t="n">
        <f aca="false">E58-D59+C59</f>
        <v>110000</v>
      </c>
      <c r="F59" s="19" t="n">
        <f aca="false">+F58+1</f>
        <v>49</v>
      </c>
    </row>
    <row r="60" customFormat="false" ht="14.25" hidden="false" customHeight="false" outlineLevel="0" collapsed="false">
      <c r="A60" s="8" t="n">
        <f aca="false">+A59+31</f>
        <v>38160</v>
      </c>
      <c r="C60" s="9"/>
      <c r="D60" s="9" t="n">
        <v>10000</v>
      </c>
      <c r="E60" s="10" t="n">
        <f aca="false">E59-D60+C60</f>
        <v>100000</v>
      </c>
      <c r="F60" s="19" t="n">
        <f aca="false">+F59+1</f>
        <v>50</v>
      </c>
    </row>
    <row r="61" customFormat="false" ht="14.25" hidden="false" customHeight="false" outlineLevel="0" collapsed="false">
      <c r="A61" s="8" t="n">
        <f aca="false">+A60+31</f>
        <v>38191</v>
      </c>
      <c r="C61" s="9"/>
      <c r="D61" s="9" t="n">
        <v>10000</v>
      </c>
      <c r="E61" s="10" t="n">
        <f aca="false">E60-D61+C61</f>
        <v>90000</v>
      </c>
      <c r="F61" s="19" t="n">
        <f aca="false">+F60+1</f>
        <v>51</v>
      </c>
    </row>
    <row r="62" customFormat="false" ht="14.25" hidden="false" customHeight="false" outlineLevel="0" collapsed="false">
      <c r="A62" s="8" t="n">
        <f aca="false">+A61+31</f>
        <v>38222</v>
      </c>
      <c r="C62" s="9"/>
      <c r="D62" s="9" t="n">
        <v>10000</v>
      </c>
      <c r="E62" s="10" t="n">
        <f aca="false">E61-D62+C62</f>
        <v>80000</v>
      </c>
      <c r="F62" s="19" t="n">
        <f aca="false">+F61+1</f>
        <v>52</v>
      </c>
    </row>
    <row r="63" customFormat="false" ht="14.25" hidden="false" customHeight="false" outlineLevel="0" collapsed="false">
      <c r="A63" s="8" t="n">
        <f aca="false">+A62+31</f>
        <v>38253</v>
      </c>
      <c r="C63" s="9"/>
      <c r="D63" s="9" t="n">
        <v>10000</v>
      </c>
      <c r="E63" s="10" t="n">
        <f aca="false">E62-D63+C63</f>
        <v>70000</v>
      </c>
      <c r="F63" s="19" t="n">
        <f aca="false">+F62+1</f>
        <v>53</v>
      </c>
    </row>
    <row r="64" customFormat="false" ht="14.25" hidden="false" customHeight="false" outlineLevel="0" collapsed="false">
      <c r="A64" s="8" t="n">
        <f aca="false">+A63+31</f>
        <v>38284</v>
      </c>
      <c r="C64" s="9"/>
      <c r="D64" s="9" t="n">
        <v>10000</v>
      </c>
      <c r="E64" s="10" t="n">
        <f aca="false">E63-D64+C64</f>
        <v>60000</v>
      </c>
      <c r="F64" s="19" t="n">
        <f aca="false">+F63+1</f>
        <v>54</v>
      </c>
    </row>
    <row r="65" customFormat="false" ht="14.25" hidden="false" customHeight="false" outlineLevel="0" collapsed="false">
      <c r="A65" s="8" t="n">
        <f aca="false">+A64+31</f>
        <v>38315</v>
      </c>
      <c r="C65" s="9"/>
      <c r="D65" s="9" t="n">
        <v>10000</v>
      </c>
      <c r="E65" s="10" t="n">
        <f aca="false">E64-D65+C65</f>
        <v>50000</v>
      </c>
      <c r="F65" s="19" t="n">
        <f aca="false">+F64+1</f>
        <v>55</v>
      </c>
    </row>
    <row r="66" customFormat="false" ht="14.25" hidden="false" customHeight="false" outlineLevel="0" collapsed="false">
      <c r="A66" s="8" t="n">
        <f aca="false">+A65+31</f>
        <v>38346</v>
      </c>
      <c r="C66" s="9"/>
      <c r="D66" s="9" t="n">
        <v>10000</v>
      </c>
      <c r="E66" s="10" t="n">
        <f aca="false">E65-D66+C66</f>
        <v>40000</v>
      </c>
      <c r="F66" s="19" t="n">
        <f aca="false">+F65+1</f>
        <v>56</v>
      </c>
    </row>
    <row r="67" customFormat="false" ht="14.25" hidden="false" customHeight="false" outlineLevel="0" collapsed="false">
      <c r="A67" s="8" t="n">
        <f aca="false">+A66+31</f>
        <v>38377</v>
      </c>
      <c r="C67" s="9"/>
      <c r="D67" s="9" t="n">
        <v>10000</v>
      </c>
      <c r="E67" s="10" t="n">
        <f aca="false">E66-D67+C67</f>
        <v>30000</v>
      </c>
      <c r="F67" s="19" t="n">
        <f aca="false">+F66+1</f>
        <v>57</v>
      </c>
    </row>
    <row r="68" customFormat="false" ht="14.25" hidden="false" customHeight="false" outlineLevel="0" collapsed="false">
      <c r="A68" s="8" t="n">
        <f aca="false">+A67+31</f>
        <v>38408</v>
      </c>
      <c r="C68" s="9"/>
      <c r="D68" s="9" t="n">
        <v>10000</v>
      </c>
      <c r="E68" s="10" t="n">
        <f aca="false">E67-D68+C68</f>
        <v>20000</v>
      </c>
      <c r="F68" s="19" t="n">
        <f aca="false">+F67+1</f>
        <v>58</v>
      </c>
    </row>
    <row r="69" customFormat="false" ht="14.25" hidden="false" customHeight="false" outlineLevel="0" collapsed="false">
      <c r="A69" s="8" t="n">
        <f aca="false">+A68+31</f>
        <v>38439</v>
      </c>
      <c r="C69" s="9"/>
      <c r="D69" s="9" t="n">
        <v>10000</v>
      </c>
      <c r="E69" s="10" t="n">
        <f aca="false">E68-D69+C69</f>
        <v>10000</v>
      </c>
      <c r="F69" s="19" t="n">
        <f aca="false">+F68+1</f>
        <v>59</v>
      </c>
    </row>
    <row r="70" customFormat="false" ht="14.25" hidden="false" customHeight="false" outlineLevel="0" collapsed="false">
      <c r="A70" s="8" t="n">
        <f aca="false">+A69+31</f>
        <v>38470</v>
      </c>
      <c r="C70" s="9"/>
      <c r="D70" s="9" t="n">
        <v>10000</v>
      </c>
      <c r="E70" s="10" t="n">
        <f aca="false">E69-D70+C70</f>
        <v>0</v>
      </c>
      <c r="F70" s="19" t="n">
        <f aca="false">+F69+1</f>
        <v>60</v>
      </c>
    </row>
    <row r="71" customFormat="false" ht="14.25" hidden="false" customHeight="false" outlineLevel="0" collapsed="false">
      <c r="A71" s="8"/>
      <c r="C71" s="9"/>
      <c r="D71" s="9"/>
      <c r="E71" s="10"/>
      <c r="F71" s="19"/>
    </row>
  </sheetData>
  <mergeCells count="6">
    <mergeCell ref="A1:E1"/>
    <mergeCell ref="A2:E2"/>
    <mergeCell ref="A3:E3"/>
    <mergeCell ref="A4:E4"/>
    <mergeCell ref="A5:E5"/>
    <mergeCell ref="A6:E6"/>
  </mergeCells>
  <printOptions headings="false" gridLines="false" gridLinesSet="true" horizontalCentered="true" verticalCentered="false"/>
  <pageMargins left="0" right="0" top="0" bottom="0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&amp;L&amp;8j/consumer..../deal reporting/settlements/&amp;F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2000-05-01T14:00:37Z</dcterms:created>
  <dc:creator>jweinste</dc:creator>
  <dc:description/>
  <dc:language>en-US</dc:language>
  <cp:lastModifiedBy>cchaffin</cp:lastModifiedBy>
  <cp:lastPrinted>2001-06-22T18:00:10Z</cp:lastPrinted>
  <cp:revision>0</cp:revision>
  <dc:subject/>
  <dc:title/>
</cp:coreProperties>
</file>